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a2623_ic_ac_uk/Documents/Desktop/New folder/"/>
    </mc:Choice>
  </mc:AlternateContent>
  <xr:revisionPtr revIDLastSave="3865" documentId="8_{12479197-9579-4720-93CA-ECBDFE855A69}" xr6:coauthVersionLast="47" xr6:coauthVersionMax="47" xr10:uidLastSave="{81AC21C8-A9C9-4FAA-89B3-623EDD38AB01}"/>
  <bookViews>
    <workbookView xWindow="-110" yWindow="-110" windowWidth="19420" windowHeight="11500" firstSheet="1" activeTab="3" xr2:uid="{0D0E6776-E1D8-45DC-8576-B295E872DB75}"/>
  </bookViews>
  <sheets>
    <sheet name="WFH Recoverable LACW DATA 2022" sheetId="1" r:id="rId1"/>
    <sheet name="WFH Residual LACW DATA 2022" sheetId="3" r:id="rId2"/>
    <sheet name="Pathways emissions" sheetId="4" r:id="rId3"/>
    <sheet name="Diversion_Cap" sheetId="5" r:id="rId4"/>
    <sheet name="Figure 2" sheetId="2" r:id="rId5"/>
  </sheets>
  <externalReferences>
    <externalReference r:id="rId6"/>
  </externalReferences>
  <definedNames>
    <definedName name="_ftn1" localSheetId="2">'Pathways emissions'!$B$14</definedName>
    <definedName name="_ftn2" localSheetId="2">'Pathways emissions'!$B$15</definedName>
    <definedName name="_ftn3" localSheetId="2">'Pathways emissions'!$B$16</definedName>
    <definedName name="_ftn4" localSheetId="2">'Pathways emissions'!$B$17</definedName>
    <definedName name="_ftnref1" localSheetId="2">'Pathways emissions'!$B$2</definedName>
    <definedName name="_ftnref2" localSheetId="2">'Pathways emissions'!$D$2</definedName>
    <definedName name="_ftnref3" localSheetId="2">'Pathways emissions'!$E$2</definedName>
    <definedName name="_ftnref4" localSheetId="2">'Pathways emissions'!$F$2</definedName>
    <definedName name="_xlchart.v1.0" hidden="1">'[1]Figure 2'!$G$19:$H$25</definedName>
    <definedName name="_xlchart.v1.1" hidden="1">'Figure 2'!$L$19:$L$25</definedName>
    <definedName name="_xlchart.v1.2" hidden="1">'Figure 2'!$L$2</definedName>
    <definedName name="_xlchart.v1.3" hidden="1">'[1]Figure 2'!$G$3:$H$25</definedName>
    <definedName name="_xlchart.v1.4" hidden="1">'Figure 2'!$L$2</definedName>
    <definedName name="_xlchart.v1.5" hidden="1">'Figure 2'!$L$3:$L$25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7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" i="5"/>
  <c r="F3" i="5"/>
  <c r="F4" i="5"/>
  <c r="F5" i="5"/>
  <c r="F6" i="5"/>
  <c r="F7" i="5"/>
  <c r="F8" i="5"/>
  <c r="F9" i="5"/>
  <c r="F10" i="5"/>
  <c r="F11" i="5"/>
  <c r="F297" i="5" s="1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" i="5"/>
  <c r="C297" i="5"/>
  <c r="D297" i="5"/>
  <c r="E297" i="5"/>
  <c r="B29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" i="5"/>
  <c r="G21" i="4"/>
  <c r="E23" i="4"/>
  <c r="D23" i="4"/>
  <c r="D19" i="4"/>
  <c r="D20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BC298" i="4"/>
  <c r="BD298" i="4"/>
  <c r="BE298" i="4"/>
  <c r="BF298" i="4"/>
  <c r="BG298" i="4"/>
  <c r="BH298" i="4"/>
  <c r="BI298" i="4"/>
  <c r="BJ298" i="4"/>
  <c r="BK298" i="4"/>
  <c r="BL298" i="4"/>
  <c r="BM298" i="4"/>
  <c r="BN298" i="4"/>
  <c r="BO298" i="4"/>
  <c r="BP298" i="4"/>
  <c r="BQ298" i="4"/>
  <c r="BR298" i="4"/>
  <c r="BS298" i="4"/>
  <c r="BT298" i="4"/>
  <c r="BU298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L298" i="4"/>
  <c r="CH3" i="4"/>
  <c r="CH4" i="4"/>
  <c r="CH5" i="4"/>
  <c r="CH6" i="4"/>
  <c r="CH7" i="4"/>
  <c r="CH8" i="4"/>
  <c r="CH9" i="4"/>
  <c r="CH10" i="4"/>
  <c r="CH11" i="4"/>
  <c r="CH12" i="4"/>
  <c r="CH13" i="4"/>
  <c r="CH14" i="4"/>
  <c r="CH297" i="4" s="1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41" i="4"/>
  <c r="CH42" i="4"/>
  <c r="CH43" i="4"/>
  <c r="CH44" i="4"/>
  <c r="CH45" i="4"/>
  <c r="CH46" i="4"/>
  <c r="CH47" i="4"/>
  <c r="CH48" i="4"/>
  <c r="CH49" i="4"/>
  <c r="CH50" i="4"/>
  <c r="CH51" i="4"/>
  <c r="CH52" i="4"/>
  <c r="CH53" i="4"/>
  <c r="CH54" i="4"/>
  <c r="CH55" i="4"/>
  <c r="CH56" i="4"/>
  <c r="CH57" i="4"/>
  <c r="CH58" i="4"/>
  <c r="CH59" i="4"/>
  <c r="CH60" i="4"/>
  <c r="CH61" i="4"/>
  <c r="CH62" i="4"/>
  <c r="CH63" i="4"/>
  <c r="CH64" i="4"/>
  <c r="CH65" i="4"/>
  <c r="CH66" i="4"/>
  <c r="CH67" i="4"/>
  <c r="CH68" i="4"/>
  <c r="CH69" i="4"/>
  <c r="CH70" i="4"/>
  <c r="CH71" i="4"/>
  <c r="CH72" i="4"/>
  <c r="CH73" i="4"/>
  <c r="CH74" i="4"/>
  <c r="CH75" i="4"/>
  <c r="CH76" i="4"/>
  <c r="CH77" i="4"/>
  <c r="CH78" i="4"/>
  <c r="CH79" i="4"/>
  <c r="CH80" i="4"/>
  <c r="CH81" i="4"/>
  <c r="CH82" i="4"/>
  <c r="CH83" i="4"/>
  <c r="CH84" i="4"/>
  <c r="CH85" i="4"/>
  <c r="CH86" i="4"/>
  <c r="CH87" i="4"/>
  <c r="CH88" i="4"/>
  <c r="CH89" i="4"/>
  <c r="CH90" i="4"/>
  <c r="CH91" i="4"/>
  <c r="CH92" i="4"/>
  <c r="CH93" i="4"/>
  <c r="CH94" i="4"/>
  <c r="CH95" i="4"/>
  <c r="CH96" i="4"/>
  <c r="CH97" i="4"/>
  <c r="CH98" i="4"/>
  <c r="CH99" i="4"/>
  <c r="CH100" i="4"/>
  <c r="CH101" i="4"/>
  <c r="CH102" i="4"/>
  <c r="CH103" i="4"/>
  <c r="CH104" i="4"/>
  <c r="CH105" i="4"/>
  <c r="CH106" i="4"/>
  <c r="CH107" i="4"/>
  <c r="CH108" i="4"/>
  <c r="CH109" i="4"/>
  <c r="CH110" i="4"/>
  <c r="CH111" i="4"/>
  <c r="CH112" i="4"/>
  <c r="CH113" i="4"/>
  <c r="CH114" i="4"/>
  <c r="CH115" i="4"/>
  <c r="CH116" i="4"/>
  <c r="CH117" i="4"/>
  <c r="CH118" i="4"/>
  <c r="CH119" i="4"/>
  <c r="CH120" i="4"/>
  <c r="CH121" i="4"/>
  <c r="CH122" i="4"/>
  <c r="CH123" i="4"/>
  <c r="CH124" i="4"/>
  <c r="CH125" i="4"/>
  <c r="CH126" i="4"/>
  <c r="CH127" i="4"/>
  <c r="CH128" i="4"/>
  <c r="CH129" i="4"/>
  <c r="CH130" i="4"/>
  <c r="CH131" i="4"/>
  <c r="CH132" i="4"/>
  <c r="CH133" i="4"/>
  <c r="CH134" i="4"/>
  <c r="CH135" i="4"/>
  <c r="CH136" i="4"/>
  <c r="CH137" i="4"/>
  <c r="CH138" i="4"/>
  <c r="CH139" i="4"/>
  <c r="CH140" i="4"/>
  <c r="CH141" i="4"/>
  <c r="CH142" i="4"/>
  <c r="CH143" i="4"/>
  <c r="CH144" i="4"/>
  <c r="CH145" i="4"/>
  <c r="CH146" i="4"/>
  <c r="CH147" i="4"/>
  <c r="CH148" i="4"/>
  <c r="CH149" i="4"/>
  <c r="CH150" i="4"/>
  <c r="CH151" i="4"/>
  <c r="CH152" i="4"/>
  <c r="CH153" i="4"/>
  <c r="CH154" i="4"/>
  <c r="CH155" i="4"/>
  <c r="CH156" i="4"/>
  <c r="CH157" i="4"/>
  <c r="CH158" i="4"/>
  <c r="CH159" i="4"/>
  <c r="CH160" i="4"/>
  <c r="CH161" i="4"/>
  <c r="CH162" i="4"/>
  <c r="CH163" i="4"/>
  <c r="CH164" i="4"/>
  <c r="CH165" i="4"/>
  <c r="CH166" i="4"/>
  <c r="CH167" i="4"/>
  <c r="CH168" i="4"/>
  <c r="CH169" i="4"/>
  <c r="CH170" i="4"/>
  <c r="CH171" i="4"/>
  <c r="CH172" i="4"/>
  <c r="CH173" i="4"/>
  <c r="CH174" i="4"/>
  <c r="CH175" i="4"/>
  <c r="CH176" i="4"/>
  <c r="CH177" i="4"/>
  <c r="CH178" i="4"/>
  <c r="CH179" i="4"/>
  <c r="CH180" i="4"/>
  <c r="CH181" i="4"/>
  <c r="CH182" i="4"/>
  <c r="CH183" i="4"/>
  <c r="CH184" i="4"/>
  <c r="CH185" i="4"/>
  <c r="CH186" i="4"/>
  <c r="CH187" i="4"/>
  <c r="CH188" i="4"/>
  <c r="CH189" i="4"/>
  <c r="CH190" i="4"/>
  <c r="CH191" i="4"/>
  <c r="CH192" i="4"/>
  <c r="CH193" i="4"/>
  <c r="CH194" i="4"/>
  <c r="CH195" i="4"/>
  <c r="CH196" i="4"/>
  <c r="CH197" i="4"/>
  <c r="CH198" i="4"/>
  <c r="CH199" i="4"/>
  <c r="CH200" i="4"/>
  <c r="CH201" i="4"/>
  <c r="CH202" i="4"/>
  <c r="CH203" i="4"/>
  <c r="CH204" i="4"/>
  <c r="CH205" i="4"/>
  <c r="CH206" i="4"/>
  <c r="CH207" i="4"/>
  <c r="CH208" i="4"/>
  <c r="CH209" i="4"/>
  <c r="CH210" i="4"/>
  <c r="CH211" i="4"/>
  <c r="CH212" i="4"/>
  <c r="CH213" i="4"/>
  <c r="CH214" i="4"/>
  <c r="CH215" i="4"/>
  <c r="CH216" i="4"/>
  <c r="CH217" i="4"/>
  <c r="CH218" i="4"/>
  <c r="CH219" i="4"/>
  <c r="CH220" i="4"/>
  <c r="CH221" i="4"/>
  <c r="CH222" i="4"/>
  <c r="CH223" i="4"/>
  <c r="CH224" i="4"/>
  <c r="CH225" i="4"/>
  <c r="CH226" i="4"/>
  <c r="CH227" i="4"/>
  <c r="CH228" i="4"/>
  <c r="CH229" i="4"/>
  <c r="CH230" i="4"/>
  <c r="CH231" i="4"/>
  <c r="CH232" i="4"/>
  <c r="CH233" i="4"/>
  <c r="CH234" i="4"/>
  <c r="CH235" i="4"/>
  <c r="CH236" i="4"/>
  <c r="CH237" i="4"/>
  <c r="CH238" i="4"/>
  <c r="CH239" i="4"/>
  <c r="CH240" i="4"/>
  <c r="CH241" i="4"/>
  <c r="CH242" i="4"/>
  <c r="CH243" i="4"/>
  <c r="CH244" i="4"/>
  <c r="CH245" i="4"/>
  <c r="CH246" i="4"/>
  <c r="CH247" i="4"/>
  <c r="CH248" i="4"/>
  <c r="CH249" i="4"/>
  <c r="CH250" i="4"/>
  <c r="CH251" i="4"/>
  <c r="CH252" i="4"/>
  <c r="CH253" i="4"/>
  <c r="CH254" i="4"/>
  <c r="CH255" i="4"/>
  <c r="CH256" i="4"/>
  <c r="CH257" i="4"/>
  <c r="CH258" i="4"/>
  <c r="CH259" i="4"/>
  <c r="CH260" i="4"/>
  <c r="CH261" i="4"/>
  <c r="CH262" i="4"/>
  <c r="CH263" i="4"/>
  <c r="CH264" i="4"/>
  <c r="CH265" i="4"/>
  <c r="CH266" i="4"/>
  <c r="CH267" i="4"/>
  <c r="CH268" i="4"/>
  <c r="CH269" i="4"/>
  <c r="CH270" i="4"/>
  <c r="CH271" i="4"/>
  <c r="CH272" i="4"/>
  <c r="CH273" i="4"/>
  <c r="CH274" i="4"/>
  <c r="CH275" i="4"/>
  <c r="CH276" i="4"/>
  <c r="CH277" i="4"/>
  <c r="CH278" i="4"/>
  <c r="CH279" i="4"/>
  <c r="CH280" i="4"/>
  <c r="CH281" i="4"/>
  <c r="CH282" i="4"/>
  <c r="CH283" i="4"/>
  <c r="CH284" i="4"/>
  <c r="CH285" i="4"/>
  <c r="CH286" i="4"/>
  <c r="CH287" i="4"/>
  <c r="CH288" i="4"/>
  <c r="CH289" i="4"/>
  <c r="CH290" i="4"/>
  <c r="CH291" i="4"/>
  <c r="CH292" i="4"/>
  <c r="CH293" i="4"/>
  <c r="CH294" i="4"/>
  <c r="CH295" i="4"/>
  <c r="CH296" i="4"/>
  <c r="CH2" i="4"/>
  <c r="CE297" i="4"/>
  <c r="CF297" i="4"/>
  <c r="CG297" i="4"/>
  <c r="CE3" i="4"/>
  <c r="CE4" i="4"/>
  <c r="CE5" i="4"/>
  <c r="CE6" i="4"/>
  <c r="CE7" i="4"/>
  <c r="CE8" i="4"/>
  <c r="CE9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41" i="4"/>
  <c r="CE42" i="4"/>
  <c r="CE43" i="4"/>
  <c r="CE44" i="4"/>
  <c r="CE45" i="4"/>
  <c r="CE46" i="4"/>
  <c r="CE47" i="4"/>
  <c r="CE48" i="4"/>
  <c r="CE49" i="4"/>
  <c r="CE50" i="4"/>
  <c r="CE51" i="4"/>
  <c r="CE52" i="4"/>
  <c r="CE53" i="4"/>
  <c r="CE54" i="4"/>
  <c r="CE55" i="4"/>
  <c r="CE56" i="4"/>
  <c r="CE57" i="4"/>
  <c r="CE58" i="4"/>
  <c r="CE59" i="4"/>
  <c r="CE60" i="4"/>
  <c r="CE61" i="4"/>
  <c r="CE62" i="4"/>
  <c r="CE63" i="4"/>
  <c r="CE64" i="4"/>
  <c r="CE65" i="4"/>
  <c r="CE66" i="4"/>
  <c r="CE67" i="4"/>
  <c r="CE68" i="4"/>
  <c r="CE69" i="4"/>
  <c r="CE70" i="4"/>
  <c r="CE71" i="4"/>
  <c r="CE72" i="4"/>
  <c r="CE73" i="4"/>
  <c r="CE74" i="4"/>
  <c r="CE75" i="4"/>
  <c r="CE76" i="4"/>
  <c r="CE77" i="4"/>
  <c r="CE78" i="4"/>
  <c r="CE79" i="4"/>
  <c r="CE80" i="4"/>
  <c r="CE81" i="4"/>
  <c r="CE82" i="4"/>
  <c r="CE83" i="4"/>
  <c r="CE84" i="4"/>
  <c r="CE85" i="4"/>
  <c r="CE86" i="4"/>
  <c r="CE87" i="4"/>
  <c r="CE88" i="4"/>
  <c r="CE89" i="4"/>
  <c r="CE90" i="4"/>
  <c r="CE91" i="4"/>
  <c r="CE92" i="4"/>
  <c r="CE93" i="4"/>
  <c r="CE94" i="4"/>
  <c r="CE95" i="4"/>
  <c r="CE96" i="4"/>
  <c r="CE97" i="4"/>
  <c r="CE98" i="4"/>
  <c r="CE99" i="4"/>
  <c r="CE100" i="4"/>
  <c r="CE101" i="4"/>
  <c r="CE102" i="4"/>
  <c r="CE103" i="4"/>
  <c r="CE104" i="4"/>
  <c r="CE105" i="4"/>
  <c r="CE106" i="4"/>
  <c r="CE107" i="4"/>
  <c r="CE108" i="4"/>
  <c r="CE109" i="4"/>
  <c r="CE110" i="4"/>
  <c r="CE111" i="4"/>
  <c r="CE112" i="4"/>
  <c r="CE113" i="4"/>
  <c r="CE114" i="4"/>
  <c r="CE115" i="4"/>
  <c r="CE116" i="4"/>
  <c r="CE117" i="4"/>
  <c r="CE118" i="4"/>
  <c r="CE119" i="4"/>
  <c r="CE120" i="4"/>
  <c r="CE121" i="4"/>
  <c r="CE122" i="4"/>
  <c r="CE123" i="4"/>
  <c r="CE124" i="4"/>
  <c r="CE125" i="4"/>
  <c r="CE126" i="4"/>
  <c r="CE127" i="4"/>
  <c r="CE128" i="4"/>
  <c r="CE129" i="4"/>
  <c r="CE130" i="4"/>
  <c r="CE131" i="4"/>
  <c r="CE132" i="4"/>
  <c r="CE133" i="4"/>
  <c r="CE134" i="4"/>
  <c r="CE135" i="4"/>
  <c r="CE136" i="4"/>
  <c r="CE137" i="4"/>
  <c r="CE138" i="4"/>
  <c r="CE139" i="4"/>
  <c r="CE140" i="4"/>
  <c r="CE141" i="4"/>
  <c r="CE142" i="4"/>
  <c r="CE143" i="4"/>
  <c r="CE144" i="4"/>
  <c r="CE145" i="4"/>
  <c r="CE146" i="4"/>
  <c r="CE147" i="4"/>
  <c r="CE148" i="4"/>
  <c r="CE149" i="4"/>
  <c r="CE150" i="4"/>
  <c r="CE151" i="4"/>
  <c r="CE152" i="4"/>
  <c r="CE153" i="4"/>
  <c r="CE154" i="4"/>
  <c r="CE155" i="4"/>
  <c r="CE156" i="4"/>
  <c r="CE157" i="4"/>
  <c r="CE158" i="4"/>
  <c r="CE159" i="4"/>
  <c r="CE160" i="4"/>
  <c r="CE161" i="4"/>
  <c r="CE162" i="4"/>
  <c r="CE163" i="4"/>
  <c r="CE164" i="4"/>
  <c r="CE165" i="4"/>
  <c r="CE166" i="4"/>
  <c r="CE167" i="4"/>
  <c r="CE168" i="4"/>
  <c r="CE169" i="4"/>
  <c r="CE170" i="4"/>
  <c r="CE171" i="4"/>
  <c r="CE172" i="4"/>
  <c r="CE173" i="4"/>
  <c r="CE174" i="4"/>
  <c r="CE175" i="4"/>
  <c r="CE176" i="4"/>
  <c r="CE177" i="4"/>
  <c r="CE178" i="4"/>
  <c r="CE179" i="4"/>
  <c r="CE180" i="4"/>
  <c r="CE181" i="4"/>
  <c r="CE182" i="4"/>
  <c r="CE183" i="4"/>
  <c r="CE184" i="4"/>
  <c r="CE185" i="4"/>
  <c r="CE186" i="4"/>
  <c r="CE187" i="4"/>
  <c r="CE188" i="4"/>
  <c r="CE189" i="4"/>
  <c r="CE190" i="4"/>
  <c r="CE191" i="4"/>
  <c r="CE192" i="4"/>
  <c r="CE193" i="4"/>
  <c r="CE194" i="4"/>
  <c r="CE195" i="4"/>
  <c r="CE196" i="4"/>
  <c r="CE197" i="4"/>
  <c r="CE198" i="4"/>
  <c r="CE199" i="4"/>
  <c r="CE200" i="4"/>
  <c r="CE201" i="4"/>
  <c r="CE202" i="4"/>
  <c r="CE203" i="4"/>
  <c r="CE204" i="4"/>
  <c r="CE205" i="4"/>
  <c r="CE206" i="4"/>
  <c r="CE207" i="4"/>
  <c r="CE208" i="4"/>
  <c r="CE209" i="4"/>
  <c r="CE210" i="4"/>
  <c r="CE211" i="4"/>
  <c r="CE212" i="4"/>
  <c r="CE213" i="4"/>
  <c r="CE214" i="4"/>
  <c r="CE215" i="4"/>
  <c r="CE216" i="4"/>
  <c r="CE217" i="4"/>
  <c r="CE218" i="4"/>
  <c r="CE219" i="4"/>
  <c r="CE220" i="4"/>
  <c r="CE221" i="4"/>
  <c r="CE222" i="4"/>
  <c r="CE223" i="4"/>
  <c r="CE224" i="4"/>
  <c r="CE225" i="4"/>
  <c r="CE226" i="4"/>
  <c r="CE227" i="4"/>
  <c r="CE228" i="4"/>
  <c r="CE229" i="4"/>
  <c r="CE230" i="4"/>
  <c r="CE231" i="4"/>
  <c r="CE232" i="4"/>
  <c r="CE233" i="4"/>
  <c r="CE234" i="4"/>
  <c r="CE235" i="4"/>
  <c r="CE236" i="4"/>
  <c r="CE237" i="4"/>
  <c r="CE238" i="4"/>
  <c r="CE239" i="4"/>
  <c r="CE240" i="4"/>
  <c r="CE241" i="4"/>
  <c r="CE242" i="4"/>
  <c r="CE243" i="4"/>
  <c r="CE244" i="4"/>
  <c r="CE245" i="4"/>
  <c r="CE246" i="4"/>
  <c r="CE247" i="4"/>
  <c r="CE248" i="4"/>
  <c r="CE249" i="4"/>
  <c r="CE250" i="4"/>
  <c r="CE251" i="4"/>
  <c r="CE252" i="4"/>
  <c r="CE253" i="4"/>
  <c r="CE254" i="4"/>
  <c r="CE255" i="4"/>
  <c r="CE256" i="4"/>
  <c r="CE257" i="4"/>
  <c r="CE258" i="4"/>
  <c r="CE259" i="4"/>
  <c r="CE260" i="4"/>
  <c r="CE261" i="4"/>
  <c r="CE262" i="4"/>
  <c r="CE263" i="4"/>
  <c r="CE264" i="4"/>
  <c r="CE265" i="4"/>
  <c r="CE266" i="4"/>
  <c r="CE267" i="4"/>
  <c r="CE268" i="4"/>
  <c r="CE269" i="4"/>
  <c r="CE270" i="4"/>
  <c r="CE271" i="4"/>
  <c r="CE272" i="4"/>
  <c r="CE273" i="4"/>
  <c r="CE274" i="4"/>
  <c r="CE275" i="4"/>
  <c r="CE276" i="4"/>
  <c r="CE277" i="4"/>
  <c r="CE278" i="4"/>
  <c r="CE279" i="4"/>
  <c r="CE280" i="4"/>
  <c r="CE281" i="4"/>
  <c r="CE282" i="4"/>
  <c r="CE283" i="4"/>
  <c r="CE284" i="4"/>
  <c r="CE285" i="4"/>
  <c r="CE286" i="4"/>
  <c r="CE287" i="4"/>
  <c r="CE288" i="4"/>
  <c r="CE289" i="4"/>
  <c r="CE290" i="4"/>
  <c r="CE291" i="4"/>
  <c r="CE292" i="4"/>
  <c r="CE293" i="4"/>
  <c r="CE294" i="4"/>
  <c r="CE295" i="4"/>
  <c r="CE296" i="4"/>
  <c r="CE2" i="4"/>
  <c r="CD3" i="4"/>
  <c r="CD4" i="4"/>
  <c r="CD5" i="4"/>
  <c r="CD6" i="4"/>
  <c r="CD7" i="4"/>
  <c r="CD8" i="4"/>
  <c r="CD9" i="4"/>
  <c r="CD10" i="4"/>
  <c r="CD11" i="4"/>
  <c r="CD12" i="4"/>
  <c r="CD13" i="4"/>
  <c r="CD14" i="4"/>
  <c r="CD297" i="4" s="1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41" i="4"/>
  <c r="CD42" i="4"/>
  <c r="CD43" i="4"/>
  <c r="CD44" i="4"/>
  <c r="CD45" i="4"/>
  <c r="CD46" i="4"/>
  <c r="CD47" i="4"/>
  <c r="CD48" i="4"/>
  <c r="CD49" i="4"/>
  <c r="CD50" i="4"/>
  <c r="CD51" i="4"/>
  <c r="CD52" i="4"/>
  <c r="CD53" i="4"/>
  <c r="CD54" i="4"/>
  <c r="CD55" i="4"/>
  <c r="CD56" i="4"/>
  <c r="CD57" i="4"/>
  <c r="CD58" i="4"/>
  <c r="CD59" i="4"/>
  <c r="CD60" i="4"/>
  <c r="CD61" i="4"/>
  <c r="CD62" i="4"/>
  <c r="CD63" i="4"/>
  <c r="CD64" i="4"/>
  <c r="CD65" i="4"/>
  <c r="CD66" i="4"/>
  <c r="CD67" i="4"/>
  <c r="CD68" i="4"/>
  <c r="CD69" i="4"/>
  <c r="CD70" i="4"/>
  <c r="CD71" i="4"/>
  <c r="CD72" i="4"/>
  <c r="CD73" i="4"/>
  <c r="CD74" i="4"/>
  <c r="CD75" i="4"/>
  <c r="CD76" i="4"/>
  <c r="CD77" i="4"/>
  <c r="CD78" i="4"/>
  <c r="CD79" i="4"/>
  <c r="CD80" i="4"/>
  <c r="CD81" i="4"/>
  <c r="CD82" i="4"/>
  <c r="CD83" i="4"/>
  <c r="CD84" i="4"/>
  <c r="CD85" i="4"/>
  <c r="CD86" i="4"/>
  <c r="CD87" i="4"/>
  <c r="CD88" i="4"/>
  <c r="CD89" i="4"/>
  <c r="CD90" i="4"/>
  <c r="CD91" i="4"/>
  <c r="CD92" i="4"/>
  <c r="CD93" i="4"/>
  <c r="CD94" i="4"/>
  <c r="CD95" i="4"/>
  <c r="CD96" i="4"/>
  <c r="CD97" i="4"/>
  <c r="CD98" i="4"/>
  <c r="CD99" i="4"/>
  <c r="CD100" i="4"/>
  <c r="CD101" i="4"/>
  <c r="CD102" i="4"/>
  <c r="CD103" i="4"/>
  <c r="CD104" i="4"/>
  <c r="CD105" i="4"/>
  <c r="CD106" i="4"/>
  <c r="CD107" i="4"/>
  <c r="CD108" i="4"/>
  <c r="CD109" i="4"/>
  <c r="CD110" i="4"/>
  <c r="CD111" i="4"/>
  <c r="CD112" i="4"/>
  <c r="CD113" i="4"/>
  <c r="CD114" i="4"/>
  <c r="CD115" i="4"/>
  <c r="CD116" i="4"/>
  <c r="CD117" i="4"/>
  <c r="CD118" i="4"/>
  <c r="CD119" i="4"/>
  <c r="CD120" i="4"/>
  <c r="CD121" i="4"/>
  <c r="CD122" i="4"/>
  <c r="CD123" i="4"/>
  <c r="CD124" i="4"/>
  <c r="CD125" i="4"/>
  <c r="CD126" i="4"/>
  <c r="CD127" i="4"/>
  <c r="CD128" i="4"/>
  <c r="CD129" i="4"/>
  <c r="CD130" i="4"/>
  <c r="CD131" i="4"/>
  <c r="CD132" i="4"/>
  <c r="CD133" i="4"/>
  <c r="CD134" i="4"/>
  <c r="CD135" i="4"/>
  <c r="CD136" i="4"/>
  <c r="CD137" i="4"/>
  <c r="CD138" i="4"/>
  <c r="CD139" i="4"/>
  <c r="CD140" i="4"/>
  <c r="CD141" i="4"/>
  <c r="CD142" i="4"/>
  <c r="CD143" i="4"/>
  <c r="CD144" i="4"/>
  <c r="CD145" i="4"/>
  <c r="CD146" i="4"/>
  <c r="CD147" i="4"/>
  <c r="CD148" i="4"/>
  <c r="CD149" i="4"/>
  <c r="CD150" i="4"/>
  <c r="CD151" i="4"/>
  <c r="CD152" i="4"/>
  <c r="CD153" i="4"/>
  <c r="CD154" i="4"/>
  <c r="CD155" i="4"/>
  <c r="CD156" i="4"/>
  <c r="CD157" i="4"/>
  <c r="CD158" i="4"/>
  <c r="CD159" i="4"/>
  <c r="CD160" i="4"/>
  <c r="CD161" i="4"/>
  <c r="CD162" i="4"/>
  <c r="CD163" i="4"/>
  <c r="CD164" i="4"/>
  <c r="CD165" i="4"/>
  <c r="CD166" i="4"/>
  <c r="CD167" i="4"/>
  <c r="CD168" i="4"/>
  <c r="CD169" i="4"/>
  <c r="CD170" i="4"/>
  <c r="CD171" i="4"/>
  <c r="CD172" i="4"/>
  <c r="CD173" i="4"/>
  <c r="CD174" i="4"/>
  <c r="CD175" i="4"/>
  <c r="CD176" i="4"/>
  <c r="CD177" i="4"/>
  <c r="CD178" i="4"/>
  <c r="CD179" i="4"/>
  <c r="CD180" i="4"/>
  <c r="CD181" i="4"/>
  <c r="CD182" i="4"/>
  <c r="CD183" i="4"/>
  <c r="CD184" i="4"/>
  <c r="CD185" i="4"/>
  <c r="CD186" i="4"/>
  <c r="CD187" i="4"/>
  <c r="CD188" i="4"/>
  <c r="CD189" i="4"/>
  <c r="CD190" i="4"/>
  <c r="CD191" i="4"/>
  <c r="CD192" i="4"/>
  <c r="CD193" i="4"/>
  <c r="CD194" i="4"/>
  <c r="CD195" i="4"/>
  <c r="CD196" i="4"/>
  <c r="CD197" i="4"/>
  <c r="CD198" i="4"/>
  <c r="CD199" i="4"/>
  <c r="CD200" i="4"/>
  <c r="CD201" i="4"/>
  <c r="CD202" i="4"/>
  <c r="CD203" i="4"/>
  <c r="CD204" i="4"/>
  <c r="CD205" i="4"/>
  <c r="CD206" i="4"/>
  <c r="CD207" i="4"/>
  <c r="CD208" i="4"/>
  <c r="CD209" i="4"/>
  <c r="CD210" i="4"/>
  <c r="CD211" i="4"/>
  <c r="CD212" i="4"/>
  <c r="CD213" i="4"/>
  <c r="CD214" i="4"/>
  <c r="CD215" i="4"/>
  <c r="CD216" i="4"/>
  <c r="CD217" i="4"/>
  <c r="CD218" i="4"/>
  <c r="CD219" i="4"/>
  <c r="CD220" i="4"/>
  <c r="CD221" i="4"/>
  <c r="CD222" i="4"/>
  <c r="CD223" i="4"/>
  <c r="CD224" i="4"/>
  <c r="CD225" i="4"/>
  <c r="CD226" i="4"/>
  <c r="CD227" i="4"/>
  <c r="CD228" i="4"/>
  <c r="CD229" i="4"/>
  <c r="CD230" i="4"/>
  <c r="CD231" i="4"/>
  <c r="CD232" i="4"/>
  <c r="CD233" i="4"/>
  <c r="CD234" i="4"/>
  <c r="CD235" i="4"/>
  <c r="CD236" i="4"/>
  <c r="CD237" i="4"/>
  <c r="CD238" i="4"/>
  <c r="CD239" i="4"/>
  <c r="CD240" i="4"/>
  <c r="CD241" i="4"/>
  <c r="CD242" i="4"/>
  <c r="CD243" i="4"/>
  <c r="CD244" i="4"/>
  <c r="CD245" i="4"/>
  <c r="CD246" i="4"/>
  <c r="CD247" i="4"/>
  <c r="CD248" i="4"/>
  <c r="CD249" i="4"/>
  <c r="CD250" i="4"/>
  <c r="CD251" i="4"/>
  <c r="CD252" i="4"/>
  <c r="CD253" i="4"/>
  <c r="CD254" i="4"/>
  <c r="CD255" i="4"/>
  <c r="CD256" i="4"/>
  <c r="CD257" i="4"/>
  <c r="CD258" i="4"/>
  <c r="CD259" i="4"/>
  <c r="CD260" i="4"/>
  <c r="CD261" i="4"/>
  <c r="CD262" i="4"/>
  <c r="CD263" i="4"/>
  <c r="CD264" i="4"/>
  <c r="CD265" i="4"/>
  <c r="CD266" i="4"/>
  <c r="CD267" i="4"/>
  <c r="CD268" i="4"/>
  <c r="CD269" i="4"/>
  <c r="CD270" i="4"/>
  <c r="CD271" i="4"/>
  <c r="CD272" i="4"/>
  <c r="CD273" i="4"/>
  <c r="CD274" i="4"/>
  <c r="CD275" i="4"/>
  <c r="CD276" i="4"/>
  <c r="CD277" i="4"/>
  <c r="CD278" i="4"/>
  <c r="CD279" i="4"/>
  <c r="CD280" i="4"/>
  <c r="CD281" i="4"/>
  <c r="CD282" i="4"/>
  <c r="CD283" i="4"/>
  <c r="CD284" i="4"/>
  <c r="CD285" i="4"/>
  <c r="CD286" i="4"/>
  <c r="CD287" i="4"/>
  <c r="CD288" i="4"/>
  <c r="CD289" i="4"/>
  <c r="CD290" i="4"/>
  <c r="CD291" i="4"/>
  <c r="CD292" i="4"/>
  <c r="CD293" i="4"/>
  <c r="CD294" i="4"/>
  <c r="CD295" i="4"/>
  <c r="CD296" i="4"/>
  <c r="CD2" i="4"/>
  <c r="CC3" i="4"/>
  <c r="CC4" i="4"/>
  <c r="CC5" i="4"/>
  <c r="CC6" i="4"/>
  <c r="CC7" i="4"/>
  <c r="CC297" i="4" s="1"/>
  <c r="CC8" i="4"/>
  <c r="CC9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41" i="4"/>
  <c r="CC42" i="4"/>
  <c r="CC43" i="4"/>
  <c r="CC44" i="4"/>
  <c r="CC45" i="4"/>
  <c r="CC46" i="4"/>
  <c r="CC47" i="4"/>
  <c r="CC48" i="4"/>
  <c r="CC49" i="4"/>
  <c r="CC50" i="4"/>
  <c r="CC51" i="4"/>
  <c r="CC52" i="4"/>
  <c r="CC53" i="4"/>
  <c r="CC54" i="4"/>
  <c r="CC55" i="4"/>
  <c r="CC56" i="4"/>
  <c r="CC57" i="4"/>
  <c r="CC58" i="4"/>
  <c r="CC59" i="4"/>
  <c r="CC60" i="4"/>
  <c r="CC61" i="4"/>
  <c r="CC62" i="4"/>
  <c r="CC63" i="4"/>
  <c r="CC64" i="4"/>
  <c r="CC65" i="4"/>
  <c r="CC66" i="4"/>
  <c r="CC67" i="4"/>
  <c r="CC68" i="4"/>
  <c r="CC69" i="4"/>
  <c r="CC70" i="4"/>
  <c r="CC71" i="4"/>
  <c r="CC72" i="4"/>
  <c r="CC73" i="4"/>
  <c r="CC74" i="4"/>
  <c r="CC75" i="4"/>
  <c r="CC76" i="4"/>
  <c r="CC77" i="4"/>
  <c r="CC78" i="4"/>
  <c r="CC79" i="4"/>
  <c r="CC80" i="4"/>
  <c r="CC81" i="4"/>
  <c r="CC82" i="4"/>
  <c r="CC83" i="4"/>
  <c r="CC84" i="4"/>
  <c r="CC85" i="4"/>
  <c r="CC86" i="4"/>
  <c r="CC87" i="4"/>
  <c r="CC88" i="4"/>
  <c r="CC89" i="4"/>
  <c r="CC90" i="4"/>
  <c r="CC91" i="4"/>
  <c r="CC92" i="4"/>
  <c r="CC93" i="4"/>
  <c r="CC94" i="4"/>
  <c r="CC95" i="4"/>
  <c r="CC96" i="4"/>
  <c r="CC97" i="4"/>
  <c r="CC98" i="4"/>
  <c r="CC99" i="4"/>
  <c r="CC100" i="4"/>
  <c r="CC101" i="4"/>
  <c r="CC102" i="4"/>
  <c r="CC103" i="4"/>
  <c r="CC104" i="4"/>
  <c r="CC105" i="4"/>
  <c r="CC106" i="4"/>
  <c r="CC107" i="4"/>
  <c r="CC108" i="4"/>
  <c r="CC109" i="4"/>
  <c r="CC110" i="4"/>
  <c r="CC111" i="4"/>
  <c r="CC112" i="4"/>
  <c r="CC113" i="4"/>
  <c r="CC114" i="4"/>
  <c r="CC115" i="4"/>
  <c r="CC116" i="4"/>
  <c r="CC117" i="4"/>
  <c r="CC118" i="4"/>
  <c r="CC119" i="4"/>
  <c r="CC120" i="4"/>
  <c r="CC121" i="4"/>
  <c r="CC122" i="4"/>
  <c r="CC123" i="4"/>
  <c r="CC124" i="4"/>
  <c r="CC125" i="4"/>
  <c r="CC126" i="4"/>
  <c r="CC127" i="4"/>
  <c r="CC128" i="4"/>
  <c r="CC129" i="4"/>
  <c r="CC130" i="4"/>
  <c r="CC131" i="4"/>
  <c r="CC132" i="4"/>
  <c r="CC133" i="4"/>
  <c r="CC134" i="4"/>
  <c r="CC135" i="4"/>
  <c r="CC136" i="4"/>
  <c r="CC137" i="4"/>
  <c r="CC138" i="4"/>
  <c r="CC139" i="4"/>
  <c r="CC140" i="4"/>
  <c r="CC141" i="4"/>
  <c r="CC142" i="4"/>
  <c r="CC143" i="4"/>
  <c r="CC144" i="4"/>
  <c r="CC145" i="4"/>
  <c r="CC146" i="4"/>
  <c r="CC147" i="4"/>
  <c r="CC148" i="4"/>
  <c r="CC149" i="4"/>
  <c r="CC150" i="4"/>
  <c r="CC151" i="4"/>
  <c r="CC152" i="4"/>
  <c r="CC153" i="4"/>
  <c r="CC154" i="4"/>
  <c r="CC155" i="4"/>
  <c r="CC156" i="4"/>
  <c r="CC157" i="4"/>
  <c r="CC158" i="4"/>
  <c r="CC159" i="4"/>
  <c r="CC160" i="4"/>
  <c r="CC161" i="4"/>
  <c r="CC162" i="4"/>
  <c r="CC163" i="4"/>
  <c r="CC164" i="4"/>
  <c r="CC165" i="4"/>
  <c r="CC166" i="4"/>
  <c r="CC167" i="4"/>
  <c r="CC168" i="4"/>
  <c r="CC169" i="4"/>
  <c r="CC170" i="4"/>
  <c r="CC171" i="4"/>
  <c r="CC172" i="4"/>
  <c r="CC173" i="4"/>
  <c r="CC174" i="4"/>
  <c r="CC175" i="4"/>
  <c r="CC176" i="4"/>
  <c r="CC177" i="4"/>
  <c r="CC178" i="4"/>
  <c r="CC179" i="4"/>
  <c r="CC180" i="4"/>
  <c r="CC181" i="4"/>
  <c r="CC182" i="4"/>
  <c r="CC183" i="4"/>
  <c r="CC184" i="4"/>
  <c r="CC185" i="4"/>
  <c r="CC186" i="4"/>
  <c r="CC187" i="4"/>
  <c r="CC188" i="4"/>
  <c r="CC189" i="4"/>
  <c r="CC190" i="4"/>
  <c r="CC191" i="4"/>
  <c r="CC192" i="4"/>
  <c r="CC193" i="4"/>
  <c r="CC194" i="4"/>
  <c r="CC195" i="4"/>
  <c r="CC196" i="4"/>
  <c r="CC197" i="4"/>
  <c r="CC198" i="4"/>
  <c r="CC199" i="4"/>
  <c r="CC200" i="4"/>
  <c r="CC201" i="4"/>
  <c r="CC202" i="4"/>
  <c r="CC203" i="4"/>
  <c r="CC204" i="4"/>
  <c r="CC205" i="4"/>
  <c r="CC206" i="4"/>
  <c r="CC207" i="4"/>
  <c r="CC208" i="4"/>
  <c r="CC209" i="4"/>
  <c r="CC210" i="4"/>
  <c r="CC211" i="4"/>
  <c r="CC212" i="4"/>
  <c r="CC213" i="4"/>
  <c r="CC214" i="4"/>
  <c r="CC215" i="4"/>
  <c r="CC216" i="4"/>
  <c r="CC217" i="4"/>
  <c r="CC218" i="4"/>
  <c r="CC219" i="4"/>
  <c r="CC220" i="4"/>
  <c r="CC221" i="4"/>
  <c r="CC222" i="4"/>
  <c r="CC223" i="4"/>
  <c r="CC224" i="4"/>
  <c r="CC225" i="4"/>
  <c r="CC226" i="4"/>
  <c r="CC227" i="4"/>
  <c r="CC228" i="4"/>
  <c r="CC229" i="4"/>
  <c r="CC230" i="4"/>
  <c r="CC231" i="4"/>
  <c r="CC232" i="4"/>
  <c r="CC233" i="4"/>
  <c r="CC234" i="4"/>
  <c r="CC235" i="4"/>
  <c r="CC236" i="4"/>
  <c r="CC237" i="4"/>
  <c r="CC238" i="4"/>
  <c r="CC239" i="4"/>
  <c r="CC240" i="4"/>
  <c r="CC241" i="4"/>
  <c r="CC242" i="4"/>
  <c r="CC243" i="4"/>
  <c r="CC244" i="4"/>
  <c r="CC245" i="4"/>
  <c r="CC246" i="4"/>
  <c r="CC247" i="4"/>
  <c r="CC248" i="4"/>
  <c r="CC249" i="4"/>
  <c r="CC250" i="4"/>
  <c r="CC251" i="4"/>
  <c r="CC252" i="4"/>
  <c r="CC253" i="4"/>
  <c r="CC254" i="4"/>
  <c r="CC255" i="4"/>
  <c r="CC256" i="4"/>
  <c r="CC257" i="4"/>
  <c r="CC258" i="4"/>
  <c r="CC259" i="4"/>
  <c r="CC260" i="4"/>
  <c r="CC261" i="4"/>
  <c r="CC262" i="4"/>
  <c r="CC263" i="4"/>
  <c r="CC264" i="4"/>
  <c r="CC265" i="4"/>
  <c r="CC266" i="4"/>
  <c r="CC267" i="4"/>
  <c r="CC268" i="4"/>
  <c r="CC269" i="4"/>
  <c r="CC270" i="4"/>
  <c r="CC271" i="4"/>
  <c r="CC272" i="4"/>
  <c r="CC273" i="4"/>
  <c r="CC274" i="4"/>
  <c r="CC275" i="4"/>
  <c r="CC276" i="4"/>
  <c r="CC277" i="4"/>
  <c r="CC278" i="4"/>
  <c r="CC279" i="4"/>
  <c r="CC280" i="4"/>
  <c r="CC281" i="4"/>
  <c r="CC282" i="4"/>
  <c r="CC283" i="4"/>
  <c r="CC284" i="4"/>
  <c r="CC285" i="4"/>
  <c r="CC286" i="4"/>
  <c r="CC287" i="4"/>
  <c r="CC288" i="4"/>
  <c r="CC289" i="4"/>
  <c r="CC290" i="4"/>
  <c r="CC291" i="4"/>
  <c r="CC292" i="4"/>
  <c r="CC293" i="4"/>
  <c r="CC294" i="4"/>
  <c r="CC295" i="4"/>
  <c r="CC296" i="4"/>
  <c r="CC2" i="4"/>
  <c r="CB3" i="4"/>
  <c r="CB4" i="4"/>
  <c r="CB5" i="4"/>
  <c r="CB6" i="4"/>
  <c r="CB7" i="4"/>
  <c r="CB8" i="4"/>
  <c r="CB9" i="4"/>
  <c r="CB10" i="4"/>
  <c r="CB11" i="4"/>
  <c r="CB12" i="4"/>
  <c r="CB297" i="4" s="1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41" i="4"/>
  <c r="CB42" i="4"/>
  <c r="CB43" i="4"/>
  <c r="CB44" i="4"/>
  <c r="CB45" i="4"/>
  <c r="CB46" i="4"/>
  <c r="CB47" i="4"/>
  <c r="CB48" i="4"/>
  <c r="CB49" i="4"/>
  <c r="CB50" i="4"/>
  <c r="CB51" i="4"/>
  <c r="CB52" i="4"/>
  <c r="CB53" i="4"/>
  <c r="CB54" i="4"/>
  <c r="CB55" i="4"/>
  <c r="CB56" i="4"/>
  <c r="CB57" i="4"/>
  <c r="CB58" i="4"/>
  <c r="CB59" i="4"/>
  <c r="CB60" i="4"/>
  <c r="CB61" i="4"/>
  <c r="CB62" i="4"/>
  <c r="CB63" i="4"/>
  <c r="CB64" i="4"/>
  <c r="CB65" i="4"/>
  <c r="CB66" i="4"/>
  <c r="CB67" i="4"/>
  <c r="CB68" i="4"/>
  <c r="CB69" i="4"/>
  <c r="CB70" i="4"/>
  <c r="CB71" i="4"/>
  <c r="CB72" i="4"/>
  <c r="CB73" i="4"/>
  <c r="CB74" i="4"/>
  <c r="CB75" i="4"/>
  <c r="CB76" i="4"/>
  <c r="CB77" i="4"/>
  <c r="CB78" i="4"/>
  <c r="CB79" i="4"/>
  <c r="CB80" i="4"/>
  <c r="CB81" i="4"/>
  <c r="CB82" i="4"/>
  <c r="CB83" i="4"/>
  <c r="CB84" i="4"/>
  <c r="CB85" i="4"/>
  <c r="CB86" i="4"/>
  <c r="CB87" i="4"/>
  <c r="CB88" i="4"/>
  <c r="CB89" i="4"/>
  <c r="CB90" i="4"/>
  <c r="CB91" i="4"/>
  <c r="CB92" i="4"/>
  <c r="CB93" i="4"/>
  <c r="CB94" i="4"/>
  <c r="CB95" i="4"/>
  <c r="CB96" i="4"/>
  <c r="CB97" i="4"/>
  <c r="CB98" i="4"/>
  <c r="CB99" i="4"/>
  <c r="CB100" i="4"/>
  <c r="CB101" i="4"/>
  <c r="CB102" i="4"/>
  <c r="CB103" i="4"/>
  <c r="CB104" i="4"/>
  <c r="CB105" i="4"/>
  <c r="CB106" i="4"/>
  <c r="CB107" i="4"/>
  <c r="CB108" i="4"/>
  <c r="CB109" i="4"/>
  <c r="CB110" i="4"/>
  <c r="CB111" i="4"/>
  <c r="CB112" i="4"/>
  <c r="CB113" i="4"/>
  <c r="CB114" i="4"/>
  <c r="CB115" i="4"/>
  <c r="CB116" i="4"/>
  <c r="CB117" i="4"/>
  <c r="CB118" i="4"/>
  <c r="CB119" i="4"/>
  <c r="CB120" i="4"/>
  <c r="CB121" i="4"/>
  <c r="CB122" i="4"/>
  <c r="CB123" i="4"/>
  <c r="CB124" i="4"/>
  <c r="CB125" i="4"/>
  <c r="CB126" i="4"/>
  <c r="CB127" i="4"/>
  <c r="CB128" i="4"/>
  <c r="CB129" i="4"/>
  <c r="CB130" i="4"/>
  <c r="CB131" i="4"/>
  <c r="CB132" i="4"/>
  <c r="CB133" i="4"/>
  <c r="CB134" i="4"/>
  <c r="CB135" i="4"/>
  <c r="CB136" i="4"/>
  <c r="CB137" i="4"/>
  <c r="CB138" i="4"/>
  <c r="CB139" i="4"/>
  <c r="CB140" i="4"/>
  <c r="CB141" i="4"/>
  <c r="CB142" i="4"/>
  <c r="CB143" i="4"/>
  <c r="CB144" i="4"/>
  <c r="CB145" i="4"/>
  <c r="CB146" i="4"/>
  <c r="CB147" i="4"/>
  <c r="CB148" i="4"/>
  <c r="CB149" i="4"/>
  <c r="CB150" i="4"/>
  <c r="CB151" i="4"/>
  <c r="CB152" i="4"/>
  <c r="CB153" i="4"/>
  <c r="CB154" i="4"/>
  <c r="CB155" i="4"/>
  <c r="CB156" i="4"/>
  <c r="CB157" i="4"/>
  <c r="CB158" i="4"/>
  <c r="CB159" i="4"/>
  <c r="CB160" i="4"/>
  <c r="CB161" i="4"/>
  <c r="CB162" i="4"/>
  <c r="CB163" i="4"/>
  <c r="CB164" i="4"/>
  <c r="CB165" i="4"/>
  <c r="CB166" i="4"/>
  <c r="CB167" i="4"/>
  <c r="CB168" i="4"/>
  <c r="CB169" i="4"/>
  <c r="CB170" i="4"/>
  <c r="CB171" i="4"/>
  <c r="CB172" i="4"/>
  <c r="CB173" i="4"/>
  <c r="CB174" i="4"/>
  <c r="CB175" i="4"/>
  <c r="CB176" i="4"/>
  <c r="CB177" i="4"/>
  <c r="CB178" i="4"/>
  <c r="CB179" i="4"/>
  <c r="CB180" i="4"/>
  <c r="CB181" i="4"/>
  <c r="CB182" i="4"/>
  <c r="CB183" i="4"/>
  <c r="CB184" i="4"/>
  <c r="CB185" i="4"/>
  <c r="CB186" i="4"/>
  <c r="CB187" i="4"/>
  <c r="CB188" i="4"/>
  <c r="CB189" i="4"/>
  <c r="CB190" i="4"/>
  <c r="CB191" i="4"/>
  <c r="CB192" i="4"/>
  <c r="CB193" i="4"/>
  <c r="CB194" i="4"/>
  <c r="CB195" i="4"/>
  <c r="CB196" i="4"/>
  <c r="CB197" i="4"/>
  <c r="CB198" i="4"/>
  <c r="CB199" i="4"/>
  <c r="CB200" i="4"/>
  <c r="CB201" i="4"/>
  <c r="CB202" i="4"/>
  <c r="CB203" i="4"/>
  <c r="CB204" i="4"/>
  <c r="CB205" i="4"/>
  <c r="CB206" i="4"/>
  <c r="CB207" i="4"/>
  <c r="CB208" i="4"/>
  <c r="CB209" i="4"/>
  <c r="CB210" i="4"/>
  <c r="CB211" i="4"/>
  <c r="CB212" i="4"/>
  <c r="CB213" i="4"/>
  <c r="CB214" i="4"/>
  <c r="CB215" i="4"/>
  <c r="CB216" i="4"/>
  <c r="CB217" i="4"/>
  <c r="CB218" i="4"/>
  <c r="CB219" i="4"/>
  <c r="CB220" i="4"/>
  <c r="CB221" i="4"/>
  <c r="CB222" i="4"/>
  <c r="CB223" i="4"/>
  <c r="CB224" i="4"/>
  <c r="CB225" i="4"/>
  <c r="CB226" i="4"/>
  <c r="CB227" i="4"/>
  <c r="CB228" i="4"/>
  <c r="CB229" i="4"/>
  <c r="CB230" i="4"/>
  <c r="CB231" i="4"/>
  <c r="CB232" i="4"/>
  <c r="CB233" i="4"/>
  <c r="CB234" i="4"/>
  <c r="CB235" i="4"/>
  <c r="CB236" i="4"/>
  <c r="CB237" i="4"/>
  <c r="CB238" i="4"/>
  <c r="CB239" i="4"/>
  <c r="CB240" i="4"/>
  <c r="CB241" i="4"/>
  <c r="CB242" i="4"/>
  <c r="CB243" i="4"/>
  <c r="CB244" i="4"/>
  <c r="CB245" i="4"/>
  <c r="CB246" i="4"/>
  <c r="CB247" i="4"/>
  <c r="CB248" i="4"/>
  <c r="CB249" i="4"/>
  <c r="CB250" i="4"/>
  <c r="CB251" i="4"/>
  <c r="CB252" i="4"/>
  <c r="CB253" i="4"/>
  <c r="CB254" i="4"/>
  <c r="CB255" i="4"/>
  <c r="CB256" i="4"/>
  <c r="CB257" i="4"/>
  <c r="CB258" i="4"/>
  <c r="CB259" i="4"/>
  <c r="CB260" i="4"/>
  <c r="CB261" i="4"/>
  <c r="CB262" i="4"/>
  <c r="CB263" i="4"/>
  <c r="CB264" i="4"/>
  <c r="CB265" i="4"/>
  <c r="CB266" i="4"/>
  <c r="CB267" i="4"/>
  <c r="CB268" i="4"/>
  <c r="CB269" i="4"/>
  <c r="CB270" i="4"/>
  <c r="CB271" i="4"/>
  <c r="CB272" i="4"/>
  <c r="CB273" i="4"/>
  <c r="CB274" i="4"/>
  <c r="CB275" i="4"/>
  <c r="CB276" i="4"/>
  <c r="CB277" i="4"/>
  <c r="CB278" i="4"/>
  <c r="CB279" i="4"/>
  <c r="CB280" i="4"/>
  <c r="CB281" i="4"/>
  <c r="CB282" i="4"/>
  <c r="CB283" i="4"/>
  <c r="CB284" i="4"/>
  <c r="CB285" i="4"/>
  <c r="CB286" i="4"/>
  <c r="CB287" i="4"/>
  <c r="CB288" i="4"/>
  <c r="CB289" i="4"/>
  <c r="CB290" i="4"/>
  <c r="CB291" i="4"/>
  <c r="CB292" i="4"/>
  <c r="CB293" i="4"/>
  <c r="CB294" i="4"/>
  <c r="CB295" i="4"/>
  <c r="CB296" i="4"/>
  <c r="CB2" i="4"/>
  <c r="CA297" i="4"/>
  <c r="CA3" i="4"/>
  <c r="CA4" i="4"/>
  <c r="CA5" i="4"/>
  <c r="CA6" i="4"/>
  <c r="CA7" i="4"/>
  <c r="CA8" i="4"/>
  <c r="CA9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41" i="4"/>
  <c r="CA42" i="4"/>
  <c r="CA43" i="4"/>
  <c r="CA44" i="4"/>
  <c r="CA45" i="4"/>
  <c r="CA46" i="4"/>
  <c r="CA47" i="4"/>
  <c r="CA48" i="4"/>
  <c r="CA49" i="4"/>
  <c r="CA50" i="4"/>
  <c r="CA51" i="4"/>
  <c r="CA52" i="4"/>
  <c r="CA53" i="4"/>
  <c r="CA54" i="4"/>
  <c r="CA55" i="4"/>
  <c r="CA56" i="4"/>
  <c r="CA57" i="4"/>
  <c r="CA58" i="4"/>
  <c r="CA59" i="4"/>
  <c r="CA60" i="4"/>
  <c r="CA61" i="4"/>
  <c r="CA62" i="4"/>
  <c r="CA63" i="4"/>
  <c r="CA64" i="4"/>
  <c r="CA65" i="4"/>
  <c r="CA66" i="4"/>
  <c r="CA67" i="4"/>
  <c r="CA68" i="4"/>
  <c r="CA69" i="4"/>
  <c r="CA70" i="4"/>
  <c r="CA71" i="4"/>
  <c r="CA72" i="4"/>
  <c r="CA73" i="4"/>
  <c r="CA74" i="4"/>
  <c r="CA75" i="4"/>
  <c r="CA76" i="4"/>
  <c r="CA77" i="4"/>
  <c r="CA78" i="4"/>
  <c r="CA79" i="4"/>
  <c r="CA80" i="4"/>
  <c r="CA81" i="4"/>
  <c r="CA82" i="4"/>
  <c r="CA83" i="4"/>
  <c r="CA84" i="4"/>
  <c r="CA85" i="4"/>
  <c r="CA86" i="4"/>
  <c r="CA87" i="4"/>
  <c r="CA88" i="4"/>
  <c r="CA89" i="4"/>
  <c r="CA90" i="4"/>
  <c r="CA91" i="4"/>
  <c r="CA92" i="4"/>
  <c r="CA93" i="4"/>
  <c r="CA94" i="4"/>
  <c r="CA95" i="4"/>
  <c r="CA96" i="4"/>
  <c r="CA97" i="4"/>
  <c r="CA98" i="4"/>
  <c r="CA99" i="4"/>
  <c r="CA100" i="4"/>
  <c r="CA101" i="4"/>
  <c r="CA102" i="4"/>
  <c r="CA103" i="4"/>
  <c r="CA104" i="4"/>
  <c r="CA105" i="4"/>
  <c r="CA106" i="4"/>
  <c r="CA107" i="4"/>
  <c r="CA108" i="4"/>
  <c r="CA109" i="4"/>
  <c r="CA110" i="4"/>
  <c r="CA111" i="4"/>
  <c r="CA112" i="4"/>
  <c r="CA113" i="4"/>
  <c r="CA114" i="4"/>
  <c r="CA115" i="4"/>
  <c r="CA116" i="4"/>
  <c r="CA117" i="4"/>
  <c r="CA118" i="4"/>
  <c r="CA119" i="4"/>
  <c r="CA120" i="4"/>
  <c r="CA121" i="4"/>
  <c r="CA122" i="4"/>
  <c r="CA123" i="4"/>
  <c r="CA124" i="4"/>
  <c r="CA125" i="4"/>
  <c r="CA126" i="4"/>
  <c r="CA127" i="4"/>
  <c r="CA128" i="4"/>
  <c r="CA129" i="4"/>
  <c r="CA130" i="4"/>
  <c r="CA131" i="4"/>
  <c r="CA132" i="4"/>
  <c r="CA133" i="4"/>
  <c r="CA134" i="4"/>
  <c r="CA135" i="4"/>
  <c r="CA136" i="4"/>
  <c r="CA137" i="4"/>
  <c r="CA138" i="4"/>
  <c r="CA139" i="4"/>
  <c r="CA140" i="4"/>
  <c r="CA141" i="4"/>
  <c r="CA142" i="4"/>
  <c r="CA143" i="4"/>
  <c r="CA144" i="4"/>
  <c r="CA145" i="4"/>
  <c r="CA146" i="4"/>
  <c r="CA147" i="4"/>
  <c r="CA148" i="4"/>
  <c r="CA149" i="4"/>
  <c r="CA150" i="4"/>
  <c r="CA151" i="4"/>
  <c r="CA152" i="4"/>
  <c r="CA153" i="4"/>
  <c r="CA154" i="4"/>
  <c r="CA155" i="4"/>
  <c r="CA156" i="4"/>
  <c r="CA157" i="4"/>
  <c r="CA158" i="4"/>
  <c r="CA159" i="4"/>
  <c r="CA160" i="4"/>
  <c r="CA161" i="4"/>
  <c r="CA162" i="4"/>
  <c r="CA163" i="4"/>
  <c r="CA164" i="4"/>
  <c r="CA165" i="4"/>
  <c r="CA166" i="4"/>
  <c r="CA167" i="4"/>
  <c r="CA168" i="4"/>
  <c r="CA169" i="4"/>
  <c r="CA170" i="4"/>
  <c r="CA171" i="4"/>
  <c r="CA172" i="4"/>
  <c r="CA173" i="4"/>
  <c r="CA174" i="4"/>
  <c r="CA175" i="4"/>
  <c r="CA176" i="4"/>
  <c r="CA177" i="4"/>
  <c r="CA178" i="4"/>
  <c r="CA179" i="4"/>
  <c r="CA180" i="4"/>
  <c r="CA181" i="4"/>
  <c r="CA182" i="4"/>
  <c r="CA183" i="4"/>
  <c r="CA184" i="4"/>
  <c r="CA185" i="4"/>
  <c r="CA186" i="4"/>
  <c r="CA187" i="4"/>
  <c r="CA188" i="4"/>
  <c r="CA189" i="4"/>
  <c r="CA190" i="4"/>
  <c r="CA191" i="4"/>
  <c r="CA192" i="4"/>
  <c r="CA193" i="4"/>
  <c r="CA194" i="4"/>
  <c r="CA195" i="4"/>
  <c r="CA196" i="4"/>
  <c r="CA197" i="4"/>
  <c r="CA198" i="4"/>
  <c r="CA199" i="4"/>
  <c r="CA200" i="4"/>
  <c r="CA201" i="4"/>
  <c r="CA202" i="4"/>
  <c r="CA203" i="4"/>
  <c r="CA204" i="4"/>
  <c r="CA205" i="4"/>
  <c r="CA206" i="4"/>
  <c r="CA207" i="4"/>
  <c r="CA208" i="4"/>
  <c r="CA209" i="4"/>
  <c r="CA210" i="4"/>
  <c r="CA211" i="4"/>
  <c r="CA212" i="4"/>
  <c r="CA213" i="4"/>
  <c r="CA214" i="4"/>
  <c r="CA215" i="4"/>
  <c r="CA216" i="4"/>
  <c r="CA217" i="4"/>
  <c r="CA218" i="4"/>
  <c r="CA219" i="4"/>
  <c r="CA220" i="4"/>
  <c r="CA221" i="4"/>
  <c r="CA222" i="4"/>
  <c r="CA223" i="4"/>
  <c r="CA224" i="4"/>
  <c r="CA225" i="4"/>
  <c r="CA226" i="4"/>
  <c r="CA227" i="4"/>
  <c r="CA228" i="4"/>
  <c r="CA229" i="4"/>
  <c r="CA230" i="4"/>
  <c r="CA231" i="4"/>
  <c r="CA232" i="4"/>
  <c r="CA233" i="4"/>
  <c r="CA234" i="4"/>
  <c r="CA235" i="4"/>
  <c r="CA236" i="4"/>
  <c r="CA237" i="4"/>
  <c r="CA238" i="4"/>
  <c r="CA239" i="4"/>
  <c r="CA240" i="4"/>
  <c r="CA241" i="4"/>
  <c r="CA242" i="4"/>
  <c r="CA243" i="4"/>
  <c r="CA244" i="4"/>
  <c r="CA245" i="4"/>
  <c r="CA246" i="4"/>
  <c r="CA247" i="4"/>
  <c r="CA248" i="4"/>
  <c r="CA249" i="4"/>
  <c r="CA250" i="4"/>
  <c r="CA251" i="4"/>
  <c r="CA252" i="4"/>
  <c r="CA253" i="4"/>
  <c r="CA254" i="4"/>
  <c r="CA255" i="4"/>
  <c r="CA256" i="4"/>
  <c r="CA257" i="4"/>
  <c r="CA258" i="4"/>
  <c r="CA259" i="4"/>
  <c r="CA260" i="4"/>
  <c r="CA261" i="4"/>
  <c r="CA262" i="4"/>
  <c r="CA263" i="4"/>
  <c r="CA264" i="4"/>
  <c r="CA265" i="4"/>
  <c r="CA266" i="4"/>
  <c r="CA267" i="4"/>
  <c r="CA268" i="4"/>
  <c r="CA269" i="4"/>
  <c r="CA270" i="4"/>
  <c r="CA271" i="4"/>
  <c r="CA272" i="4"/>
  <c r="CA273" i="4"/>
  <c r="CA274" i="4"/>
  <c r="CA275" i="4"/>
  <c r="CA276" i="4"/>
  <c r="CA277" i="4"/>
  <c r="CA278" i="4"/>
  <c r="CA279" i="4"/>
  <c r="CA280" i="4"/>
  <c r="CA281" i="4"/>
  <c r="CA282" i="4"/>
  <c r="CA283" i="4"/>
  <c r="CA284" i="4"/>
  <c r="CA285" i="4"/>
  <c r="CA286" i="4"/>
  <c r="CA287" i="4"/>
  <c r="CA288" i="4"/>
  <c r="CA289" i="4"/>
  <c r="CA290" i="4"/>
  <c r="CA291" i="4"/>
  <c r="CA292" i="4"/>
  <c r="CA293" i="4"/>
  <c r="CA294" i="4"/>
  <c r="CA295" i="4"/>
  <c r="CA296" i="4"/>
  <c r="CA2" i="4"/>
  <c r="BZ3" i="4"/>
  <c r="BZ4" i="4"/>
  <c r="BZ5" i="4"/>
  <c r="BZ6" i="4"/>
  <c r="BZ7" i="4"/>
  <c r="BZ8" i="4"/>
  <c r="BZ9" i="4"/>
  <c r="BZ297" i="4" s="1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Z74" i="4"/>
  <c r="BZ75" i="4"/>
  <c r="BZ76" i="4"/>
  <c r="BZ77" i="4"/>
  <c r="BZ78" i="4"/>
  <c r="BZ79" i="4"/>
  <c r="BZ80" i="4"/>
  <c r="BZ81" i="4"/>
  <c r="BZ82" i="4"/>
  <c r="BZ83" i="4"/>
  <c r="BZ84" i="4"/>
  <c r="BZ85" i="4"/>
  <c r="BZ86" i="4"/>
  <c r="BZ87" i="4"/>
  <c r="BZ88" i="4"/>
  <c r="BZ89" i="4"/>
  <c r="BZ90" i="4"/>
  <c r="BZ91" i="4"/>
  <c r="BZ92" i="4"/>
  <c r="BZ93" i="4"/>
  <c r="BZ94" i="4"/>
  <c r="BZ95" i="4"/>
  <c r="BZ96" i="4"/>
  <c r="BZ97" i="4"/>
  <c r="BZ98" i="4"/>
  <c r="BZ99" i="4"/>
  <c r="BZ100" i="4"/>
  <c r="BZ101" i="4"/>
  <c r="BZ102" i="4"/>
  <c r="BZ103" i="4"/>
  <c r="BZ104" i="4"/>
  <c r="BZ105" i="4"/>
  <c r="BZ106" i="4"/>
  <c r="BZ107" i="4"/>
  <c r="BZ108" i="4"/>
  <c r="BZ109" i="4"/>
  <c r="BZ110" i="4"/>
  <c r="BZ111" i="4"/>
  <c r="BZ112" i="4"/>
  <c r="BZ113" i="4"/>
  <c r="BZ114" i="4"/>
  <c r="BZ115" i="4"/>
  <c r="BZ116" i="4"/>
  <c r="BZ117" i="4"/>
  <c r="BZ118" i="4"/>
  <c r="BZ119" i="4"/>
  <c r="BZ120" i="4"/>
  <c r="BZ121" i="4"/>
  <c r="BZ122" i="4"/>
  <c r="BZ123" i="4"/>
  <c r="BZ124" i="4"/>
  <c r="BZ125" i="4"/>
  <c r="BZ126" i="4"/>
  <c r="BZ127" i="4"/>
  <c r="BZ128" i="4"/>
  <c r="BZ129" i="4"/>
  <c r="BZ130" i="4"/>
  <c r="BZ131" i="4"/>
  <c r="BZ132" i="4"/>
  <c r="BZ133" i="4"/>
  <c r="BZ134" i="4"/>
  <c r="BZ135" i="4"/>
  <c r="BZ136" i="4"/>
  <c r="BZ137" i="4"/>
  <c r="BZ138" i="4"/>
  <c r="BZ139" i="4"/>
  <c r="BZ140" i="4"/>
  <c r="BZ141" i="4"/>
  <c r="BZ142" i="4"/>
  <c r="BZ143" i="4"/>
  <c r="BZ144" i="4"/>
  <c r="BZ145" i="4"/>
  <c r="BZ146" i="4"/>
  <c r="BZ147" i="4"/>
  <c r="BZ148" i="4"/>
  <c r="BZ149" i="4"/>
  <c r="BZ150" i="4"/>
  <c r="BZ151" i="4"/>
  <c r="BZ152" i="4"/>
  <c r="BZ153" i="4"/>
  <c r="BZ154" i="4"/>
  <c r="BZ155" i="4"/>
  <c r="BZ156" i="4"/>
  <c r="BZ157" i="4"/>
  <c r="BZ158" i="4"/>
  <c r="BZ159" i="4"/>
  <c r="BZ160" i="4"/>
  <c r="BZ161" i="4"/>
  <c r="BZ162" i="4"/>
  <c r="BZ163" i="4"/>
  <c r="BZ164" i="4"/>
  <c r="BZ165" i="4"/>
  <c r="BZ166" i="4"/>
  <c r="BZ167" i="4"/>
  <c r="BZ168" i="4"/>
  <c r="BZ169" i="4"/>
  <c r="BZ170" i="4"/>
  <c r="BZ171" i="4"/>
  <c r="BZ172" i="4"/>
  <c r="BZ173" i="4"/>
  <c r="BZ174" i="4"/>
  <c r="BZ175" i="4"/>
  <c r="BZ176" i="4"/>
  <c r="BZ177" i="4"/>
  <c r="BZ178" i="4"/>
  <c r="BZ179" i="4"/>
  <c r="BZ180" i="4"/>
  <c r="BZ181" i="4"/>
  <c r="BZ182" i="4"/>
  <c r="BZ183" i="4"/>
  <c r="BZ184" i="4"/>
  <c r="BZ185" i="4"/>
  <c r="BZ186" i="4"/>
  <c r="BZ187" i="4"/>
  <c r="BZ188" i="4"/>
  <c r="BZ189" i="4"/>
  <c r="BZ190" i="4"/>
  <c r="BZ191" i="4"/>
  <c r="BZ192" i="4"/>
  <c r="BZ193" i="4"/>
  <c r="BZ194" i="4"/>
  <c r="BZ195" i="4"/>
  <c r="BZ196" i="4"/>
  <c r="BZ197" i="4"/>
  <c r="BZ198" i="4"/>
  <c r="BZ199" i="4"/>
  <c r="BZ200" i="4"/>
  <c r="BZ201" i="4"/>
  <c r="BZ202" i="4"/>
  <c r="BZ203" i="4"/>
  <c r="BZ204" i="4"/>
  <c r="BZ205" i="4"/>
  <c r="BZ206" i="4"/>
  <c r="BZ207" i="4"/>
  <c r="BZ208" i="4"/>
  <c r="BZ209" i="4"/>
  <c r="BZ210" i="4"/>
  <c r="BZ211" i="4"/>
  <c r="BZ212" i="4"/>
  <c r="BZ213" i="4"/>
  <c r="BZ214" i="4"/>
  <c r="BZ215" i="4"/>
  <c r="BZ216" i="4"/>
  <c r="BZ217" i="4"/>
  <c r="BZ218" i="4"/>
  <c r="BZ219" i="4"/>
  <c r="BZ220" i="4"/>
  <c r="BZ221" i="4"/>
  <c r="BZ222" i="4"/>
  <c r="BZ223" i="4"/>
  <c r="BZ224" i="4"/>
  <c r="BZ225" i="4"/>
  <c r="BZ226" i="4"/>
  <c r="BZ227" i="4"/>
  <c r="BZ228" i="4"/>
  <c r="BZ229" i="4"/>
  <c r="BZ230" i="4"/>
  <c r="BZ231" i="4"/>
  <c r="BZ232" i="4"/>
  <c r="BZ233" i="4"/>
  <c r="BZ234" i="4"/>
  <c r="BZ235" i="4"/>
  <c r="BZ236" i="4"/>
  <c r="BZ237" i="4"/>
  <c r="BZ238" i="4"/>
  <c r="BZ239" i="4"/>
  <c r="BZ240" i="4"/>
  <c r="BZ241" i="4"/>
  <c r="BZ242" i="4"/>
  <c r="BZ243" i="4"/>
  <c r="BZ244" i="4"/>
  <c r="BZ245" i="4"/>
  <c r="BZ246" i="4"/>
  <c r="BZ247" i="4"/>
  <c r="BZ248" i="4"/>
  <c r="BZ249" i="4"/>
  <c r="BZ250" i="4"/>
  <c r="BZ251" i="4"/>
  <c r="BZ252" i="4"/>
  <c r="BZ253" i="4"/>
  <c r="BZ254" i="4"/>
  <c r="BZ255" i="4"/>
  <c r="BZ256" i="4"/>
  <c r="BZ257" i="4"/>
  <c r="BZ258" i="4"/>
  <c r="BZ259" i="4"/>
  <c r="BZ260" i="4"/>
  <c r="BZ261" i="4"/>
  <c r="BZ262" i="4"/>
  <c r="BZ263" i="4"/>
  <c r="BZ264" i="4"/>
  <c r="BZ265" i="4"/>
  <c r="BZ266" i="4"/>
  <c r="BZ267" i="4"/>
  <c r="BZ268" i="4"/>
  <c r="BZ269" i="4"/>
  <c r="BZ270" i="4"/>
  <c r="BZ271" i="4"/>
  <c r="BZ272" i="4"/>
  <c r="BZ273" i="4"/>
  <c r="BZ274" i="4"/>
  <c r="BZ275" i="4"/>
  <c r="BZ276" i="4"/>
  <c r="BZ277" i="4"/>
  <c r="BZ278" i="4"/>
  <c r="BZ279" i="4"/>
  <c r="BZ280" i="4"/>
  <c r="BZ281" i="4"/>
  <c r="BZ282" i="4"/>
  <c r="BZ283" i="4"/>
  <c r="BZ284" i="4"/>
  <c r="BZ285" i="4"/>
  <c r="BZ286" i="4"/>
  <c r="BZ287" i="4"/>
  <c r="BZ288" i="4"/>
  <c r="BZ289" i="4"/>
  <c r="BZ290" i="4"/>
  <c r="BZ291" i="4"/>
  <c r="BZ292" i="4"/>
  <c r="BZ293" i="4"/>
  <c r="BZ294" i="4"/>
  <c r="BZ295" i="4"/>
  <c r="BZ296" i="4"/>
  <c r="BZ2" i="4"/>
  <c r="BY3" i="4"/>
  <c r="BY4" i="4"/>
  <c r="BY5" i="4"/>
  <c r="BY6" i="4"/>
  <c r="BY7" i="4"/>
  <c r="BY8" i="4"/>
  <c r="BY9" i="4"/>
  <c r="BY10" i="4"/>
  <c r="BY11" i="4"/>
  <c r="BY12" i="4"/>
  <c r="BY13" i="4"/>
  <c r="BY14" i="4"/>
  <c r="BY297" i="4" s="1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41" i="4"/>
  <c r="BY42" i="4"/>
  <c r="BY43" i="4"/>
  <c r="BY44" i="4"/>
  <c r="BY45" i="4"/>
  <c r="BY46" i="4"/>
  <c r="BY47" i="4"/>
  <c r="BY48" i="4"/>
  <c r="BY49" i="4"/>
  <c r="BY50" i="4"/>
  <c r="BY51" i="4"/>
  <c r="BY52" i="4"/>
  <c r="BY53" i="4"/>
  <c r="BY54" i="4"/>
  <c r="BY55" i="4"/>
  <c r="BY56" i="4"/>
  <c r="BY57" i="4"/>
  <c r="BY58" i="4"/>
  <c r="BY59" i="4"/>
  <c r="BY60" i="4"/>
  <c r="BY61" i="4"/>
  <c r="BY62" i="4"/>
  <c r="BY63" i="4"/>
  <c r="BY64" i="4"/>
  <c r="BY65" i="4"/>
  <c r="BY66" i="4"/>
  <c r="BY67" i="4"/>
  <c r="BY68" i="4"/>
  <c r="BY69" i="4"/>
  <c r="BY70" i="4"/>
  <c r="BY71" i="4"/>
  <c r="BY72" i="4"/>
  <c r="BY73" i="4"/>
  <c r="BY74" i="4"/>
  <c r="BY75" i="4"/>
  <c r="BY76" i="4"/>
  <c r="BY77" i="4"/>
  <c r="BY78" i="4"/>
  <c r="BY79" i="4"/>
  <c r="BY80" i="4"/>
  <c r="BY81" i="4"/>
  <c r="BY82" i="4"/>
  <c r="BY83" i="4"/>
  <c r="BY84" i="4"/>
  <c r="BY85" i="4"/>
  <c r="BY86" i="4"/>
  <c r="BY87" i="4"/>
  <c r="BY88" i="4"/>
  <c r="BY89" i="4"/>
  <c r="BY90" i="4"/>
  <c r="BY91" i="4"/>
  <c r="BY92" i="4"/>
  <c r="BY93" i="4"/>
  <c r="BY94" i="4"/>
  <c r="BY95" i="4"/>
  <c r="BY96" i="4"/>
  <c r="BY97" i="4"/>
  <c r="BY98" i="4"/>
  <c r="BY99" i="4"/>
  <c r="BY100" i="4"/>
  <c r="BY101" i="4"/>
  <c r="BY102" i="4"/>
  <c r="BY103" i="4"/>
  <c r="BY104" i="4"/>
  <c r="BY105" i="4"/>
  <c r="BY106" i="4"/>
  <c r="BY107" i="4"/>
  <c r="BY108" i="4"/>
  <c r="BY109" i="4"/>
  <c r="BY110" i="4"/>
  <c r="BY111" i="4"/>
  <c r="BY112" i="4"/>
  <c r="BY113" i="4"/>
  <c r="BY114" i="4"/>
  <c r="BY115" i="4"/>
  <c r="BY116" i="4"/>
  <c r="BY117" i="4"/>
  <c r="BY118" i="4"/>
  <c r="BY119" i="4"/>
  <c r="BY120" i="4"/>
  <c r="BY121" i="4"/>
  <c r="BY122" i="4"/>
  <c r="BY123" i="4"/>
  <c r="BY124" i="4"/>
  <c r="BY125" i="4"/>
  <c r="BY126" i="4"/>
  <c r="BY127" i="4"/>
  <c r="BY128" i="4"/>
  <c r="BY129" i="4"/>
  <c r="BY130" i="4"/>
  <c r="BY131" i="4"/>
  <c r="BY132" i="4"/>
  <c r="BY133" i="4"/>
  <c r="BY134" i="4"/>
  <c r="BY135" i="4"/>
  <c r="BY136" i="4"/>
  <c r="BY137" i="4"/>
  <c r="BY138" i="4"/>
  <c r="BY139" i="4"/>
  <c r="BY140" i="4"/>
  <c r="BY141" i="4"/>
  <c r="BY142" i="4"/>
  <c r="BY143" i="4"/>
  <c r="BY144" i="4"/>
  <c r="BY145" i="4"/>
  <c r="BY146" i="4"/>
  <c r="BY147" i="4"/>
  <c r="BY148" i="4"/>
  <c r="BY149" i="4"/>
  <c r="BY150" i="4"/>
  <c r="BY151" i="4"/>
  <c r="BY152" i="4"/>
  <c r="BY153" i="4"/>
  <c r="BY154" i="4"/>
  <c r="BY155" i="4"/>
  <c r="BY156" i="4"/>
  <c r="BY157" i="4"/>
  <c r="BY158" i="4"/>
  <c r="BY159" i="4"/>
  <c r="BY160" i="4"/>
  <c r="BY161" i="4"/>
  <c r="BY162" i="4"/>
  <c r="BY163" i="4"/>
  <c r="BY164" i="4"/>
  <c r="BY165" i="4"/>
  <c r="BY166" i="4"/>
  <c r="BY167" i="4"/>
  <c r="BY168" i="4"/>
  <c r="BY169" i="4"/>
  <c r="BY170" i="4"/>
  <c r="BY171" i="4"/>
  <c r="BY172" i="4"/>
  <c r="BY173" i="4"/>
  <c r="BY174" i="4"/>
  <c r="BY175" i="4"/>
  <c r="BY176" i="4"/>
  <c r="BY177" i="4"/>
  <c r="BY178" i="4"/>
  <c r="BY179" i="4"/>
  <c r="BY180" i="4"/>
  <c r="BY181" i="4"/>
  <c r="BY182" i="4"/>
  <c r="BY183" i="4"/>
  <c r="BY184" i="4"/>
  <c r="BY185" i="4"/>
  <c r="BY186" i="4"/>
  <c r="BY187" i="4"/>
  <c r="BY188" i="4"/>
  <c r="BY189" i="4"/>
  <c r="BY190" i="4"/>
  <c r="BY191" i="4"/>
  <c r="BY192" i="4"/>
  <c r="BY193" i="4"/>
  <c r="BY194" i="4"/>
  <c r="BY195" i="4"/>
  <c r="BY196" i="4"/>
  <c r="BY197" i="4"/>
  <c r="BY198" i="4"/>
  <c r="BY199" i="4"/>
  <c r="BY200" i="4"/>
  <c r="BY201" i="4"/>
  <c r="BY202" i="4"/>
  <c r="BY203" i="4"/>
  <c r="BY204" i="4"/>
  <c r="BY205" i="4"/>
  <c r="BY206" i="4"/>
  <c r="BY207" i="4"/>
  <c r="BY208" i="4"/>
  <c r="BY209" i="4"/>
  <c r="BY210" i="4"/>
  <c r="BY211" i="4"/>
  <c r="BY212" i="4"/>
  <c r="BY213" i="4"/>
  <c r="BY214" i="4"/>
  <c r="BY215" i="4"/>
  <c r="BY216" i="4"/>
  <c r="BY217" i="4"/>
  <c r="BY218" i="4"/>
  <c r="BY219" i="4"/>
  <c r="BY220" i="4"/>
  <c r="BY221" i="4"/>
  <c r="BY222" i="4"/>
  <c r="BY223" i="4"/>
  <c r="BY224" i="4"/>
  <c r="BY225" i="4"/>
  <c r="BY226" i="4"/>
  <c r="BY227" i="4"/>
  <c r="BY228" i="4"/>
  <c r="BY229" i="4"/>
  <c r="BY230" i="4"/>
  <c r="BY231" i="4"/>
  <c r="BY232" i="4"/>
  <c r="BY233" i="4"/>
  <c r="BY234" i="4"/>
  <c r="BY235" i="4"/>
  <c r="BY236" i="4"/>
  <c r="BY237" i="4"/>
  <c r="BY238" i="4"/>
  <c r="BY239" i="4"/>
  <c r="BY240" i="4"/>
  <c r="BY241" i="4"/>
  <c r="BY242" i="4"/>
  <c r="BY243" i="4"/>
  <c r="BY244" i="4"/>
  <c r="BY245" i="4"/>
  <c r="BY246" i="4"/>
  <c r="BY247" i="4"/>
  <c r="BY248" i="4"/>
  <c r="BY249" i="4"/>
  <c r="BY250" i="4"/>
  <c r="BY251" i="4"/>
  <c r="BY252" i="4"/>
  <c r="BY253" i="4"/>
  <c r="BY254" i="4"/>
  <c r="BY255" i="4"/>
  <c r="BY256" i="4"/>
  <c r="BY257" i="4"/>
  <c r="BY258" i="4"/>
  <c r="BY259" i="4"/>
  <c r="BY260" i="4"/>
  <c r="BY261" i="4"/>
  <c r="BY262" i="4"/>
  <c r="BY263" i="4"/>
  <c r="BY264" i="4"/>
  <c r="BY265" i="4"/>
  <c r="BY266" i="4"/>
  <c r="BY267" i="4"/>
  <c r="BY268" i="4"/>
  <c r="BY269" i="4"/>
  <c r="BY270" i="4"/>
  <c r="BY271" i="4"/>
  <c r="BY272" i="4"/>
  <c r="BY273" i="4"/>
  <c r="BY274" i="4"/>
  <c r="BY275" i="4"/>
  <c r="BY276" i="4"/>
  <c r="BY277" i="4"/>
  <c r="BY278" i="4"/>
  <c r="BY279" i="4"/>
  <c r="BY280" i="4"/>
  <c r="BY281" i="4"/>
  <c r="BY282" i="4"/>
  <c r="BY283" i="4"/>
  <c r="BY284" i="4"/>
  <c r="BY285" i="4"/>
  <c r="BY286" i="4"/>
  <c r="BY287" i="4"/>
  <c r="BY288" i="4"/>
  <c r="BY289" i="4"/>
  <c r="BY290" i="4"/>
  <c r="BY291" i="4"/>
  <c r="BY292" i="4"/>
  <c r="BY293" i="4"/>
  <c r="BY294" i="4"/>
  <c r="BY295" i="4"/>
  <c r="BY296" i="4"/>
  <c r="BY2" i="4"/>
  <c r="BX3" i="4"/>
  <c r="BX4" i="4"/>
  <c r="BX5" i="4"/>
  <c r="BX6" i="4"/>
  <c r="BX7" i="4"/>
  <c r="BX297" i="4" s="1"/>
  <c r="BX8" i="4"/>
  <c r="BX9" i="4"/>
  <c r="BX10" i="4"/>
  <c r="BX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41" i="4"/>
  <c r="BX42" i="4"/>
  <c r="BX43" i="4"/>
  <c r="BX44" i="4"/>
  <c r="BX45" i="4"/>
  <c r="BX46" i="4"/>
  <c r="BX47" i="4"/>
  <c r="BX48" i="4"/>
  <c r="BX49" i="4"/>
  <c r="BX50" i="4"/>
  <c r="BX51" i="4"/>
  <c r="BX52" i="4"/>
  <c r="BX53" i="4"/>
  <c r="BX54" i="4"/>
  <c r="BX55" i="4"/>
  <c r="BX56" i="4"/>
  <c r="BX57" i="4"/>
  <c r="BX58" i="4"/>
  <c r="BX59" i="4"/>
  <c r="BX60" i="4"/>
  <c r="BX61" i="4"/>
  <c r="BX62" i="4"/>
  <c r="BX63" i="4"/>
  <c r="BX64" i="4"/>
  <c r="BX65" i="4"/>
  <c r="BX66" i="4"/>
  <c r="BX67" i="4"/>
  <c r="BX68" i="4"/>
  <c r="BX69" i="4"/>
  <c r="BX70" i="4"/>
  <c r="BX71" i="4"/>
  <c r="BX72" i="4"/>
  <c r="BX73" i="4"/>
  <c r="BX74" i="4"/>
  <c r="BX75" i="4"/>
  <c r="BX76" i="4"/>
  <c r="BX77" i="4"/>
  <c r="BX78" i="4"/>
  <c r="BX79" i="4"/>
  <c r="BX80" i="4"/>
  <c r="BX81" i="4"/>
  <c r="BX82" i="4"/>
  <c r="BX83" i="4"/>
  <c r="BX84" i="4"/>
  <c r="BX85" i="4"/>
  <c r="BX86" i="4"/>
  <c r="BX87" i="4"/>
  <c r="BX88" i="4"/>
  <c r="BX89" i="4"/>
  <c r="BX90" i="4"/>
  <c r="BX91" i="4"/>
  <c r="BX92" i="4"/>
  <c r="BX93" i="4"/>
  <c r="BX94" i="4"/>
  <c r="BX95" i="4"/>
  <c r="BX96" i="4"/>
  <c r="BX97" i="4"/>
  <c r="BX98" i="4"/>
  <c r="BX99" i="4"/>
  <c r="BX100" i="4"/>
  <c r="BX101" i="4"/>
  <c r="BX102" i="4"/>
  <c r="BX103" i="4"/>
  <c r="BX104" i="4"/>
  <c r="BX105" i="4"/>
  <c r="BX106" i="4"/>
  <c r="BX107" i="4"/>
  <c r="BX108" i="4"/>
  <c r="BX109" i="4"/>
  <c r="BX110" i="4"/>
  <c r="BX111" i="4"/>
  <c r="BX112" i="4"/>
  <c r="BX113" i="4"/>
  <c r="BX114" i="4"/>
  <c r="BX115" i="4"/>
  <c r="BX116" i="4"/>
  <c r="BX117" i="4"/>
  <c r="BX118" i="4"/>
  <c r="BX119" i="4"/>
  <c r="BX120" i="4"/>
  <c r="BX121" i="4"/>
  <c r="BX122" i="4"/>
  <c r="BX123" i="4"/>
  <c r="BX124" i="4"/>
  <c r="BX125" i="4"/>
  <c r="BX126" i="4"/>
  <c r="BX127" i="4"/>
  <c r="BX128" i="4"/>
  <c r="BX129" i="4"/>
  <c r="BX130" i="4"/>
  <c r="BX131" i="4"/>
  <c r="BX132" i="4"/>
  <c r="BX133" i="4"/>
  <c r="BX134" i="4"/>
  <c r="BX135" i="4"/>
  <c r="BX136" i="4"/>
  <c r="BX137" i="4"/>
  <c r="BX138" i="4"/>
  <c r="BX139" i="4"/>
  <c r="BX140" i="4"/>
  <c r="BX141" i="4"/>
  <c r="BX142" i="4"/>
  <c r="BX143" i="4"/>
  <c r="BX144" i="4"/>
  <c r="BX145" i="4"/>
  <c r="BX146" i="4"/>
  <c r="BX147" i="4"/>
  <c r="BX148" i="4"/>
  <c r="BX149" i="4"/>
  <c r="BX150" i="4"/>
  <c r="BX151" i="4"/>
  <c r="BX152" i="4"/>
  <c r="BX153" i="4"/>
  <c r="BX154" i="4"/>
  <c r="BX155" i="4"/>
  <c r="BX156" i="4"/>
  <c r="BX157" i="4"/>
  <c r="BX158" i="4"/>
  <c r="BX159" i="4"/>
  <c r="BX160" i="4"/>
  <c r="BX161" i="4"/>
  <c r="BX162" i="4"/>
  <c r="BX163" i="4"/>
  <c r="BX164" i="4"/>
  <c r="BX165" i="4"/>
  <c r="BX166" i="4"/>
  <c r="BX167" i="4"/>
  <c r="BX168" i="4"/>
  <c r="BX169" i="4"/>
  <c r="BX170" i="4"/>
  <c r="BX171" i="4"/>
  <c r="BX172" i="4"/>
  <c r="BX173" i="4"/>
  <c r="BX174" i="4"/>
  <c r="BX175" i="4"/>
  <c r="BX176" i="4"/>
  <c r="BX177" i="4"/>
  <c r="BX178" i="4"/>
  <c r="BX179" i="4"/>
  <c r="BX180" i="4"/>
  <c r="BX181" i="4"/>
  <c r="BX182" i="4"/>
  <c r="BX183" i="4"/>
  <c r="BX184" i="4"/>
  <c r="BX185" i="4"/>
  <c r="BX186" i="4"/>
  <c r="BX187" i="4"/>
  <c r="BX188" i="4"/>
  <c r="BX189" i="4"/>
  <c r="BX190" i="4"/>
  <c r="BX191" i="4"/>
  <c r="BX192" i="4"/>
  <c r="BX193" i="4"/>
  <c r="BX194" i="4"/>
  <c r="BX195" i="4"/>
  <c r="BX196" i="4"/>
  <c r="BX197" i="4"/>
  <c r="BX198" i="4"/>
  <c r="BX199" i="4"/>
  <c r="BX200" i="4"/>
  <c r="BX201" i="4"/>
  <c r="BX202" i="4"/>
  <c r="BX203" i="4"/>
  <c r="BX204" i="4"/>
  <c r="BX205" i="4"/>
  <c r="BX206" i="4"/>
  <c r="BX207" i="4"/>
  <c r="BX208" i="4"/>
  <c r="BX209" i="4"/>
  <c r="BX210" i="4"/>
  <c r="BX211" i="4"/>
  <c r="BX212" i="4"/>
  <c r="BX213" i="4"/>
  <c r="BX214" i="4"/>
  <c r="BX215" i="4"/>
  <c r="BX216" i="4"/>
  <c r="BX217" i="4"/>
  <c r="BX218" i="4"/>
  <c r="BX219" i="4"/>
  <c r="BX220" i="4"/>
  <c r="BX221" i="4"/>
  <c r="BX222" i="4"/>
  <c r="BX223" i="4"/>
  <c r="BX224" i="4"/>
  <c r="BX225" i="4"/>
  <c r="BX226" i="4"/>
  <c r="BX227" i="4"/>
  <c r="BX228" i="4"/>
  <c r="BX229" i="4"/>
  <c r="BX230" i="4"/>
  <c r="BX231" i="4"/>
  <c r="BX232" i="4"/>
  <c r="BX233" i="4"/>
  <c r="BX234" i="4"/>
  <c r="BX235" i="4"/>
  <c r="BX236" i="4"/>
  <c r="BX237" i="4"/>
  <c r="BX238" i="4"/>
  <c r="BX239" i="4"/>
  <c r="BX240" i="4"/>
  <c r="BX241" i="4"/>
  <c r="BX242" i="4"/>
  <c r="BX243" i="4"/>
  <c r="BX244" i="4"/>
  <c r="BX245" i="4"/>
  <c r="BX246" i="4"/>
  <c r="BX247" i="4"/>
  <c r="BX248" i="4"/>
  <c r="BX249" i="4"/>
  <c r="BX250" i="4"/>
  <c r="BX251" i="4"/>
  <c r="BX252" i="4"/>
  <c r="BX253" i="4"/>
  <c r="BX254" i="4"/>
  <c r="BX255" i="4"/>
  <c r="BX256" i="4"/>
  <c r="BX257" i="4"/>
  <c r="BX258" i="4"/>
  <c r="BX259" i="4"/>
  <c r="BX260" i="4"/>
  <c r="BX261" i="4"/>
  <c r="BX262" i="4"/>
  <c r="BX263" i="4"/>
  <c r="BX264" i="4"/>
  <c r="BX265" i="4"/>
  <c r="BX266" i="4"/>
  <c r="BX267" i="4"/>
  <c r="BX268" i="4"/>
  <c r="BX269" i="4"/>
  <c r="BX270" i="4"/>
  <c r="BX271" i="4"/>
  <c r="BX272" i="4"/>
  <c r="BX273" i="4"/>
  <c r="BX274" i="4"/>
  <c r="BX275" i="4"/>
  <c r="BX276" i="4"/>
  <c r="BX277" i="4"/>
  <c r="BX278" i="4"/>
  <c r="BX279" i="4"/>
  <c r="BX280" i="4"/>
  <c r="BX281" i="4"/>
  <c r="BX282" i="4"/>
  <c r="BX283" i="4"/>
  <c r="BX284" i="4"/>
  <c r="BX285" i="4"/>
  <c r="BX286" i="4"/>
  <c r="BX287" i="4"/>
  <c r="BX288" i="4"/>
  <c r="BX289" i="4"/>
  <c r="BX290" i="4"/>
  <c r="BX291" i="4"/>
  <c r="BX292" i="4"/>
  <c r="BX293" i="4"/>
  <c r="BX294" i="4"/>
  <c r="BX295" i="4"/>
  <c r="BX296" i="4"/>
  <c r="BX2" i="4"/>
  <c r="BW3" i="4"/>
  <c r="BW4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BW196" i="4"/>
  <c r="BW197" i="4"/>
  <c r="BW198" i="4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BW224" i="4"/>
  <c r="BW225" i="4"/>
  <c r="BW226" i="4"/>
  <c r="BW227" i="4"/>
  <c r="BW228" i="4"/>
  <c r="BW229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" i="4"/>
  <c r="BV297" i="4"/>
  <c r="BV3" i="4"/>
  <c r="BV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128" i="4"/>
  <c r="BV129" i="4"/>
  <c r="BV130" i="4"/>
  <c r="BV131" i="4"/>
  <c r="BV132" i="4"/>
  <c r="BV133" i="4"/>
  <c r="BV134" i="4"/>
  <c r="BV135" i="4"/>
  <c r="BV136" i="4"/>
  <c r="BV137" i="4"/>
  <c r="BV138" i="4"/>
  <c r="BV139" i="4"/>
  <c r="BV140" i="4"/>
  <c r="BV141" i="4"/>
  <c r="BV142" i="4"/>
  <c r="BV143" i="4"/>
  <c r="BV144" i="4"/>
  <c r="BV145" i="4"/>
  <c r="BV146" i="4"/>
  <c r="BV147" i="4"/>
  <c r="BV148" i="4"/>
  <c r="BV149" i="4"/>
  <c r="BV150" i="4"/>
  <c r="BV151" i="4"/>
  <c r="BV152" i="4"/>
  <c r="BV153" i="4"/>
  <c r="BV154" i="4"/>
  <c r="BV155" i="4"/>
  <c r="BV156" i="4"/>
  <c r="BV157" i="4"/>
  <c r="BV158" i="4"/>
  <c r="BV159" i="4"/>
  <c r="BV160" i="4"/>
  <c r="BV161" i="4"/>
  <c r="BV162" i="4"/>
  <c r="BV163" i="4"/>
  <c r="BV164" i="4"/>
  <c r="BV165" i="4"/>
  <c r="BV166" i="4"/>
  <c r="BV167" i="4"/>
  <c r="BV168" i="4"/>
  <c r="BV169" i="4"/>
  <c r="BV170" i="4"/>
  <c r="BV171" i="4"/>
  <c r="BV172" i="4"/>
  <c r="BV173" i="4"/>
  <c r="BV174" i="4"/>
  <c r="BV175" i="4"/>
  <c r="BV176" i="4"/>
  <c r="BV177" i="4"/>
  <c r="BV178" i="4"/>
  <c r="BV179" i="4"/>
  <c r="BV180" i="4"/>
  <c r="BV181" i="4"/>
  <c r="BV182" i="4"/>
  <c r="BV183" i="4"/>
  <c r="BV184" i="4"/>
  <c r="BV185" i="4"/>
  <c r="BV186" i="4"/>
  <c r="BV187" i="4"/>
  <c r="BV188" i="4"/>
  <c r="BV189" i="4"/>
  <c r="BV190" i="4"/>
  <c r="BV191" i="4"/>
  <c r="BV192" i="4"/>
  <c r="BV193" i="4"/>
  <c r="BV194" i="4"/>
  <c r="BV195" i="4"/>
  <c r="BV196" i="4"/>
  <c r="BV197" i="4"/>
  <c r="BV198" i="4"/>
  <c r="BV199" i="4"/>
  <c r="BV200" i="4"/>
  <c r="BV201" i="4"/>
  <c r="BV202" i="4"/>
  <c r="BV203" i="4"/>
  <c r="BV204" i="4"/>
  <c r="BV205" i="4"/>
  <c r="BV206" i="4"/>
  <c r="BV207" i="4"/>
  <c r="BV208" i="4"/>
  <c r="BV209" i="4"/>
  <c r="BV210" i="4"/>
  <c r="BV211" i="4"/>
  <c r="BV212" i="4"/>
  <c r="BV213" i="4"/>
  <c r="BV214" i="4"/>
  <c r="BV215" i="4"/>
  <c r="BV216" i="4"/>
  <c r="BV217" i="4"/>
  <c r="BV218" i="4"/>
  <c r="BV219" i="4"/>
  <c r="BV220" i="4"/>
  <c r="BV221" i="4"/>
  <c r="BV222" i="4"/>
  <c r="BV223" i="4"/>
  <c r="BV224" i="4"/>
  <c r="BV225" i="4"/>
  <c r="BV226" i="4"/>
  <c r="BV227" i="4"/>
  <c r="BV228" i="4"/>
  <c r="BV229" i="4"/>
  <c r="BV230" i="4"/>
  <c r="BV231" i="4"/>
  <c r="BV232" i="4"/>
  <c r="BV233" i="4"/>
  <c r="BV234" i="4"/>
  <c r="BV235" i="4"/>
  <c r="BV236" i="4"/>
  <c r="BV237" i="4"/>
  <c r="BV238" i="4"/>
  <c r="BV239" i="4"/>
  <c r="BV240" i="4"/>
  <c r="BV241" i="4"/>
  <c r="BV242" i="4"/>
  <c r="BV243" i="4"/>
  <c r="BV244" i="4"/>
  <c r="BV245" i="4"/>
  <c r="BV246" i="4"/>
  <c r="BV247" i="4"/>
  <c r="BV248" i="4"/>
  <c r="BV249" i="4"/>
  <c r="BV250" i="4"/>
  <c r="BV251" i="4"/>
  <c r="BV252" i="4"/>
  <c r="BV253" i="4"/>
  <c r="BV254" i="4"/>
  <c r="BV255" i="4"/>
  <c r="BV256" i="4"/>
  <c r="BV257" i="4"/>
  <c r="BV258" i="4"/>
  <c r="BV259" i="4"/>
  <c r="BV260" i="4"/>
  <c r="BV261" i="4"/>
  <c r="BV262" i="4"/>
  <c r="BV263" i="4"/>
  <c r="BV264" i="4"/>
  <c r="BV265" i="4"/>
  <c r="BV266" i="4"/>
  <c r="BV267" i="4"/>
  <c r="BV268" i="4"/>
  <c r="BV269" i="4"/>
  <c r="BV270" i="4"/>
  <c r="BV271" i="4"/>
  <c r="BV272" i="4"/>
  <c r="BV273" i="4"/>
  <c r="BV274" i="4"/>
  <c r="BV275" i="4"/>
  <c r="BV276" i="4"/>
  <c r="BV277" i="4"/>
  <c r="BV278" i="4"/>
  <c r="BV279" i="4"/>
  <c r="BV280" i="4"/>
  <c r="BV281" i="4"/>
  <c r="BV282" i="4"/>
  <c r="BV283" i="4"/>
  <c r="BV284" i="4"/>
  <c r="BV285" i="4"/>
  <c r="BV286" i="4"/>
  <c r="BV287" i="4"/>
  <c r="BV288" i="4"/>
  <c r="BV289" i="4"/>
  <c r="BV290" i="4"/>
  <c r="BV291" i="4"/>
  <c r="BV292" i="4"/>
  <c r="BV293" i="4"/>
  <c r="BV294" i="4"/>
  <c r="BV295" i="4"/>
  <c r="BV296" i="4"/>
  <c r="BV2" i="4"/>
  <c r="BU3" i="4"/>
  <c r="BU4" i="4"/>
  <c r="BU5" i="4"/>
  <c r="BU6" i="4"/>
  <c r="BU7" i="4"/>
  <c r="BU8" i="4"/>
  <c r="BU297" i="4" s="1"/>
  <c r="BU9" i="4"/>
  <c r="BU10" i="4"/>
  <c r="BU11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U138" i="4"/>
  <c r="BU139" i="4"/>
  <c r="BU140" i="4"/>
  <c r="BU141" i="4"/>
  <c r="BU142" i="4"/>
  <c r="BU143" i="4"/>
  <c r="BU144" i="4"/>
  <c r="BU145" i="4"/>
  <c r="BU146" i="4"/>
  <c r="BU147" i="4"/>
  <c r="BU148" i="4"/>
  <c r="BU149" i="4"/>
  <c r="BU150" i="4"/>
  <c r="BU151" i="4"/>
  <c r="BU152" i="4"/>
  <c r="BU153" i="4"/>
  <c r="BU154" i="4"/>
  <c r="BU155" i="4"/>
  <c r="BU156" i="4"/>
  <c r="BU157" i="4"/>
  <c r="BU158" i="4"/>
  <c r="BU159" i="4"/>
  <c r="BU160" i="4"/>
  <c r="BU161" i="4"/>
  <c r="BU162" i="4"/>
  <c r="BU163" i="4"/>
  <c r="BU164" i="4"/>
  <c r="BU165" i="4"/>
  <c r="BU166" i="4"/>
  <c r="BU167" i="4"/>
  <c r="BU168" i="4"/>
  <c r="BU169" i="4"/>
  <c r="BU170" i="4"/>
  <c r="BU171" i="4"/>
  <c r="BU172" i="4"/>
  <c r="BU173" i="4"/>
  <c r="BU174" i="4"/>
  <c r="BU175" i="4"/>
  <c r="BU176" i="4"/>
  <c r="BU177" i="4"/>
  <c r="BU178" i="4"/>
  <c r="BU179" i="4"/>
  <c r="BU180" i="4"/>
  <c r="BU181" i="4"/>
  <c r="BU182" i="4"/>
  <c r="BU183" i="4"/>
  <c r="BU184" i="4"/>
  <c r="BU185" i="4"/>
  <c r="BU186" i="4"/>
  <c r="BU187" i="4"/>
  <c r="BU188" i="4"/>
  <c r="BU189" i="4"/>
  <c r="BU190" i="4"/>
  <c r="BU191" i="4"/>
  <c r="BU192" i="4"/>
  <c r="BU193" i="4"/>
  <c r="BU194" i="4"/>
  <c r="BU195" i="4"/>
  <c r="BU196" i="4"/>
  <c r="BU197" i="4"/>
  <c r="BU198" i="4"/>
  <c r="BU199" i="4"/>
  <c r="BU200" i="4"/>
  <c r="BU201" i="4"/>
  <c r="BU202" i="4"/>
  <c r="BU203" i="4"/>
  <c r="BU204" i="4"/>
  <c r="BU205" i="4"/>
  <c r="BU206" i="4"/>
  <c r="BU207" i="4"/>
  <c r="BU208" i="4"/>
  <c r="BU209" i="4"/>
  <c r="BU210" i="4"/>
  <c r="BU211" i="4"/>
  <c r="BU212" i="4"/>
  <c r="BU213" i="4"/>
  <c r="BU214" i="4"/>
  <c r="BU215" i="4"/>
  <c r="BU216" i="4"/>
  <c r="BU217" i="4"/>
  <c r="BU218" i="4"/>
  <c r="BU219" i="4"/>
  <c r="BU220" i="4"/>
  <c r="BU221" i="4"/>
  <c r="BU222" i="4"/>
  <c r="BU223" i="4"/>
  <c r="BU224" i="4"/>
  <c r="BU225" i="4"/>
  <c r="BU226" i="4"/>
  <c r="BU227" i="4"/>
  <c r="BU228" i="4"/>
  <c r="BU229" i="4"/>
  <c r="BU230" i="4"/>
  <c r="BU231" i="4"/>
  <c r="BU232" i="4"/>
  <c r="BU233" i="4"/>
  <c r="BU234" i="4"/>
  <c r="BU235" i="4"/>
  <c r="BU236" i="4"/>
  <c r="BU237" i="4"/>
  <c r="BU238" i="4"/>
  <c r="BU239" i="4"/>
  <c r="BU240" i="4"/>
  <c r="BU241" i="4"/>
  <c r="BU242" i="4"/>
  <c r="BU243" i="4"/>
  <c r="BU244" i="4"/>
  <c r="BU245" i="4"/>
  <c r="BU246" i="4"/>
  <c r="BU247" i="4"/>
  <c r="BU248" i="4"/>
  <c r="BU249" i="4"/>
  <c r="BU250" i="4"/>
  <c r="BU251" i="4"/>
  <c r="BU252" i="4"/>
  <c r="BU253" i="4"/>
  <c r="BU254" i="4"/>
  <c r="BU255" i="4"/>
  <c r="BU256" i="4"/>
  <c r="BU257" i="4"/>
  <c r="BU258" i="4"/>
  <c r="BU259" i="4"/>
  <c r="BU260" i="4"/>
  <c r="BU261" i="4"/>
  <c r="BU262" i="4"/>
  <c r="BU263" i="4"/>
  <c r="BU264" i="4"/>
  <c r="BU265" i="4"/>
  <c r="BU266" i="4"/>
  <c r="BU267" i="4"/>
  <c r="BU268" i="4"/>
  <c r="BU269" i="4"/>
  <c r="BU270" i="4"/>
  <c r="BU271" i="4"/>
  <c r="BU272" i="4"/>
  <c r="BU273" i="4"/>
  <c r="BU274" i="4"/>
  <c r="BU275" i="4"/>
  <c r="BU276" i="4"/>
  <c r="BU277" i="4"/>
  <c r="BU278" i="4"/>
  <c r="BU279" i="4"/>
  <c r="BU280" i="4"/>
  <c r="BU281" i="4"/>
  <c r="BU282" i="4"/>
  <c r="BU283" i="4"/>
  <c r="BU284" i="4"/>
  <c r="BU285" i="4"/>
  <c r="BU286" i="4"/>
  <c r="BU287" i="4"/>
  <c r="BU288" i="4"/>
  <c r="BU289" i="4"/>
  <c r="BU290" i="4"/>
  <c r="BU291" i="4"/>
  <c r="BU292" i="4"/>
  <c r="BU293" i="4"/>
  <c r="BU294" i="4"/>
  <c r="BU295" i="4"/>
  <c r="BU296" i="4"/>
  <c r="BU2" i="4"/>
  <c r="BT3" i="4"/>
  <c r="BT4" i="4"/>
  <c r="BT5" i="4"/>
  <c r="BT6" i="4"/>
  <c r="BT7" i="4"/>
  <c r="BT8" i="4"/>
  <c r="BT9" i="4"/>
  <c r="BT10" i="4"/>
  <c r="BT11" i="4"/>
  <c r="BT12" i="4"/>
  <c r="BT13" i="4"/>
  <c r="BT297" i="4" s="1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T160" i="4"/>
  <c r="BT161" i="4"/>
  <c r="BT162" i="4"/>
  <c r="BT163" i="4"/>
  <c r="BT164" i="4"/>
  <c r="BT165" i="4"/>
  <c r="BT166" i="4"/>
  <c r="BT167" i="4"/>
  <c r="BT168" i="4"/>
  <c r="BT169" i="4"/>
  <c r="BT170" i="4"/>
  <c r="BT171" i="4"/>
  <c r="BT172" i="4"/>
  <c r="BT173" i="4"/>
  <c r="BT174" i="4"/>
  <c r="BT175" i="4"/>
  <c r="BT176" i="4"/>
  <c r="BT177" i="4"/>
  <c r="BT178" i="4"/>
  <c r="BT179" i="4"/>
  <c r="BT180" i="4"/>
  <c r="BT181" i="4"/>
  <c r="BT182" i="4"/>
  <c r="BT183" i="4"/>
  <c r="BT184" i="4"/>
  <c r="BT185" i="4"/>
  <c r="BT186" i="4"/>
  <c r="BT187" i="4"/>
  <c r="BT188" i="4"/>
  <c r="BT189" i="4"/>
  <c r="BT190" i="4"/>
  <c r="BT191" i="4"/>
  <c r="BT192" i="4"/>
  <c r="BT193" i="4"/>
  <c r="BT194" i="4"/>
  <c r="BT195" i="4"/>
  <c r="BT196" i="4"/>
  <c r="BT197" i="4"/>
  <c r="BT198" i="4"/>
  <c r="BT199" i="4"/>
  <c r="BT200" i="4"/>
  <c r="BT201" i="4"/>
  <c r="BT202" i="4"/>
  <c r="BT203" i="4"/>
  <c r="BT204" i="4"/>
  <c r="BT205" i="4"/>
  <c r="BT206" i="4"/>
  <c r="BT207" i="4"/>
  <c r="BT208" i="4"/>
  <c r="BT209" i="4"/>
  <c r="BT210" i="4"/>
  <c r="BT211" i="4"/>
  <c r="BT212" i="4"/>
  <c r="BT213" i="4"/>
  <c r="BT214" i="4"/>
  <c r="BT215" i="4"/>
  <c r="BT216" i="4"/>
  <c r="BT217" i="4"/>
  <c r="BT218" i="4"/>
  <c r="BT219" i="4"/>
  <c r="BT220" i="4"/>
  <c r="BT221" i="4"/>
  <c r="BT222" i="4"/>
  <c r="BT223" i="4"/>
  <c r="BT224" i="4"/>
  <c r="BT225" i="4"/>
  <c r="BT226" i="4"/>
  <c r="BT227" i="4"/>
  <c r="BT228" i="4"/>
  <c r="BT229" i="4"/>
  <c r="BT230" i="4"/>
  <c r="BT231" i="4"/>
  <c r="BT232" i="4"/>
  <c r="BT233" i="4"/>
  <c r="BT234" i="4"/>
  <c r="BT235" i="4"/>
  <c r="BT236" i="4"/>
  <c r="BT237" i="4"/>
  <c r="BT238" i="4"/>
  <c r="BT239" i="4"/>
  <c r="BT240" i="4"/>
  <c r="BT241" i="4"/>
  <c r="BT242" i="4"/>
  <c r="BT243" i="4"/>
  <c r="BT244" i="4"/>
  <c r="BT245" i="4"/>
  <c r="BT246" i="4"/>
  <c r="BT247" i="4"/>
  <c r="BT248" i="4"/>
  <c r="BT249" i="4"/>
  <c r="BT250" i="4"/>
  <c r="BT251" i="4"/>
  <c r="BT252" i="4"/>
  <c r="BT253" i="4"/>
  <c r="BT254" i="4"/>
  <c r="BT255" i="4"/>
  <c r="BT256" i="4"/>
  <c r="BT257" i="4"/>
  <c r="BT258" i="4"/>
  <c r="BT259" i="4"/>
  <c r="BT260" i="4"/>
  <c r="BT261" i="4"/>
  <c r="BT262" i="4"/>
  <c r="BT263" i="4"/>
  <c r="BT264" i="4"/>
  <c r="BT265" i="4"/>
  <c r="BT266" i="4"/>
  <c r="BT267" i="4"/>
  <c r="BT268" i="4"/>
  <c r="BT269" i="4"/>
  <c r="BT270" i="4"/>
  <c r="BT271" i="4"/>
  <c r="BT272" i="4"/>
  <c r="BT273" i="4"/>
  <c r="BT274" i="4"/>
  <c r="BT275" i="4"/>
  <c r="BT276" i="4"/>
  <c r="BT277" i="4"/>
  <c r="BT278" i="4"/>
  <c r="BT279" i="4"/>
  <c r="BT280" i="4"/>
  <c r="BT281" i="4"/>
  <c r="BT282" i="4"/>
  <c r="BT283" i="4"/>
  <c r="BT284" i="4"/>
  <c r="BT285" i="4"/>
  <c r="BT286" i="4"/>
  <c r="BT287" i="4"/>
  <c r="BT288" i="4"/>
  <c r="BT289" i="4"/>
  <c r="BT290" i="4"/>
  <c r="BT291" i="4"/>
  <c r="BT292" i="4"/>
  <c r="BT293" i="4"/>
  <c r="BT294" i="4"/>
  <c r="BT295" i="4"/>
  <c r="BT296" i="4"/>
  <c r="BT2" i="4"/>
  <c r="BS3" i="4"/>
  <c r="BS4" i="4"/>
  <c r="BS5" i="4"/>
  <c r="BS6" i="4"/>
  <c r="BS297" i="4" s="1"/>
  <c r="BS7" i="4"/>
  <c r="BS8" i="4"/>
  <c r="BS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S53" i="4"/>
  <c r="BS54" i="4"/>
  <c r="BS55" i="4"/>
  <c r="BS56" i="4"/>
  <c r="BS57" i="4"/>
  <c r="BS58" i="4"/>
  <c r="BS59" i="4"/>
  <c r="BS60" i="4"/>
  <c r="BS61" i="4"/>
  <c r="BS62" i="4"/>
  <c r="BS63" i="4"/>
  <c r="BS64" i="4"/>
  <c r="BS65" i="4"/>
  <c r="BS66" i="4"/>
  <c r="BS67" i="4"/>
  <c r="BS68" i="4"/>
  <c r="BS69" i="4"/>
  <c r="BS70" i="4"/>
  <c r="BS71" i="4"/>
  <c r="BS72" i="4"/>
  <c r="BS73" i="4"/>
  <c r="BS74" i="4"/>
  <c r="BS75" i="4"/>
  <c r="BS76" i="4"/>
  <c r="BS77" i="4"/>
  <c r="BS78" i="4"/>
  <c r="BS79" i="4"/>
  <c r="BS80" i="4"/>
  <c r="BS81" i="4"/>
  <c r="BS82" i="4"/>
  <c r="BS83" i="4"/>
  <c r="BS84" i="4"/>
  <c r="BS85" i="4"/>
  <c r="BS86" i="4"/>
  <c r="BS87" i="4"/>
  <c r="BS88" i="4"/>
  <c r="BS89" i="4"/>
  <c r="BS90" i="4"/>
  <c r="BS91" i="4"/>
  <c r="BS92" i="4"/>
  <c r="BS93" i="4"/>
  <c r="BS94" i="4"/>
  <c r="BS95" i="4"/>
  <c r="BS96" i="4"/>
  <c r="BS97" i="4"/>
  <c r="BS98" i="4"/>
  <c r="BS99" i="4"/>
  <c r="BS100" i="4"/>
  <c r="BS101" i="4"/>
  <c r="BS102" i="4"/>
  <c r="BS103" i="4"/>
  <c r="BS104" i="4"/>
  <c r="BS105" i="4"/>
  <c r="BS106" i="4"/>
  <c r="BS107" i="4"/>
  <c r="BS108" i="4"/>
  <c r="BS109" i="4"/>
  <c r="BS110" i="4"/>
  <c r="BS111" i="4"/>
  <c r="BS112" i="4"/>
  <c r="BS113" i="4"/>
  <c r="BS114" i="4"/>
  <c r="BS115" i="4"/>
  <c r="BS116" i="4"/>
  <c r="BS117" i="4"/>
  <c r="BS118" i="4"/>
  <c r="BS119" i="4"/>
  <c r="BS120" i="4"/>
  <c r="BS121" i="4"/>
  <c r="BS122" i="4"/>
  <c r="BS123" i="4"/>
  <c r="BS124" i="4"/>
  <c r="BS125" i="4"/>
  <c r="BS126" i="4"/>
  <c r="BS127" i="4"/>
  <c r="BS128" i="4"/>
  <c r="BS129" i="4"/>
  <c r="BS130" i="4"/>
  <c r="BS131" i="4"/>
  <c r="BS132" i="4"/>
  <c r="BS133" i="4"/>
  <c r="BS134" i="4"/>
  <c r="BS135" i="4"/>
  <c r="BS136" i="4"/>
  <c r="BS137" i="4"/>
  <c r="BS138" i="4"/>
  <c r="BS139" i="4"/>
  <c r="BS140" i="4"/>
  <c r="BS141" i="4"/>
  <c r="BS142" i="4"/>
  <c r="BS143" i="4"/>
  <c r="BS144" i="4"/>
  <c r="BS145" i="4"/>
  <c r="BS146" i="4"/>
  <c r="BS147" i="4"/>
  <c r="BS148" i="4"/>
  <c r="BS149" i="4"/>
  <c r="BS150" i="4"/>
  <c r="BS151" i="4"/>
  <c r="BS152" i="4"/>
  <c r="BS153" i="4"/>
  <c r="BS154" i="4"/>
  <c r="BS155" i="4"/>
  <c r="BS156" i="4"/>
  <c r="BS157" i="4"/>
  <c r="BS158" i="4"/>
  <c r="BS159" i="4"/>
  <c r="BS160" i="4"/>
  <c r="BS161" i="4"/>
  <c r="BS162" i="4"/>
  <c r="BS163" i="4"/>
  <c r="BS164" i="4"/>
  <c r="BS165" i="4"/>
  <c r="BS166" i="4"/>
  <c r="BS167" i="4"/>
  <c r="BS168" i="4"/>
  <c r="BS169" i="4"/>
  <c r="BS170" i="4"/>
  <c r="BS171" i="4"/>
  <c r="BS172" i="4"/>
  <c r="BS173" i="4"/>
  <c r="BS174" i="4"/>
  <c r="BS175" i="4"/>
  <c r="BS176" i="4"/>
  <c r="BS177" i="4"/>
  <c r="BS178" i="4"/>
  <c r="BS179" i="4"/>
  <c r="BS180" i="4"/>
  <c r="BS181" i="4"/>
  <c r="BS182" i="4"/>
  <c r="BS183" i="4"/>
  <c r="BS184" i="4"/>
  <c r="BS185" i="4"/>
  <c r="BS186" i="4"/>
  <c r="BS187" i="4"/>
  <c r="BS188" i="4"/>
  <c r="BS189" i="4"/>
  <c r="BS190" i="4"/>
  <c r="BS191" i="4"/>
  <c r="BS192" i="4"/>
  <c r="BS193" i="4"/>
  <c r="BS194" i="4"/>
  <c r="BS195" i="4"/>
  <c r="BS196" i="4"/>
  <c r="BS197" i="4"/>
  <c r="BS198" i="4"/>
  <c r="BS199" i="4"/>
  <c r="BS200" i="4"/>
  <c r="BS201" i="4"/>
  <c r="BS202" i="4"/>
  <c r="BS203" i="4"/>
  <c r="BS204" i="4"/>
  <c r="BS205" i="4"/>
  <c r="BS206" i="4"/>
  <c r="BS207" i="4"/>
  <c r="BS208" i="4"/>
  <c r="BS209" i="4"/>
  <c r="BS210" i="4"/>
  <c r="BS211" i="4"/>
  <c r="BS212" i="4"/>
  <c r="BS213" i="4"/>
  <c r="BS214" i="4"/>
  <c r="BS215" i="4"/>
  <c r="BS216" i="4"/>
  <c r="BS217" i="4"/>
  <c r="BS218" i="4"/>
  <c r="BS219" i="4"/>
  <c r="BS220" i="4"/>
  <c r="BS221" i="4"/>
  <c r="BS222" i="4"/>
  <c r="BS223" i="4"/>
  <c r="BS224" i="4"/>
  <c r="BS225" i="4"/>
  <c r="BS226" i="4"/>
  <c r="BS227" i="4"/>
  <c r="BS228" i="4"/>
  <c r="BS229" i="4"/>
  <c r="BS230" i="4"/>
  <c r="BS231" i="4"/>
  <c r="BS232" i="4"/>
  <c r="BS233" i="4"/>
  <c r="BS234" i="4"/>
  <c r="BS235" i="4"/>
  <c r="BS236" i="4"/>
  <c r="BS237" i="4"/>
  <c r="BS238" i="4"/>
  <c r="BS239" i="4"/>
  <c r="BS240" i="4"/>
  <c r="BS241" i="4"/>
  <c r="BS242" i="4"/>
  <c r="BS243" i="4"/>
  <c r="BS244" i="4"/>
  <c r="BS245" i="4"/>
  <c r="BS246" i="4"/>
  <c r="BS247" i="4"/>
  <c r="BS248" i="4"/>
  <c r="BS249" i="4"/>
  <c r="BS250" i="4"/>
  <c r="BS251" i="4"/>
  <c r="BS252" i="4"/>
  <c r="BS253" i="4"/>
  <c r="BS254" i="4"/>
  <c r="BS255" i="4"/>
  <c r="BS256" i="4"/>
  <c r="BS257" i="4"/>
  <c r="BS258" i="4"/>
  <c r="BS259" i="4"/>
  <c r="BS260" i="4"/>
  <c r="BS261" i="4"/>
  <c r="BS262" i="4"/>
  <c r="BS263" i="4"/>
  <c r="BS264" i="4"/>
  <c r="BS265" i="4"/>
  <c r="BS266" i="4"/>
  <c r="BS267" i="4"/>
  <c r="BS268" i="4"/>
  <c r="BS269" i="4"/>
  <c r="BS270" i="4"/>
  <c r="BS271" i="4"/>
  <c r="BS272" i="4"/>
  <c r="BS273" i="4"/>
  <c r="BS274" i="4"/>
  <c r="BS275" i="4"/>
  <c r="BS276" i="4"/>
  <c r="BS277" i="4"/>
  <c r="BS278" i="4"/>
  <c r="BS279" i="4"/>
  <c r="BS280" i="4"/>
  <c r="BS281" i="4"/>
  <c r="BS282" i="4"/>
  <c r="BS283" i="4"/>
  <c r="BS284" i="4"/>
  <c r="BS285" i="4"/>
  <c r="BS286" i="4"/>
  <c r="BS287" i="4"/>
  <c r="BS288" i="4"/>
  <c r="BS289" i="4"/>
  <c r="BS290" i="4"/>
  <c r="BS291" i="4"/>
  <c r="BS292" i="4"/>
  <c r="BS293" i="4"/>
  <c r="BS294" i="4"/>
  <c r="BS295" i="4"/>
  <c r="BS296" i="4"/>
  <c r="BS2" i="4"/>
  <c r="BR3" i="4"/>
  <c r="BR4" i="4"/>
  <c r="BR5" i="4"/>
  <c r="BR6" i="4"/>
  <c r="BR7" i="4"/>
  <c r="BR8" i="4"/>
  <c r="BR9" i="4"/>
  <c r="BR10" i="4"/>
  <c r="BR11" i="4"/>
  <c r="BR297" i="4" s="1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41" i="4"/>
  <c r="BR42" i="4"/>
  <c r="BR43" i="4"/>
  <c r="BR44" i="4"/>
  <c r="BR45" i="4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71" i="4"/>
  <c r="BR72" i="4"/>
  <c r="BR73" i="4"/>
  <c r="BR74" i="4"/>
  <c r="BR75" i="4"/>
  <c r="BR76" i="4"/>
  <c r="BR77" i="4"/>
  <c r="BR78" i="4"/>
  <c r="BR79" i="4"/>
  <c r="BR80" i="4"/>
  <c r="BR81" i="4"/>
  <c r="BR82" i="4"/>
  <c r="BR83" i="4"/>
  <c r="BR84" i="4"/>
  <c r="BR85" i="4"/>
  <c r="BR86" i="4"/>
  <c r="BR87" i="4"/>
  <c r="BR88" i="4"/>
  <c r="BR89" i="4"/>
  <c r="BR90" i="4"/>
  <c r="BR91" i="4"/>
  <c r="BR92" i="4"/>
  <c r="BR93" i="4"/>
  <c r="BR94" i="4"/>
  <c r="BR95" i="4"/>
  <c r="BR96" i="4"/>
  <c r="BR97" i="4"/>
  <c r="BR98" i="4"/>
  <c r="BR99" i="4"/>
  <c r="BR100" i="4"/>
  <c r="BR101" i="4"/>
  <c r="BR102" i="4"/>
  <c r="BR103" i="4"/>
  <c r="BR104" i="4"/>
  <c r="BR105" i="4"/>
  <c r="BR106" i="4"/>
  <c r="BR107" i="4"/>
  <c r="BR108" i="4"/>
  <c r="BR109" i="4"/>
  <c r="BR110" i="4"/>
  <c r="BR111" i="4"/>
  <c r="BR112" i="4"/>
  <c r="BR113" i="4"/>
  <c r="BR114" i="4"/>
  <c r="BR115" i="4"/>
  <c r="BR116" i="4"/>
  <c r="BR117" i="4"/>
  <c r="BR118" i="4"/>
  <c r="BR119" i="4"/>
  <c r="BR120" i="4"/>
  <c r="BR121" i="4"/>
  <c r="BR122" i="4"/>
  <c r="BR123" i="4"/>
  <c r="BR124" i="4"/>
  <c r="BR125" i="4"/>
  <c r="BR126" i="4"/>
  <c r="BR127" i="4"/>
  <c r="BR128" i="4"/>
  <c r="BR129" i="4"/>
  <c r="BR130" i="4"/>
  <c r="BR131" i="4"/>
  <c r="BR132" i="4"/>
  <c r="BR133" i="4"/>
  <c r="BR134" i="4"/>
  <c r="BR135" i="4"/>
  <c r="BR136" i="4"/>
  <c r="BR137" i="4"/>
  <c r="BR138" i="4"/>
  <c r="BR139" i="4"/>
  <c r="BR140" i="4"/>
  <c r="BR141" i="4"/>
  <c r="BR142" i="4"/>
  <c r="BR143" i="4"/>
  <c r="BR144" i="4"/>
  <c r="BR145" i="4"/>
  <c r="BR146" i="4"/>
  <c r="BR147" i="4"/>
  <c r="BR148" i="4"/>
  <c r="BR149" i="4"/>
  <c r="BR150" i="4"/>
  <c r="BR151" i="4"/>
  <c r="BR152" i="4"/>
  <c r="BR153" i="4"/>
  <c r="BR154" i="4"/>
  <c r="BR155" i="4"/>
  <c r="BR156" i="4"/>
  <c r="BR157" i="4"/>
  <c r="BR158" i="4"/>
  <c r="BR159" i="4"/>
  <c r="BR160" i="4"/>
  <c r="BR161" i="4"/>
  <c r="BR162" i="4"/>
  <c r="BR163" i="4"/>
  <c r="BR164" i="4"/>
  <c r="BR165" i="4"/>
  <c r="BR166" i="4"/>
  <c r="BR167" i="4"/>
  <c r="BR168" i="4"/>
  <c r="BR169" i="4"/>
  <c r="BR170" i="4"/>
  <c r="BR171" i="4"/>
  <c r="BR172" i="4"/>
  <c r="BR173" i="4"/>
  <c r="BR174" i="4"/>
  <c r="BR175" i="4"/>
  <c r="BR176" i="4"/>
  <c r="BR177" i="4"/>
  <c r="BR178" i="4"/>
  <c r="BR179" i="4"/>
  <c r="BR180" i="4"/>
  <c r="BR181" i="4"/>
  <c r="BR182" i="4"/>
  <c r="BR183" i="4"/>
  <c r="BR184" i="4"/>
  <c r="BR185" i="4"/>
  <c r="BR186" i="4"/>
  <c r="BR187" i="4"/>
  <c r="BR188" i="4"/>
  <c r="BR189" i="4"/>
  <c r="BR190" i="4"/>
  <c r="BR191" i="4"/>
  <c r="BR192" i="4"/>
  <c r="BR193" i="4"/>
  <c r="BR194" i="4"/>
  <c r="BR195" i="4"/>
  <c r="BR196" i="4"/>
  <c r="BR197" i="4"/>
  <c r="BR198" i="4"/>
  <c r="BR199" i="4"/>
  <c r="BR200" i="4"/>
  <c r="BR201" i="4"/>
  <c r="BR202" i="4"/>
  <c r="BR203" i="4"/>
  <c r="BR204" i="4"/>
  <c r="BR205" i="4"/>
  <c r="BR206" i="4"/>
  <c r="BR207" i="4"/>
  <c r="BR208" i="4"/>
  <c r="BR209" i="4"/>
  <c r="BR210" i="4"/>
  <c r="BR211" i="4"/>
  <c r="BR212" i="4"/>
  <c r="BR213" i="4"/>
  <c r="BR214" i="4"/>
  <c r="BR215" i="4"/>
  <c r="BR216" i="4"/>
  <c r="BR217" i="4"/>
  <c r="BR218" i="4"/>
  <c r="BR219" i="4"/>
  <c r="BR220" i="4"/>
  <c r="BR221" i="4"/>
  <c r="BR222" i="4"/>
  <c r="BR223" i="4"/>
  <c r="BR224" i="4"/>
  <c r="BR225" i="4"/>
  <c r="BR226" i="4"/>
  <c r="BR227" i="4"/>
  <c r="BR228" i="4"/>
  <c r="BR229" i="4"/>
  <c r="BR230" i="4"/>
  <c r="BR231" i="4"/>
  <c r="BR232" i="4"/>
  <c r="BR233" i="4"/>
  <c r="BR234" i="4"/>
  <c r="BR235" i="4"/>
  <c r="BR236" i="4"/>
  <c r="BR237" i="4"/>
  <c r="BR238" i="4"/>
  <c r="BR239" i="4"/>
  <c r="BR240" i="4"/>
  <c r="BR241" i="4"/>
  <c r="BR242" i="4"/>
  <c r="BR243" i="4"/>
  <c r="BR244" i="4"/>
  <c r="BR245" i="4"/>
  <c r="BR246" i="4"/>
  <c r="BR247" i="4"/>
  <c r="BR248" i="4"/>
  <c r="BR249" i="4"/>
  <c r="BR250" i="4"/>
  <c r="BR251" i="4"/>
  <c r="BR252" i="4"/>
  <c r="BR253" i="4"/>
  <c r="BR254" i="4"/>
  <c r="BR255" i="4"/>
  <c r="BR256" i="4"/>
  <c r="BR257" i="4"/>
  <c r="BR258" i="4"/>
  <c r="BR259" i="4"/>
  <c r="BR260" i="4"/>
  <c r="BR261" i="4"/>
  <c r="BR262" i="4"/>
  <c r="BR263" i="4"/>
  <c r="BR264" i="4"/>
  <c r="BR265" i="4"/>
  <c r="BR266" i="4"/>
  <c r="BR267" i="4"/>
  <c r="BR268" i="4"/>
  <c r="BR269" i="4"/>
  <c r="BR270" i="4"/>
  <c r="BR271" i="4"/>
  <c r="BR272" i="4"/>
  <c r="BR273" i="4"/>
  <c r="BR274" i="4"/>
  <c r="BR275" i="4"/>
  <c r="BR276" i="4"/>
  <c r="BR277" i="4"/>
  <c r="BR278" i="4"/>
  <c r="BR279" i="4"/>
  <c r="BR280" i="4"/>
  <c r="BR281" i="4"/>
  <c r="BR282" i="4"/>
  <c r="BR283" i="4"/>
  <c r="BR284" i="4"/>
  <c r="BR285" i="4"/>
  <c r="BR286" i="4"/>
  <c r="BR287" i="4"/>
  <c r="BR288" i="4"/>
  <c r="BR289" i="4"/>
  <c r="BR290" i="4"/>
  <c r="BR291" i="4"/>
  <c r="BR292" i="4"/>
  <c r="BR293" i="4"/>
  <c r="BR294" i="4"/>
  <c r="BR295" i="4"/>
  <c r="BR296" i="4"/>
  <c r="BR2" i="4"/>
  <c r="BQ3" i="4"/>
  <c r="BQ4" i="4"/>
  <c r="BQ5" i="4"/>
  <c r="BQ6" i="4"/>
  <c r="BQ7" i="4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Q138" i="4"/>
  <c r="BQ139" i="4"/>
  <c r="BQ140" i="4"/>
  <c r="BQ141" i="4"/>
  <c r="BQ142" i="4"/>
  <c r="BQ143" i="4"/>
  <c r="BQ144" i="4"/>
  <c r="BQ145" i="4"/>
  <c r="BQ146" i="4"/>
  <c r="BQ147" i="4"/>
  <c r="BQ148" i="4"/>
  <c r="BQ149" i="4"/>
  <c r="BQ150" i="4"/>
  <c r="BQ151" i="4"/>
  <c r="BQ152" i="4"/>
  <c r="BQ153" i="4"/>
  <c r="BQ154" i="4"/>
  <c r="BQ155" i="4"/>
  <c r="BQ156" i="4"/>
  <c r="BQ157" i="4"/>
  <c r="BQ158" i="4"/>
  <c r="BQ159" i="4"/>
  <c r="BQ160" i="4"/>
  <c r="BQ161" i="4"/>
  <c r="BQ162" i="4"/>
  <c r="BQ163" i="4"/>
  <c r="BQ164" i="4"/>
  <c r="BQ165" i="4"/>
  <c r="BQ166" i="4"/>
  <c r="BQ167" i="4"/>
  <c r="BQ168" i="4"/>
  <c r="BQ169" i="4"/>
  <c r="BQ170" i="4"/>
  <c r="BQ171" i="4"/>
  <c r="BQ172" i="4"/>
  <c r="BQ173" i="4"/>
  <c r="BQ174" i="4"/>
  <c r="BQ175" i="4"/>
  <c r="BQ176" i="4"/>
  <c r="BQ177" i="4"/>
  <c r="BQ178" i="4"/>
  <c r="BQ179" i="4"/>
  <c r="BQ180" i="4"/>
  <c r="BQ181" i="4"/>
  <c r="BQ182" i="4"/>
  <c r="BQ183" i="4"/>
  <c r="BQ184" i="4"/>
  <c r="BQ185" i="4"/>
  <c r="BQ186" i="4"/>
  <c r="BQ187" i="4"/>
  <c r="BQ188" i="4"/>
  <c r="BQ189" i="4"/>
  <c r="BQ190" i="4"/>
  <c r="BQ191" i="4"/>
  <c r="BQ192" i="4"/>
  <c r="BQ193" i="4"/>
  <c r="BQ194" i="4"/>
  <c r="BQ195" i="4"/>
  <c r="BQ196" i="4"/>
  <c r="BQ197" i="4"/>
  <c r="BQ198" i="4"/>
  <c r="BQ199" i="4"/>
  <c r="BQ200" i="4"/>
  <c r="BQ201" i="4"/>
  <c r="BQ202" i="4"/>
  <c r="BQ203" i="4"/>
  <c r="BQ204" i="4"/>
  <c r="BQ205" i="4"/>
  <c r="BQ206" i="4"/>
  <c r="BQ207" i="4"/>
  <c r="BQ208" i="4"/>
  <c r="BQ209" i="4"/>
  <c r="BQ210" i="4"/>
  <c r="BQ211" i="4"/>
  <c r="BQ212" i="4"/>
  <c r="BQ213" i="4"/>
  <c r="BQ214" i="4"/>
  <c r="BQ215" i="4"/>
  <c r="BQ216" i="4"/>
  <c r="BQ217" i="4"/>
  <c r="BQ218" i="4"/>
  <c r="BQ219" i="4"/>
  <c r="BQ220" i="4"/>
  <c r="BQ221" i="4"/>
  <c r="BQ222" i="4"/>
  <c r="BQ223" i="4"/>
  <c r="BQ224" i="4"/>
  <c r="BQ225" i="4"/>
  <c r="BQ226" i="4"/>
  <c r="BQ227" i="4"/>
  <c r="BQ228" i="4"/>
  <c r="BQ229" i="4"/>
  <c r="BQ230" i="4"/>
  <c r="BQ231" i="4"/>
  <c r="BQ232" i="4"/>
  <c r="BQ233" i="4"/>
  <c r="BQ234" i="4"/>
  <c r="BQ235" i="4"/>
  <c r="BQ236" i="4"/>
  <c r="BQ237" i="4"/>
  <c r="BQ238" i="4"/>
  <c r="BQ239" i="4"/>
  <c r="BQ240" i="4"/>
  <c r="BQ241" i="4"/>
  <c r="BQ242" i="4"/>
  <c r="BQ243" i="4"/>
  <c r="BQ244" i="4"/>
  <c r="BQ245" i="4"/>
  <c r="BQ246" i="4"/>
  <c r="BQ247" i="4"/>
  <c r="BQ248" i="4"/>
  <c r="BQ249" i="4"/>
  <c r="BQ250" i="4"/>
  <c r="BQ251" i="4"/>
  <c r="BQ252" i="4"/>
  <c r="BQ253" i="4"/>
  <c r="BQ254" i="4"/>
  <c r="BQ255" i="4"/>
  <c r="BQ256" i="4"/>
  <c r="BQ257" i="4"/>
  <c r="BQ258" i="4"/>
  <c r="BQ259" i="4"/>
  <c r="BQ260" i="4"/>
  <c r="BQ261" i="4"/>
  <c r="BQ262" i="4"/>
  <c r="BQ263" i="4"/>
  <c r="BQ264" i="4"/>
  <c r="BQ265" i="4"/>
  <c r="BQ266" i="4"/>
  <c r="BQ267" i="4"/>
  <c r="BQ268" i="4"/>
  <c r="BQ269" i="4"/>
  <c r="BQ270" i="4"/>
  <c r="BQ271" i="4"/>
  <c r="BQ272" i="4"/>
  <c r="BQ273" i="4"/>
  <c r="BQ274" i="4"/>
  <c r="BQ275" i="4"/>
  <c r="BQ276" i="4"/>
  <c r="BQ277" i="4"/>
  <c r="BQ278" i="4"/>
  <c r="BQ279" i="4"/>
  <c r="BQ280" i="4"/>
  <c r="BQ281" i="4"/>
  <c r="BQ282" i="4"/>
  <c r="BQ283" i="4"/>
  <c r="BQ284" i="4"/>
  <c r="BQ285" i="4"/>
  <c r="BQ286" i="4"/>
  <c r="BQ287" i="4"/>
  <c r="BQ288" i="4"/>
  <c r="BQ289" i="4"/>
  <c r="BQ290" i="4"/>
  <c r="BQ291" i="4"/>
  <c r="BQ292" i="4"/>
  <c r="BQ293" i="4"/>
  <c r="BQ294" i="4"/>
  <c r="BQ295" i="4"/>
  <c r="BQ296" i="4"/>
  <c r="BQ2" i="4"/>
  <c r="BP3" i="4"/>
  <c r="BP4" i="4"/>
  <c r="BP5" i="4"/>
  <c r="BP6" i="4"/>
  <c r="BP7" i="4"/>
  <c r="BP8" i="4"/>
  <c r="BP297" i="4" s="1"/>
  <c r="BP9" i="4"/>
  <c r="BP10" i="4"/>
  <c r="BP11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1" i="4"/>
  <c r="BP32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57" i="4"/>
  <c r="BP58" i="4"/>
  <c r="BP59" i="4"/>
  <c r="BP60" i="4"/>
  <c r="BP61" i="4"/>
  <c r="BP62" i="4"/>
  <c r="BP63" i="4"/>
  <c r="BP64" i="4"/>
  <c r="BP65" i="4"/>
  <c r="BP66" i="4"/>
  <c r="BP67" i="4"/>
  <c r="BP68" i="4"/>
  <c r="BP69" i="4"/>
  <c r="BP70" i="4"/>
  <c r="BP71" i="4"/>
  <c r="BP72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P93" i="4"/>
  <c r="BP94" i="4"/>
  <c r="BP95" i="4"/>
  <c r="BP96" i="4"/>
  <c r="BP97" i="4"/>
  <c r="BP98" i="4"/>
  <c r="BP99" i="4"/>
  <c r="BP100" i="4"/>
  <c r="BP101" i="4"/>
  <c r="BP102" i="4"/>
  <c r="BP103" i="4"/>
  <c r="BP104" i="4"/>
  <c r="BP105" i="4"/>
  <c r="BP106" i="4"/>
  <c r="BP107" i="4"/>
  <c r="BP108" i="4"/>
  <c r="BP109" i="4"/>
  <c r="BP110" i="4"/>
  <c r="BP111" i="4"/>
  <c r="BP112" i="4"/>
  <c r="BP113" i="4"/>
  <c r="BP114" i="4"/>
  <c r="BP115" i="4"/>
  <c r="BP116" i="4"/>
  <c r="BP117" i="4"/>
  <c r="BP118" i="4"/>
  <c r="BP119" i="4"/>
  <c r="BP120" i="4"/>
  <c r="BP121" i="4"/>
  <c r="BP122" i="4"/>
  <c r="BP123" i="4"/>
  <c r="BP124" i="4"/>
  <c r="BP125" i="4"/>
  <c r="BP126" i="4"/>
  <c r="BP127" i="4"/>
  <c r="BP128" i="4"/>
  <c r="BP129" i="4"/>
  <c r="BP130" i="4"/>
  <c r="BP131" i="4"/>
  <c r="BP132" i="4"/>
  <c r="BP133" i="4"/>
  <c r="BP134" i="4"/>
  <c r="BP135" i="4"/>
  <c r="BP136" i="4"/>
  <c r="BP137" i="4"/>
  <c r="BP138" i="4"/>
  <c r="BP139" i="4"/>
  <c r="BP140" i="4"/>
  <c r="BP141" i="4"/>
  <c r="BP142" i="4"/>
  <c r="BP143" i="4"/>
  <c r="BP144" i="4"/>
  <c r="BP145" i="4"/>
  <c r="BP146" i="4"/>
  <c r="BP147" i="4"/>
  <c r="BP148" i="4"/>
  <c r="BP149" i="4"/>
  <c r="BP150" i="4"/>
  <c r="BP151" i="4"/>
  <c r="BP152" i="4"/>
  <c r="BP153" i="4"/>
  <c r="BP154" i="4"/>
  <c r="BP155" i="4"/>
  <c r="BP156" i="4"/>
  <c r="BP157" i="4"/>
  <c r="BP158" i="4"/>
  <c r="BP159" i="4"/>
  <c r="BP160" i="4"/>
  <c r="BP161" i="4"/>
  <c r="BP162" i="4"/>
  <c r="BP163" i="4"/>
  <c r="BP164" i="4"/>
  <c r="BP165" i="4"/>
  <c r="BP166" i="4"/>
  <c r="BP167" i="4"/>
  <c r="BP168" i="4"/>
  <c r="BP169" i="4"/>
  <c r="BP170" i="4"/>
  <c r="BP171" i="4"/>
  <c r="BP172" i="4"/>
  <c r="BP173" i="4"/>
  <c r="BP174" i="4"/>
  <c r="BP175" i="4"/>
  <c r="BP176" i="4"/>
  <c r="BP177" i="4"/>
  <c r="BP178" i="4"/>
  <c r="BP179" i="4"/>
  <c r="BP180" i="4"/>
  <c r="BP181" i="4"/>
  <c r="BP182" i="4"/>
  <c r="BP183" i="4"/>
  <c r="BP184" i="4"/>
  <c r="BP185" i="4"/>
  <c r="BP186" i="4"/>
  <c r="BP187" i="4"/>
  <c r="BP188" i="4"/>
  <c r="BP189" i="4"/>
  <c r="BP190" i="4"/>
  <c r="BP191" i="4"/>
  <c r="BP192" i="4"/>
  <c r="BP193" i="4"/>
  <c r="BP194" i="4"/>
  <c r="BP195" i="4"/>
  <c r="BP196" i="4"/>
  <c r="BP197" i="4"/>
  <c r="BP198" i="4"/>
  <c r="BP199" i="4"/>
  <c r="BP200" i="4"/>
  <c r="BP201" i="4"/>
  <c r="BP202" i="4"/>
  <c r="BP203" i="4"/>
  <c r="BP204" i="4"/>
  <c r="BP205" i="4"/>
  <c r="BP206" i="4"/>
  <c r="BP207" i="4"/>
  <c r="BP208" i="4"/>
  <c r="BP209" i="4"/>
  <c r="BP210" i="4"/>
  <c r="BP211" i="4"/>
  <c r="BP212" i="4"/>
  <c r="BP213" i="4"/>
  <c r="BP214" i="4"/>
  <c r="BP215" i="4"/>
  <c r="BP216" i="4"/>
  <c r="BP217" i="4"/>
  <c r="BP218" i="4"/>
  <c r="BP219" i="4"/>
  <c r="BP220" i="4"/>
  <c r="BP221" i="4"/>
  <c r="BP222" i="4"/>
  <c r="BP223" i="4"/>
  <c r="BP224" i="4"/>
  <c r="BP225" i="4"/>
  <c r="BP226" i="4"/>
  <c r="BP227" i="4"/>
  <c r="BP228" i="4"/>
  <c r="BP229" i="4"/>
  <c r="BP230" i="4"/>
  <c r="BP231" i="4"/>
  <c r="BP232" i="4"/>
  <c r="BP233" i="4"/>
  <c r="BP234" i="4"/>
  <c r="BP235" i="4"/>
  <c r="BP236" i="4"/>
  <c r="BP237" i="4"/>
  <c r="BP238" i="4"/>
  <c r="BP239" i="4"/>
  <c r="BP240" i="4"/>
  <c r="BP241" i="4"/>
  <c r="BP242" i="4"/>
  <c r="BP243" i="4"/>
  <c r="BP244" i="4"/>
  <c r="BP245" i="4"/>
  <c r="BP246" i="4"/>
  <c r="BP247" i="4"/>
  <c r="BP248" i="4"/>
  <c r="BP249" i="4"/>
  <c r="BP250" i="4"/>
  <c r="BP251" i="4"/>
  <c r="BP252" i="4"/>
  <c r="BP253" i="4"/>
  <c r="BP254" i="4"/>
  <c r="BP255" i="4"/>
  <c r="BP256" i="4"/>
  <c r="BP257" i="4"/>
  <c r="BP258" i="4"/>
  <c r="BP259" i="4"/>
  <c r="BP260" i="4"/>
  <c r="BP261" i="4"/>
  <c r="BP262" i="4"/>
  <c r="BP263" i="4"/>
  <c r="BP264" i="4"/>
  <c r="BP265" i="4"/>
  <c r="BP266" i="4"/>
  <c r="BP267" i="4"/>
  <c r="BP268" i="4"/>
  <c r="BP269" i="4"/>
  <c r="BP270" i="4"/>
  <c r="BP271" i="4"/>
  <c r="BP272" i="4"/>
  <c r="BP273" i="4"/>
  <c r="BP274" i="4"/>
  <c r="BP275" i="4"/>
  <c r="BP276" i="4"/>
  <c r="BP277" i="4"/>
  <c r="BP278" i="4"/>
  <c r="BP279" i="4"/>
  <c r="BP280" i="4"/>
  <c r="BP281" i="4"/>
  <c r="BP282" i="4"/>
  <c r="BP283" i="4"/>
  <c r="BP284" i="4"/>
  <c r="BP285" i="4"/>
  <c r="BP286" i="4"/>
  <c r="BP287" i="4"/>
  <c r="BP288" i="4"/>
  <c r="BP289" i="4"/>
  <c r="BP290" i="4"/>
  <c r="BP291" i="4"/>
  <c r="BP292" i="4"/>
  <c r="BP293" i="4"/>
  <c r="BP294" i="4"/>
  <c r="BP295" i="4"/>
  <c r="BP296" i="4"/>
  <c r="BP2" i="4"/>
  <c r="BO3" i="4"/>
  <c r="BO4" i="4"/>
  <c r="BO5" i="4"/>
  <c r="BO6" i="4"/>
  <c r="BO7" i="4"/>
  <c r="BO8" i="4"/>
  <c r="BO9" i="4"/>
  <c r="BO10" i="4"/>
  <c r="BO11" i="4"/>
  <c r="BO12" i="4"/>
  <c r="BO13" i="4"/>
  <c r="BO297" i="4" s="1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O98" i="4"/>
  <c r="BO99" i="4"/>
  <c r="BO100" i="4"/>
  <c r="BO101" i="4"/>
  <c r="BO102" i="4"/>
  <c r="BO103" i="4"/>
  <c r="BO104" i="4"/>
  <c r="BO105" i="4"/>
  <c r="BO106" i="4"/>
  <c r="BO107" i="4"/>
  <c r="BO108" i="4"/>
  <c r="BO109" i="4"/>
  <c r="BO110" i="4"/>
  <c r="BO111" i="4"/>
  <c r="BO112" i="4"/>
  <c r="BO113" i="4"/>
  <c r="BO114" i="4"/>
  <c r="BO115" i="4"/>
  <c r="BO116" i="4"/>
  <c r="BO117" i="4"/>
  <c r="BO118" i="4"/>
  <c r="BO119" i="4"/>
  <c r="BO120" i="4"/>
  <c r="BO121" i="4"/>
  <c r="BO122" i="4"/>
  <c r="BO123" i="4"/>
  <c r="BO124" i="4"/>
  <c r="BO125" i="4"/>
  <c r="BO126" i="4"/>
  <c r="BO127" i="4"/>
  <c r="BO128" i="4"/>
  <c r="BO129" i="4"/>
  <c r="BO130" i="4"/>
  <c r="BO131" i="4"/>
  <c r="BO132" i="4"/>
  <c r="BO133" i="4"/>
  <c r="BO134" i="4"/>
  <c r="BO135" i="4"/>
  <c r="BO136" i="4"/>
  <c r="BO137" i="4"/>
  <c r="BO138" i="4"/>
  <c r="BO139" i="4"/>
  <c r="BO140" i="4"/>
  <c r="BO141" i="4"/>
  <c r="BO142" i="4"/>
  <c r="BO143" i="4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O167" i="4"/>
  <c r="BO168" i="4"/>
  <c r="BO169" i="4"/>
  <c r="BO170" i="4"/>
  <c r="BO171" i="4"/>
  <c r="BO172" i="4"/>
  <c r="BO173" i="4"/>
  <c r="BO174" i="4"/>
  <c r="BO175" i="4"/>
  <c r="BO176" i="4"/>
  <c r="BO177" i="4"/>
  <c r="BO178" i="4"/>
  <c r="BO179" i="4"/>
  <c r="BO180" i="4"/>
  <c r="BO181" i="4"/>
  <c r="BO182" i="4"/>
  <c r="BO183" i="4"/>
  <c r="BO184" i="4"/>
  <c r="BO185" i="4"/>
  <c r="BO186" i="4"/>
  <c r="BO187" i="4"/>
  <c r="BO188" i="4"/>
  <c r="BO189" i="4"/>
  <c r="BO190" i="4"/>
  <c r="BO191" i="4"/>
  <c r="BO192" i="4"/>
  <c r="BO193" i="4"/>
  <c r="BO194" i="4"/>
  <c r="BO195" i="4"/>
  <c r="BO196" i="4"/>
  <c r="BO197" i="4"/>
  <c r="BO198" i="4"/>
  <c r="BO199" i="4"/>
  <c r="BO200" i="4"/>
  <c r="BO201" i="4"/>
  <c r="BO202" i="4"/>
  <c r="BO203" i="4"/>
  <c r="BO204" i="4"/>
  <c r="BO205" i="4"/>
  <c r="BO206" i="4"/>
  <c r="BO207" i="4"/>
  <c r="BO208" i="4"/>
  <c r="BO209" i="4"/>
  <c r="BO210" i="4"/>
  <c r="BO211" i="4"/>
  <c r="BO212" i="4"/>
  <c r="BO213" i="4"/>
  <c r="BO214" i="4"/>
  <c r="BO215" i="4"/>
  <c r="BO216" i="4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O229" i="4"/>
  <c r="BO230" i="4"/>
  <c r="BO231" i="4"/>
  <c r="BO232" i="4"/>
  <c r="BO233" i="4"/>
  <c r="BO234" i="4"/>
  <c r="BO235" i="4"/>
  <c r="BO236" i="4"/>
  <c r="BO237" i="4"/>
  <c r="BO238" i="4"/>
  <c r="BO239" i="4"/>
  <c r="BO240" i="4"/>
  <c r="BO241" i="4"/>
  <c r="BO242" i="4"/>
  <c r="BO243" i="4"/>
  <c r="BO244" i="4"/>
  <c r="BO245" i="4"/>
  <c r="BO246" i="4"/>
  <c r="BO247" i="4"/>
  <c r="BO248" i="4"/>
  <c r="BO249" i="4"/>
  <c r="BO250" i="4"/>
  <c r="BO251" i="4"/>
  <c r="BO252" i="4"/>
  <c r="BO253" i="4"/>
  <c r="BO254" i="4"/>
  <c r="BO255" i="4"/>
  <c r="BO256" i="4"/>
  <c r="BO257" i="4"/>
  <c r="BO258" i="4"/>
  <c r="BO259" i="4"/>
  <c r="BO260" i="4"/>
  <c r="BO261" i="4"/>
  <c r="BO262" i="4"/>
  <c r="BO263" i="4"/>
  <c r="BO264" i="4"/>
  <c r="BO265" i="4"/>
  <c r="BO266" i="4"/>
  <c r="BO267" i="4"/>
  <c r="BO268" i="4"/>
  <c r="BO269" i="4"/>
  <c r="BO270" i="4"/>
  <c r="BO271" i="4"/>
  <c r="BO272" i="4"/>
  <c r="BO273" i="4"/>
  <c r="BO274" i="4"/>
  <c r="BO275" i="4"/>
  <c r="BO276" i="4"/>
  <c r="BO277" i="4"/>
  <c r="BO278" i="4"/>
  <c r="BO279" i="4"/>
  <c r="BO280" i="4"/>
  <c r="BO281" i="4"/>
  <c r="BO282" i="4"/>
  <c r="BO283" i="4"/>
  <c r="BO284" i="4"/>
  <c r="BO285" i="4"/>
  <c r="BO286" i="4"/>
  <c r="BO287" i="4"/>
  <c r="BO288" i="4"/>
  <c r="BO289" i="4"/>
  <c r="BO290" i="4"/>
  <c r="BO291" i="4"/>
  <c r="BO292" i="4"/>
  <c r="BO293" i="4"/>
  <c r="BO294" i="4"/>
  <c r="BO295" i="4"/>
  <c r="BO296" i="4"/>
  <c r="BO2" i="4"/>
  <c r="BN3" i="4"/>
  <c r="BN297" i="4" s="1"/>
  <c r="BN4" i="4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N201" i="4"/>
  <c r="BN202" i="4"/>
  <c r="BN203" i="4"/>
  <c r="BN204" i="4"/>
  <c r="BN205" i="4"/>
  <c r="BN206" i="4"/>
  <c r="BN207" i="4"/>
  <c r="BN208" i="4"/>
  <c r="BN209" i="4"/>
  <c r="BN210" i="4"/>
  <c r="BN211" i="4"/>
  <c r="BN212" i="4"/>
  <c r="BN213" i="4"/>
  <c r="BN214" i="4"/>
  <c r="BN215" i="4"/>
  <c r="BN216" i="4"/>
  <c r="BN217" i="4"/>
  <c r="BN218" i="4"/>
  <c r="BN219" i="4"/>
  <c r="BN220" i="4"/>
  <c r="BN221" i="4"/>
  <c r="BN222" i="4"/>
  <c r="BN223" i="4"/>
  <c r="BN224" i="4"/>
  <c r="BN225" i="4"/>
  <c r="BN226" i="4"/>
  <c r="BN227" i="4"/>
  <c r="BN228" i="4"/>
  <c r="BN229" i="4"/>
  <c r="BN230" i="4"/>
  <c r="BN231" i="4"/>
  <c r="BN232" i="4"/>
  <c r="BN233" i="4"/>
  <c r="BN234" i="4"/>
  <c r="BN235" i="4"/>
  <c r="BN236" i="4"/>
  <c r="BN237" i="4"/>
  <c r="BN238" i="4"/>
  <c r="BN239" i="4"/>
  <c r="BN240" i="4"/>
  <c r="BN241" i="4"/>
  <c r="BN242" i="4"/>
  <c r="BN243" i="4"/>
  <c r="BN244" i="4"/>
  <c r="BN245" i="4"/>
  <c r="BN246" i="4"/>
  <c r="BN247" i="4"/>
  <c r="BN248" i="4"/>
  <c r="BN249" i="4"/>
  <c r="BN250" i="4"/>
  <c r="BN251" i="4"/>
  <c r="BN252" i="4"/>
  <c r="BN253" i="4"/>
  <c r="BN254" i="4"/>
  <c r="BN255" i="4"/>
  <c r="BN256" i="4"/>
  <c r="BN257" i="4"/>
  <c r="BN258" i="4"/>
  <c r="BN259" i="4"/>
  <c r="BN260" i="4"/>
  <c r="BN261" i="4"/>
  <c r="BN262" i="4"/>
  <c r="BN263" i="4"/>
  <c r="BN264" i="4"/>
  <c r="BN265" i="4"/>
  <c r="BN266" i="4"/>
  <c r="BN267" i="4"/>
  <c r="BN268" i="4"/>
  <c r="BN269" i="4"/>
  <c r="BN270" i="4"/>
  <c r="BN271" i="4"/>
  <c r="BN272" i="4"/>
  <c r="BN273" i="4"/>
  <c r="BN274" i="4"/>
  <c r="BN275" i="4"/>
  <c r="BN276" i="4"/>
  <c r="BN277" i="4"/>
  <c r="BN278" i="4"/>
  <c r="BN279" i="4"/>
  <c r="BN280" i="4"/>
  <c r="BN281" i="4"/>
  <c r="BN282" i="4"/>
  <c r="BN283" i="4"/>
  <c r="BN284" i="4"/>
  <c r="BN285" i="4"/>
  <c r="BN286" i="4"/>
  <c r="BN287" i="4"/>
  <c r="BN288" i="4"/>
  <c r="BN289" i="4"/>
  <c r="BN290" i="4"/>
  <c r="BN291" i="4"/>
  <c r="BN292" i="4"/>
  <c r="BN293" i="4"/>
  <c r="BN294" i="4"/>
  <c r="BN295" i="4"/>
  <c r="BN296" i="4"/>
  <c r="BN2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3" i="4"/>
  <c r="BM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" i="4"/>
  <c r="BQ297" i="4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H2" i="3"/>
  <c r="AG2" i="3"/>
  <c r="AI3" i="3"/>
  <c r="AI4" i="3"/>
  <c r="AI5" i="3"/>
  <c r="AI6" i="3"/>
  <c r="AI7" i="3"/>
  <c r="AI8" i="3"/>
  <c r="AI9" i="3"/>
  <c r="AI10" i="3"/>
  <c r="AI11" i="3"/>
  <c r="AI12" i="3"/>
  <c r="AI13" i="3"/>
  <c r="AI14" i="3"/>
  <c r="AI297" i="3" s="1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" i="3"/>
  <c r="V3" i="3"/>
  <c r="V4" i="3"/>
  <c r="V5" i="3"/>
  <c r="V6" i="3"/>
  <c r="V7" i="3"/>
  <c r="V8" i="3"/>
  <c r="V9" i="3"/>
  <c r="V10" i="3"/>
  <c r="V11" i="3"/>
  <c r="V12" i="3"/>
  <c r="V13" i="3"/>
  <c r="V297" i="3" s="1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U3" i="3"/>
  <c r="U4" i="3"/>
  <c r="U5" i="3"/>
  <c r="U297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S3" i="3"/>
  <c r="S297" i="3" s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R3" i="3"/>
  <c r="R4" i="3"/>
  <c r="R5" i="3"/>
  <c r="R6" i="3"/>
  <c r="R7" i="3"/>
  <c r="R8" i="3"/>
  <c r="R9" i="3"/>
  <c r="R10" i="3"/>
  <c r="R11" i="3"/>
  <c r="R12" i="3"/>
  <c r="R13" i="3"/>
  <c r="R297" i="3" s="1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X3" i="3"/>
  <c r="X4" i="3"/>
  <c r="X5" i="3"/>
  <c r="X6" i="3"/>
  <c r="X7" i="3"/>
  <c r="X8" i="3"/>
  <c r="X9" i="3"/>
  <c r="X297" i="3" s="1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Y3" i="3"/>
  <c r="Y4" i="3"/>
  <c r="Y5" i="3"/>
  <c r="Y6" i="3"/>
  <c r="Y7" i="3"/>
  <c r="Y8" i="3"/>
  <c r="Y9" i="3"/>
  <c r="Y10" i="3"/>
  <c r="Y11" i="3"/>
  <c r="Y12" i="3"/>
  <c r="Y297" i="3" s="1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Z3" i="3"/>
  <c r="Z4" i="3"/>
  <c r="Z297" i="3" s="1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AA3" i="3"/>
  <c r="AA4" i="3"/>
  <c r="AA5" i="3"/>
  <c r="AA6" i="3"/>
  <c r="AA7" i="3"/>
  <c r="AA8" i="3"/>
  <c r="AA9" i="3"/>
  <c r="AA10" i="3"/>
  <c r="AA11" i="3"/>
  <c r="AA12" i="3"/>
  <c r="AA13" i="3"/>
  <c r="AA297" i="3" s="1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B3" i="3"/>
  <c r="AB4" i="3"/>
  <c r="AB5" i="3"/>
  <c r="AB6" i="3"/>
  <c r="AB7" i="3"/>
  <c r="AB8" i="3"/>
  <c r="AB9" i="3"/>
  <c r="AB297" i="3" s="1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D3" i="3"/>
  <c r="AD4" i="3"/>
  <c r="AD5" i="3"/>
  <c r="AD6" i="3"/>
  <c r="AD7" i="3"/>
  <c r="AD8" i="3"/>
  <c r="AD9" i="3"/>
  <c r="AD10" i="3"/>
  <c r="AD297" i="3" s="1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E3" i="3"/>
  <c r="AE297" i="3" s="1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3" i="3"/>
  <c r="Q4" i="3"/>
  <c r="Q5" i="3"/>
  <c r="Q6" i="3"/>
  <c r="Q7" i="3"/>
  <c r="Q8" i="3"/>
  <c r="Q9" i="3"/>
  <c r="Q10" i="3"/>
  <c r="Q11" i="3"/>
  <c r="Q297" i="3" s="1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P3" i="3"/>
  <c r="P4" i="3"/>
  <c r="P5" i="3"/>
  <c r="P6" i="3"/>
  <c r="P7" i="3"/>
  <c r="P297" i="3" s="1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Q2" i="3"/>
  <c r="P2" i="3"/>
  <c r="O2" i="3"/>
  <c r="O3" i="3"/>
  <c r="O4" i="3"/>
  <c r="O5" i="3"/>
  <c r="O6" i="3"/>
  <c r="O7" i="3"/>
  <c r="O8" i="3"/>
  <c r="O9" i="3"/>
  <c r="O297" i="3" s="1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" i="3"/>
  <c r="AF297" i="3"/>
  <c r="AF285" i="3"/>
  <c r="AF286" i="3"/>
  <c r="AF287" i="3"/>
  <c r="AF288" i="3"/>
  <c r="AF289" i="3"/>
  <c r="AF294" i="3"/>
  <c r="AF279" i="3"/>
  <c r="AF280" i="3"/>
  <c r="AF281" i="3"/>
  <c r="AF270" i="3"/>
  <c r="AF273" i="3"/>
  <c r="AF274" i="3"/>
  <c r="AF275" i="3"/>
  <c r="AF5" i="3"/>
  <c r="AF6" i="3"/>
  <c r="AF9" i="3"/>
  <c r="AF17" i="3"/>
  <c r="AF18" i="3"/>
  <c r="AF21" i="3"/>
  <c r="AF29" i="3"/>
  <c r="AF30" i="3"/>
  <c r="AF33" i="3"/>
  <c r="AF41" i="3"/>
  <c r="AF42" i="3"/>
  <c r="AF45" i="3"/>
  <c r="AF53" i="3"/>
  <c r="AF54" i="3"/>
  <c r="AF57" i="3"/>
  <c r="AF65" i="3"/>
  <c r="AF66" i="3"/>
  <c r="AF69" i="3"/>
  <c r="AF77" i="3"/>
  <c r="AF78" i="3"/>
  <c r="AF81" i="3"/>
  <c r="AF89" i="3"/>
  <c r="AF90" i="3"/>
  <c r="AF93" i="3"/>
  <c r="AF101" i="3"/>
  <c r="AF102" i="3"/>
  <c r="AF105" i="3"/>
  <c r="AF113" i="3"/>
  <c r="AF114" i="3"/>
  <c r="AF117" i="3"/>
  <c r="AF125" i="3"/>
  <c r="AF126" i="3"/>
  <c r="AF129" i="3"/>
  <c r="AF137" i="3"/>
  <c r="AF138" i="3"/>
  <c r="AF141" i="3"/>
  <c r="AF149" i="3"/>
  <c r="AF150" i="3"/>
  <c r="AF153" i="3"/>
  <c r="AF161" i="3"/>
  <c r="AF162" i="3"/>
  <c r="AF165" i="3"/>
  <c r="AF173" i="3"/>
  <c r="AF174" i="3"/>
  <c r="AF177" i="3"/>
  <c r="AF185" i="3"/>
  <c r="AF186" i="3"/>
  <c r="AF189" i="3"/>
  <c r="AF197" i="3"/>
  <c r="AF198" i="3"/>
  <c r="AF201" i="3"/>
  <c r="AF208" i="3"/>
  <c r="AF209" i="3"/>
  <c r="AF210" i="3"/>
  <c r="AF213" i="3"/>
  <c r="AF221" i="3"/>
  <c r="AF222" i="3"/>
  <c r="AF225" i="3"/>
  <c r="AF233" i="3"/>
  <c r="AF234" i="3"/>
  <c r="AF237" i="3"/>
  <c r="AF244" i="3"/>
  <c r="AF245" i="3"/>
  <c r="AF246" i="3"/>
  <c r="AF249" i="3"/>
  <c r="AF257" i="3"/>
  <c r="AF258" i="3"/>
  <c r="AF261" i="3"/>
  <c r="AF2" i="3"/>
  <c r="B297" i="3"/>
  <c r="D22" i="4"/>
  <c r="D21" i="4"/>
  <c r="D18" i="4"/>
  <c r="D17" i="4"/>
  <c r="E19" i="4"/>
  <c r="E20" i="4"/>
  <c r="E22" i="4" s="1"/>
  <c r="E21" i="4"/>
  <c r="E16" i="4"/>
  <c r="E17" i="4"/>
  <c r="E18" i="4"/>
  <c r="D16" i="4"/>
  <c r="E15" i="4"/>
  <c r="D15" i="4"/>
  <c r="BH297" i="4"/>
  <c r="BI297" i="4"/>
  <c r="BJ297" i="4"/>
  <c r="BK297" i="4"/>
  <c r="BL297" i="4"/>
  <c r="BH3" i="4"/>
  <c r="BI3" i="4"/>
  <c r="BJ3" i="4"/>
  <c r="BK3" i="4"/>
  <c r="BL3" i="4"/>
  <c r="BH4" i="4"/>
  <c r="BI4" i="4"/>
  <c r="BJ4" i="4"/>
  <c r="BK4" i="4"/>
  <c r="BL4" i="4"/>
  <c r="BH5" i="4"/>
  <c r="BI5" i="4"/>
  <c r="BJ5" i="4"/>
  <c r="BK5" i="4"/>
  <c r="BL5" i="4"/>
  <c r="BH6" i="4"/>
  <c r="BI6" i="4"/>
  <c r="BJ6" i="4"/>
  <c r="BK6" i="4"/>
  <c r="BL6" i="4"/>
  <c r="BH7" i="4"/>
  <c r="BI7" i="4"/>
  <c r="BJ7" i="4"/>
  <c r="BK7" i="4"/>
  <c r="BL7" i="4"/>
  <c r="BH8" i="4"/>
  <c r="BI8" i="4"/>
  <c r="BJ8" i="4"/>
  <c r="BK8" i="4"/>
  <c r="BL8" i="4"/>
  <c r="BH9" i="4"/>
  <c r="BI9" i="4"/>
  <c r="BJ9" i="4"/>
  <c r="BK9" i="4"/>
  <c r="BL9" i="4"/>
  <c r="BH10" i="4"/>
  <c r="BI10" i="4"/>
  <c r="BJ10" i="4"/>
  <c r="BK10" i="4"/>
  <c r="BL10" i="4"/>
  <c r="BH11" i="4"/>
  <c r="BI11" i="4"/>
  <c r="BJ11" i="4"/>
  <c r="BK11" i="4"/>
  <c r="BL11" i="4"/>
  <c r="BH12" i="4"/>
  <c r="BI12" i="4"/>
  <c r="BJ12" i="4"/>
  <c r="BK12" i="4"/>
  <c r="BL12" i="4"/>
  <c r="BH13" i="4"/>
  <c r="BI13" i="4"/>
  <c r="BJ13" i="4"/>
  <c r="BK13" i="4"/>
  <c r="BL13" i="4"/>
  <c r="BH14" i="4"/>
  <c r="BI14" i="4"/>
  <c r="BJ14" i="4"/>
  <c r="BK14" i="4"/>
  <c r="BL14" i="4"/>
  <c r="BH15" i="4"/>
  <c r="BI15" i="4"/>
  <c r="BJ15" i="4"/>
  <c r="BK15" i="4"/>
  <c r="BL15" i="4"/>
  <c r="BH16" i="4"/>
  <c r="BI16" i="4"/>
  <c r="BJ16" i="4"/>
  <c r="BK16" i="4"/>
  <c r="BL16" i="4"/>
  <c r="BH17" i="4"/>
  <c r="BI17" i="4"/>
  <c r="BJ17" i="4"/>
  <c r="BK17" i="4"/>
  <c r="BL17" i="4"/>
  <c r="BH18" i="4"/>
  <c r="BI18" i="4"/>
  <c r="BJ18" i="4"/>
  <c r="BK18" i="4"/>
  <c r="BL18" i="4"/>
  <c r="BH19" i="4"/>
  <c r="BI19" i="4"/>
  <c r="BJ19" i="4"/>
  <c r="BK19" i="4"/>
  <c r="BL19" i="4"/>
  <c r="BH20" i="4"/>
  <c r="BI20" i="4"/>
  <c r="BJ20" i="4"/>
  <c r="BK20" i="4"/>
  <c r="BL20" i="4"/>
  <c r="BH21" i="4"/>
  <c r="BI21" i="4"/>
  <c r="BJ21" i="4"/>
  <c r="BK21" i="4"/>
  <c r="BL21" i="4"/>
  <c r="BH22" i="4"/>
  <c r="BI22" i="4"/>
  <c r="BJ22" i="4"/>
  <c r="BK22" i="4"/>
  <c r="BL22" i="4"/>
  <c r="BH23" i="4"/>
  <c r="BI23" i="4"/>
  <c r="BJ23" i="4"/>
  <c r="BK23" i="4"/>
  <c r="BL23" i="4"/>
  <c r="BH24" i="4"/>
  <c r="BI24" i="4"/>
  <c r="BJ24" i="4"/>
  <c r="BK24" i="4"/>
  <c r="BL24" i="4"/>
  <c r="BH25" i="4"/>
  <c r="BI25" i="4"/>
  <c r="BJ25" i="4"/>
  <c r="BK25" i="4"/>
  <c r="BL25" i="4"/>
  <c r="BH26" i="4"/>
  <c r="BI26" i="4"/>
  <c r="BJ26" i="4"/>
  <c r="BK26" i="4"/>
  <c r="BL26" i="4"/>
  <c r="BH27" i="4"/>
  <c r="BI27" i="4"/>
  <c r="BJ27" i="4"/>
  <c r="BK27" i="4"/>
  <c r="BL27" i="4"/>
  <c r="BH28" i="4"/>
  <c r="BI28" i="4"/>
  <c r="BJ28" i="4"/>
  <c r="BK28" i="4"/>
  <c r="BL28" i="4"/>
  <c r="BH29" i="4"/>
  <c r="BI29" i="4"/>
  <c r="BJ29" i="4"/>
  <c r="BK29" i="4"/>
  <c r="BL29" i="4"/>
  <c r="BH30" i="4"/>
  <c r="BI30" i="4"/>
  <c r="BJ30" i="4"/>
  <c r="BK30" i="4"/>
  <c r="BL30" i="4"/>
  <c r="BH31" i="4"/>
  <c r="BI31" i="4"/>
  <c r="BJ31" i="4"/>
  <c r="BK31" i="4"/>
  <c r="BL31" i="4"/>
  <c r="BH32" i="4"/>
  <c r="BI32" i="4"/>
  <c r="BJ32" i="4"/>
  <c r="BK32" i="4"/>
  <c r="BL32" i="4"/>
  <c r="BH33" i="4"/>
  <c r="BI33" i="4"/>
  <c r="BJ33" i="4"/>
  <c r="BK33" i="4"/>
  <c r="BL33" i="4"/>
  <c r="BH34" i="4"/>
  <c r="BI34" i="4"/>
  <c r="BJ34" i="4"/>
  <c r="BK34" i="4"/>
  <c r="BL34" i="4"/>
  <c r="BH35" i="4"/>
  <c r="BI35" i="4"/>
  <c r="BJ35" i="4"/>
  <c r="BK35" i="4"/>
  <c r="BL35" i="4"/>
  <c r="BH36" i="4"/>
  <c r="BI36" i="4"/>
  <c r="BJ36" i="4"/>
  <c r="BK36" i="4"/>
  <c r="BL36" i="4"/>
  <c r="BH37" i="4"/>
  <c r="BI37" i="4"/>
  <c r="BJ37" i="4"/>
  <c r="BK37" i="4"/>
  <c r="BL37" i="4"/>
  <c r="BH38" i="4"/>
  <c r="BI38" i="4"/>
  <c r="BJ38" i="4"/>
  <c r="BK38" i="4"/>
  <c r="BL38" i="4"/>
  <c r="BH39" i="4"/>
  <c r="BI39" i="4"/>
  <c r="BJ39" i="4"/>
  <c r="BK39" i="4"/>
  <c r="BL39" i="4"/>
  <c r="BH40" i="4"/>
  <c r="BI40" i="4"/>
  <c r="BJ40" i="4"/>
  <c r="BK40" i="4"/>
  <c r="BL40" i="4"/>
  <c r="BH41" i="4"/>
  <c r="BI41" i="4"/>
  <c r="BJ41" i="4"/>
  <c r="BK41" i="4"/>
  <c r="BL41" i="4"/>
  <c r="BH42" i="4"/>
  <c r="BI42" i="4"/>
  <c r="BJ42" i="4"/>
  <c r="BK42" i="4"/>
  <c r="BL42" i="4"/>
  <c r="BH43" i="4"/>
  <c r="BI43" i="4"/>
  <c r="BJ43" i="4"/>
  <c r="BK43" i="4"/>
  <c r="BL43" i="4"/>
  <c r="BH44" i="4"/>
  <c r="BI44" i="4"/>
  <c r="BJ44" i="4"/>
  <c r="BK44" i="4"/>
  <c r="BL44" i="4"/>
  <c r="BH45" i="4"/>
  <c r="BI45" i="4"/>
  <c r="BJ45" i="4"/>
  <c r="BK45" i="4"/>
  <c r="BL45" i="4"/>
  <c r="BH46" i="4"/>
  <c r="BI46" i="4"/>
  <c r="BJ46" i="4"/>
  <c r="BK46" i="4"/>
  <c r="BL46" i="4"/>
  <c r="BH47" i="4"/>
  <c r="BI47" i="4"/>
  <c r="BJ47" i="4"/>
  <c r="BK47" i="4"/>
  <c r="BL47" i="4"/>
  <c r="BH48" i="4"/>
  <c r="BI48" i="4"/>
  <c r="BJ48" i="4"/>
  <c r="BK48" i="4"/>
  <c r="BL48" i="4"/>
  <c r="BH49" i="4"/>
  <c r="BI49" i="4"/>
  <c r="BJ49" i="4"/>
  <c r="BK49" i="4"/>
  <c r="BL49" i="4"/>
  <c r="BH50" i="4"/>
  <c r="BI50" i="4"/>
  <c r="BJ50" i="4"/>
  <c r="BK50" i="4"/>
  <c r="BL50" i="4"/>
  <c r="BH51" i="4"/>
  <c r="BI51" i="4"/>
  <c r="BJ51" i="4"/>
  <c r="BK51" i="4"/>
  <c r="BL51" i="4"/>
  <c r="BH52" i="4"/>
  <c r="BI52" i="4"/>
  <c r="BJ52" i="4"/>
  <c r="BK52" i="4"/>
  <c r="BL52" i="4"/>
  <c r="BH53" i="4"/>
  <c r="BI53" i="4"/>
  <c r="BJ53" i="4"/>
  <c r="BK53" i="4"/>
  <c r="BL53" i="4"/>
  <c r="BH54" i="4"/>
  <c r="BI54" i="4"/>
  <c r="BJ54" i="4"/>
  <c r="BK54" i="4"/>
  <c r="BL54" i="4"/>
  <c r="BH55" i="4"/>
  <c r="BI55" i="4"/>
  <c r="BJ55" i="4"/>
  <c r="BK55" i="4"/>
  <c r="BL55" i="4"/>
  <c r="BH56" i="4"/>
  <c r="BI56" i="4"/>
  <c r="BJ56" i="4"/>
  <c r="BK56" i="4"/>
  <c r="BL56" i="4"/>
  <c r="BH57" i="4"/>
  <c r="BI57" i="4"/>
  <c r="BJ57" i="4"/>
  <c r="BK57" i="4"/>
  <c r="BL57" i="4"/>
  <c r="BH58" i="4"/>
  <c r="BI58" i="4"/>
  <c r="BJ58" i="4"/>
  <c r="BK58" i="4"/>
  <c r="BL58" i="4"/>
  <c r="BH59" i="4"/>
  <c r="BI59" i="4"/>
  <c r="BJ59" i="4"/>
  <c r="BK59" i="4"/>
  <c r="BL59" i="4"/>
  <c r="BH60" i="4"/>
  <c r="BI60" i="4"/>
  <c r="BJ60" i="4"/>
  <c r="BK60" i="4"/>
  <c r="BL60" i="4"/>
  <c r="BH61" i="4"/>
  <c r="BI61" i="4"/>
  <c r="BJ61" i="4"/>
  <c r="BK61" i="4"/>
  <c r="BL61" i="4"/>
  <c r="BH62" i="4"/>
  <c r="BI62" i="4"/>
  <c r="BJ62" i="4"/>
  <c r="BK62" i="4"/>
  <c r="BL62" i="4"/>
  <c r="BH63" i="4"/>
  <c r="BI63" i="4"/>
  <c r="BJ63" i="4"/>
  <c r="BK63" i="4"/>
  <c r="BL63" i="4"/>
  <c r="BH64" i="4"/>
  <c r="BI64" i="4"/>
  <c r="BJ64" i="4"/>
  <c r="BK64" i="4"/>
  <c r="BL64" i="4"/>
  <c r="BH65" i="4"/>
  <c r="BI65" i="4"/>
  <c r="BJ65" i="4"/>
  <c r="BK65" i="4"/>
  <c r="BL65" i="4"/>
  <c r="BH66" i="4"/>
  <c r="BI66" i="4"/>
  <c r="BJ66" i="4"/>
  <c r="BK66" i="4"/>
  <c r="BL66" i="4"/>
  <c r="BH67" i="4"/>
  <c r="BI67" i="4"/>
  <c r="BJ67" i="4"/>
  <c r="BK67" i="4"/>
  <c r="BL67" i="4"/>
  <c r="BH68" i="4"/>
  <c r="BI68" i="4"/>
  <c r="BJ68" i="4"/>
  <c r="BK68" i="4"/>
  <c r="BL68" i="4"/>
  <c r="BH69" i="4"/>
  <c r="BI69" i="4"/>
  <c r="BJ69" i="4"/>
  <c r="BK69" i="4"/>
  <c r="BL69" i="4"/>
  <c r="BH70" i="4"/>
  <c r="BI70" i="4"/>
  <c r="BJ70" i="4"/>
  <c r="BK70" i="4"/>
  <c r="BL70" i="4"/>
  <c r="BH71" i="4"/>
  <c r="BI71" i="4"/>
  <c r="BJ71" i="4"/>
  <c r="BK71" i="4"/>
  <c r="BL71" i="4"/>
  <c r="BH72" i="4"/>
  <c r="BI72" i="4"/>
  <c r="BJ72" i="4"/>
  <c r="BK72" i="4"/>
  <c r="BL72" i="4"/>
  <c r="BH73" i="4"/>
  <c r="BI73" i="4"/>
  <c r="BJ73" i="4"/>
  <c r="BK73" i="4"/>
  <c r="BL73" i="4"/>
  <c r="BH74" i="4"/>
  <c r="BI74" i="4"/>
  <c r="BJ74" i="4"/>
  <c r="BK74" i="4"/>
  <c r="BL74" i="4"/>
  <c r="BH75" i="4"/>
  <c r="BI75" i="4"/>
  <c r="BJ75" i="4"/>
  <c r="BK75" i="4"/>
  <c r="BL75" i="4"/>
  <c r="BH76" i="4"/>
  <c r="BI76" i="4"/>
  <c r="BJ76" i="4"/>
  <c r="BK76" i="4"/>
  <c r="BL76" i="4"/>
  <c r="BH77" i="4"/>
  <c r="BI77" i="4"/>
  <c r="BJ77" i="4"/>
  <c r="BK77" i="4"/>
  <c r="BL77" i="4"/>
  <c r="BH78" i="4"/>
  <c r="BI78" i="4"/>
  <c r="BJ78" i="4"/>
  <c r="BK78" i="4"/>
  <c r="BL78" i="4"/>
  <c r="BH79" i="4"/>
  <c r="BI79" i="4"/>
  <c r="BJ79" i="4"/>
  <c r="BK79" i="4"/>
  <c r="BL79" i="4"/>
  <c r="BH80" i="4"/>
  <c r="BI80" i="4"/>
  <c r="BJ80" i="4"/>
  <c r="BK80" i="4"/>
  <c r="BL80" i="4"/>
  <c r="BH81" i="4"/>
  <c r="BI81" i="4"/>
  <c r="BJ81" i="4"/>
  <c r="BK81" i="4"/>
  <c r="BL81" i="4"/>
  <c r="BH82" i="4"/>
  <c r="BI82" i="4"/>
  <c r="BJ82" i="4"/>
  <c r="BK82" i="4"/>
  <c r="BL82" i="4"/>
  <c r="BH83" i="4"/>
  <c r="BI83" i="4"/>
  <c r="BJ83" i="4"/>
  <c r="BK83" i="4"/>
  <c r="BL83" i="4"/>
  <c r="BH84" i="4"/>
  <c r="BI84" i="4"/>
  <c r="BJ84" i="4"/>
  <c r="BK84" i="4"/>
  <c r="BL84" i="4"/>
  <c r="BH85" i="4"/>
  <c r="BI85" i="4"/>
  <c r="BJ85" i="4"/>
  <c r="BK85" i="4"/>
  <c r="BL85" i="4"/>
  <c r="BH86" i="4"/>
  <c r="BI86" i="4"/>
  <c r="BJ86" i="4"/>
  <c r="BK86" i="4"/>
  <c r="BL86" i="4"/>
  <c r="BH87" i="4"/>
  <c r="BI87" i="4"/>
  <c r="BJ87" i="4"/>
  <c r="BK87" i="4"/>
  <c r="BL87" i="4"/>
  <c r="BH88" i="4"/>
  <c r="BI88" i="4"/>
  <c r="BJ88" i="4"/>
  <c r="BK88" i="4"/>
  <c r="BL88" i="4"/>
  <c r="BH89" i="4"/>
  <c r="BI89" i="4"/>
  <c r="BJ89" i="4"/>
  <c r="BK89" i="4"/>
  <c r="BL89" i="4"/>
  <c r="BH90" i="4"/>
  <c r="BI90" i="4"/>
  <c r="BJ90" i="4"/>
  <c r="BK90" i="4"/>
  <c r="BL90" i="4"/>
  <c r="BH91" i="4"/>
  <c r="BI91" i="4"/>
  <c r="BJ91" i="4"/>
  <c r="BK91" i="4"/>
  <c r="BL91" i="4"/>
  <c r="BH92" i="4"/>
  <c r="BI92" i="4"/>
  <c r="BJ92" i="4"/>
  <c r="BK92" i="4"/>
  <c r="BL92" i="4"/>
  <c r="BH93" i="4"/>
  <c r="BI93" i="4"/>
  <c r="BJ93" i="4"/>
  <c r="BK93" i="4"/>
  <c r="BL93" i="4"/>
  <c r="BH94" i="4"/>
  <c r="BI94" i="4"/>
  <c r="BJ94" i="4"/>
  <c r="BK94" i="4"/>
  <c r="BL94" i="4"/>
  <c r="BH95" i="4"/>
  <c r="BI95" i="4"/>
  <c r="BJ95" i="4"/>
  <c r="BK95" i="4"/>
  <c r="BL95" i="4"/>
  <c r="BH96" i="4"/>
  <c r="BI96" i="4"/>
  <c r="BJ96" i="4"/>
  <c r="BK96" i="4"/>
  <c r="BL96" i="4"/>
  <c r="BH97" i="4"/>
  <c r="BI97" i="4"/>
  <c r="BJ97" i="4"/>
  <c r="BK97" i="4"/>
  <c r="BL97" i="4"/>
  <c r="BH98" i="4"/>
  <c r="BI98" i="4"/>
  <c r="BJ98" i="4"/>
  <c r="BK98" i="4"/>
  <c r="BL98" i="4"/>
  <c r="BH99" i="4"/>
  <c r="BI99" i="4"/>
  <c r="BJ99" i="4"/>
  <c r="BK99" i="4"/>
  <c r="BL99" i="4"/>
  <c r="BH100" i="4"/>
  <c r="BI100" i="4"/>
  <c r="BJ100" i="4"/>
  <c r="BK100" i="4"/>
  <c r="BL100" i="4"/>
  <c r="BH101" i="4"/>
  <c r="BI101" i="4"/>
  <c r="BJ101" i="4"/>
  <c r="BK101" i="4"/>
  <c r="BL101" i="4"/>
  <c r="BH102" i="4"/>
  <c r="BI102" i="4"/>
  <c r="BJ102" i="4"/>
  <c r="BK102" i="4"/>
  <c r="BL102" i="4"/>
  <c r="BH103" i="4"/>
  <c r="BI103" i="4"/>
  <c r="BJ103" i="4"/>
  <c r="BK103" i="4"/>
  <c r="BL103" i="4"/>
  <c r="BH104" i="4"/>
  <c r="BI104" i="4"/>
  <c r="BJ104" i="4"/>
  <c r="BK104" i="4"/>
  <c r="BL104" i="4"/>
  <c r="BH105" i="4"/>
  <c r="BI105" i="4"/>
  <c r="BJ105" i="4"/>
  <c r="BK105" i="4"/>
  <c r="BL105" i="4"/>
  <c r="BH106" i="4"/>
  <c r="BI106" i="4"/>
  <c r="BJ106" i="4"/>
  <c r="BK106" i="4"/>
  <c r="BL106" i="4"/>
  <c r="BH107" i="4"/>
  <c r="BI107" i="4"/>
  <c r="BJ107" i="4"/>
  <c r="BK107" i="4"/>
  <c r="BL107" i="4"/>
  <c r="BH108" i="4"/>
  <c r="BI108" i="4"/>
  <c r="BJ108" i="4"/>
  <c r="BK108" i="4"/>
  <c r="BL108" i="4"/>
  <c r="BH109" i="4"/>
  <c r="BI109" i="4"/>
  <c r="BJ109" i="4"/>
  <c r="BK109" i="4"/>
  <c r="BL109" i="4"/>
  <c r="BH110" i="4"/>
  <c r="BI110" i="4"/>
  <c r="BJ110" i="4"/>
  <c r="BK110" i="4"/>
  <c r="BL110" i="4"/>
  <c r="BH111" i="4"/>
  <c r="BI111" i="4"/>
  <c r="BJ111" i="4"/>
  <c r="BK111" i="4"/>
  <c r="BL111" i="4"/>
  <c r="BH112" i="4"/>
  <c r="BI112" i="4"/>
  <c r="BJ112" i="4"/>
  <c r="BK112" i="4"/>
  <c r="BL112" i="4"/>
  <c r="BH113" i="4"/>
  <c r="BI113" i="4"/>
  <c r="BJ113" i="4"/>
  <c r="BK113" i="4"/>
  <c r="BL113" i="4"/>
  <c r="BH114" i="4"/>
  <c r="BI114" i="4"/>
  <c r="BJ114" i="4"/>
  <c r="BK114" i="4"/>
  <c r="BL114" i="4"/>
  <c r="BH115" i="4"/>
  <c r="BI115" i="4"/>
  <c r="BJ115" i="4"/>
  <c r="BK115" i="4"/>
  <c r="BL115" i="4"/>
  <c r="BH116" i="4"/>
  <c r="BI116" i="4"/>
  <c r="BJ116" i="4"/>
  <c r="BK116" i="4"/>
  <c r="BL116" i="4"/>
  <c r="BH117" i="4"/>
  <c r="BI117" i="4"/>
  <c r="BJ117" i="4"/>
  <c r="BK117" i="4"/>
  <c r="BL117" i="4"/>
  <c r="BH118" i="4"/>
  <c r="BI118" i="4"/>
  <c r="BJ118" i="4"/>
  <c r="BK118" i="4"/>
  <c r="BL118" i="4"/>
  <c r="BH119" i="4"/>
  <c r="BI119" i="4"/>
  <c r="BJ119" i="4"/>
  <c r="BK119" i="4"/>
  <c r="BL119" i="4"/>
  <c r="BH120" i="4"/>
  <c r="BI120" i="4"/>
  <c r="BJ120" i="4"/>
  <c r="BK120" i="4"/>
  <c r="BL120" i="4"/>
  <c r="BH121" i="4"/>
  <c r="BI121" i="4"/>
  <c r="BJ121" i="4"/>
  <c r="BK121" i="4"/>
  <c r="BL121" i="4"/>
  <c r="BH122" i="4"/>
  <c r="BI122" i="4"/>
  <c r="BJ122" i="4"/>
  <c r="BK122" i="4"/>
  <c r="BL122" i="4"/>
  <c r="BH123" i="4"/>
  <c r="BI123" i="4"/>
  <c r="BJ123" i="4"/>
  <c r="BK123" i="4"/>
  <c r="BL123" i="4"/>
  <c r="BH124" i="4"/>
  <c r="BI124" i="4"/>
  <c r="BJ124" i="4"/>
  <c r="BK124" i="4"/>
  <c r="BL124" i="4"/>
  <c r="BH125" i="4"/>
  <c r="BI125" i="4"/>
  <c r="BJ125" i="4"/>
  <c r="BK125" i="4"/>
  <c r="BL125" i="4"/>
  <c r="BH126" i="4"/>
  <c r="BI126" i="4"/>
  <c r="BJ126" i="4"/>
  <c r="BK126" i="4"/>
  <c r="BL126" i="4"/>
  <c r="BH127" i="4"/>
  <c r="BI127" i="4"/>
  <c r="BJ127" i="4"/>
  <c r="BK127" i="4"/>
  <c r="BL127" i="4"/>
  <c r="BH128" i="4"/>
  <c r="BI128" i="4"/>
  <c r="BJ128" i="4"/>
  <c r="BK128" i="4"/>
  <c r="BL128" i="4"/>
  <c r="BH129" i="4"/>
  <c r="BI129" i="4"/>
  <c r="BJ129" i="4"/>
  <c r="BK129" i="4"/>
  <c r="BL129" i="4"/>
  <c r="BH130" i="4"/>
  <c r="BI130" i="4"/>
  <c r="BJ130" i="4"/>
  <c r="BK130" i="4"/>
  <c r="BL130" i="4"/>
  <c r="BH131" i="4"/>
  <c r="BI131" i="4"/>
  <c r="BJ131" i="4"/>
  <c r="BK131" i="4"/>
  <c r="BL131" i="4"/>
  <c r="BH132" i="4"/>
  <c r="BI132" i="4"/>
  <c r="BJ132" i="4"/>
  <c r="BK132" i="4"/>
  <c r="BL132" i="4"/>
  <c r="BH133" i="4"/>
  <c r="BI133" i="4"/>
  <c r="BJ133" i="4"/>
  <c r="BK133" i="4"/>
  <c r="BL133" i="4"/>
  <c r="BH134" i="4"/>
  <c r="BI134" i="4"/>
  <c r="BJ134" i="4"/>
  <c r="BK134" i="4"/>
  <c r="BL134" i="4"/>
  <c r="BH135" i="4"/>
  <c r="BI135" i="4"/>
  <c r="BJ135" i="4"/>
  <c r="BK135" i="4"/>
  <c r="BL135" i="4"/>
  <c r="BH136" i="4"/>
  <c r="BI136" i="4"/>
  <c r="BJ136" i="4"/>
  <c r="BK136" i="4"/>
  <c r="BL136" i="4"/>
  <c r="BH137" i="4"/>
  <c r="BI137" i="4"/>
  <c r="BJ137" i="4"/>
  <c r="BK137" i="4"/>
  <c r="BL137" i="4"/>
  <c r="BH138" i="4"/>
  <c r="BI138" i="4"/>
  <c r="BJ138" i="4"/>
  <c r="BK138" i="4"/>
  <c r="BL138" i="4"/>
  <c r="BH139" i="4"/>
  <c r="BI139" i="4"/>
  <c r="BJ139" i="4"/>
  <c r="BK139" i="4"/>
  <c r="BL139" i="4"/>
  <c r="BH140" i="4"/>
  <c r="BI140" i="4"/>
  <c r="BJ140" i="4"/>
  <c r="BK140" i="4"/>
  <c r="BL140" i="4"/>
  <c r="BH141" i="4"/>
  <c r="BI141" i="4"/>
  <c r="BJ141" i="4"/>
  <c r="BK141" i="4"/>
  <c r="BL141" i="4"/>
  <c r="BH142" i="4"/>
  <c r="BI142" i="4"/>
  <c r="BJ142" i="4"/>
  <c r="BK142" i="4"/>
  <c r="BL142" i="4"/>
  <c r="BH143" i="4"/>
  <c r="BI143" i="4"/>
  <c r="BJ143" i="4"/>
  <c r="BK143" i="4"/>
  <c r="BL143" i="4"/>
  <c r="BH144" i="4"/>
  <c r="BI144" i="4"/>
  <c r="BJ144" i="4"/>
  <c r="BK144" i="4"/>
  <c r="BL144" i="4"/>
  <c r="BH145" i="4"/>
  <c r="BI145" i="4"/>
  <c r="BJ145" i="4"/>
  <c r="BK145" i="4"/>
  <c r="BL145" i="4"/>
  <c r="BH146" i="4"/>
  <c r="BI146" i="4"/>
  <c r="BJ146" i="4"/>
  <c r="BK146" i="4"/>
  <c r="BL146" i="4"/>
  <c r="BH147" i="4"/>
  <c r="BI147" i="4"/>
  <c r="BJ147" i="4"/>
  <c r="BK147" i="4"/>
  <c r="BL147" i="4"/>
  <c r="BH148" i="4"/>
  <c r="BI148" i="4"/>
  <c r="BJ148" i="4"/>
  <c r="BK148" i="4"/>
  <c r="BL148" i="4"/>
  <c r="BH149" i="4"/>
  <c r="BI149" i="4"/>
  <c r="BJ149" i="4"/>
  <c r="BK149" i="4"/>
  <c r="BL149" i="4"/>
  <c r="BH150" i="4"/>
  <c r="BI150" i="4"/>
  <c r="BJ150" i="4"/>
  <c r="BK150" i="4"/>
  <c r="BL150" i="4"/>
  <c r="BH151" i="4"/>
  <c r="BI151" i="4"/>
  <c r="BJ151" i="4"/>
  <c r="BK151" i="4"/>
  <c r="BL151" i="4"/>
  <c r="BH152" i="4"/>
  <c r="BI152" i="4"/>
  <c r="BJ152" i="4"/>
  <c r="BK152" i="4"/>
  <c r="BL152" i="4"/>
  <c r="BH153" i="4"/>
  <c r="BI153" i="4"/>
  <c r="BJ153" i="4"/>
  <c r="BK153" i="4"/>
  <c r="BL153" i="4"/>
  <c r="BH154" i="4"/>
  <c r="BI154" i="4"/>
  <c r="BJ154" i="4"/>
  <c r="BK154" i="4"/>
  <c r="BL154" i="4"/>
  <c r="BH155" i="4"/>
  <c r="BI155" i="4"/>
  <c r="BJ155" i="4"/>
  <c r="BK155" i="4"/>
  <c r="BL155" i="4"/>
  <c r="BH156" i="4"/>
  <c r="BI156" i="4"/>
  <c r="BJ156" i="4"/>
  <c r="BK156" i="4"/>
  <c r="BL156" i="4"/>
  <c r="BH157" i="4"/>
  <c r="BI157" i="4"/>
  <c r="BJ157" i="4"/>
  <c r="BK157" i="4"/>
  <c r="BL157" i="4"/>
  <c r="BH158" i="4"/>
  <c r="BI158" i="4"/>
  <c r="BJ158" i="4"/>
  <c r="BK158" i="4"/>
  <c r="BL158" i="4"/>
  <c r="BH159" i="4"/>
  <c r="BI159" i="4"/>
  <c r="BJ159" i="4"/>
  <c r="BK159" i="4"/>
  <c r="BL159" i="4"/>
  <c r="BH160" i="4"/>
  <c r="BI160" i="4"/>
  <c r="BJ160" i="4"/>
  <c r="BK160" i="4"/>
  <c r="BL160" i="4"/>
  <c r="BH161" i="4"/>
  <c r="BI161" i="4"/>
  <c r="BJ161" i="4"/>
  <c r="BK161" i="4"/>
  <c r="BL161" i="4"/>
  <c r="BH162" i="4"/>
  <c r="BI162" i="4"/>
  <c r="BJ162" i="4"/>
  <c r="BK162" i="4"/>
  <c r="BL162" i="4"/>
  <c r="BH163" i="4"/>
  <c r="BI163" i="4"/>
  <c r="BJ163" i="4"/>
  <c r="BK163" i="4"/>
  <c r="BL163" i="4"/>
  <c r="BH164" i="4"/>
  <c r="BI164" i="4"/>
  <c r="BJ164" i="4"/>
  <c r="BK164" i="4"/>
  <c r="BL164" i="4"/>
  <c r="BH165" i="4"/>
  <c r="BI165" i="4"/>
  <c r="BJ165" i="4"/>
  <c r="BK165" i="4"/>
  <c r="BL165" i="4"/>
  <c r="BH166" i="4"/>
  <c r="BI166" i="4"/>
  <c r="BJ166" i="4"/>
  <c r="BK166" i="4"/>
  <c r="BL166" i="4"/>
  <c r="BH167" i="4"/>
  <c r="BI167" i="4"/>
  <c r="BJ167" i="4"/>
  <c r="BK167" i="4"/>
  <c r="BL167" i="4"/>
  <c r="BH168" i="4"/>
  <c r="BI168" i="4"/>
  <c r="BJ168" i="4"/>
  <c r="BK168" i="4"/>
  <c r="BL168" i="4"/>
  <c r="BH169" i="4"/>
  <c r="BI169" i="4"/>
  <c r="BJ169" i="4"/>
  <c r="BK169" i="4"/>
  <c r="BL169" i="4"/>
  <c r="BH170" i="4"/>
  <c r="BI170" i="4"/>
  <c r="BJ170" i="4"/>
  <c r="BK170" i="4"/>
  <c r="BL170" i="4"/>
  <c r="BH171" i="4"/>
  <c r="BI171" i="4"/>
  <c r="BJ171" i="4"/>
  <c r="BK171" i="4"/>
  <c r="BL171" i="4"/>
  <c r="BH172" i="4"/>
  <c r="BI172" i="4"/>
  <c r="BJ172" i="4"/>
  <c r="BK172" i="4"/>
  <c r="BL172" i="4"/>
  <c r="BH173" i="4"/>
  <c r="BI173" i="4"/>
  <c r="BJ173" i="4"/>
  <c r="BK173" i="4"/>
  <c r="BL173" i="4"/>
  <c r="BH174" i="4"/>
  <c r="BI174" i="4"/>
  <c r="BJ174" i="4"/>
  <c r="BK174" i="4"/>
  <c r="BL174" i="4"/>
  <c r="BH175" i="4"/>
  <c r="BI175" i="4"/>
  <c r="BJ175" i="4"/>
  <c r="BK175" i="4"/>
  <c r="BL175" i="4"/>
  <c r="BH176" i="4"/>
  <c r="BI176" i="4"/>
  <c r="BJ176" i="4"/>
  <c r="BK176" i="4"/>
  <c r="BL176" i="4"/>
  <c r="BH177" i="4"/>
  <c r="BI177" i="4"/>
  <c r="BJ177" i="4"/>
  <c r="BK177" i="4"/>
  <c r="BL177" i="4"/>
  <c r="BH178" i="4"/>
  <c r="BI178" i="4"/>
  <c r="BJ178" i="4"/>
  <c r="BK178" i="4"/>
  <c r="BL178" i="4"/>
  <c r="BH179" i="4"/>
  <c r="BI179" i="4"/>
  <c r="BJ179" i="4"/>
  <c r="BK179" i="4"/>
  <c r="BL179" i="4"/>
  <c r="BH180" i="4"/>
  <c r="BI180" i="4"/>
  <c r="BJ180" i="4"/>
  <c r="BK180" i="4"/>
  <c r="BL180" i="4"/>
  <c r="BH181" i="4"/>
  <c r="BI181" i="4"/>
  <c r="BJ181" i="4"/>
  <c r="BK181" i="4"/>
  <c r="BL181" i="4"/>
  <c r="BH182" i="4"/>
  <c r="BI182" i="4"/>
  <c r="BJ182" i="4"/>
  <c r="BK182" i="4"/>
  <c r="BL182" i="4"/>
  <c r="BH183" i="4"/>
  <c r="BI183" i="4"/>
  <c r="BJ183" i="4"/>
  <c r="BK183" i="4"/>
  <c r="BL183" i="4"/>
  <c r="BH184" i="4"/>
  <c r="BI184" i="4"/>
  <c r="BJ184" i="4"/>
  <c r="BK184" i="4"/>
  <c r="BL184" i="4"/>
  <c r="BH185" i="4"/>
  <c r="BI185" i="4"/>
  <c r="BJ185" i="4"/>
  <c r="BK185" i="4"/>
  <c r="BL185" i="4"/>
  <c r="BH186" i="4"/>
  <c r="BI186" i="4"/>
  <c r="BJ186" i="4"/>
  <c r="BK186" i="4"/>
  <c r="BL186" i="4"/>
  <c r="BH187" i="4"/>
  <c r="BI187" i="4"/>
  <c r="BJ187" i="4"/>
  <c r="BK187" i="4"/>
  <c r="BL187" i="4"/>
  <c r="BH188" i="4"/>
  <c r="BI188" i="4"/>
  <c r="BJ188" i="4"/>
  <c r="BK188" i="4"/>
  <c r="BL188" i="4"/>
  <c r="BH189" i="4"/>
  <c r="BI189" i="4"/>
  <c r="BJ189" i="4"/>
  <c r="BK189" i="4"/>
  <c r="BL189" i="4"/>
  <c r="BH190" i="4"/>
  <c r="BI190" i="4"/>
  <c r="BJ190" i="4"/>
  <c r="BK190" i="4"/>
  <c r="BL190" i="4"/>
  <c r="BH191" i="4"/>
  <c r="BI191" i="4"/>
  <c r="BJ191" i="4"/>
  <c r="BK191" i="4"/>
  <c r="BL191" i="4"/>
  <c r="BH192" i="4"/>
  <c r="BI192" i="4"/>
  <c r="BJ192" i="4"/>
  <c r="BK192" i="4"/>
  <c r="BL192" i="4"/>
  <c r="BH193" i="4"/>
  <c r="BI193" i="4"/>
  <c r="BJ193" i="4"/>
  <c r="BK193" i="4"/>
  <c r="BL193" i="4"/>
  <c r="BH194" i="4"/>
  <c r="BI194" i="4"/>
  <c r="BJ194" i="4"/>
  <c r="BK194" i="4"/>
  <c r="BL194" i="4"/>
  <c r="BH195" i="4"/>
  <c r="BI195" i="4"/>
  <c r="BJ195" i="4"/>
  <c r="BK195" i="4"/>
  <c r="BL195" i="4"/>
  <c r="BH196" i="4"/>
  <c r="BI196" i="4"/>
  <c r="BJ196" i="4"/>
  <c r="BK196" i="4"/>
  <c r="BL196" i="4"/>
  <c r="BH197" i="4"/>
  <c r="BI197" i="4"/>
  <c r="BJ197" i="4"/>
  <c r="BK197" i="4"/>
  <c r="BL197" i="4"/>
  <c r="BH198" i="4"/>
  <c r="BI198" i="4"/>
  <c r="BJ198" i="4"/>
  <c r="BK198" i="4"/>
  <c r="BL198" i="4"/>
  <c r="BH199" i="4"/>
  <c r="BI199" i="4"/>
  <c r="BJ199" i="4"/>
  <c r="BK199" i="4"/>
  <c r="BL199" i="4"/>
  <c r="BH200" i="4"/>
  <c r="BI200" i="4"/>
  <c r="BJ200" i="4"/>
  <c r="BK200" i="4"/>
  <c r="BL200" i="4"/>
  <c r="BH201" i="4"/>
  <c r="BI201" i="4"/>
  <c r="BJ201" i="4"/>
  <c r="BK201" i="4"/>
  <c r="BL201" i="4"/>
  <c r="BH202" i="4"/>
  <c r="BI202" i="4"/>
  <c r="BJ202" i="4"/>
  <c r="BK202" i="4"/>
  <c r="BL202" i="4"/>
  <c r="BH203" i="4"/>
  <c r="BI203" i="4"/>
  <c r="BJ203" i="4"/>
  <c r="BK203" i="4"/>
  <c r="BL203" i="4"/>
  <c r="BH204" i="4"/>
  <c r="BI204" i="4"/>
  <c r="BJ204" i="4"/>
  <c r="BK204" i="4"/>
  <c r="BL204" i="4"/>
  <c r="BH205" i="4"/>
  <c r="BI205" i="4"/>
  <c r="BJ205" i="4"/>
  <c r="BK205" i="4"/>
  <c r="BL205" i="4"/>
  <c r="BH206" i="4"/>
  <c r="BI206" i="4"/>
  <c r="BJ206" i="4"/>
  <c r="BK206" i="4"/>
  <c r="BL206" i="4"/>
  <c r="BH207" i="4"/>
  <c r="BI207" i="4"/>
  <c r="BJ207" i="4"/>
  <c r="BK207" i="4"/>
  <c r="BL207" i="4"/>
  <c r="BH208" i="4"/>
  <c r="BI208" i="4"/>
  <c r="BJ208" i="4"/>
  <c r="BK208" i="4"/>
  <c r="BL208" i="4"/>
  <c r="BH209" i="4"/>
  <c r="BI209" i="4"/>
  <c r="BJ209" i="4"/>
  <c r="BK209" i="4"/>
  <c r="BL209" i="4"/>
  <c r="BH210" i="4"/>
  <c r="BI210" i="4"/>
  <c r="BJ210" i="4"/>
  <c r="BK210" i="4"/>
  <c r="BL210" i="4"/>
  <c r="BH211" i="4"/>
  <c r="BI211" i="4"/>
  <c r="BJ211" i="4"/>
  <c r="BK211" i="4"/>
  <c r="BL211" i="4"/>
  <c r="BH212" i="4"/>
  <c r="BI212" i="4"/>
  <c r="BJ212" i="4"/>
  <c r="BK212" i="4"/>
  <c r="BL212" i="4"/>
  <c r="BH213" i="4"/>
  <c r="BI213" i="4"/>
  <c r="BJ213" i="4"/>
  <c r="BK213" i="4"/>
  <c r="BL213" i="4"/>
  <c r="BH214" i="4"/>
  <c r="BI214" i="4"/>
  <c r="BJ214" i="4"/>
  <c r="BK214" i="4"/>
  <c r="BL214" i="4"/>
  <c r="BH215" i="4"/>
  <c r="BI215" i="4"/>
  <c r="BJ215" i="4"/>
  <c r="BK215" i="4"/>
  <c r="BL215" i="4"/>
  <c r="BH216" i="4"/>
  <c r="BI216" i="4"/>
  <c r="BJ216" i="4"/>
  <c r="BK216" i="4"/>
  <c r="BL216" i="4"/>
  <c r="BH217" i="4"/>
  <c r="BI217" i="4"/>
  <c r="BJ217" i="4"/>
  <c r="BK217" i="4"/>
  <c r="BL217" i="4"/>
  <c r="BH218" i="4"/>
  <c r="BI218" i="4"/>
  <c r="BJ218" i="4"/>
  <c r="BK218" i="4"/>
  <c r="BL218" i="4"/>
  <c r="BH219" i="4"/>
  <c r="BI219" i="4"/>
  <c r="BJ219" i="4"/>
  <c r="BK219" i="4"/>
  <c r="BL219" i="4"/>
  <c r="BH220" i="4"/>
  <c r="BI220" i="4"/>
  <c r="BJ220" i="4"/>
  <c r="BK220" i="4"/>
  <c r="BL220" i="4"/>
  <c r="BH221" i="4"/>
  <c r="BI221" i="4"/>
  <c r="BJ221" i="4"/>
  <c r="BK221" i="4"/>
  <c r="BL221" i="4"/>
  <c r="BH222" i="4"/>
  <c r="BI222" i="4"/>
  <c r="BJ222" i="4"/>
  <c r="BK222" i="4"/>
  <c r="BL222" i="4"/>
  <c r="BH223" i="4"/>
  <c r="BI223" i="4"/>
  <c r="BJ223" i="4"/>
  <c r="BK223" i="4"/>
  <c r="BL223" i="4"/>
  <c r="BH224" i="4"/>
  <c r="BI224" i="4"/>
  <c r="BJ224" i="4"/>
  <c r="BK224" i="4"/>
  <c r="BL224" i="4"/>
  <c r="BH225" i="4"/>
  <c r="BI225" i="4"/>
  <c r="BJ225" i="4"/>
  <c r="BK225" i="4"/>
  <c r="BL225" i="4"/>
  <c r="BH226" i="4"/>
  <c r="BI226" i="4"/>
  <c r="BJ226" i="4"/>
  <c r="BK226" i="4"/>
  <c r="BL226" i="4"/>
  <c r="BH227" i="4"/>
  <c r="BI227" i="4"/>
  <c r="BJ227" i="4"/>
  <c r="BK227" i="4"/>
  <c r="BL227" i="4"/>
  <c r="BH228" i="4"/>
  <c r="BI228" i="4"/>
  <c r="BJ228" i="4"/>
  <c r="BK228" i="4"/>
  <c r="BL228" i="4"/>
  <c r="BH229" i="4"/>
  <c r="BI229" i="4"/>
  <c r="BJ229" i="4"/>
  <c r="BK229" i="4"/>
  <c r="BL229" i="4"/>
  <c r="BH230" i="4"/>
  <c r="BI230" i="4"/>
  <c r="BJ230" i="4"/>
  <c r="BK230" i="4"/>
  <c r="BL230" i="4"/>
  <c r="BH231" i="4"/>
  <c r="BI231" i="4"/>
  <c r="BJ231" i="4"/>
  <c r="BK231" i="4"/>
  <c r="BL231" i="4"/>
  <c r="BH232" i="4"/>
  <c r="BI232" i="4"/>
  <c r="BJ232" i="4"/>
  <c r="BK232" i="4"/>
  <c r="BL232" i="4"/>
  <c r="BH233" i="4"/>
  <c r="BI233" i="4"/>
  <c r="BJ233" i="4"/>
  <c r="BK233" i="4"/>
  <c r="BL233" i="4"/>
  <c r="BH234" i="4"/>
  <c r="BI234" i="4"/>
  <c r="BJ234" i="4"/>
  <c r="BK234" i="4"/>
  <c r="BL234" i="4"/>
  <c r="BH235" i="4"/>
  <c r="BI235" i="4"/>
  <c r="BJ235" i="4"/>
  <c r="BK235" i="4"/>
  <c r="BL235" i="4"/>
  <c r="BH236" i="4"/>
  <c r="BI236" i="4"/>
  <c r="BJ236" i="4"/>
  <c r="BK236" i="4"/>
  <c r="BL236" i="4"/>
  <c r="BH237" i="4"/>
  <c r="BI237" i="4"/>
  <c r="BJ237" i="4"/>
  <c r="BK237" i="4"/>
  <c r="BL237" i="4"/>
  <c r="BH238" i="4"/>
  <c r="BI238" i="4"/>
  <c r="BJ238" i="4"/>
  <c r="BK238" i="4"/>
  <c r="BL238" i="4"/>
  <c r="BH239" i="4"/>
  <c r="BI239" i="4"/>
  <c r="BJ239" i="4"/>
  <c r="BK239" i="4"/>
  <c r="BL239" i="4"/>
  <c r="BH240" i="4"/>
  <c r="BI240" i="4"/>
  <c r="BJ240" i="4"/>
  <c r="BK240" i="4"/>
  <c r="BL240" i="4"/>
  <c r="BH241" i="4"/>
  <c r="BI241" i="4"/>
  <c r="BJ241" i="4"/>
  <c r="BK241" i="4"/>
  <c r="BL241" i="4"/>
  <c r="BH242" i="4"/>
  <c r="BI242" i="4"/>
  <c r="BJ242" i="4"/>
  <c r="BK242" i="4"/>
  <c r="BL242" i="4"/>
  <c r="BH243" i="4"/>
  <c r="BI243" i="4"/>
  <c r="BJ243" i="4"/>
  <c r="BK243" i="4"/>
  <c r="BL243" i="4"/>
  <c r="BH244" i="4"/>
  <c r="BI244" i="4"/>
  <c r="BJ244" i="4"/>
  <c r="BK244" i="4"/>
  <c r="BL244" i="4"/>
  <c r="BH245" i="4"/>
  <c r="BI245" i="4"/>
  <c r="BJ245" i="4"/>
  <c r="BK245" i="4"/>
  <c r="BL245" i="4"/>
  <c r="BH246" i="4"/>
  <c r="BI246" i="4"/>
  <c r="BJ246" i="4"/>
  <c r="BK246" i="4"/>
  <c r="BL246" i="4"/>
  <c r="BH247" i="4"/>
  <c r="BI247" i="4"/>
  <c r="BJ247" i="4"/>
  <c r="BK247" i="4"/>
  <c r="BL247" i="4"/>
  <c r="BH248" i="4"/>
  <c r="BI248" i="4"/>
  <c r="BJ248" i="4"/>
  <c r="BK248" i="4"/>
  <c r="BL248" i="4"/>
  <c r="BH249" i="4"/>
  <c r="BI249" i="4"/>
  <c r="BJ249" i="4"/>
  <c r="BK249" i="4"/>
  <c r="BL249" i="4"/>
  <c r="BH250" i="4"/>
  <c r="BI250" i="4"/>
  <c r="BJ250" i="4"/>
  <c r="BK250" i="4"/>
  <c r="BL250" i="4"/>
  <c r="BH251" i="4"/>
  <c r="BI251" i="4"/>
  <c r="BJ251" i="4"/>
  <c r="BK251" i="4"/>
  <c r="BL251" i="4"/>
  <c r="BH252" i="4"/>
  <c r="BI252" i="4"/>
  <c r="BJ252" i="4"/>
  <c r="BK252" i="4"/>
  <c r="BL252" i="4"/>
  <c r="BH253" i="4"/>
  <c r="BI253" i="4"/>
  <c r="BJ253" i="4"/>
  <c r="BK253" i="4"/>
  <c r="BL253" i="4"/>
  <c r="BH254" i="4"/>
  <c r="BI254" i="4"/>
  <c r="BJ254" i="4"/>
  <c r="BK254" i="4"/>
  <c r="BL254" i="4"/>
  <c r="BH255" i="4"/>
  <c r="BI255" i="4"/>
  <c r="BJ255" i="4"/>
  <c r="BK255" i="4"/>
  <c r="BL255" i="4"/>
  <c r="BH256" i="4"/>
  <c r="BI256" i="4"/>
  <c r="BJ256" i="4"/>
  <c r="BK256" i="4"/>
  <c r="BL256" i="4"/>
  <c r="BH257" i="4"/>
  <c r="BI257" i="4"/>
  <c r="BJ257" i="4"/>
  <c r="BK257" i="4"/>
  <c r="BL257" i="4"/>
  <c r="BH258" i="4"/>
  <c r="BI258" i="4"/>
  <c r="BJ258" i="4"/>
  <c r="BK258" i="4"/>
  <c r="BL258" i="4"/>
  <c r="BH259" i="4"/>
  <c r="BI259" i="4"/>
  <c r="BJ259" i="4"/>
  <c r="BK259" i="4"/>
  <c r="BL259" i="4"/>
  <c r="BH260" i="4"/>
  <c r="BI260" i="4"/>
  <c r="BJ260" i="4"/>
  <c r="BK260" i="4"/>
  <c r="BL260" i="4"/>
  <c r="BH261" i="4"/>
  <c r="BI261" i="4"/>
  <c r="BJ261" i="4"/>
  <c r="BK261" i="4"/>
  <c r="BL261" i="4"/>
  <c r="BH262" i="4"/>
  <c r="BI262" i="4"/>
  <c r="BJ262" i="4"/>
  <c r="BK262" i="4"/>
  <c r="BL262" i="4"/>
  <c r="BH263" i="4"/>
  <c r="BI263" i="4"/>
  <c r="BJ263" i="4"/>
  <c r="BK263" i="4"/>
  <c r="BL263" i="4"/>
  <c r="BH264" i="4"/>
  <c r="BI264" i="4"/>
  <c r="BJ264" i="4"/>
  <c r="BK264" i="4"/>
  <c r="BL264" i="4"/>
  <c r="BH265" i="4"/>
  <c r="BI265" i="4"/>
  <c r="BJ265" i="4"/>
  <c r="BK265" i="4"/>
  <c r="BL265" i="4"/>
  <c r="BH266" i="4"/>
  <c r="BI266" i="4"/>
  <c r="BJ266" i="4"/>
  <c r="BK266" i="4"/>
  <c r="BL266" i="4"/>
  <c r="BH267" i="4"/>
  <c r="BI267" i="4"/>
  <c r="BJ267" i="4"/>
  <c r="BK267" i="4"/>
  <c r="BL267" i="4"/>
  <c r="BH268" i="4"/>
  <c r="BI268" i="4"/>
  <c r="BJ268" i="4"/>
  <c r="BK268" i="4"/>
  <c r="BL268" i="4"/>
  <c r="BH269" i="4"/>
  <c r="BI269" i="4"/>
  <c r="BJ269" i="4"/>
  <c r="BK269" i="4"/>
  <c r="BL269" i="4"/>
  <c r="BH270" i="4"/>
  <c r="BI270" i="4"/>
  <c r="BJ270" i="4"/>
  <c r="BK270" i="4"/>
  <c r="BL270" i="4"/>
  <c r="BH271" i="4"/>
  <c r="BI271" i="4"/>
  <c r="BJ271" i="4"/>
  <c r="BK271" i="4"/>
  <c r="BL271" i="4"/>
  <c r="BH272" i="4"/>
  <c r="BI272" i="4"/>
  <c r="BJ272" i="4"/>
  <c r="BK272" i="4"/>
  <c r="BL272" i="4"/>
  <c r="BH273" i="4"/>
  <c r="BI273" i="4"/>
  <c r="BJ273" i="4"/>
  <c r="BK273" i="4"/>
  <c r="BL273" i="4"/>
  <c r="BH274" i="4"/>
  <c r="BI274" i="4"/>
  <c r="BJ274" i="4"/>
  <c r="BK274" i="4"/>
  <c r="BL274" i="4"/>
  <c r="BH275" i="4"/>
  <c r="BI275" i="4"/>
  <c r="BJ275" i="4"/>
  <c r="BK275" i="4"/>
  <c r="BL275" i="4"/>
  <c r="BH276" i="4"/>
  <c r="BI276" i="4"/>
  <c r="BJ276" i="4"/>
  <c r="BK276" i="4"/>
  <c r="BL276" i="4"/>
  <c r="BH277" i="4"/>
  <c r="BI277" i="4"/>
  <c r="BJ277" i="4"/>
  <c r="BK277" i="4"/>
  <c r="BL277" i="4"/>
  <c r="BH278" i="4"/>
  <c r="BI278" i="4"/>
  <c r="BJ278" i="4"/>
  <c r="BK278" i="4"/>
  <c r="BL278" i="4"/>
  <c r="BH279" i="4"/>
  <c r="BI279" i="4"/>
  <c r="BJ279" i="4"/>
  <c r="BK279" i="4"/>
  <c r="BL279" i="4"/>
  <c r="BH280" i="4"/>
  <c r="BI280" i="4"/>
  <c r="BJ280" i="4"/>
  <c r="BK280" i="4"/>
  <c r="BL280" i="4"/>
  <c r="BH281" i="4"/>
  <c r="BI281" i="4"/>
  <c r="BJ281" i="4"/>
  <c r="BK281" i="4"/>
  <c r="BL281" i="4"/>
  <c r="BH282" i="4"/>
  <c r="BI282" i="4"/>
  <c r="BJ282" i="4"/>
  <c r="BK282" i="4"/>
  <c r="BL282" i="4"/>
  <c r="BH283" i="4"/>
  <c r="BI283" i="4"/>
  <c r="BJ283" i="4"/>
  <c r="BK283" i="4"/>
  <c r="BL283" i="4"/>
  <c r="BH284" i="4"/>
  <c r="BI284" i="4"/>
  <c r="BJ284" i="4"/>
  <c r="BK284" i="4"/>
  <c r="BL284" i="4"/>
  <c r="BH285" i="4"/>
  <c r="BI285" i="4"/>
  <c r="BJ285" i="4"/>
  <c r="BK285" i="4"/>
  <c r="BL285" i="4"/>
  <c r="BH286" i="4"/>
  <c r="BI286" i="4"/>
  <c r="BJ286" i="4"/>
  <c r="BK286" i="4"/>
  <c r="BL286" i="4"/>
  <c r="BH287" i="4"/>
  <c r="BI287" i="4"/>
  <c r="BJ287" i="4"/>
  <c r="BK287" i="4"/>
  <c r="BL287" i="4"/>
  <c r="BH288" i="4"/>
  <c r="BI288" i="4"/>
  <c r="BJ288" i="4"/>
  <c r="BK288" i="4"/>
  <c r="BL288" i="4"/>
  <c r="BH289" i="4"/>
  <c r="BI289" i="4"/>
  <c r="BJ289" i="4"/>
  <c r="BK289" i="4"/>
  <c r="BL289" i="4"/>
  <c r="BH290" i="4"/>
  <c r="BI290" i="4"/>
  <c r="BJ290" i="4"/>
  <c r="BK290" i="4"/>
  <c r="BL290" i="4"/>
  <c r="BH291" i="4"/>
  <c r="BI291" i="4"/>
  <c r="BJ291" i="4"/>
  <c r="BK291" i="4"/>
  <c r="BL291" i="4"/>
  <c r="BH292" i="4"/>
  <c r="BI292" i="4"/>
  <c r="BJ292" i="4"/>
  <c r="BK292" i="4"/>
  <c r="BL292" i="4"/>
  <c r="BH293" i="4"/>
  <c r="BI293" i="4"/>
  <c r="BJ293" i="4"/>
  <c r="BK293" i="4"/>
  <c r="BL293" i="4"/>
  <c r="BH294" i="4"/>
  <c r="BI294" i="4"/>
  <c r="BJ294" i="4"/>
  <c r="BK294" i="4"/>
  <c r="BL294" i="4"/>
  <c r="BH295" i="4"/>
  <c r="BI295" i="4"/>
  <c r="BJ295" i="4"/>
  <c r="BK295" i="4"/>
  <c r="BL295" i="4"/>
  <c r="BH296" i="4"/>
  <c r="BI296" i="4"/>
  <c r="BJ296" i="4"/>
  <c r="BK296" i="4"/>
  <c r="BL296" i="4"/>
  <c r="BI2" i="4"/>
  <c r="BJ2" i="4"/>
  <c r="BK2" i="4"/>
  <c r="BL2" i="4"/>
  <c r="BH2" i="4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39" i="4"/>
  <c r="BG140" i="4"/>
  <c r="BG141" i="4"/>
  <c r="BG142" i="4"/>
  <c r="BG143" i="4"/>
  <c r="BG144" i="4"/>
  <c r="BG145" i="4"/>
  <c r="BG146" i="4"/>
  <c r="BG147" i="4"/>
  <c r="BG148" i="4"/>
  <c r="BG149" i="4"/>
  <c r="BG150" i="4"/>
  <c r="BG151" i="4"/>
  <c r="BG152" i="4"/>
  <c r="BG153" i="4"/>
  <c r="BG154" i="4"/>
  <c r="BG155" i="4"/>
  <c r="BG156" i="4"/>
  <c r="BG157" i="4"/>
  <c r="BG158" i="4"/>
  <c r="BG159" i="4"/>
  <c r="BG160" i="4"/>
  <c r="BG161" i="4"/>
  <c r="BG162" i="4"/>
  <c r="BG163" i="4"/>
  <c r="BG164" i="4"/>
  <c r="BG165" i="4"/>
  <c r="BG166" i="4"/>
  <c r="BG167" i="4"/>
  <c r="BG168" i="4"/>
  <c r="BG169" i="4"/>
  <c r="BG170" i="4"/>
  <c r="BG171" i="4"/>
  <c r="BG172" i="4"/>
  <c r="BG173" i="4"/>
  <c r="BG174" i="4"/>
  <c r="BG175" i="4"/>
  <c r="BG176" i="4"/>
  <c r="BG177" i="4"/>
  <c r="BG178" i="4"/>
  <c r="BG179" i="4"/>
  <c r="BG180" i="4"/>
  <c r="BG181" i="4"/>
  <c r="BG182" i="4"/>
  <c r="BG183" i="4"/>
  <c r="BG184" i="4"/>
  <c r="BG185" i="4"/>
  <c r="BG186" i="4"/>
  <c r="BG187" i="4"/>
  <c r="BG188" i="4"/>
  <c r="BG189" i="4"/>
  <c r="BG190" i="4"/>
  <c r="BG191" i="4"/>
  <c r="BG192" i="4"/>
  <c r="BG193" i="4"/>
  <c r="BG194" i="4"/>
  <c r="BG195" i="4"/>
  <c r="BG196" i="4"/>
  <c r="BG197" i="4"/>
  <c r="BG198" i="4"/>
  <c r="BG199" i="4"/>
  <c r="BG200" i="4"/>
  <c r="BG201" i="4"/>
  <c r="BG202" i="4"/>
  <c r="BG203" i="4"/>
  <c r="BG204" i="4"/>
  <c r="BG205" i="4"/>
  <c r="BG206" i="4"/>
  <c r="BG207" i="4"/>
  <c r="BG208" i="4"/>
  <c r="BG209" i="4"/>
  <c r="BG210" i="4"/>
  <c r="BG211" i="4"/>
  <c r="BG212" i="4"/>
  <c r="BG213" i="4"/>
  <c r="BG214" i="4"/>
  <c r="BG215" i="4"/>
  <c r="BG216" i="4"/>
  <c r="BG217" i="4"/>
  <c r="BG218" i="4"/>
  <c r="BG219" i="4"/>
  <c r="BG220" i="4"/>
  <c r="BG221" i="4"/>
  <c r="BG222" i="4"/>
  <c r="BG223" i="4"/>
  <c r="BG224" i="4"/>
  <c r="BG225" i="4"/>
  <c r="BG226" i="4"/>
  <c r="BG227" i="4"/>
  <c r="BG228" i="4"/>
  <c r="BG229" i="4"/>
  <c r="BG230" i="4"/>
  <c r="BG231" i="4"/>
  <c r="BG232" i="4"/>
  <c r="BG233" i="4"/>
  <c r="BG234" i="4"/>
  <c r="BG235" i="4"/>
  <c r="BG236" i="4"/>
  <c r="BG237" i="4"/>
  <c r="BG238" i="4"/>
  <c r="BG239" i="4"/>
  <c r="BG240" i="4"/>
  <c r="BG241" i="4"/>
  <c r="BG242" i="4"/>
  <c r="BG243" i="4"/>
  <c r="BG244" i="4"/>
  <c r="BG245" i="4"/>
  <c r="BG246" i="4"/>
  <c r="BG247" i="4"/>
  <c r="BG248" i="4"/>
  <c r="BG249" i="4"/>
  <c r="BG250" i="4"/>
  <c r="BG251" i="4"/>
  <c r="BG252" i="4"/>
  <c r="BG253" i="4"/>
  <c r="BG254" i="4"/>
  <c r="BG255" i="4"/>
  <c r="BG256" i="4"/>
  <c r="BG257" i="4"/>
  <c r="BG258" i="4"/>
  <c r="BG259" i="4"/>
  <c r="BG260" i="4"/>
  <c r="BG261" i="4"/>
  <c r="BG262" i="4"/>
  <c r="BG263" i="4"/>
  <c r="BG264" i="4"/>
  <c r="BG265" i="4"/>
  <c r="BG266" i="4"/>
  <c r="BG267" i="4"/>
  <c r="BG268" i="4"/>
  <c r="BG269" i="4"/>
  <c r="BG270" i="4"/>
  <c r="BG271" i="4"/>
  <c r="BG272" i="4"/>
  <c r="BG273" i="4"/>
  <c r="BG274" i="4"/>
  <c r="BG275" i="4"/>
  <c r="BG276" i="4"/>
  <c r="BG277" i="4"/>
  <c r="BG278" i="4"/>
  <c r="BG279" i="4"/>
  <c r="BG280" i="4"/>
  <c r="BG281" i="4"/>
  <c r="BG282" i="4"/>
  <c r="BG283" i="4"/>
  <c r="BG284" i="4"/>
  <c r="BG285" i="4"/>
  <c r="BG286" i="4"/>
  <c r="BG287" i="4"/>
  <c r="BG288" i="4"/>
  <c r="BG289" i="4"/>
  <c r="BG290" i="4"/>
  <c r="BG291" i="4"/>
  <c r="BG292" i="4"/>
  <c r="BG293" i="4"/>
  <c r="BG294" i="4"/>
  <c r="BG295" i="4"/>
  <c r="BG296" i="4"/>
  <c r="BG2" i="4"/>
  <c r="BF3" i="4"/>
  <c r="BF4" i="4"/>
  <c r="BF5" i="4"/>
  <c r="BF6" i="4"/>
  <c r="BF7" i="4"/>
  <c r="BF8" i="4"/>
  <c r="BF9" i="4"/>
  <c r="BF10" i="4"/>
  <c r="BF11" i="4"/>
  <c r="BF297" i="4" s="1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41" i="4"/>
  <c r="BF42" i="4"/>
  <c r="BF43" i="4"/>
  <c r="BF44" i="4"/>
  <c r="BF45" i="4"/>
  <c r="BF46" i="4"/>
  <c r="BF47" i="4"/>
  <c r="BF48" i="4"/>
  <c r="BF49" i="4"/>
  <c r="BF50" i="4"/>
  <c r="BF51" i="4"/>
  <c r="BF52" i="4"/>
  <c r="BF53" i="4"/>
  <c r="BF54" i="4"/>
  <c r="BF55" i="4"/>
  <c r="BF56" i="4"/>
  <c r="BF57" i="4"/>
  <c r="BF58" i="4"/>
  <c r="BF59" i="4"/>
  <c r="BF60" i="4"/>
  <c r="BF61" i="4"/>
  <c r="BF62" i="4"/>
  <c r="BF63" i="4"/>
  <c r="BF64" i="4"/>
  <c r="BF65" i="4"/>
  <c r="BF66" i="4"/>
  <c r="BF67" i="4"/>
  <c r="BF68" i="4"/>
  <c r="BF69" i="4"/>
  <c r="BF70" i="4"/>
  <c r="BF71" i="4"/>
  <c r="BF72" i="4"/>
  <c r="BF73" i="4"/>
  <c r="BF74" i="4"/>
  <c r="BF75" i="4"/>
  <c r="BF76" i="4"/>
  <c r="BF77" i="4"/>
  <c r="BF78" i="4"/>
  <c r="BF79" i="4"/>
  <c r="BF80" i="4"/>
  <c r="BF81" i="4"/>
  <c r="BF82" i="4"/>
  <c r="BF83" i="4"/>
  <c r="BF84" i="4"/>
  <c r="BF85" i="4"/>
  <c r="BF86" i="4"/>
  <c r="BF87" i="4"/>
  <c r="BF88" i="4"/>
  <c r="BF89" i="4"/>
  <c r="BF90" i="4"/>
  <c r="BF91" i="4"/>
  <c r="BF92" i="4"/>
  <c r="BF93" i="4"/>
  <c r="BF94" i="4"/>
  <c r="BF95" i="4"/>
  <c r="BF96" i="4"/>
  <c r="BF97" i="4"/>
  <c r="BF98" i="4"/>
  <c r="BF99" i="4"/>
  <c r="BF100" i="4"/>
  <c r="BF101" i="4"/>
  <c r="BF102" i="4"/>
  <c r="BF103" i="4"/>
  <c r="BF104" i="4"/>
  <c r="BF105" i="4"/>
  <c r="BF106" i="4"/>
  <c r="BF107" i="4"/>
  <c r="BF108" i="4"/>
  <c r="BF109" i="4"/>
  <c r="BF110" i="4"/>
  <c r="BF111" i="4"/>
  <c r="BF112" i="4"/>
  <c r="BF113" i="4"/>
  <c r="BF114" i="4"/>
  <c r="BF115" i="4"/>
  <c r="BF116" i="4"/>
  <c r="BF117" i="4"/>
  <c r="BF118" i="4"/>
  <c r="BF119" i="4"/>
  <c r="BF120" i="4"/>
  <c r="BF121" i="4"/>
  <c r="BF122" i="4"/>
  <c r="BF123" i="4"/>
  <c r="BF124" i="4"/>
  <c r="BF125" i="4"/>
  <c r="BF126" i="4"/>
  <c r="BF127" i="4"/>
  <c r="BF128" i="4"/>
  <c r="BF129" i="4"/>
  <c r="BF130" i="4"/>
  <c r="BF131" i="4"/>
  <c r="BF132" i="4"/>
  <c r="BF133" i="4"/>
  <c r="BF134" i="4"/>
  <c r="BF135" i="4"/>
  <c r="BF136" i="4"/>
  <c r="BF137" i="4"/>
  <c r="BF138" i="4"/>
  <c r="BF139" i="4"/>
  <c r="BF140" i="4"/>
  <c r="BF141" i="4"/>
  <c r="BF142" i="4"/>
  <c r="BF143" i="4"/>
  <c r="BF144" i="4"/>
  <c r="BF145" i="4"/>
  <c r="BF146" i="4"/>
  <c r="BF147" i="4"/>
  <c r="BF148" i="4"/>
  <c r="BF149" i="4"/>
  <c r="BF150" i="4"/>
  <c r="BF151" i="4"/>
  <c r="BF152" i="4"/>
  <c r="BF153" i="4"/>
  <c r="BF154" i="4"/>
  <c r="BF155" i="4"/>
  <c r="BF156" i="4"/>
  <c r="BF157" i="4"/>
  <c r="BF158" i="4"/>
  <c r="BF159" i="4"/>
  <c r="BF160" i="4"/>
  <c r="BF161" i="4"/>
  <c r="BF162" i="4"/>
  <c r="BF163" i="4"/>
  <c r="BF164" i="4"/>
  <c r="BF165" i="4"/>
  <c r="BF166" i="4"/>
  <c r="BF167" i="4"/>
  <c r="BF168" i="4"/>
  <c r="BF169" i="4"/>
  <c r="BF170" i="4"/>
  <c r="BF171" i="4"/>
  <c r="BF172" i="4"/>
  <c r="BF173" i="4"/>
  <c r="BF174" i="4"/>
  <c r="BF175" i="4"/>
  <c r="BF176" i="4"/>
  <c r="BF177" i="4"/>
  <c r="BF178" i="4"/>
  <c r="BF179" i="4"/>
  <c r="BF180" i="4"/>
  <c r="BF181" i="4"/>
  <c r="BF182" i="4"/>
  <c r="BF183" i="4"/>
  <c r="BF184" i="4"/>
  <c r="BF185" i="4"/>
  <c r="BF186" i="4"/>
  <c r="BF187" i="4"/>
  <c r="BF188" i="4"/>
  <c r="BF189" i="4"/>
  <c r="BF190" i="4"/>
  <c r="BF191" i="4"/>
  <c r="BF192" i="4"/>
  <c r="BF193" i="4"/>
  <c r="BF194" i="4"/>
  <c r="BF195" i="4"/>
  <c r="BF196" i="4"/>
  <c r="BF197" i="4"/>
  <c r="BF198" i="4"/>
  <c r="BF199" i="4"/>
  <c r="BF200" i="4"/>
  <c r="BF201" i="4"/>
  <c r="BF202" i="4"/>
  <c r="BF203" i="4"/>
  <c r="BF204" i="4"/>
  <c r="BF205" i="4"/>
  <c r="BF206" i="4"/>
  <c r="BF207" i="4"/>
  <c r="BF208" i="4"/>
  <c r="BF209" i="4"/>
  <c r="BF210" i="4"/>
  <c r="BF211" i="4"/>
  <c r="BF212" i="4"/>
  <c r="BF213" i="4"/>
  <c r="BF214" i="4"/>
  <c r="BF215" i="4"/>
  <c r="BF216" i="4"/>
  <c r="BF217" i="4"/>
  <c r="BF218" i="4"/>
  <c r="BF219" i="4"/>
  <c r="BF220" i="4"/>
  <c r="BF221" i="4"/>
  <c r="BF222" i="4"/>
  <c r="BF223" i="4"/>
  <c r="BF224" i="4"/>
  <c r="BF225" i="4"/>
  <c r="BF226" i="4"/>
  <c r="BF227" i="4"/>
  <c r="BF228" i="4"/>
  <c r="BF229" i="4"/>
  <c r="BF230" i="4"/>
  <c r="BF231" i="4"/>
  <c r="BF232" i="4"/>
  <c r="BF233" i="4"/>
  <c r="BF234" i="4"/>
  <c r="BF235" i="4"/>
  <c r="BF236" i="4"/>
  <c r="BF237" i="4"/>
  <c r="BF238" i="4"/>
  <c r="BF239" i="4"/>
  <c r="BF240" i="4"/>
  <c r="BF241" i="4"/>
  <c r="BF242" i="4"/>
  <c r="BF243" i="4"/>
  <c r="BF244" i="4"/>
  <c r="BF245" i="4"/>
  <c r="BF246" i="4"/>
  <c r="BF247" i="4"/>
  <c r="BF248" i="4"/>
  <c r="BF249" i="4"/>
  <c r="BF250" i="4"/>
  <c r="BF251" i="4"/>
  <c r="BF252" i="4"/>
  <c r="BF253" i="4"/>
  <c r="BF254" i="4"/>
  <c r="BF255" i="4"/>
  <c r="BF256" i="4"/>
  <c r="BF257" i="4"/>
  <c r="BF258" i="4"/>
  <c r="BF259" i="4"/>
  <c r="BF260" i="4"/>
  <c r="BF261" i="4"/>
  <c r="BF262" i="4"/>
  <c r="BF263" i="4"/>
  <c r="BF264" i="4"/>
  <c r="BF265" i="4"/>
  <c r="BF266" i="4"/>
  <c r="BF267" i="4"/>
  <c r="BF268" i="4"/>
  <c r="BF269" i="4"/>
  <c r="BF270" i="4"/>
  <c r="BF271" i="4"/>
  <c r="BF272" i="4"/>
  <c r="BF273" i="4"/>
  <c r="BF274" i="4"/>
  <c r="BF275" i="4"/>
  <c r="BF276" i="4"/>
  <c r="BF277" i="4"/>
  <c r="BF278" i="4"/>
  <c r="BF279" i="4"/>
  <c r="BF280" i="4"/>
  <c r="BF281" i="4"/>
  <c r="BF282" i="4"/>
  <c r="BF283" i="4"/>
  <c r="BF284" i="4"/>
  <c r="BF285" i="4"/>
  <c r="BF286" i="4"/>
  <c r="BF287" i="4"/>
  <c r="BF288" i="4"/>
  <c r="BF289" i="4"/>
  <c r="BF290" i="4"/>
  <c r="BF291" i="4"/>
  <c r="BF292" i="4"/>
  <c r="BF293" i="4"/>
  <c r="BF294" i="4"/>
  <c r="BF295" i="4"/>
  <c r="BF296" i="4"/>
  <c r="BF2" i="4"/>
  <c r="BE3" i="4"/>
  <c r="BE4" i="4"/>
  <c r="BE5" i="4"/>
  <c r="BE297" i="4" s="1"/>
  <c r="BE6" i="4"/>
  <c r="BE7" i="4"/>
  <c r="BE8" i="4"/>
  <c r="BE9" i="4"/>
  <c r="BE10" i="4"/>
  <c r="BE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41" i="4"/>
  <c r="BE42" i="4"/>
  <c r="BE43" i="4"/>
  <c r="BE44" i="4"/>
  <c r="BE45" i="4"/>
  <c r="BE46" i="4"/>
  <c r="BE47" i="4"/>
  <c r="BE48" i="4"/>
  <c r="BE49" i="4"/>
  <c r="BE50" i="4"/>
  <c r="BE51" i="4"/>
  <c r="BE52" i="4"/>
  <c r="BE53" i="4"/>
  <c r="BE54" i="4"/>
  <c r="BE55" i="4"/>
  <c r="BE56" i="4"/>
  <c r="BE57" i="4"/>
  <c r="BE58" i="4"/>
  <c r="BE59" i="4"/>
  <c r="BE60" i="4"/>
  <c r="BE61" i="4"/>
  <c r="BE62" i="4"/>
  <c r="BE63" i="4"/>
  <c r="BE64" i="4"/>
  <c r="BE65" i="4"/>
  <c r="BE66" i="4"/>
  <c r="BE67" i="4"/>
  <c r="BE68" i="4"/>
  <c r="BE69" i="4"/>
  <c r="BE70" i="4"/>
  <c r="BE71" i="4"/>
  <c r="BE72" i="4"/>
  <c r="BE73" i="4"/>
  <c r="BE74" i="4"/>
  <c r="BE75" i="4"/>
  <c r="BE76" i="4"/>
  <c r="BE77" i="4"/>
  <c r="BE78" i="4"/>
  <c r="BE79" i="4"/>
  <c r="BE80" i="4"/>
  <c r="BE81" i="4"/>
  <c r="BE82" i="4"/>
  <c r="BE83" i="4"/>
  <c r="BE84" i="4"/>
  <c r="BE85" i="4"/>
  <c r="BE86" i="4"/>
  <c r="BE87" i="4"/>
  <c r="BE88" i="4"/>
  <c r="BE89" i="4"/>
  <c r="BE90" i="4"/>
  <c r="BE91" i="4"/>
  <c r="BE92" i="4"/>
  <c r="BE93" i="4"/>
  <c r="BE94" i="4"/>
  <c r="BE95" i="4"/>
  <c r="BE96" i="4"/>
  <c r="BE97" i="4"/>
  <c r="BE98" i="4"/>
  <c r="BE99" i="4"/>
  <c r="BE100" i="4"/>
  <c r="BE101" i="4"/>
  <c r="BE102" i="4"/>
  <c r="BE103" i="4"/>
  <c r="BE104" i="4"/>
  <c r="BE105" i="4"/>
  <c r="BE106" i="4"/>
  <c r="BE107" i="4"/>
  <c r="BE108" i="4"/>
  <c r="BE109" i="4"/>
  <c r="BE110" i="4"/>
  <c r="BE111" i="4"/>
  <c r="BE112" i="4"/>
  <c r="BE113" i="4"/>
  <c r="BE114" i="4"/>
  <c r="BE115" i="4"/>
  <c r="BE116" i="4"/>
  <c r="BE117" i="4"/>
  <c r="BE118" i="4"/>
  <c r="BE119" i="4"/>
  <c r="BE120" i="4"/>
  <c r="BE121" i="4"/>
  <c r="BE122" i="4"/>
  <c r="BE123" i="4"/>
  <c r="BE124" i="4"/>
  <c r="BE125" i="4"/>
  <c r="BE126" i="4"/>
  <c r="BE127" i="4"/>
  <c r="BE128" i="4"/>
  <c r="BE129" i="4"/>
  <c r="BE130" i="4"/>
  <c r="BE131" i="4"/>
  <c r="BE132" i="4"/>
  <c r="BE133" i="4"/>
  <c r="BE134" i="4"/>
  <c r="BE135" i="4"/>
  <c r="BE136" i="4"/>
  <c r="BE137" i="4"/>
  <c r="BE138" i="4"/>
  <c r="BE139" i="4"/>
  <c r="BE140" i="4"/>
  <c r="BE141" i="4"/>
  <c r="BE142" i="4"/>
  <c r="BE143" i="4"/>
  <c r="BE144" i="4"/>
  <c r="BE145" i="4"/>
  <c r="BE146" i="4"/>
  <c r="BE147" i="4"/>
  <c r="BE148" i="4"/>
  <c r="BE149" i="4"/>
  <c r="BE150" i="4"/>
  <c r="BE151" i="4"/>
  <c r="BE152" i="4"/>
  <c r="BE153" i="4"/>
  <c r="BE154" i="4"/>
  <c r="BE155" i="4"/>
  <c r="BE156" i="4"/>
  <c r="BE157" i="4"/>
  <c r="BE158" i="4"/>
  <c r="BE159" i="4"/>
  <c r="BE160" i="4"/>
  <c r="BE161" i="4"/>
  <c r="BE162" i="4"/>
  <c r="BE163" i="4"/>
  <c r="BE164" i="4"/>
  <c r="BE165" i="4"/>
  <c r="BE166" i="4"/>
  <c r="BE167" i="4"/>
  <c r="BE168" i="4"/>
  <c r="BE169" i="4"/>
  <c r="BE170" i="4"/>
  <c r="BE171" i="4"/>
  <c r="BE172" i="4"/>
  <c r="BE173" i="4"/>
  <c r="BE174" i="4"/>
  <c r="BE175" i="4"/>
  <c r="BE176" i="4"/>
  <c r="BE177" i="4"/>
  <c r="BE178" i="4"/>
  <c r="BE179" i="4"/>
  <c r="BE180" i="4"/>
  <c r="BE181" i="4"/>
  <c r="BE182" i="4"/>
  <c r="BE183" i="4"/>
  <c r="BE184" i="4"/>
  <c r="BE185" i="4"/>
  <c r="BE186" i="4"/>
  <c r="BE187" i="4"/>
  <c r="BE188" i="4"/>
  <c r="BE189" i="4"/>
  <c r="BE190" i="4"/>
  <c r="BE191" i="4"/>
  <c r="BE192" i="4"/>
  <c r="BE193" i="4"/>
  <c r="BE194" i="4"/>
  <c r="BE195" i="4"/>
  <c r="BE196" i="4"/>
  <c r="BE197" i="4"/>
  <c r="BE198" i="4"/>
  <c r="BE199" i="4"/>
  <c r="BE200" i="4"/>
  <c r="BE201" i="4"/>
  <c r="BE202" i="4"/>
  <c r="BE203" i="4"/>
  <c r="BE204" i="4"/>
  <c r="BE205" i="4"/>
  <c r="BE206" i="4"/>
  <c r="BE207" i="4"/>
  <c r="BE208" i="4"/>
  <c r="BE209" i="4"/>
  <c r="BE210" i="4"/>
  <c r="BE211" i="4"/>
  <c r="BE212" i="4"/>
  <c r="BE213" i="4"/>
  <c r="BE214" i="4"/>
  <c r="BE215" i="4"/>
  <c r="BE216" i="4"/>
  <c r="BE217" i="4"/>
  <c r="BE218" i="4"/>
  <c r="BE219" i="4"/>
  <c r="BE220" i="4"/>
  <c r="BE221" i="4"/>
  <c r="BE222" i="4"/>
  <c r="BE223" i="4"/>
  <c r="BE224" i="4"/>
  <c r="BE225" i="4"/>
  <c r="BE226" i="4"/>
  <c r="BE227" i="4"/>
  <c r="BE228" i="4"/>
  <c r="BE229" i="4"/>
  <c r="BE230" i="4"/>
  <c r="BE231" i="4"/>
  <c r="BE232" i="4"/>
  <c r="BE233" i="4"/>
  <c r="BE234" i="4"/>
  <c r="BE235" i="4"/>
  <c r="BE236" i="4"/>
  <c r="BE237" i="4"/>
  <c r="BE238" i="4"/>
  <c r="BE239" i="4"/>
  <c r="BE240" i="4"/>
  <c r="BE241" i="4"/>
  <c r="BE242" i="4"/>
  <c r="BE243" i="4"/>
  <c r="BE244" i="4"/>
  <c r="BE245" i="4"/>
  <c r="BE246" i="4"/>
  <c r="BE247" i="4"/>
  <c r="BE248" i="4"/>
  <c r="BE249" i="4"/>
  <c r="BE250" i="4"/>
  <c r="BE251" i="4"/>
  <c r="BE252" i="4"/>
  <c r="BE253" i="4"/>
  <c r="BE254" i="4"/>
  <c r="BE255" i="4"/>
  <c r="BE256" i="4"/>
  <c r="BE257" i="4"/>
  <c r="BE258" i="4"/>
  <c r="BE259" i="4"/>
  <c r="BE260" i="4"/>
  <c r="BE261" i="4"/>
  <c r="BE262" i="4"/>
  <c r="BE263" i="4"/>
  <c r="BE264" i="4"/>
  <c r="BE265" i="4"/>
  <c r="BE266" i="4"/>
  <c r="BE267" i="4"/>
  <c r="BE268" i="4"/>
  <c r="BE269" i="4"/>
  <c r="BE270" i="4"/>
  <c r="BE271" i="4"/>
  <c r="BE272" i="4"/>
  <c r="BE273" i="4"/>
  <c r="BE274" i="4"/>
  <c r="BE275" i="4"/>
  <c r="BE276" i="4"/>
  <c r="BE277" i="4"/>
  <c r="BE278" i="4"/>
  <c r="BE279" i="4"/>
  <c r="BE280" i="4"/>
  <c r="BE281" i="4"/>
  <c r="BE282" i="4"/>
  <c r="BE283" i="4"/>
  <c r="BE284" i="4"/>
  <c r="BE285" i="4"/>
  <c r="BE286" i="4"/>
  <c r="BE287" i="4"/>
  <c r="BE288" i="4"/>
  <c r="BE289" i="4"/>
  <c r="BE290" i="4"/>
  <c r="BE291" i="4"/>
  <c r="BE292" i="4"/>
  <c r="BE293" i="4"/>
  <c r="BE294" i="4"/>
  <c r="BE295" i="4"/>
  <c r="BE296" i="4"/>
  <c r="BE2" i="4"/>
  <c r="BD3" i="4"/>
  <c r="BD4" i="4"/>
  <c r="BD5" i="4"/>
  <c r="BD6" i="4"/>
  <c r="BD7" i="4"/>
  <c r="BD8" i="4"/>
  <c r="BD9" i="4"/>
  <c r="BD10" i="4"/>
  <c r="BD11" i="4"/>
  <c r="BD12" i="4"/>
  <c r="BD297" i="4" s="1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41" i="4"/>
  <c r="BD42" i="4"/>
  <c r="BD43" i="4"/>
  <c r="BD44" i="4"/>
  <c r="BD45" i="4"/>
  <c r="BD46" i="4"/>
  <c r="BD47" i="4"/>
  <c r="BD48" i="4"/>
  <c r="BD49" i="4"/>
  <c r="BD50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1" i="4"/>
  <c r="BD72" i="4"/>
  <c r="BD73" i="4"/>
  <c r="BD74" i="4"/>
  <c r="BD75" i="4"/>
  <c r="BD76" i="4"/>
  <c r="BD77" i="4"/>
  <c r="BD78" i="4"/>
  <c r="BD79" i="4"/>
  <c r="BD80" i="4"/>
  <c r="BD81" i="4"/>
  <c r="BD82" i="4"/>
  <c r="BD83" i="4"/>
  <c r="BD84" i="4"/>
  <c r="BD85" i="4"/>
  <c r="BD86" i="4"/>
  <c r="BD87" i="4"/>
  <c r="BD88" i="4"/>
  <c r="BD89" i="4"/>
  <c r="BD90" i="4"/>
  <c r="BD91" i="4"/>
  <c r="BD92" i="4"/>
  <c r="BD93" i="4"/>
  <c r="BD94" i="4"/>
  <c r="BD95" i="4"/>
  <c r="BD96" i="4"/>
  <c r="BD97" i="4"/>
  <c r="BD98" i="4"/>
  <c r="BD99" i="4"/>
  <c r="BD100" i="4"/>
  <c r="BD101" i="4"/>
  <c r="BD102" i="4"/>
  <c r="BD103" i="4"/>
  <c r="BD104" i="4"/>
  <c r="BD105" i="4"/>
  <c r="BD106" i="4"/>
  <c r="BD107" i="4"/>
  <c r="BD108" i="4"/>
  <c r="BD109" i="4"/>
  <c r="BD110" i="4"/>
  <c r="BD111" i="4"/>
  <c r="BD112" i="4"/>
  <c r="BD113" i="4"/>
  <c r="BD114" i="4"/>
  <c r="BD115" i="4"/>
  <c r="BD116" i="4"/>
  <c r="BD117" i="4"/>
  <c r="BD118" i="4"/>
  <c r="BD119" i="4"/>
  <c r="BD120" i="4"/>
  <c r="BD121" i="4"/>
  <c r="BD122" i="4"/>
  <c r="BD123" i="4"/>
  <c r="BD124" i="4"/>
  <c r="BD125" i="4"/>
  <c r="BD126" i="4"/>
  <c r="BD127" i="4"/>
  <c r="BD128" i="4"/>
  <c r="BD129" i="4"/>
  <c r="BD130" i="4"/>
  <c r="BD131" i="4"/>
  <c r="BD132" i="4"/>
  <c r="BD133" i="4"/>
  <c r="BD134" i="4"/>
  <c r="BD135" i="4"/>
  <c r="BD136" i="4"/>
  <c r="BD137" i="4"/>
  <c r="BD138" i="4"/>
  <c r="BD139" i="4"/>
  <c r="BD140" i="4"/>
  <c r="BD141" i="4"/>
  <c r="BD142" i="4"/>
  <c r="BD143" i="4"/>
  <c r="BD144" i="4"/>
  <c r="BD145" i="4"/>
  <c r="BD146" i="4"/>
  <c r="BD147" i="4"/>
  <c r="BD148" i="4"/>
  <c r="BD149" i="4"/>
  <c r="BD150" i="4"/>
  <c r="BD151" i="4"/>
  <c r="BD152" i="4"/>
  <c r="BD153" i="4"/>
  <c r="BD154" i="4"/>
  <c r="BD155" i="4"/>
  <c r="BD156" i="4"/>
  <c r="BD157" i="4"/>
  <c r="BD158" i="4"/>
  <c r="BD159" i="4"/>
  <c r="BD160" i="4"/>
  <c r="BD161" i="4"/>
  <c r="BD162" i="4"/>
  <c r="BD163" i="4"/>
  <c r="BD164" i="4"/>
  <c r="BD165" i="4"/>
  <c r="BD166" i="4"/>
  <c r="BD167" i="4"/>
  <c r="BD168" i="4"/>
  <c r="BD169" i="4"/>
  <c r="BD170" i="4"/>
  <c r="BD171" i="4"/>
  <c r="BD172" i="4"/>
  <c r="BD173" i="4"/>
  <c r="BD174" i="4"/>
  <c r="BD175" i="4"/>
  <c r="BD176" i="4"/>
  <c r="BD177" i="4"/>
  <c r="BD178" i="4"/>
  <c r="BD179" i="4"/>
  <c r="BD180" i="4"/>
  <c r="BD181" i="4"/>
  <c r="BD182" i="4"/>
  <c r="BD183" i="4"/>
  <c r="BD184" i="4"/>
  <c r="BD185" i="4"/>
  <c r="BD186" i="4"/>
  <c r="BD187" i="4"/>
  <c r="BD188" i="4"/>
  <c r="BD189" i="4"/>
  <c r="BD190" i="4"/>
  <c r="BD191" i="4"/>
  <c r="BD192" i="4"/>
  <c r="BD193" i="4"/>
  <c r="BD194" i="4"/>
  <c r="BD195" i="4"/>
  <c r="BD196" i="4"/>
  <c r="BD197" i="4"/>
  <c r="BD198" i="4"/>
  <c r="BD199" i="4"/>
  <c r="BD200" i="4"/>
  <c r="BD201" i="4"/>
  <c r="BD202" i="4"/>
  <c r="BD203" i="4"/>
  <c r="BD204" i="4"/>
  <c r="BD205" i="4"/>
  <c r="BD206" i="4"/>
  <c r="BD207" i="4"/>
  <c r="BD208" i="4"/>
  <c r="BD209" i="4"/>
  <c r="BD210" i="4"/>
  <c r="BD211" i="4"/>
  <c r="BD212" i="4"/>
  <c r="BD213" i="4"/>
  <c r="BD214" i="4"/>
  <c r="BD215" i="4"/>
  <c r="BD216" i="4"/>
  <c r="BD217" i="4"/>
  <c r="BD218" i="4"/>
  <c r="BD219" i="4"/>
  <c r="BD220" i="4"/>
  <c r="BD221" i="4"/>
  <c r="BD222" i="4"/>
  <c r="BD223" i="4"/>
  <c r="BD224" i="4"/>
  <c r="BD225" i="4"/>
  <c r="BD226" i="4"/>
  <c r="BD227" i="4"/>
  <c r="BD228" i="4"/>
  <c r="BD229" i="4"/>
  <c r="BD230" i="4"/>
  <c r="BD231" i="4"/>
  <c r="BD232" i="4"/>
  <c r="BD233" i="4"/>
  <c r="BD234" i="4"/>
  <c r="BD235" i="4"/>
  <c r="BD236" i="4"/>
  <c r="BD237" i="4"/>
  <c r="BD238" i="4"/>
  <c r="BD239" i="4"/>
  <c r="BD240" i="4"/>
  <c r="BD241" i="4"/>
  <c r="BD242" i="4"/>
  <c r="BD243" i="4"/>
  <c r="BD244" i="4"/>
  <c r="BD245" i="4"/>
  <c r="BD246" i="4"/>
  <c r="BD247" i="4"/>
  <c r="BD248" i="4"/>
  <c r="BD249" i="4"/>
  <c r="BD250" i="4"/>
  <c r="BD251" i="4"/>
  <c r="BD252" i="4"/>
  <c r="BD253" i="4"/>
  <c r="BD254" i="4"/>
  <c r="BD255" i="4"/>
  <c r="BD256" i="4"/>
  <c r="BD257" i="4"/>
  <c r="BD258" i="4"/>
  <c r="BD259" i="4"/>
  <c r="BD260" i="4"/>
  <c r="BD261" i="4"/>
  <c r="BD262" i="4"/>
  <c r="BD263" i="4"/>
  <c r="BD264" i="4"/>
  <c r="BD265" i="4"/>
  <c r="BD266" i="4"/>
  <c r="BD267" i="4"/>
  <c r="BD268" i="4"/>
  <c r="BD269" i="4"/>
  <c r="BD270" i="4"/>
  <c r="BD271" i="4"/>
  <c r="BD272" i="4"/>
  <c r="BD273" i="4"/>
  <c r="BD274" i="4"/>
  <c r="BD275" i="4"/>
  <c r="BD276" i="4"/>
  <c r="BD277" i="4"/>
  <c r="BD278" i="4"/>
  <c r="BD279" i="4"/>
  <c r="BD280" i="4"/>
  <c r="BD281" i="4"/>
  <c r="BD282" i="4"/>
  <c r="BD283" i="4"/>
  <c r="BD284" i="4"/>
  <c r="BD285" i="4"/>
  <c r="BD286" i="4"/>
  <c r="BD287" i="4"/>
  <c r="BD288" i="4"/>
  <c r="BD289" i="4"/>
  <c r="BD290" i="4"/>
  <c r="BD291" i="4"/>
  <c r="BD292" i="4"/>
  <c r="BD293" i="4"/>
  <c r="BD294" i="4"/>
  <c r="BD295" i="4"/>
  <c r="BD296" i="4"/>
  <c r="BD2" i="4"/>
  <c r="BC297" i="4"/>
  <c r="BC3" i="4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C141" i="4"/>
  <c r="BC142" i="4"/>
  <c r="BC143" i="4"/>
  <c r="BC144" i="4"/>
  <c r="BC145" i="4"/>
  <c r="BC146" i="4"/>
  <c r="BC147" i="4"/>
  <c r="BC148" i="4"/>
  <c r="BC149" i="4"/>
  <c r="BC150" i="4"/>
  <c r="BC151" i="4"/>
  <c r="BC152" i="4"/>
  <c r="BC153" i="4"/>
  <c r="BC154" i="4"/>
  <c r="BC155" i="4"/>
  <c r="BC156" i="4"/>
  <c r="BC157" i="4"/>
  <c r="BC158" i="4"/>
  <c r="BC159" i="4"/>
  <c r="BC160" i="4"/>
  <c r="BC161" i="4"/>
  <c r="BC162" i="4"/>
  <c r="BC163" i="4"/>
  <c r="BC164" i="4"/>
  <c r="BC165" i="4"/>
  <c r="BC166" i="4"/>
  <c r="BC167" i="4"/>
  <c r="BC168" i="4"/>
  <c r="BC169" i="4"/>
  <c r="BC170" i="4"/>
  <c r="BC171" i="4"/>
  <c r="BC172" i="4"/>
  <c r="BC173" i="4"/>
  <c r="BC174" i="4"/>
  <c r="BC175" i="4"/>
  <c r="BC176" i="4"/>
  <c r="BC177" i="4"/>
  <c r="BC178" i="4"/>
  <c r="BC179" i="4"/>
  <c r="BC180" i="4"/>
  <c r="BC181" i="4"/>
  <c r="BC182" i="4"/>
  <c r="BC183" i="4"/>
  <c r="BC184" i="4"/>
  <c r="BC185" i="4"/>
  <c r="BC186" i="4"/>
  <c r="BC187" i="4"/>
  <c r="BC188" i="4"/>
  <c r="BC189" i="4"/>
  <c r="BC190" i="4"/>
  <c r="BC191" i="4"/>
  <c r="BC192" i="4"/>
  <c r="BC193" i="4"/>
  <c r="BC194" i="4"/>
  <c r="BC195" i="4"/>
  <c r="BC196" i="4"/>
  <c r="BC197" i="4"/>
  <c r="BC198" i="4"/>
  <c r="BC199" i="4"/>
  <c r="BC200" i="4"/>
  <c r="BC201" i="4"/>
  <c r="BC202" i="4"/>
  <c r="BC203" i="4"/>
  <c r="BC204" i="4"/>
  <c r="BC205" i="4"/>
  <c r="BC206" i="4"/>
  <c r="BC207" i="4"/>
  <c r="BC208" i="4"/>
  <c r="BC209" i="4"/>
  <c r="BC210" i="4"/>
  <c r="BC211" i="4"/>
  <c r="BC212" i="4"/>
  <c r="BC213" i="4"/>
  <c r="BC214" i="4"/>
  <c r="BC215" i="4"/>
  <c r="BC216" i="4"/>
  <c r="BC217" i="4"/>
  <c r="BC218" i="4"/>
  <c r="BC219" i="4"/>
  <c r="BC220" i="4"/>
  <c r="BC221" i="4"/>
  <c r="BC222" i="4"/>
  <c r="BC223" i="4"/>
  <c r="BC224" i="4"/>
  <c r="BC225" i="4"/>
  <c r="BC226" i="4"/>
  <c r="BC227" i="4"/>
  <c r="BC228" i="4"/>
  <c r="BC229" i="4"/>
  <c r="BC230" i="4"/>
  <c r="BC231" i="4"/>
  <c r="BC232" i="4"/>
  <c r="BC233" i="4"/>
  <c r="BC234" i="4"/>
  <c r="BC235" i="4"/>
  <c r="BC236" i="4"/>
  <c r="BC237" i="4"/>
  <c r="BC238" i="4"/>
  <c r="BC239" i="4"/>
  <c r="BC240" i="4"/>
  <c r="BC241" i="4"/>
  <c r="BC242" i="4"/>
  <c r="BC243" i="4"/>
  <c r="BC244" i="4"/>
  <c r="BC245" i="4"/>
  <c r="BC246" i="4"/>
  <c r="BC247" i="4"/>
  <c r="BC248" i="4"/>
  <c r="BC249" i="4"/>
  <c r="BC250" i="4"/>
  <c r="BC251" i="4"/>
  <c r="BC252" i="4"/>
  <c r="BC253" i="4"/>
  <c r="BC254" i="4"/>
  <c r="BC255" i="4"/>
  <c r="BC256" i="4"/>
  <c r="BC257" i="4"/>
  <c r="BC258" i="4"/>
  <c r="BC259" i="4"/>
  <c r="BC260" i="4"/>
  <c r="BC261" i="4"/>
  <c r="BC262" i="4"/>
  <c r="BC263" i="4"/>
  <c r="BC264" i="4"/>
  <c r="BC265" i="4"/>
  <c r="BC266" i="4"/>
  <c r="BC267" i="4"/>
  <c r="BC268" i="4"/>
  <c r="BC269" i="4"/>
  <c r="BC270" i="4"/>
  <c r="BC271" i="4"/>
  <c r="BC272" i="4"/>
  <c r="BC273" i="4"/>
  <c r="BC274" i="4"/>
  <c r="BC275" i="4"/>
  <c r="BC276" i="4"/>
  <c r="BC277" i="4"/>
  <c r="BC278" i="4"/>
  <c r="BC279" i="4"/>
  <c r="BC280" i="4"/>
  <c r="BC281" i="4"/>
  <c r="BC282" i="4"/>
  <c r="BC283" i="4"/>
  <c r="BC284" i="4"/>
  <c r="BC285" i="4"/>
  <c r="BC286" i="4"/>
  <c r="BC287" i="4"/>
  <c r="BC288" i="4"/>
  <c r="BC289" i="4"/>
  <c r="BC290" i="4"/>
  <c r="BC291" i="4"/>
  <c r="BC292" i="4"/>
  <c r="BC293" i="4"/>
  <c r="BC294" i="4"/>
  <c r="BC295" i="4"/>
  <c r="BC296" i="4"/>
  <c r="BC2" i="4"/>
  <c r="BB3" i="4"/>
  <c r="BB4" i="4"/>
  <c r="BB5" i="4"/>
  <c r="BB6" i="4"/>
  <c r="BB297" i="4" s="1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B157" i="4"/>
  <c r="BB158" i="4"/>
  <c r="BB159" i="4"/>
  <c r="BB160" i="4"/>
  <c r="BB161" i="4"/>
  <c r="BB162" i="4"/>
  <c r="BB163" i="4"/>
  <c r="BB164" i="4"/>
  <c r="BB165" i="4"/>
  <c r="BB166" i="4"/>
  <c r="BB167" i="4"/>
  <c r="BB168" i="4"/>
  <c r="BB169" i="4"/>
  <c r="BB170" i="4"/>
  <c r="BB171" i="4"/>
  <c r="BB172" i="4"/>
  <c r="BB173" i="4"/>
  <c r="BB174" i="4"/>
  <c r="BB175" i="4"/>
  <c r="BB176" i="4"/>
  <c r="BB177" i="4"/>
  <c r="BB178" i="4"/>
  <c r="BB179" i="4"/>
  <c r="BB180" i="4"/>
  <c r="BB181" i="4"/>
  <c r="BB182" i="4"/>
  <c r="BB183" i="4"/>
  <c r="BB184" i="4"/>
  <c r="BB185" i="4"/>
  <c r="BB186" i="4"/>
  <c r="BB187" i="4"/>
  <c r="BB188" i="4"/>
  <c r="BB189" i="4"/>
  <c r="BB190" i="4"/>
  <c r="BB191" i="4"/>
  <c r="BB192" i="4"/>
  <c r="BB193" i="4"/>
  <c r="BB194" i="4"/>
  <c r="BB195" i="4"/>
  <c r="BB196" i="4"/>
  <c r="BB197" i="4"/>
  <c r="BB198" i="4"/>
  <c r="BB199" i="4"/>
  <c r="BB200" i="4"/>
  <c r="BB201" i="4"/>
  <c r="BB202" i="4"/>
  <c r="BB203" i="4"/>
  <c r="BB204" i="4"/>
  <c r="BB205" i="4"/>
  <c r="BB206" i="4"/>
  <c r="BB207" i="4"/>
  <c r="BB208" i="4"/>
  <c r="BB209" i="4"/>
  <c r="BB210" i="4"/>
  <c r="BB211" i="4"/>
  <c r="BB212" i="4"/>
  <c r="BB213" i="4"/>
  <c r="BB214" i="4"/>
  <c r="BB215" i="4"/>
  <c r="BB216" i="4"/>
  <c r="BB217" i="4"/>
  <c r="BB218" i="4"/>
  <c r="BB219" i="4"/>
  <c r="BB220" i="4"/>
  <c r="BB221" i="4"/>
  <c r="BB222" i="4"/>
  <c r="BB223" i="4"/>
  <c r="BB224" i="4"/>
  <c r="BB225" i="4"/>
  <c r="BB226" i="4"/>
  <c r="BB227" i="4"/>
  <c r="BB228" i="4"/>
  <c r="BB229" i="4"/>
  <c r="BB230" i="4"/>
  <c r="BB231" i="4"/>
  <c r="BB232" i="4"/>
  <c r="BB233" i="4"/>
  <c r="BB234" i="4"/>
  <c r="BB235" i="4"/>
  <c r="BB236" i="4"/>
  <c r="BB237" i="4"/>
  <c r="BB238" i="4"/>
  <c r="BB239" i="4"/>
  <c r="BB240" i="4"/>
  <c r="BB241" i="4"/>
  <c r="BB242" i="4"/>
  <c r="BB243" i="4"/>
  <c r="BB244" i="4"/>
  <c r="BB245" i="4"/>
  <c r="BB246" i="4"/>
  <c r="BB247" i="4"/>
  <c r="BB248" i="4"/>
  <c r="BB249" i="4"/>
  <c r="BB250" i="4"/>
  <c r="BB251" i="4"/>
  <c r="BB252" i="4"/>
  <c r="BB253" i="4"/>
  <c r="BB254" i="4"/>
  <c r="BB255" i="4"/>
  <c r="BB256" i="4"/>
  <c r="BB257" i="4"/>
  <c r="BB258" i="4"/>
  <c r="BB259" i="4"/>
  <c r="BB260" i="4"/>
  <c r="BB261" i="4"/>
  <c r="BB262" i="4"/>
  <c r="BB263" i="4"/>
  <c r="BB264" i="4"/>
  <c r="BB265" i="4"/>
  <c r="BB266" i="4"/>
  <c r="BB267" i="4"/>
  <c r="BB268" i="4"/>
  <c r="BB269" i="4"/>
  <c r="BB270" i="4"/>
  <c r="BB271" i="4"/>
  <c r="BB272" i="4"/>
  <c r="BB273" i="4"/>
  <c r="BB274" i="4"/>
  <c r="BB275" i="4"/>
  <c r="BB276" i="4"/>
  <c r="BB277" i="4"/>
  <c r="BB278" i="4"/>
  <c r="BB279" i="4"/>
  <c r="BB280" i="4"/>
  <c r="BB281" i="4"/>
  <c r="BB282" i="4"/>
  <c r="BB283" i="4"/>
  <c r="BB284" i="4"/>
  <c r="BB285" i="4"/>
  <c r="BB286" i="4"/>
  <c r="BB287" i="4"/>
  <c r="BB288" i="4"/>
  <c r="BB289" i="4"/>
  <c r="BB290" i="4"/>
  <c r="BB291" i="4"/>
  <c r="BB292" i="4"/>
  <c r="BB293" i="4"/>
  <c r="BB294" i="4"/>
  <c r="BB295" i="4"/>
  <c r="BB296" i="4"/>
  <c r="BB2" i="4"/>
  <c r="BA3" i="4"/>
  <c r="BA4" i="4"/>
  <c r="BA5" i="4"/>
  <c r="BA6" i="4"/>
  <c r="BA7" i="4"/>
  <c r="BA8" i="4"/>
  <c r="BA9" i="4"/>
  <c r="BA10" i="4"/>
  <c r="BA11" i="4"/>
  <c r="BA12" i="4"/>
  <c r="BA297" i="4" s="1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7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0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3" i="4"/>
  <c r="BA224" i="4"/>
  <c r="BA225" i="4"/>
  <c r="BA226" i="4"/>
  <c r="BA227" i="4"/>
  <c r="BA228" i="4"/>
  <c r="BA229" i="4"/>
  <c r="BA230" i="4"/>
  <c r="BA231" i="4"/>
  <c r="BA232" i="4"/>
  <c r="BA233" i="4"/>
  <c r="BA234" i="4"/>
  <c r="BA235" i="4"/>
  <c r="BA236" i="4"/>
  <c r="BA237" i="4"/>
  <c r="BA238" i="4"/>
  <c r="BA239" i="4"/>
  <c r="BA240" i="4"/>
  <c r="BA241" i="4"/>
  <c r="BA242" i="4"/>
  <c r="BA243" i="4"/>
  <c r="BA244" i="4"/>
  <c r="BA245" i="4"/>
  <c r="BA246" i="4"/>
  <c r="BA247" i="4"/>
  <c r="BA248" i="4"/>
  <c r="BA249" i="4"/>
  <c r="BA250" i="4"/>
  <c r="BA251" i="4"/>
  <c r="BA252" i="4"/>
  <c r="BA253" i="4"/>
  <c r="BA254" i="4"/>
  <c r="BA255" i="4"/>
  <c r="BA256" i="4"/>
  <c r="BA257" i="4"/>
  <c r="BA258" i="4"/>
  <c r="BA259" i="4"/>
  <c r="BA260" i="4"/>
  <c r="BA261" i="4"/>
  <c r="BA262" i="4"/>
  <c r="BA263" i="4"/>
  <c r="BA264" i="4"/>
  <c r="BA265" i="4"/>
  <c r="BA266" i="4"/>
  <c r="BA267" i="4"/>
  <c r="BA268" i="4"/>
  <c r="BA269" i="4"/>
  <c r="BA270" i="4"/>
  <c r="BA271" i="4"/>
  <c r="BA272" i="4"/>
  <c r="BA273" i="4"/>
  <c r="BA274" i="4"/>
  <c r="BA275" i="4"/>
  <c r="BA276" i="4"/>
  <c r="BA277" i="4"/>
  <c r="BA278" i="4"/>
  <c r="BA279" i="4"/>
  <c r="BA280" i="4"/>
  <c r="BA281" i="4"/>
  <c r="BA282" i="4"/>
  <c r="BA283" i="4"/>
  <c r="BA284" i="4"/>
  <c r="BA285" i="4"/>
  <c r="BA286" i="4"/>
  <c r="BA287" i="4"/>
  <c r="BA288" i="4"/>
  <c r="BA289" i="4"/>
  <c r="BA290" i="4"/>
  <c r="BA291" i="4"/>
  <c r="BA292" i="4"/>
  <c r="BA293" i="4"/>
  <c r="BA294" i="4"/>
  <c r="BA295" i="4"/>
  <c r="BA296" i="4"/>
  <c r="BA2" i="4"/>
  <c r="AZ297" i="4"/>
  <c r="AZ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85" i="4"/>
  <c r="AZ186" i="4"/>
  <c r="AZ187" i="4"/>
  <c r="AZ188" i="4"/>
  <c r="AZ189" i="4"/>
  <c r="AZ190" i="4"/>
  <c r="AZ191" i="4"/>
  <c r="AZ192" i="4"/>
  <c r="AZ193" i="4"/>
  <c r="AZ194" i="4"/>
  <c r="AZ195" i="4"/>
  <c r="AZ196" i="4"/>
  <c r="AZ197" i="4"/>
  <c r="AZ198" i="4"/>
  <c r="AZ199" i="4"/>
  <c r="AZ200" i="4"/>
  <c r="AZ201" i="4"/>
  <c r="AZ202" i="4"/>
  <c r="AZ203" i="4"/>
  <c r="AZ204" i="4"/>
  <c r="AZ205" i="4"/>
  <c r="AZ206" i="4"/>
  <c r="AZ207" i="4"/>
  <c r="AZ208" i="4"/>
  <c r="AZ209" i="4"/>
  <c r="AZ210" i="4"/>
  <c r="AZ211" i="4"/>
  <c r="AZ212" i="4"/>
  <c r="AZ213" i="4"/>
  <c r="AZ214" i="4"/>
  <c r="AZ215" i="4"/>
  <c r="AZ216" i="4"/>
  <c r="AZ217" i="4"/>
  <c r="AZ218" i="4"/>
  <c r="AZ219" i="4"/>
  <c r="AZ220" i="4"/>
  <c r="AZ221" i="4"/>
  <c r="AZ222" i="4"/>
  <c r="AZ223" i="4"/>
  <c r="AZ224" i="4"/>
  <c r="AZ225" i="4"/>
  <c r="AZ226" i="4"/>
  <c r="AZ227" i="4"/>
  <c r="AZ228" i="4"/>
  <c r="AZ229" i="4"/>
  <c r="AZ230" i="4"/>
  <c r="AZ231" i="4"/>
  <c r="AZ232" i="4"/>
  <c r="AZ233" i="4"/>
  <c r="AZ234" i="4"/>
  <c r="AZ235" i="4"/>
  <c r="AZ236" i="4"/>
  <c r="AZ237" i="4"/>
  <c r="AZ238" i="4"/>
  <c r="AZ239" i="4"/>
  <c r="AZ240" i="4"/>
  <c r="AZ241" i="4"/>
  <c r="AZ242" i="4"/>
  <c r="AZ243" i="4"/>
  <c r="AZ244" i="4"/>
  <c r="AZ245" i="4"/>
  <c r="AZ246" i="4"/>
  <c r="AZ247" i="4"/>
  <c r="AZ248" i="4"/>
  <c r="AZ249" i="4"/>
  <c r="AZ250" i="4"/>
  <c r="AZ251" i="4"/>
  <c r="AZ252" i="4"/>
  <c r="AZ253" i="4"/>
  <c r="AZ254" i="4"/>
  <c r="AZ255" i="4"/>
  <c r="AZ256" i="4"/>
  <c r="AZ257" i="4"/>
  <c r="AZ258" i="4"/>
  <c r="AZ259" i="4"/>
  <c r="AZ260" i="4"/>
  <c r="AZ261" i="4"/>
  <c r="AZ262" i="4"/>
  <c r="AZ263" i="4"/>
  <c r="AZ264" i="4"/>
  <c r="AZ265" i="4"/>
  <c r="AZ266" i="4"/>
  <c r="AZ267" i="4"/>
  <c r="AZ268" i="4"/>
  <c r="AZ269" i="4"/>
  <c r="AZ270" i="4"/>
  <c r="AZ271" i="4"/>
  <c r="AZ272" i="4"/>
  <c r="AZ273" i="4"/>
  <c r="AZ274" i="4"/>
  <c r="AZ275" i="4"/>
  <c r="AZ276" i="4"/>
  <c r="AZ277" i="4"/>
  <c r="AZ278" i="4"/>
  <c r="AZ279" i="4"/>
  <c r="AZ280" i="4"/>
  <c r="AZ281" i="4"/>
  <c r="AZ282" i="4"/>
  <c r="AZ283" i="4"/>
  <c r="AZ284" i="4"/>
  <c r="AZ285" i="4"/>
  <c r="AZ286" i="4"/>
  <c r="AZ287" i="4"/>
  <c r="AZ288" i="4"/>
  <c r="AZ289" i="4"/>
  <c r="AZ290" i="4"/>
  <c r="AZ291" i="4"/>
  <c r="AZ292" i="4"/>
  <c r="AZ293" i="4"/>
  <c r="AZ294" i="4"/>
  <c r="AZ295" i="4"/>
  <c r="AZ296" i="4"/>
  <c r="AZ2" i="4"/>
  <c r="AY3" i="4"/>
  <c r="AY4" i="4"/>
  <c r="AY5" i="4"/>
  <c r="AY6" i="4"/>
  <c r="AY297" i="4" s="1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128" i="4"/>
  <c r="AY129" i="4"/>
  <c r="AY130" i="4"/>
  <c r="AY131" i="4"/>
  <c r="AY132" i="4"/>
  <c r="AY133" i="4"/>
  <c r="AY134" i="4"/>
  <c r="AY135" i="4"/>
  <c r="AY136" i="4"/>
  <c r="AY137" i="4"/>
  <c r="AY138" i="4"/>
  <c r="AY139" i="4"/>
  <c r="AY140" i="4"/>
  <c r="AY141" i="4"/>
  <c r="AY142" i="4"/>
  <c r="AY143" i="4"/>
  <c r="AY144" i="4"/>
  <c r="AY145" i="4"/>
  <c r="AY146" i="4"/>
  <c r="AY147" i="4"/>
  <c r="AY148" i="4"/>
  <c r="AY149" i="4"/>
  <c r="AY150" i="4"/>
  <c r="AY151" i="4"/>
  <c r="AY152" i="4"/>
  <c r="AY153" i="4"/>
  <c r="AY154" i="4"/>
  <c r="AY155" i="4"/>
  <c r="AY156" i="4"/>
  <c r="AY157" i="4"/>
  <c r="AY158" i="4"/>
  <c r="AY159" i="4"/>
  <c r="AY160" i="4"/>
  <c r="AY161" i="4"/>
  <c r="AY162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79" i="4"/>
  <c r="AY180" i="4"/>
  <c r="AY181" i="4"/>
  <c r="AY182" i="4"/>
  <c r="AY183" i="4"/>
  <c r="AY184" i="4"/>
  <c r="AY185" i="4"/>
  <c r="AY186" i="4"/>
  <c r="AY187" i="4"/>
  <c r="AY188" i="4"/>
  <c r="AY189" i="4"/>
  <c r="AY190" i="4"/>
  <c r="AY191" i="4"/>
  <c r="AY192" i="4"/>
  <c r="AY193" i="4"/>
  <c r="AY194" i="4"/>
  <c r="AY195" i="4"/>
  <c r="AY196" i="4"/>
  <c r="AY197" i="4"/>
  <c r="AY198" i="4"/>
  <c r="AY199" i="4"/>
  <c r="AY200" i="4"/>
  <c r="AY201" i="4"/>
  <c r="AY202" i="4"/>
  <c r="AY203" i="4"/>
  <c r="AY204" i="4"/>
  <c r="AY205" i="4"/>
  <c r="AY206" i="4"/>
  <c r="AY207" i="4"/>
  <c r="AY208" i="4"/>
  <c r="AY209" i="4"/>
  <c r="AY210" i="4"/>
  <c r="AY211" i="4"/>
  <c r="AY212" i="4"/>
  <c r="AY213" i="4"/>
  <c r="AY214" i="4"/>
  <c r="AY215" i="4"/>
  <c r="AY216" i="4"/>
  <c r="AY217" i="4"/>
  <c r="AY218" i="4"/>
  <c r="AY219" i="4"/>
  <c r="AY220" i="4"/>
  <c r="AY221" i="4"/>
  <c r="AY222" i="4"/>
  <c r="AY223" i="4"/>
  <c r="AY224" i="4"/>
  <c r="AY225" i="4"/>
  <c r="AY226" i="4"/>
  <c r="AY227" i="4"/>
  <c r="AY228" i="4"/>
  <c r="AY229" i="4"/>
  <c r="AY230" i="4"/>
  <c r="AY231" i="4"/>
  <c r="AY232" i="4"/>
  <c r="AY233" i="4"/>
  <c r="AY234" i="4"/>
  <c r="AY235" i="4"/>
  <c r="AY236" i="4"/>
  <c r="AY237" i="4"/>
  <c r="AY238" i="4"/>
  <c r="AY239" i="4"/>
  <c r="AY240" i="4"/>
  <c r="AY241" i="4"/>
  <c r="AY242" i="4"/>
  <c r="AY243" i="4"/>
  <c r="AY244" i="4"/>
  <c r="AY245" i="4"/>
  <c r="AY246" i="4"/>
  <c r="AY247" i="4"/>
  <c r="AY248" i="4"/>
  <c r="AY249" i="4"/>
  <c r="AY250" i="4"/>
  <c r="AY251" i="4"/>
  <c r="AY252" i="4"/>
  <c r="AY253" i="4"/>
  <c r="AY254" i="4"/>
  <c r="AY255" i="4"/>
  <c r="AY256" i="4"/>
  <c r="AY257" i="4"/>
  <c r="AY258" i="4"/>
  <c r="AY259" i="4"/>
  <c r="AY260" i="4"/>
  <c r="AY261" i="4"/>
  <c r="AY262" i="4"/>
  <c r="AY263" i="4"/>
  <c r="AY264" i="4"/>
  <c r="AY265" i="4"/>
  <c r="AY266" i="4"/>
  <c r="AY267" i="4"/>
  <c r="AY268" i="4"/>
  <c r="AY269" i="4"/>
  <c r="AY270" i="4"/>
  <c r="AY271" i="4"/>
  <c r="AY272" i="4"/>
  <c r="AY273" i="4"/>
  <c r="AY274" i="4"/>
  <c r="AY275" i="4"/>
  <c r="AY276" i="4"/>
  <c r="AY277" i="4"/>
  <c r="AY278" i="4"/>
  <c r="AY279" i="4"/>
  <c r="AY280" i="4"/>
  <c r="AY281" i="4"/>
  <c r="AY282" i="4"/>
  <c r="AY283" i="4"/>
  <c r="AY284" i="4"/>
  <c r="AY285" i="4"/>
  <c r="AY286" i="4"/>
  <c r="AY287" i="4"/>
  <c r="AY288" i="4"/>
  <c r="AY289" i="4"/>
  <c r="AY290" i="4"/>
  <c r="AY291" i="4"/>
  <c r="AY292" i="4"/>
  <c r="AY293" i="4"/>
  <c r="AY294" i="4"/>
  <c r="AY295" i="4"/>
  <c r="AY296" i="4"/>
  <c r="AY2" i="4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X159" i="4"/>
  <c r="AX160" i="4"/>
  <c r="AX161" i="4"/>
  <c r="AX162" i="4"/>
  <c r="AX163" i="4"/>
  <c r="AX164" i="4"/>
  <c r="AX165" i="4"/>
  <c r="AX166" i="4"/>
  <c r="AX167" i="4"/>
  <c r="AX168" i="4"/>
  <c r="AX169" i="4"/>
  <c r="AX170" i="4"/>
  <c r="AX171" i="4"/>
  <c r="AX172" i="4"/>
  <c r="AX173" i="4"/>
  <c r="AX174" i="4"/>
  <c r="AX175" i="4"/>
  <c r="AX176" i="4"/>
  <c r="AX177" i="4"/>
  <c r="AX178" i="4"/>
  <c r="AX179" i="4"/>
  <c r="AX180" i="4"/>
  <c r="AX181" i="4"/>
  <c r="AX182" i="4"/>
  <c r="AX183" i="4"/>
  <c r="AX184" i="4"/>
  <c r="AX185" i="4"/>
  <c r="AX186" i="4"/>
  <c r="AX187" i="4"/>
  <c r="AX188" i="4"/>
  <c r="AX189" i="4"/>
  <c r="AX190" i="4"/>
  <c r="AX191" i="4"/>
  <c r="AX192" i="4"/>
  <c r="AX193" i="4"/>
  <c r="AX194" i="4"/>
  <c r="AX195" i="4"/>
  <c r="AX196" i="4"/>
  <c r="AX197" i="4"/>
  <c r="AX198" i="4"/>
  <c r="AX199" i="4"/>
  <c r="AX200" i="4"/>
  <c r="AX201" i="4"/>
  <c r="AX202" i="4"/>
  <c r="AX203" i="4"/>
  <c r="AX204" i="4"/>
  <c r="AX205" i="4"/>
  <c r="AX206" i="4"/>
  <c r="AX207" i="4"/>
  <c r="AX208" i="4"/>
  <c r="AX209" i="4"/>
  <c r="AX210" i="4"/>
  <c r="AX211" i="4"/>
  <c r="AX212" i="4"/>
  <c r="AX213" i="4"/>
  <c r="AX214" i="4"/>
  <c r="AX215" i="4"/>
  <c r="AX216" i="4"/>
  <c r="AX217" i="4"/>
  <c r="AX218" i="4"/>
  <c r="AX219" i="4"/>
  <c r="AX220" i="4"/>
  <c r="AX221" i="4"/>
  <c r="AX222" i="4"/>
  <c r="AX223" i="4"/>
  <c r="AX224" i="4"/>
  <c r="AX225" i="4"/>
  <c r="AX226" i="4"/>
  <c r="AX227" i="4"/>
  <c r="AX228" i="4"/>
  <c r="AX229" i="4"/>
  <c r="AX230" i="4"/>
  <c r="AX231" i="4"/>
  <c r="AX232" i="4"/>
  <c r="AX233" i="4"/>
  <c r="AX234" i="4"/>
  <c r="AX235" i="4"/>
  <c r="AX236" i="4"/>
  <c r="AX237" i="4"/>
  <c r="AX238" i="4"/>
  <c r="AX239" i="4"/>
  <c r="AX240" i="4"/>
  <c r="AX241" i="4"/>
  <c r="AX242" i="4"/>
  <c r="AX243" i="4"/>
  <c r="AX244" i="4"/>
  <c r="AX245" i="4"/>
  <c r="AX246" i="4"/>
  <c r="AX247" i="4"/>
  <c r="AX248" i="4"/>
  <c r="AX249" i="4"/>
  <c r="AX250" i="4"/>
  <c r="AX251" i="4"/>
  <c r="AX252" i="4"/>
  <c r="AX253" i="4"/>
  <c r="AX254" i="4"/>
  <c r="AX255" i="4"/>
  <c r="AX256" i="4"/>
  <c r="AX257" i="4"/>
  <c r="AX258" i="4"/>
  <c r="AX259" i="4"/>
  <c r="AX260" i="4"/>
  <c r="AX261" i="4"/>
  <c r="AX262" i="4"/>
  <c r="AX263" i="4"/>
  <c r="AX264" i="4"/>
  <c r="AX265" i="4"/>
  <c r="AX266" i="4"/>
  <c r="AX267" i="4"/>
  <c r="AX268" i="4"/>
  <c r="AX269" i="4"/>
  <c r="AX270" i="4"/>
  <c r="AX271" i="4"/>
  <c r="AX272" i="4"/>
  <c r="AX273" i="4"/>
  <c r="AX274" i="4"/>
  <c r="AX275" i="4"/>
  <c r="AX276" i="4"/>
  <c r="AX277" i="4"/>
  <c r="AX278" i="4"/>
  <c r="AX279" i="4"/>
  <c r="AX280" i="4"/>
  <c r="AX281" i="4"/>
  <c r="AX282" i="4"/>
  <c r="AX283" i="4"/>
  <c r="AX284" i="4"/>
  <c r="AX285" i="4"/>
  <c r="AX286" i="4"/>
  <c r="AX287" i="4"/>
  <c r="AX288" i="4"/>
  <c r="AX289" i="4"/>
  <c r="AX290" i="4"/>
  <c r="AX291" i="4"/>
  <c r="AX292" i="4"/>
  <c r="AX293" i="4"/>
  <c r="AX294" i="4"/>
  <c r="AX295" i="4"/>
  <c r="AX296" i="4"/>
  <c r="AX2" i="4"/>
  <c r="AW3" i="4"/>
  <c r="AW4" i="4"/>
  <c r="AW5" i="4"/>
  <c r="AW6" i="4"/>
  <c r="AW7" i="4"/>
  <c r="AW8" i="4"/>
  <c r="AW9" i="4"/>
  <c r="AW10" i="4"/>
  <c r="AW11" i="4"/>
  <c r="AW12" i="4"/>
  <c r="AW13" i="4"/>
  <c r="AW14" i="4"/>
  <c r="AW297" i="4" s="1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W159" i="4"/>
  <c r="AW160" i="4"/>
  <c r="AW161" i="4"/>
  <c r="AW162" i="4"/>
  <c r="AW163" i="4"/>
  <c r="AW164" i="4"/>
  <c r="AW165" i="4"/>
  <c r="AW166" i="4"/>
  <c r="AW167" i="4"/>
  <c r="AW168" i="4"/>
  <c r="AW169" i="4"/>
  <c r="AW170" i="4"/>
  <c r="AW171" i="4"/>
  <c r="AW172" i="4"/>
  <c r="AW173" i="4"/>
  <c r="AW174" i="4"/>
  <c r="AW175" i="4"/>
  <c r="AW176" i="4"/>
  <c r="AW177" i="4"/>
  <c r="AW178" i="4"/>
  <c r="AW179" i="4"/>
  <c r="AW180" i="4"/>
  <c r="AW181" i="4"/>
  <c r="AW182" i="4"/>
  <c r="AW183" i="4"/>
  <c r="AW184" i="4"/>
  <c r="AW185" i="4"/>
  <c r="AW186" i="4"/>
  <c r="AW187" i="4"/>
  <c r="AW188" i="4"/>
  <c r="AW189" i="4"/>
  <c r="AW190" i="4"/>
  <c r="AW191" i="4"/>
  <c r="AW192" i="4"/>
  <c r="AW193" i="4"/>
  <c r="AW194" i="4"/>
  <c r="AW195" i="4"/>
  <c r="AW196" i="4"/>
  <c r="AW197" i="4"/>
  <c r="AW198" i="4"/>
  <c r="AW199" i="4"/>
  <c r="AW200" i="4"/>
  <c r="AW201" i="4"/>
  <c r="AW202" i="4"/>
  <c r="AW203" i="4"/>
  <c r="AW204" i="4"/>
  <c r="AW205" i="4"/>
  <c r="AW206" i="4"/>
  <c r="AW207" i="4"/>
  <c r="AW208" i="4"/>
  <c r="AW209" i="4"/>
  <c r="AW210" i="4"/>
  <c r="AW211" i="4"/>
  <c r="AW212" i="4"/>
  <c r="AW213" i="4"/>
  <c r="AW214" i="4"/>
  <c r="AW215" i="4"/>
  <c r="AW216" i="4"/>
  <c r="AW217" i="4"/>
  <c r="AW218" i="4"/>
  <c r="AW219" i="4"/>
  <c r="AW220" i="4"/>
  <c r="AW221" i="4"/>
  <c r="AW222" i="4"/>
  <c r="AW223" i="4"/>
  <c r="AW224" i="4"/>
  <c r="AW225" i="4"/>
  <c r="AW226" i="4"/>
  <c r="AW227" i="4"/>
  <c r="AW228" i="4"/>
  <c r="AW229" i="4"/>
  <c r="AW230" i="4"/>
  <c r="AW231" i="4"/>
  <c r="AW232" i="4"/>
  <c r="AW233" i="4"/>
  <c r="AW234" i="4"/>
  <c r="AW235" i="4"/>
  <c r="AW236" i="4"/>
  <c r="AW237" i="4"/>
  <c r="AW238" i="4"/>
  <c r="AW239" i="4"/>
  <c r="AW240" i="4"/>
  <c r="AW241" i="4"/>
  <c r="AW242" i="4"/>
  <c r="AW243" i="4"/>
  <c r="AW244" i="4"/>
  <c r="AW245" i="4"/>
  <c r="AW246" i="4"/>
  <c r="AW247" i="4"/>
  <c r="AW248" i="4"/>
  <c r="AW249" i="4"/>
  <c r="AW250" i="4"/>
  <c r="AW251" i="4"/>
  <c r="AW252" i="4"/>
  <c r="AW253" i="4"/>
  <c r="AW254" i="4"/>
  <c r="AW255" i="4"/>
  <c r="AW256" i="4"/>
  <c r="AW257" i="4"/>
  <c r="AW258" i="4"/>
  <c r="AW259" i="4"/>
  <c r="AW260" i="4"/>
  <c r="AW261" i="4"/>
  <c r="AW262" i="4"/>
  <c r="AW263" i="4"/>
  <c r="AW264" i="4"/>
  <c r="AW265" i="4"/>
  <c r="AW266" i="4"/>
  <c r="AW267" i="4"/>
  <c r="AW268" i="4"/>
  <c r="AW269" i="4"/>
  <c r="AW270" i="4"/>
  <c r="AW271" i="4"/>
  <c r="AW272" i="4"/>
  <c r="AW273" i="4"/>
  <c r="AW274" i="4"/>
  <c r="AW275" i="4"/>
  <c r="AW276" i="4"/>
  <c r="AW277" i="4"/>
  <c r="AW278" i="4"/>
  <c r="AW279" i="4"/>
  <c r="AW280" i="4"/>
  <c r="AW281" i="4"/>
  <c r="AW282" i="4"/>
  <c r="AW283" i="4"/>
  <c r="AW284" i="4"/>
  <c r="AW285" i="4"/>
  <c r="AW286" i="4"/>
  <c r="AW287" i="4"/>
  <c r="AW288" i="4"/>
  <c r="AW289" i="4"/>
  <c r="AW290" i="4"/>
  <c r="AW291" i="4"/>
  <c r="AW292" i="4"/>
  <c r="AW293" i="4"/>
  <c r="AW294" i="4"/>
  <c r="AW295" i="4"/>
  <c r="AW296" i="4"/>
  <c r="AW2" i="4"/>
  <c r="AV3" i="4"/>
  <c r="AV4" i="4"/>
  <c r="AV5" i="4"/>
  <c r="AV6" i="4"/>
  <c r="AV7" i="4"/>
  <c r="AV297" i="4" s="1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V159" i="4"/>
  <c r="AV160" i="4"/>
  <c r="AV161" i="4"/>
  <c r="AV162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7" i="4"/>
  <c r="AV178" i="4"/>
  <c r="AV179" i="4"/>
  <c r="AV180" i="4"/>
  <c r="AV181" i="4"/>
  <c r="AV182" i="4"/>
  <c r="AV183" i="4"/>
  <c r="AV184" i="4"/>
  <c r="AV185" i="4"/>
  <c r="AV186" i="4"/>
  <c r="AV187" i="4"/>
  <c r="AV188" i="4"/>
  <c r="AV189" i="4"/>
  <c r="AV190" i="4"/>
  <c r="AV191" i="4"/>
  <c r="AV192" i="4"/>
  <c r="AV193" i="4"/>
  <c r="AV194" i="4"/>
  <c r="AV195" i="4"/>
  <c r="AV196" i="4"/>
  <c r="AV197" i="4"/>
  <c r="AV198" i="4"/>
  <c r="AV199" i="4"/>
  <c r="AV200" i="4"/>
  <c r="AV201" i="4"/>
  <c r="AV202" i="4"/>
  <c r="AV203" i="4"/>
  <c r="AV204" i="4"/>
  <c r="AV205" i="4"/>
  <c r="AV206" i="4"/>
  <c r="AV207" i="4"/>
  <c r="AV208" i="4"/>
  <c r="AV209" i="4"/>
  <c r="AV210" i="4"/>
  <c r="AV211" i="4"/>
  <c r="AV212" i="4"/>
  <c r="AV213" i="4"/>
  <c r="AV214" i="4"/>
  <c r="AV215" i="4"/>
  <c r="AV216" i="4"/>
  <c r="AV217" i="4"/>
  <c r="AV218" i="4"/>
  <c r="AV219" i="4"/>
  <c r="AV220" i="4"/>
  <c r="AV221" i="4"/>
  <c r="AV222" i="4"/>
  <c r="AV223" i="4"/>
  <c r="AV224" i="4"/>
  <c r="AV225" i="4"/>
  <c r="AV226" i="4"/>
  <c r="AV227" i="4"/>
  <c r="AV228" i="4"/>
  <c r="AV229" i="4"/>
  <c r="AV230" i="4"/>
  <c r="AV231" i="4"/>
  <c r="AV232" i="4"/>
  <c r="AV233" i="4"/>
  <c r="AV234" i="4"/>
  <c r="AV235" i="4"/>
  <c r="AV236" i="4"/>
  <c r="AV237" i="4"/>
  <c r="AV238" i="4"/>
  <c r="AV239" i="4"/>
  <c r="AV240" i="4"/>
  <c r="AV241" i="4"/>
  <c r="AV242" i="4"/>
  <c r="AV243" i="4"/>
  <c r="AV244" i="4"/>
  <c r="AV245" i="4"/>
  <c r="AV246" i="4"/>
  <c r="AV247" i="4"/>
  <c r="AV248" i="4"/>
  <c r="AV249" i="4"/>
  <c r="AV250" i="4"/>
  <c r="AV251" i="4"/>
  <c r="AV252" i="4"/>
  <c r="AV253" i="4"/>
  <c r="AV254" i="4"/>
  <c r="AV255" i="4"/>
  <c r="AV256" i="4"/>
  <c r="AV257" i="4"/>
  <c r="AV258" i="4"/>
  <c r="AV259" i="4"/>
  <c r="AV260" i="4"/>
  <c r="AV261" i="4"/>
  <c r="AV262" i="4"/>
  <c r="AV263" i="4"/>
  <c r="AV264" i="4"/>
  <c r="AV265" i="4"/>
  <c r="AV266" i="4"/>
  <c r="AV267" i="4"/>
  <c r="AV268" i="4"/>
  <c r="AV269" i="4"/>
  <c r="AV270" i="4"/>
  <c r="AV271" i="4"/>
  <c r="AV272" i="4"/>
  <c r="AV273" i="4"/>
  <c r="AV274" i="4"/>
  <c r="AV275" i="4"/>
  <c r="AV276" i="4"/>
  <c r="AV277" i="4"/>
  <c r="AV278" i="4"/>
  <c r="AV279" i="4"/>
  <c r="AV280" i="4"/>
  <c r="AV281" i="4"/>
  <c r="AV282" i="4"/>
  <c r="AV283" i="4"/>
  <c r="AV284" i="4"/>
  <c r="AV285" i="4"/>
  <c r="AV286" i="4"/>
  <c r="AV287" i="4"/>
  <c r="AV288" i="4"/>
  <c r="AV289" i="4"/>
  <c r="AV290" i="4"/>
  <c r="AV291" i="4"/>
  <c r="AV292" i="4"/>
  <c r="AV293" i="4"/>
  <c r="AV294" i="4"/>
  <c r="AV295" i="4"/>
  <c r="AV296" i="4"/>
  <c r="AV2" i="4"/>
  <c r="AU3" i="4"/>
  <c r="AU4" i="4"/>
  <c r="AU5" i="4"/>
  <c r="AU6" i="4"/>
  <c r="AU7" i="4"/>
  <c r="AU8" i="4"/>
  <c r="AU9" i="4"/>
  <c r="AU10" i="4"/>
  <c r="AU11" i="4"/>
  <c r="AU12" i="4"/>
  <c r="AU297" i="4" s="1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U194" i="4"/>
  <c r="AU195" i="4"/>
  <c r="AU196" i="4"/>
  <c r="AU197" i="4"/>
  <c r="AU198" i="4"/>
  <c r="AU199" i="4"/>
  <c r="AU200" i="4"/>
  <c r="AU201" i="4"/>
  <c r="AU202" i="4"/>
  <c r="AU203" i="4"/>
  <c r="AU204" i="4"/>
  <c r="AU205" i="4"/>
  <c r="AU206" i="4"/>
  <c r="AU207" i="4"/>
  <c r="AU208" i="4"/>
  <c r="AU209" i="4"/>
  <c r="AU210" i="4"/>
  <c r="AU211" i="4"/>
  <c r="AU212" i="4"/>
  <c r="AU213" i="4"/>
  <c r="AU214" i="4"/>
  <c r="AU215" i="4"/>
  <c r="AU216" i="4"/>
  <c r="AU217" i="4"/>
  <c r="AU218" i="4"/>
  <c r="AU219" i="4"/>
  <c r="AU220" i="4"/>
  <c r="AU221" i="4"/>
  <c r="AU222" i="4"/>
  <c r="AU223" i="4"/>
  <c r="AU224" i="4"/>
  <c r="AU225" i="4"/>
  <c r="AU226" i="4"/>
  <c r="AU227" i="4"/>
  <c r="AU228" i="4"/>
  <c r="AU229" i="4"/>
  <c r="AU230" i="4"/>
  <c r="AU231" i="4"/>
  <c r="AU232" i="4"/>
  <c r="AU233" i="4"/>
  <c r="AU234" i="4"/>
  <c r="AU235" i="4"/>
  <c r="AU236" i="4"/>
  <c r="AU237" i="4"/>
  <c r="AU238" i="4"/>
  <c r="AU239" i="4"/>
  <c r="AU240" i="4"/>
  <c r="AU241" i="4"/>
  <c r="AU242" i="4"/>
  <c r="AU243" i="4"/>
  <c r="AU244" i="4"/>
  <c r="AU245" i="4"/>
  <c r="AU246" i="4"/>
  <c r="AU247" i="4"/>
  <c r="AU248" i="4"/>
  <c r="AU249" i="4"/>
  <c r="AU250" i="4"/>
  <c r="AU251" i="4"/>
  <c r="AU252" i="4"/>
  <c r="AU253" i="4"/>
  <c r="AU254" i="4"/>
  <c r="AU255" i="4"/>
  <c r="AU256" i="4"/>
  <c r="AU257" i="4"/>
  <c r="AU258" i="4"/>
  <c r="AU259" i="4"/>
  <c r="AU260" i="4"/>
  <c r="AU261" i="4"/>
  <c r="AU262" i="4"/>
  <c r="AU263" i="4"/>
  <c r="AU264" i="4"/>
  <c r="AU265" i="4"/>
  <c r="AU266" i="4"/>
  <c r="AU267" i="4"/>
  <c r="AU268" i="4"/>
  <c r="AU269" i="4"/>
  <c r="AU270" i="4"/>
  <c r="AU271" i="4"/>
  <c r="AU272" i="4"/>
  <c r="AU273" i="4"/>
  <c r="AU274" i="4"/>
  <c r="AU275" i="4"/>
  <c r="AU276" i="4"/>
  <c r="AU277" i="4"/>
  <c r="AU278" i="4"/>
  <c r="AU279" i="4"/>
  <c r="AU280" i="4"/>
  <c r="AU281" i="4"/>
  <c r="AU282" i="4"/>
  <c r="AU283" i="4"/>
  <c r="AU284" i="4"/>
  <c r="AU285" i="4"/>
  <c r="AU286" i="4"/>
  <c r="AU287" i="4"/>
  <c r="AU288" i="4"/>
  <c r="AU289" i="4"/>
  <c r="AU290" i="4"/>
  <c r="AU291" i="4"/>
  <c r="AU292" i="4"/>
  <c r="AU293" i="4"/>
  <c r="AU294" i="4"/>
  <c r="AU295" i="4"/>
  <c r="AU296" i="4"/>
  <c r="AU2" i="4"/>
  <c r="AT297" i="4"/>
  <c r="AT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T159" i="4"/>
  <c r="AT160" i="4"/>
  <c r="AT161" i="4"/>
  <c r="AT162" i="4"/>
  <c r="AT163" i="4"/>
  <c r="AT164" i="4"/>
  <c r="AT165" i="4"/>
  <c r="AT166" i="4"/>
  <c r="AT167" i="4"/>
  <c r="AT168" i="4"/>
  <c r="AT169" i="4"/>
  <c r="AT170" i="4"/>
  <c r="AT171" i="4"/>
  <c r="AT172" i="4"/>
  <c r="AT173" i="4"/>
  <c r="AT174" i="4"/>
  <c r="AT175" i="4"/>
  <c r="AT176" i="4"/>
  <c r="AT177" i="4"/>
  <c r="AT178" i="4"/>
  <c r="AT179" i="4"/>
  <c r="AT180" i="4"/>
  <c r="AT181" i="4"/>
  <c r="AT182" i="4"/>
  <c r="AT183" i="4"/>
  <c r="AT184" i="4"/>
  <c r="AT185" i="4"/>
  <c r="AT186" i="4"/>
  <c r="AT187" i="4"/>
  <c r="AT188" i="4"/>
  <c r="AT189" i="4"/>
  <c r="AT190" i="4"/>
  <c r="AT191" i="4"/>
  <c r="AT192" i="4"/>
  <c r="AT193" i="4"/>
  <c r="AT194" i="4"/>
  <c r="AT195" i="4"/>
  <c r="AT196" i="4"/>
  <c r="AT197" i="4"/>
  <c r="AT198" i="4"/>
  <c r="AT199" i="4"/>
  <c r="AT200" i="4"/>
  <c r="AT201" i="4"/>
  <c r="AT202" i="4"/>
  <c r="AT203" i="4"/>
  <c r="AT204" i="4"/>
  <c r="AT205" i="4"/>
  <c r="AT206" i="4"/>
  <c r="AT207" i="4"/>
  <c r="AT208" i="4"/>
  <c r="AT209" i="4"/>
  <c r="AT210" i="4"/>
  <c r="AT211" i="4"/>
  <c r="AT212" i="4"/>
  <c r="AT213" i="4"/>
  <c r="AT214" i="4"/>
  <c r="AT215" i="4"/>
  <c r="AT216" i="4"/>
  <c r="AT217" i="4"/>
  <c r="AT218" i="4"/>
  <c r="AT219" i="4"/>
  <c r="AT220" i="4"/>
  <c r="AT221" i="4"/>
  <c r="AT222" i="4"/>
  <c r="AT223" i="4"/>
  <c r="AT224" i="4"/>
  <c r="AT225" i="4"/>
  <c r="AT226" i="4"/>
  <c r="AT227" i="4"/>
  <c r="AT228" i="4"/>
  <c r="AT229" i="4"/>
  <c r="AT230" i="4"/>
  <c r="AT231" i="4"/>
  <c r="AT232" i="4"/>
  <c r="AT233" i="4"/>
  <c r="AT234" i="4"/>
  <c r="AT235" i="4"/>
  <c r="AT236" i="4"/>
  <c r="AT237" i="4"/>
  <c r="AT238" i="4"/>
  <c r="AT239" i="4"/>
  <c r="AT240" i="4"/>
  <c r="AT241" i="4"/>
  <c r="AT242" i="4"/>
  <c r="AT243" i="4"/>
  <c r="AT244" i="4"/>
  <c r="AT245" i="4"/>
  <c r="AT246" i="4"/>
  <c r="AT247" i="4"/>
  <c r="AT248" i="4"/>
  <c r="AT249" i="4"/>
  <c r="AT250" i="4"/>
  <c r="AT251" i="4"/>
  <c r="AT252" i="4"/>
  <c r="AT253" i="4"/>
  <c r="AT254" i="4"/>
  <c r="AT255" i="4"/>
  <c r="AT256" i="4"/>
  <c r="AT257" i="4"/>
  <c r="AT258" i="4"/>
  <c r="AT259" i="4"/>
  <c r="AT260" i="4"/>
  <c r="AT261" i="4"/>
  <c r="AT262" i="4"/>
  <c r="AT263" i="4"/>
  <c r="AT264" i="4"/>
  <c r="AT265" i="4"/>
  <c r="AT266" i="4"/>
  <c r="AT267" i="4"/>
  <c r="AT268" i="4"/>
  <c r="AT269" i="4"/>
  <c r="AT270" i="4"/>
  <c r="AT271" i="4"/>
  <c r="AT272" i="4"/>
  <c r="AT273" i="4"/>
  <c r="AT274" i="4"/>
  <c r="AT275" i="4"/>
  <c r="AT276" i="4"/>
  <c r="AT277" i="4"/>
  <c r="AT278" i="4"/>
  <c r="AT279" i="4"/>
  <c r="AT280" i="4"/>
  <c r="AT281" i="4"/>
  <c r="AT282" i="4"/>
  <c r="AT283" i="4"/>
  <c r="AT284" i="4"/>
  <c r="AT285" i="4"/>
  <c r="AT286" i="4"/>
  <c r="AT287" i="4"/>
  <c r="AT288" i="4"/>
  <c r="AT289" i="4"/>
  <c r="AT290" i="4"/>
  <c r="AT291" i="4"/>
  <c r="AT292" i="4"/>
  <c r="AT293" i="4"/>
  <c r="AT294" i="4"/>
  <c r="AT295" i="4"/>
  <c r="AT296" i="4"/>
  <c r="AT2" i="4"/>
  <c r="AS3" i="4"/>
  <c r="AS4" i="4"/>
  <c r="AS5" i="4"/>
  <c r="AS297" i="4" s="1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S194" i="4"/>
  <c r="AS195" i="4"/>
  <c r="AS196" i="4"/>
  <c r="AS197" i="4"/>
  <c r="AS198" i="4"/>
  <c r="AS199" i="4"/>
  <c r="AS200" i="4"/>
  <c r="AS201" i="4"/>
  <c r="AS202" i="4"/>
  <c r="AS203" i="4"/>
  <c r="AS204" i="4"/>
  <c r="AS205" i="4"/>
  <c r="AS206" i="4"/>
  <c r="AS207" i="4"/>
  <c r="AS208" i="4"/>
  <c r="AS209" i="4"/>
  <c r="AS210" i="4"/>
  <c r="AS211" i="4"/>
  <c r="AS212" i="4"/>
  <c r="AS213" i="4"/>
  <c r="AS214" i="4"/>
  <c r="AS215" i="4"/>
  <c r="AS216" i="4"/>
  <c r="AS217" i="4"/>
  <c r="AS218" i="4"/>
  <c r="AS219" i="4"/>
  <c r="AS220" i="4"/>
  <c r="AS221" i="4"/>
  <c r="AS222" i="4"/>
  <c r="AS223" i="4"/>
  <c r="AS224" i="4"/>
  <c r="AS225" i="4"/>
  <c r="AS226" i="4"/>
  <c r="AS227" i="4"/>
  <c r="AS228" i="4"/>
  <c r="AS229" i="4"/>
  <c r="AS230" i="4"/>
  <c r="AS231" i="4"/>
  <c r="AS232" i="4"/>
  <c r="AS233" i="4"/>
  <c r="AS234" i="4"/>
  <c r="AS235" i="4"/>
  <c r="AS236" i="4"/>
  <c r="AS237" i="4"/>
  <c r="AS238" i="4"/>
  <c r="AS239" i="4"/>
  <c r="AS240" i="4"/>
  <c r="AS241" i="4"/>
  <c r="AS242" i="4"/>
  <c r="AS243" i="4"/>
  <c r="AS244" i="4"/>
  <c r="AS245" i="4"/>
  <c r="AS246" i="4"/>
  <c r="AS247" i="4"/>
  <c r="AS248" i="4"/>
  <c r="AS249" i="4"/>
  <c r="AS250" i="4"/>
  <c r="AS251" i="4"/>
  <c r="AS252" i="4"/>
  <c r="AS253" i="4"/>
  <c r="AS254" i="4"/>
  <c r="AS255" i="4"/>
  <c r="AS256" i="4"/>
  <c r="AS257" i="4"/>
  <c r="AS258" i="4"/>
  <c r="AS259" i="4"/>
  <c r="AS260" i="4"/>
  <c r="AS261" i="4"/>
  <c r="AS262" i="4"/>
  <c r="AS263" i="4"/>
  <c r="AS264" i="4"/>
  <c r="AS265" i="4"/>
  <c r="AS266" i="4"/>
  <c r="AS267" i="4"/>
  <c r="AS268" i="4"/>
  <c r="AS269" i="4"/>
  <c r="AS270" i="4"/>
  <c r="AS271" i="4"/>
  <c r="AS272" i="4"/>
  <c r="AS273" i="4"/>
  <c r="AS274" i="4"/>
  <c r="AS275" i="4"/>
  <c r="AS276" i="4"/>
  <c r="AS277" i="4"/>
  <c r="AS278" i="4"/>
  <c r="AS279" i="4"/>
  <c r="AS280" i="4"/>
  <c r="AS281" i="4"/>
  <c r="AS282" i="4"/>
  <c r="AS283" i="4"/>
  <c r="AS284" i="4"/>
  <c r="AS285" i="4"/>
  <c r="AS286" i="4"/>
  <c r="AS287" i="4"/>
  <c r="AS288" i="4"/>
  <c r="AS289" i="4"/>
  <c r="AS290" i="4"/>
  <c r="AS291" i="4"/>
  <c r="AS292" i="4"/>
  <c r="AS293" i="4"/>
  <c r="AS294" i="4"/>
  <c r="AS295" i="4"/>
  <c r="AS296" i="4"/>
  <c r="AS2" i="4"/>
  <c r="AR3" i="4"/>
  <c r="AR4" i="4"/>
  <c r="AR5" i="4"/>
  <c r="AR6" i="4"/>
  <c r="AR7" i="4"/>
  <c r="AR8" i="4"/>
  <c r="AR9" i="4"/>
  <c r="AR297" i="4" s="1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R159" i="4"/>
  <c r="AR160" i="4"/>
  <c r="AR161" i="4"/>
  <c r="AR162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R179" i="4"/>
  <c r="AR180" i="4"/>
  <c r="AR181" i="4"/>
  <c r="AR182" i="4"/>
  <c r="AR183" i="4"/>
  <c r="AR184" i="4"/>
  <c r="AR185" i="4"/>
  <c r="AR186" i="4"/>
  <c r="AR187" i="4"/>
  <c r="AR188" i="4"/>
  <c r="AR189" i="4"/>
  <c r="AR190" i="4"/>
  <c r="AR191" i="4"/>
  <c r="AR192" i="4"/>
  <c r="AR193" i="4"/>
  <c r="AR194" i="4"/>
  <c r="AR195" i="4"/>
  <c r="AR196" i="4"/>
  <c r="AR197" i="4"/>
  <c r="AR198" i="4"/>
  <c r="AR199" i="4"/>
  <c r="AR200" i="4"/>
  <c r="AR201" i="4"/>
  <c r="AR202" i="4"/>
  <c r="AR203" i="4"/>
  <c r="AR204" i="4"/>
  <c r="AR205" i="4"/>
  <c r="AR206" i="4"/>
  <c r="AR207" i="4"/>
  <c r="AR208" i="4"/>
  <c r="AR209" i="4"/>
  <c r="AR210" i="4"/>
  <c r="AR211" i="4"/>
  <c r="AR212" i="4"/>
  <c r="AR213" i="4"/>
  <c r="AR214" i="4"/>
  <c r="AR215" i="4"/>
  <c r="AR216" i="4"/>
  <c r="AR217" i="4"/>
  <c r="AR218" i="4"/>
  <c r="AR219" i="4"/>
  <c r="AR220" i="4"/>
  <c r="AR221" i="4"/>
  <c r="AR222" i="4"/>
  <c r="AR223" i="4"/>
  <c r="AR224" i="4"/>
  <c r="AR225" i="4"/>
  <c r="AR226" i="4"/>
  <c r="AR227" i="4"/>
  <c r="AR228" i="4"/>
  <c r="AR229" i="4"/>
  <c r="AR230" i="4"/>
  <c r="AR231" i="4"/>
  <c r="AR232" i="4"/>
  <c r="AR233" i="4"/>
  <c r="AR234" i="4"/>
  <c r="AR235" i="4"/>
  <c r="AR236" i="4"/>
  <c r="AR237" i="4"/>
  <c r="AR238" i="4"/>
  <c r="AR239" i="4"/>
  <c r="AR240" i="4"/>
  <c r="AR241" i="4"/>
  <c r="AR242" i="4"/>
  <c r="AR243" i="4"/>
  <c r="AR244" i="4"/>
  <c r="AR245" i="4"/>
  <c r="AR246" i="4"/>
  <c r="AR247" i="4"/>
  <c r="AR248" i="4"/>
  <c r="AR249" i="4"/>
  <c r="AR250" i="4"/>
  <c r="AR251" i="4"/>
  <c r="AR252" i="4"/>
  <c r="AR253" i="4"/>
  <c r="AR254" i="4"/>
  <c r="AR255" i="4"/>
  <c r="AR256" i="4"/>
  <c r="AR257" i="4"/>
  <c r="AR258" i="4"/>
  <c r="AR259" i="4"/>
  <c r="AR260" i="4"/>
  <c r="AR261" i="4"/>
  <c r="AR262" i="4"/>
  <c r="AR263" i="4"/>
  <c r="AR264" i="4"/>
  <c r="AR265" i="4"/>
  <c r="AR266" i="4"/>
  <c r="AR267" i="4"/>
  <c r="AR268" i="4"/>
  <c r="AR269" i="4"/>
  <c r="AR270" i="4"/>
  <c r="AR271" i="4"/>
  <c r="AR272" i="4"/>
  <c r="AR273" i="4"/>
  <c r="AR274" i="4"/>
  <c r="AR275" i="4"/>
  <c r="AR276" i="4"/>
  <c r="AR277" i="4"/>
  <c r="AR278" i="4"/>
  <c r="AR279" i="4"/>
  <c r="AR280" i="4"/>
  <c r="AR281" i="4"/>
  <c r="AR282" i="4"/>
  <c r="AR283" i="4"/>
  <c r="AR284" i="4"/>
  <c r="AR285" i="4"/>
  <c r="AR286" i="4"/>
  <c r="AR287" i="4"/>
  <c r="AR288" i="4"/>
  <c r="AR289" i="4"/>
  <c r="AR290" i="4"/>
  <c r="AR291" i="4"/>
  <c r="AR292" i="4"/>
  <c r="AR293" i="4"/>
  <c r="AR294" i="4"/>
  <c r="AR295" i="4"/>
  <c r="AR296" i="4"/>
  <c r="AR2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7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0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3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Q245" i="4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275" i="4"/>
  <c r="AQ276" i="4"/>
  <c r="AQ277" i="4"/>
  <c r="AQ278" i="4"/>
  <c r="AQ279" i="4"/>
  <c r="AQ280" i="4"/>
  <c r="AQ281" i="4"/>
  <c r="AQ282" i="4"/>
  <c r="AQ283" i="4"/>
  <c r="AQ284" i="4"/>
  <c r="AQ285" i="4"/>
  <c r="AQ286" i="4"/>
  <c r="AQ287" i="4"/>
  <c r="AQ288" i="4"/>
  <c r="AQ289" i="4"/>
  <c r="AQ290" i="4"/>
  <c r="AQ291" i="4"/>
  <c r="AQ292" i="4"/>
  <c r="AQ293" i="4"/>
  <c r="AQ294" i="4"/>
  <c r="AQ295" i="4"/>
  <c r="AQ296" i="4"/>
  <c r="AQ2" i="4"/>
  <c r="AP3" i="4"/>
  <c r="AP4" i="4"/>
  <c r="AP5" i="4"/>
  <c r="AP297" i="4" s="1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" i="4"/>
  <c r="AO3" i="4"/>
  <c r="AO4" i="4"/>
  <c r="AO5" i="4"/>
  <c r="AO6" i="4"/>
  <c r="AO7" i="4"/>
  <c r="AO8" i="4"/>
  <c r="AO9" i="4"/>
  <c r="AO10" i="4"/>
  <c r="AO11" i="4"/>
  <c r="AO12" i="4"/>
  <c r="AO297" i="4" s="1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242" i="4"/>
  <c r="AO243" i="4"/>
  <c r="AO244" i="4"/>
  <c r="AO245" i="4"/>
  <c r="AO246" i="4"/>
  <c r="AO247" i="4"/>
  <c r="AO248" i="4"/>
  <c r="AO249" i="4"/>
  <c r="AO250" i="4"/>
  <c r="AO251" i="4"/>
  <c r="AO252" i="4"/>
  <c r="AO253" i="4"/>
  <c r="AO254" i="4"/>
  <c r="AO255" i="4"/>
  <c r="AO256" i="4"/>
  <c r="AO257" i="4"/>
  <c r="AO258" i="4"/>
  <c r="AO259" i="4"/>
  <c r="AO260" i="4"/>
  <c r="AO261" i="4"/>
  <c r="AO262" i="4"/>
  <c r="AO263" i="4"/>
  <c r="AO264" i="4"/>
  <c r="AO265" i="4"/>
  <c r="AO266" i="4"/>
  <c r="AO267" i="4"/>
  <c r="AO268" i="4"/>
  <c r="AO269" i="4"/>
  <c r="AO270" i="4"/>
  <c r="AO271" i="4"/>
  <c r="AO272" i="4"/>
  <c r="AO273" i="4"/>
  <c r="AO274" i="4"/>
  <c r="AO275" i="4"/>
  <c r="AO276" i="4"/>
  <c r="AO277" i="4"/>
  <c r="AO278" i="4"/>
  <c r="AO279" i="4"/>
  <c r="AO280" i="4"/>
  <c r="AO281" i="4"/>
  <c r="AO282" i="4"/>
  <c r="AO283" i="4"/>
  <c r="AO284" i="4"/>
  <c r="AO285" i="4"/>
  <c r="AO286" i="4"/>
  <c r="AO287" i="4"/>
  <c r="AO288" i="4"/>
  <c r="AO289" i="4"/>
  <c r="AO290" i="4"/>
  <c r="AO291" i="4"/>
  <c r="AO292" i="4"/>
  <c r="AO293" i="4"/>
  <c r="AO294" i="4"/>
  <c r="AO295" i="4"/>
  <c r="AO296" i="4"/>
  <c r="AO2" i="4"/>
  <c r="AN3" i="4"/>
  <c r="AN4" i="4"/>
  <c r="AN5" i="4"/>
  <c r="AN6" i="4"/>
  <c r="AN7" i="4"/>
  <c r="AN8" i="4"/>
  <c r="AN9" i="4"/>
  <c r="AN297" i="4" s="1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202" i="4"/>
  <c r="AN203" i="4"/>
  <c r="AN204" i="4"/>
  <c r="AN205" i="4"/>
  <c r="AN206" i="4"/>
  <c r="AN207" i="4"/>
  <c r="AN208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5" i="4"/>
  <c r="AN296" i="4"/>
  <c r="AN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297" i="4" s="1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" i="4"/>
  <c r="AK2" i="4"/>
  <c r="AK3" i="4"/>
  <c r="AK4" i="4"/>
  <c r="AK5" i="4"/>
  <c r="AK6" i="4"/>
  <c r="AK7" i="4"/>
  <c r="AK297" i="4" s="1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J3" i="4"/>
  <c r="AJ4" i="4"/>
  <c r="AJ5" i="4"/>
  <c r="AJ297" i="4" s="1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" i="4"/>
  <c r="AI297" i="4"/>
  <c r="AM297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" i="4"/>
  <c r="AH3" i="4"/>
  <c r="AH4" i="4"/>
  <c r="AH297" i="4" s="1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" i="4"/>
  <c r="AG3" i="4"/>
  <c r="AG4" i="4"/>
  <c r="AG5" i="4"/>
  <c r="AG6" i="4"/>
  <c r="AG7" i="4"/>
  <c r="AG8" i="4"/>
  <c r="AG9" i="4"/>
  <c r="AG297" i="4" s="1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" i="4"/>
  <c r="AF3" i="4"/>
  <c r="AF4" i="4"/>
  <c r="AF5" i="4"/>
  <c r="AF297" i="4" s="1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" i="4"/>
  <c r="AE3" i="4"/>
  <c r="AE4" i="4"/>
  <c r="AE5" i="4"/>
  <c r="AE6" i="4"/>
  <c r="AE7" i="4"/>
  <c r="AE8" i="4"/>
  <c r="AE9" i="4"/>
  <c r="AE10" i="4"/>
  <c r="AE11" i="4"/>
  <c r="AE12" i="4"/>
  <c r="AE13" i="4"/>
  <c r="AE14" i="4"/>
  <c r="AE297" i="4" s="1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" i="4"/>
  <c r="AC3" i="4"/>
  <c r="AC297" i="4" s="1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" i="4"/>
  <c r="AB3" i="4"/>
  <c r="AB4" i="4"/>
  <c r="AB5" i="4"/>
  <c r="AB6" i="4"/>
  <c r="AB7" i="4"/>
  <c r="AB8" i="4"/>
  <c r="AB9" i="4"/>
  <c r="AB10" i="4"/>
  <c r="AB11" i="4"/>
  <c r="AB12" i="4"/>
  <c r="AB297" i="4" s="1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" i="4"/>
  <c r="AA3" i="4"/>
  <c r="AA4" i="4"/>
  <c r="AA5" i="4"/>
  <c r="AA6" i="4"/>
  <c r="AA7" i="4"/>
  <c r="AA8" i="4"/>
  <c r="AA297" i="4" s="1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" i="4"/>
  <c r="Z3" i="4"/>
  <c r="Z297" i="4" s="1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" i="4"/>
  <c r="Y3" i="4"/>
  <c r="Y4" i="4"/>
  <c r="Y5" i="4"/>
  <c r="Y6" i="4"/>
  <c r="Y7" i="4"/>
  <c r="Y297" i="4" s="1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" i="4"/>
  <c r="X3" i="4"/>
  <c r="X4" i="4"/>
  <c r="X5" i="4"/>
  <c r="X6" i="4"/>
  <c r="X7" i="4"/>
  <c r="X297" i="4" s="1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" i="4"/>
  <c r="V3" i="4"/>
  <c r="V4" i="4"/>
  <c r="V5" i="4"/>
  <c r="V6" i="4"/>
  <c r="V297" i="4" s="1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" i="4"/>
  <c r="U3" i="4"/>
  <c r="U4" i="4"/>
  <c r="U5" i="4"/>
  <c r="U6" i="4"/>
  <c r="U7" i="4"/>
  <c r="U8" i="4"/>
  <c r="U9" i="4"/>
  <c r="U10" i="4"/>
  <c r="U297" i="4" s="1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" i="4"/>
  <c r="T3" i="4"/>
  <c r="T4" i="4"/>
  <c r="T5" i="4"/>
  <c r="T6" i="4"/>
  <c r="T7" i="4"/>
  <c r="T8" i="4"/>
  <c r="T9" i="4"/>
  <c r="T10" i="4"/>
  <c r="T11" i="4"/>
  <c r="T297" i="4" s="1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" i="4"/>
  <c r="S297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" i="4"/>
  <c r="R3" i="4"/>
  <c r="R4" i="4"/>
  <c r="R5" i="4"/>
  <c r="R6" i="4"/>
  <c r="R7" i="4"/>
  <c r="R8" i="4"/>
  <c r="R9" i="4"/>
  <c r="R10" i="4"/>
  <c r="R11" i="4"/>
  <c r="R297" i="4" s="1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" i="4"/>
  <c r="Q3" i="4"/>
  <c r="Q4" i="4"/>
  <c r="Q5" i="4"/>
  <c r="Q6" i="4"/>
  <c r="Q297" i="4" s="1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" i="4"/>
  <c r="O297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M2" i="4"/>
  <c r="L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" i="3"/>
  <c r="L3" i="3"/>
  <c r="AF3" i="3" s="1"/>
  <c r="L4" i="3"/>
  <c r="AF4" i="3" s="1"/>
  <c r="L5" i="3"/>
  <c r="L6" i="3"/>
  <c r="L7" i="3"/>
  <c r="AF7" i="3" s="1"/>
  <c r="L8" i="3"/>
  <c r="AF8" i="3" s="1"/>
  <c r="L9" i="3"/>
  <c r="L10" i="3"/>
  <c r="AF10" i="3" s="1"/>
  <c r="L11" i="3"/>
  <c r="AF11" i="3" s="1"/>
  <c r="L12" i="3"/>
  <c r="AF12" i="3" s="1"/>
  <c r="L13" i="3"/>
  <c r="AF13" i="3" s="1"/>
  <c r="L14" i="3"/>
  <c r="AF14" i="3" s="1"/>
  <c r="L15" i="3"/>
  <c r="AF15" i="3" s="1"/>
  <c r="L16" i="3"/>
  <c r="AF16" i="3" s="1"/>
  <c r="L17" i="3"/>
  <c r="L18" i="3"/>
  <c r="L19" i="3"/>
  <c r="AF19" i="3" s="1"/>
  <c r="L20" i="3"/>
  <c r="AF20" i="3" s="1"/>
  <c r="L21" i="3"/>
  <c r="L22" i="3"/>
  <c r="AF22" i="3" s="1"/>
  <c r="L23" i="3"/>
  <c r="AF23" i="3" s="1"/>
  <c r="L24" i="3"/>
  <c r="AF24" i="3" s="1"/>
  <c r="L25" i="3"/>
  <c r="AF25" i="3" s="1"/>
  <c r="L26" i="3"/>
  <c r="AF26" i="3" s="1"/>
  <c r="L27" i="3"/>
  <c r="AF27" i="3" s="1"/>
  <c r="L28" i="3"/>
  <c r="AF28" i="3" s="1"/>
  <c r="L29" i="3"/>
  <c r="L30" i="3"/>
  <c r="L31" i="3"/>
  <c r="AF31" i="3" s="1"/>
  <c r="L32" i="3"/>
  <c r="AF32" i="3" s="1"/>
  <c r="L33" i="3"/>
  <c r="L34" i="3"/>
  <c r="AF34" i="3" s="1"/>
  <c r="L35" i="3"/>
  <c r="AF35" i="3" s="1"/>
  <c r="L36" i="3"/>
  <c r="AF36" i="3" s="1"/>
  <c r="L37" i="3"/>
  <c r="AF37" i="3" s="1"/>
  <c r="L38" i="3"/>
  <c r="AF38" i="3" s="1"/>
  <c r="L39" i="3"/>
  <c r="AF39" i="3" s="1"/>
  <c r="L40" i="3"/>
  <c r="AF40" i="3" s="1"/>
  <c r="L41" i="3"/>
  <c r="L42" i="3"/>
  <c r="L43" i="3"/>
  <c r="AF43" i="3" s="1"/>
  <c r="L44" i="3"/>
  <c r="AF44" i="3" s="1"/>
  <c r="L45" i="3"/>
  <c r="L46" i="3"/>
  <c r="AF46" i="3" s="1"/>
  <c r="L47" i="3"/>
  <c r="AF47" i="3" s="1"/>
  <c r="L48" i="3"/>
  <c r="AF48" i="3" s="1"/>
  <c r="L49" i="3"/>
  <c r="AF49" i="3" s="1"/>
  <c r="L50" i="3"/>
  <c r="AF50" i="3" s="1"/>
  <c r="L51" i="3"/>
  <c r="AF51" i="3" s="1"/>
  <c r="L52" i="3"/>
  <c r="AF52" i="3" s="1"/>
  <c r="L53" i="3"/>
  <c r="L54" i="3"/>
  <c r="L55" i="3"/>
  <c r="AF55" i="3" s="1"/>
  <c r="L56" i="3"/>
  <c r="AF56" i="3" s="1"/>
  <c r="L57" i="3"/>
  <c r="L58" i="3"/>
  <c r="AF58" i="3" s="1"/>
  <c r="L59" i="3"/>
  <c r="AF59" i="3" s="1"/>
  <c r="L60" i="3"/>
  <c r="AF60" i="3" s="1"/>
  <c r="L61" i="3"/>
  <c r="AF61" i="3" s="1"/>
  <c r="L62" i="3"/>
  <c r="AF62" i="3" s="1"/>
  <c r="L63" i="3"/>
  <c r="AF63" i="3" s="1"/>
  <c r="L64" i="3"/>
  <c r="AF64" i="3" s="1"/>
  <c r="L65" i="3"/>
  <c r="L66" i="3"/>
  <c r="L67" i="3"/>
  <c r="AF67" i="3" s="1"/>
  <c r="L68" i="3"/>
  <c r="AF68" i="3" s="1"/>
  <c r="L69" i="3"/>
  <c r="L70" i="3"/>
  <c r="AF70" i="3" s="1"/>
  <c r="L71" i="3"/>
  <c r="AF71" i="3" s="1"/>
  <c r="L72" i="3"/>
  <c r="AF72" i="3" s="1"/>
  <c r="L73" i="3"/>
  <c r="AF73" i="3" s="1"/>
  <c r="L74" i="3"/>
  <c r="AF74" i="3" s="1"/>
  <c r="L75" i="3"/>
  <c r="AF75" i="3" s="1"/>
  <c r="L76" i="3"/>
  <c r="AF76" i="3" s="1"/>
  <c r="L77" i="3"/>
  <c r="L78" i="3"/>
  <c r="L79" i="3"/>
  <c r="AF79" i="3" s="1"/>
  <c r="L80" i="3"/>
  <c r="AF80" i="3" s="1"/>
  <c r="L81" i="3"/>
  <c r="L82" i="3"/>
  <c r="AF82" i="3" s="1"/>
  <c r="L83" i="3"/>
  <c r="AF83" i="3" s="1"/>
  <c r="L84" i="3"/>
  <c r="AF84" i="3" s="1"/>
  <c r="L85" i="3"/>
  <c r="AF85" i="3" s="1"/>
  <c r="L86" i="3"/>
  <c r="AF86" i="3" s="1"/>
  <c r="L87" i="3"/>
  <c r="AF87" i="3" s="1"/>
  <c r="L88" i="3"/>
  <c r="AF88" i="3" s="1"/>
  <c r="L89" i="3"/>
  <c r="L90" i="3"/>
  <c r="L91" i="3"/>
  <c r="AF91" i="3" s="1"/>
  <c r="L92" i="3"/>
  <c r="AF92" i="3" s="1"/>
  <c r="L93" i="3"/>
  <c r="L94" i="3"/>
  <c r="AF94" i="3" s="1"/>
  <c r="L95" i="3"/>
  <c r="AF95" i="3" s="1"/>
  <c r="L96" i="3"/>
  <c r="AF96" i="3" s="1"/>
  <c r="L97" i="3"/>
  <c r="AF97" i="3" s="1"/>
  <c r="L98" i="3"/>
  <c r="AF98" i="3" s="1"/>
  <c r="L99" i="3"/>
  <c r="AF99" i="3" s="1"/>
  <c r="L100" i="3"/>
  <c r="AF100" i="3" s="1"/>
  <c r="L101" i="3"/>
  <c r="L102" i="3"/>
  <c r="L103" i="3"/>
  <c r="AF103" i="3" s="1"/>
  <c r="L104" i="3"/>
  <c r="AF104" i="3" s="1"/>
  <c r="L105" i="3"/>
  <c r="L106" i="3"/>
  <c r="AF106" i="3" s="1"/>
  <c r="L107" i="3"/>
  <c r="AF107" i="3" s="1"/>
  <c r="L108" i="3"/>
  <c r="AF108" i="3" s="1"/>
  <c r="L109" i="3"/>
  <c r="AF109" i="3" s="1"/>
  <c r="L110" i="3"/>
  <c r="AF110" i="3" s="1"/>
  <c r="L111" i="3"/>
  <c r="AF111" i="3" s="1"/>
  <c r="L112" i="3"/>
  <c r="AF112" i="3" s="1"/>
  <c r="L113" i="3"/>
  <c r="L114" i="3"/>
  <c r="L115" i="3"/>
  <c r="AF115" i="3" s="1"/>
  <c r="L116" i="3"/>
  <c r="AF116" i="3" s="1"/>
  <c r="L117" i="3"/>
  <c r="L118" i="3"/>
  <c r="AF118" i="3" s="1"/>
  <c r="L119" i="3"/>
  <c r="AF119" i="3" s="1"/>
  <c r="L120" i="3"/>
  <c r="AF120" i="3" s="1"/>
  <c r="L121" i="3"/>
  <c r="AF121" i="3" s="1"/>
  <c r="L122" i="3"/>
  <c r="AF122" i="3" s="1"/>
  <c r="L123" i="3"/>
  <c r="AF123" i="3" s="1"/>
  <c r="L124" i="3"/>
  <c r="AF124" i="3" s="1"/>
  <c r="L125" i="3"/>
  <c r="L126" i="3"/>
  <c r="L127" i="3"/>
  <c r="AF127" i="3" s="1"/>
  <c r="L128" i="3"/>
  <c r="AF128" i="3" s="1"/>
  <c r="L129" i="3"/>
  <c r="L130" i="3"/>
  <c r="AF130" i="3" s="1"/>
  <c r="L131" i="3"/>
  <c r="AF131" i="3" s="1"/>
  <c r="L132" i="3"/>
  <c r="AF132" i="3" s="1"/>
  <c r="L133" i="3"/>
  <c r="AF133" i="3" s="1"/>
  <c r="L134" i="3"/>
  <c r="AF134" i="3" s="1"/>
  <c r="L135" i="3"/>
  <c r="AF135" i="3" s="1"/>
  <c r="L136" i="3"/>
  <c r="AF136" i="3" s="1"/>
  <c r="L137" i="3"/>
  <c r="L138" i="3"/>
  <c r="L139" i="3"/>
  <c r="AF139" i="3" s="1"/>
  <c r="L140" i="3"/>
  <c r="AF140" i="3" s="1"/>
  <c r="L141" i="3"/>
  <c r="L142" i="3"/>
  <c r="AF142" i="3" s="1"/>
  <c r="L143" i="3"/>
  <c r="AF143" i="3" s="1"/>
  <c r="L144" i="3"/>
  <c r="AF144" i="3" s="1"/>
  <c r="L145" i="3"/>
  <c r="AF145" i="3" s="1"/>
  <c r="L146" i="3"/>
  <c r="AF146" i="3" s="1"/>
  <c r="L147" i="3"/>
  <c r="AF147" i="3" s="1"/>
  <c r="L148" i="3"/>
  <c r="AF148" i="3" s="1"/>
  <c r="L149" i="3"/>
  <c r="L150" i="3"/>
  <c r="L151" i="3"/>
  <c r="AF151" i="3" s="1"/>
  <c r="L152" i="3"/>
  <c r="AF152" i="3" s="1"/>
  <c r="L153" i="3"/>
  <c r="L154" i="3"/>
  <c r="AF154" i="3" s="1"/>
  <c r="L155" i="3"/>
  <c r="AF155" i="3" s="1"/>
  <c r="L156" i="3"/>
  <c r="AF156" i="3" s="1"/>
  <c r="L157" i="3"/>
  <c r="AF157" i="3" s="1"/>
  <c r="L158" i="3"/>
  <c r="AF158" i="3" s="1"/>
  <c r="L159" i="3"/>
  <c r="AF159" i="3" s="1"/>
  <c r="L160" i="3"/>
  <c r="AF160" i="3" s="1"/>
  <c r="L161" i="3"/>
  <c r="L162" i="3"/>
  <c r="L163" i="3"/>
  <c r="AF163" i="3" s="1"/>
  <c r="L164" i="3"/>
  <c r="AF164" i="3" s="1"/>
  <c r="L165" i="3"/>
  <c r="L166" i="3"/>
  <c r="AF166" i="3" s="1"/>
  <c r="L167" i="3"/>
  <c r="AF167" i="3" s="1"/>
  <c r="L168" i="3"/>
  <c r="AF168" i="3" s="1"/>
  <c r="L169" i="3"/>
  <c r="AF169" i="3" s="1"/>
  <c r="L170" i="3"/>
  <c r="AF170" i="3" s="1"/>
  <c r="L171" i="3"/>
  <c r="AF171" i="3" s="1"/>
  <c r="L172" i="3"/>
  <c r="AF172" i="3" s="1"/>
  <c r="L173" i="3"/>
  <c r="L174" i="3"/>
  <c r="L175" i="3"/>
  <c r="AF175" i="3" s="1"/>
  <c r="L176" i="3"/>
  <c r="AF176" i="3" s="1"/>
  <c r="L177" i="3"/>
  <c r="L178" i="3"/>
  <c r="AF178" i="3" s="1"/>
  <c r="L179" i="3"/>
  <c r="AF179" i="3" s="1"/>
  <c r="L180" i="3"/>
  <c r="AF180" i="3" s="1"/>
  <c r="L181" i="3"/>
  <c r="AF181" i="3" s="1"/>
  <c r="L182" i="3"/>
  <c r="AF182" i="3" s="1"/>
  <c r="L183" i="3"/>
  <c r="AF183" i="3" s="1"/>
  <c r="L184" i="3"/>
  <c r="AF184" i="3" s="1"/>
  <c r="L185" i="3"/>
  <c r="L186" i="3"/>
  <c r="L187" i="3"/>
  <c r="AF187" i="3" s="1"/>
  <c r="L188" i="3"/>
  <c r="AF188" i="3" s="1"/>
  <c r="L189" i="3"/>
  <c r="L190" i="3"/>
  <c r="AF190" i="3" s="1"/>
  <c r="L191" i="3"/>
  <c r="AF191" i="3" s="1"/>
  <c r="L192" i="3"/>
  <c r="AF192" i="3" s="1"/>
  <c r="L193" i="3"/>
  <c r="AF193" i="3" s="1"/>
  <c r="L194" i="3"/>
  <c r="AF194" i="3" s="1"/>
  <c r="L195" i="3"/>
  <c r="AF195" i="3" s="1"/>
  <c r="L196" i="3"/>
  <c r="AF196" i="3" s="1"/>
  <c r="L197" i="3"/>
  <c r="L198" i="3"/>
  <c r="L199" i="3"/>
  <c r="AF199" i="3" s="1"/>
  <c r="L200" i="3"/>
  <c r="AF200" i="3" s="1"/>
  <c r="L201" i="3"/>
  <c r="L202" i="3"/>
  <c r="AF202" i="3" s="1"/>
  <c r="L203" i="3"/>
  <c r="AF203" i="3" s="1"/>
  <c r="L204" i="3"/>
  <c r="AF204" i="3" s="1"/>
  <c r="L205" i="3"/>
  <c r="AF205" i="3" s="1"/>
  <c r="L206" i="3"/>
  <c r="AF206" i="3" s="1"/>
  <c r="L207" i="3"/>
  <c r="AF207" i="3" s="1"/>
  <c r="L208" i="3"/>
  <c r="L209" i="3"/>
  <c r="L210" i="3"/>
  <c r="L211" i="3"/>
  <c r="AF211" i="3" s="1"/>
  <c r="L212" i="3"/>
  <c r="AF212" i="3" s="1"/>
  <c r="L213" i="3"/>
  <c r="L214" i="3"/>
  <c r="AF214" i="3" s="1"/>
  <c r="L215" i="3"/>
  <c r="AF215" i="3" s="1"/>
  <c r="L216" i="3"/>
  <c r="AF216" i="3" s="1"/>
  <c r="L217" i="3"/>
  <c r="AF217" i="3" s="1"/>
  <c r="L218" i="3"/>
  <c r="AF218" i="3" s="1"/>
  <c r="L219" i="3"/>
  <c r="AF219" i="3" s="1"/>
  <c r="L220" i="3"/>
  <c r="AF220" i="3" s="1"/>
  <c r="L221" i="3"/>
  <c r="L222" i="3"/>
  <c r="L223" i="3"/>
  <c r="AF223" i="3" s="1"/>
  <c r="L224" i="3"/>
  <c r="AF224" i="3" s="1"/>
  <c r="L225" i="3"/>
  <c r="L226" i="3"/>
  <c r="AF226" i="3" s="1"/>
  <c r="L227" i="3"/>
  <c r="AF227" i="3" s="1"/>
  <c r="L228" i="3"/>
  <c r="AF228" i="3" s="1"/>
  <c r="L229" i="3"/>
  <c r="AF229" i="3" s="1"/>
  <c r="L230" i="3"/>
  <c r="AF230" i="3" s="1"/>
  <c r="L231" i="3"/>
  <c r="AF231" i="3" s="1"/>
  <c r="L232" i="3"/>
  <c r="AF232" i="3" s="1"/>
  <c r="L233" i="3"/>
  <c r="L234" i="3"/>
  <c r="L235" i="3"/>
  <c r="AF235" i="3" s="1"/>
  <c r="L236" i="3"/>
  <c r="AF236" i="3" s="1"/>
  <c r="L237" i="3"/>
  <c r="L238" i="3"/>
  <c r="AF238" i="3" s="1"/>
  <c r="L239" i="3"/>
  <c r="AF239" i="3" s="1"/>
  <c r="L240" i="3"/>
  <c r="AF240" i="3" s="1"/>
  <c r="L241" i="3"/>
  <c r="AF241" i="3" s="1"/>
  <c r="L242" i="3"/>
  <c r="AF242" i="3" s="1"/>
  <c r="L243" i="3"/>
  <c r="AF243" i="3" s="1"/>
  <c r="L244" i="3"/>
  <c r="L245" i="3"/>
  <c r="L246" i="3"/>
  <c r="L247" i="3"/>
  <c r="AF247" i="3" s="1"/>
  <c r="L248" i="3"/>
  <c r="AF248" i="3" s="1"/>
  <c r="L249" i="3"/>
  <c r="L250" i="3"/>
  <c r="AF250" i="3" s="1"/>
  <c r="L251" i="3"/>
  <c r="AF251" i="3" s="1"/>
  <c r="L252" i="3"/>
  <c r="AF252" i="3" s="1"/>
  <c r="L253" i="3"/>
  <c r="AF253" i="3" s="1"/>
  <c r="L254" i="3"/>
  <c r="AF254" i="3" s="1"/>
  <c r="L255" i="3"/>
  <c r="AF255" i="3" s="1"/>
  <c r="L256" i="3"/>
  <c r="AF256" i="3" s="1"/>
  <c r="L257" i="3"/>
  <c r="L258" i="3"/>
  <c r="L259" i="3"/>
  <c r="AF259" i="3" s="1"/>
  <c r="L260" i="3"/>
  <c r="AF260" i="3" s="1"/>
  <c r="L261" i="3"/>
  <c r="L262" i="3"/>
  <c r="AF262" i="3" s="1"/>
  <c r="L263" i="3"/>
  <c r="AF263" i="3" s="1"/>
  <c r="L264" i="3"/>
  <c r="AF264" i="3" s="1"/>
  <c r="L265" i="3"/>
  <c r="AF265" i="3" s="1"/>
  <c r="L266" i="3"/>
  <c r="AF266" i="3" s="1"/>
  <c r="L267" i="3"/>
  <c r="AF267" i="3" s="1"/>
  <c r="L268" i="3"/>
  <c r="AF268" i="3" s="1"/>
  <c r="L269" i="3"/>
  <c r="AF269" i="3" s="1"/>
  <c r="L270" i="3"/>
  <c r="L271" i="3"/>
  <c r="AF271" i="3" s="1"/>
  <c r="L272" i="3"/>
  <c r="AF272" i="3" s="1"/>
  <c r="L273" i="3"/>
  <c r="L274" i="3"/>
  <c r="L275" i="3"/>
  <c r="L276" i="3"/>
  <c r="AF276" i="3" s="1"/>
  <c r="L277" i="3"/>
  <c r="AF277" i="3" s="1"/>
  <c r="L278" i="3"/>
  <c r="AF278" i="3" s="1"/>
  <c r="L279" i="3"/>
  <c r="L280" i="3"/>
  <c r="L281" i="3"/>
  <c r="L282" i="3"/>
  <c r="AF282" i="3" s="1"/>
  <c r="L283" i="3"/>
  <c r="AF283" i="3" s="1"/>
  <c r="L284" i="3"/>
  <c r="AF284" i="3" s="1"/>
  <c r="L285" i="3"/>
  <c r="L286" i="3"/>
  <c r="L287" i="3"/>
  <c r="L288" i="3"/>
  <c r="L289" i="3"/>
  <c r="L290" i="3"/>
  <c r="AF290" i="3" s="1"/>
  <c r="L291" i="3"/>
  <c r="AF291" i="3" s="1"/>
  <c r="L292" i="3"/>
  <c r="AF292" i="3" s="1"/>
  <c r="L293" i="3"/>
  <c r="AF293" i="3" s="1"/>
  <c r="L294" i="3"/>
  <c r="L295" i="3"/>
  <c r="AF295" i="3" s="1"/>
  <c r="L296" i="3"/>
  <c r="AF296" i="3" s="1"/>
  <c r="L2" i="3"/>
  <c r="K29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K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" i="3"/>
  <c r="BW297" i="4" l="1"/>
  <c r="BM297" i="4"/>
  <c r="AJ297" i="3"/>
  <c r="AG297" i="3"/>
  <c r="AH297" i="3"/>
  <c r="T297" i="3"/>
  <c r="W297" i="3"/>
  <c r="AC297" i="3"/>
  <c r="N297" i="3"/>
  <c r="M297" i="3"/>
  <c r="B298" i="3"/>
  <c r="B299" i="3"/>
  <c r="H297" i="3"/>
  <c r="I297" i="3"/>
  <c r="K297" i="3"/>
  <c r="G297" i="3"/>
  <c r="E297" i="3"/>
  <c r="J297" i="3"/>
  <c r="F297" i="3"/>
  <c r="L297" i="3"/>
  <c r="BG297" i="4"/>
  <c r="AX297" i="4"/>
  <c r="AQ297" i="4"/>
  <c r="AD297" i="4"/>
  <c r="W297" i="4"/>
  <c r="P297" i="4"/>
  <c r="N297" i="4"/>
  <c r="L297" i="4"/>
  <c r="M297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" i="3"/>
  <c r="D3" i="2"/>
  <c r="F3" i="2"/>
  <c r="E3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B3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G34" i="2"/>
  <c r="M57" i="2"/>
  <c r="G33" i="2"/>
  <c r="M56" i="2"/>
  <c r="G32" i="2"/>
  <c r="M55" i="2"/>
  <c r="G31" i="2"/>
  <c r="M54" i="2"/>
  <c r="G30" i="2"/>
  <c r="M53" i="2"/>
  <c r="G29" i="2"/>
  <c r="M52" i="2"/>
  <c r="G28" i="2"/>
  <c r="G27" i="2"/>
  <c r="N53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C11" i="2"/>
  <c r="G11" i="2" s="1"/>
  <c r="G10" i="2"/>
  <c r="G8" i="2"/>
  <c r="E7" i="2" s="1"/>
  <c r="C8" i="2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2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269" i="1"/>
  <c r="BN270" i="1"/>
  <c r="BN271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5" i="1"/>
  <c r="BN286" i="1"/>
  <c r="BN287" i="1"/>
  <c r="BN288" i="1"/>
  <c r="BN289" i="1"/>
  <c r="BN290" i="1"/>
  <c r="BN291" i="1"/>
  <c r="BN292" i="1"/>
  <c r="BN293" i="1"/>
  <c r="BN294" i="1"/>
  <c r="BN295" i="1"/>
  <c r="BN296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O2" i="1"/>
  <c r="BN2" i="1"/>
  <c r="BM2" i="1"/>
  <c r="BL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" i="1"/>
  <c r="GE4" i="1"/>
  <c r="GE5" i="1"/>
  <c r="GE6" i="1"/>
  <c r="GE7" i="1"/>
  <c r="GE8" i="1"/>
  <c r="GE10" i="1"/>
  <c r="GE11" i="1"/>
  <c r="GE12" i="1"/>
  <c r="GE13" i="1"/>
  <c r="GE14" i="1"/>
  <c r="GE15" i="1"/>
  <c r="GE16" i="1"/>
  <c r="GE17" i="1"/>
  <c r="GE18" i="1"/>
  <c r="GE19" i="1"/>
  <c r="GE20" i="1"/>
  <c r="GE22" i="1"/>
  <c r="GE23" i="1"/>
  <c r="GE24" i="1"/>
  <c r="GE25" i="1"/>
  <c r="GE26" i="1"/>
  <c r="GE27" i="1"/>
  <c r="GE28" i="1"/>
  <c r="GE29" i="1"/>
  <c r="GE30" i="1"/>
  <c r="GE31" i="1"/>
  <c r="GE32" i="1"/>
  <c r="GE33" i="1"/>
  <c r="GE34" i="1"/>
  <c r="GE35" i="1"/>
  <c r="GE37" i="1"/>
  <c r="GE38" i="1"/>
  <c r="GE40" i="1"/>
  <c r="GE42" i="1"/>
  <c r="GE43" i="1"/>
  <c r="GE44" i="1"/>
  <c r="GE45" i="1"/>
  <c r="GE46" i="1"/>
  <c r="GE47" i="1"/>
  <c r="GE48" i="1"/>
  <c r="GE49" i="1"/>
  <c r="GE51" i="1"/>
  <c r="GE52" i="1"/>
  <c r="GE53" i="1"/>
  <c r="GE54" i="1"/>
  <c r="GE55" i="1"/>
  <c r="GE58" i="1"/>
  <c r="GE59" i="1"/>
  <c r="GE60" i="1"/>
  <c r="GE61" i="1"/>
  <c r="GE62" i="1"/>
  <c r="GE63" i="1"/>
  <c r="GE64" i="1"/>
  <c r="GE65" i="1"/>
  <c r="GE66" i="1"/>
  <c r="GE68" i="1"/>
  <c r="GE69" i="1"/>
  <c r="GE70" i="1"/>
  <c r="GE71" i="1"/>
  <c r="GE72" i="1"/>
  <c r="GE73" i="1"/>
  <c r="GE77" i="1"/>
  <c r="GE79" i="1"/>
  <c r="GE80" i="1"/>
  <c r="GE81" i="1"/>
  <c r="GE82" i="1"/>
  <c r="GE83" i="1"/>
  <c r="GE84" i="1"/>
  <c r="GE85" i="1"/>
  <c r="GE86" i="1"/>
  <c r="GE88" i="1"/>
  <c r="GE91" i="1"/>
  <c r="GE93" i="1"/>
  <c r="GE94" i="1"/>
  <c r="GE95" i="1"/>
  <c r="GE96" i="1"/>
  <c r="GE97" i="1"/>
  <c r="GE98" i="1"/>
  <c r="GE99" i="1"/>
  <c r="GE101" i="1"/>
  <c r="GE102" i="1"/>
  <c r="GE103" i="1"/>
  <c r="GE104" i="1"/>
  <c r="GE105" i="1"/>
  <c r="GE106" i="1"/>
  <c r="GE107" i="1"/>
  <c r="GE108" i="1"/>
  <c r="GE109" i="1"/>
  <c r="GE111" i="1"/>
  <c r="GE113" i="1"/>
  <c r="GE114" i="1"/>
  <c r="GE115" i="1"/>
  <c r="GE117" i="1"/>
  <c r="GE118" i="1"/>
  <c r="GE120" i="1"/>
  <c r="GE121" i="1"/>
  <c r="GE122" i="1"/>
  <c r="GE124" i="1"/>
  <c r="GE125" i="1"/>
  <c r="GE127" i="1"/>
  <c r="GE128" i="1"/>
  <c r="GE129" i="1"/>
  <c r="GE130" i="1"/>
  <c r="GE131" i="1"/>
  <c r="GE132" i="1"/>
  <c r="GE133" i="1"/>
  <c r="GE135" i="1"/>
  <c r="GE136" i="1"/>
  <c r="GE137" i="1"/>
  <c r="GE138" i="1"/>
  <c r="GE139" i="1"/>
  <c r="GE141" i="1"/>
  <c r="GE142" i="1"/>
  <c r="GE144" i="1"/>
  <c r="GE145" i="1"/>
  <c r="GE147" i="1"/>
  <c r="GE148" i="1"/>
  <c r="GE150" i="1"/>
  <c r="GE151" i="1"/>
  <c r="GE152" i="1"/>
  <c r="GE153" i="1"/>
  <c r="GE154" i="1"/>
  <c r="GE155" i="1"/>
  <c r="GE157" i="1"/>
  <c r="GE158" i="1"/>
  <c r="GE159" i="1"/>
  <c r="GE160" i="1"/>
  <c r="GE161" i="1"/>
  <c r="GE163" i="1"/>
  <c r="GE165" i="1"/>
  <c r="GE166" i="1"/>
  <c r="GE168" i="1"/>
  <c r="GE169" i="1"/>
  <c r="GE170" i="1"/>
  <c r="GE171" i="1"/>
  <c r="GE172" i="1"/>
  <c r="GE173" i="1"/>
  <c r="GE174" i="1"/>
  <c r="GE175" i="1"/>
  <c r="GE176" i="1"/>
  <c r="GE177" i="1"/>
  <c r="GE178" i="1"/>
  <c r="GE179" i="1"/>
  <c r="GE180" i="1"/>
  <c r="GE181" i="1"/>
  <c r="GE183" i="1"/>
  <c r="GE184" i="1"/>
  <c r="GE185" i="1"/>
  <c r="GE186" i="1"/>
  <c r="GE187" i="1"/>
  <c r="GE188" i="1"/>
  <c r="GE189" i="1"/>
  <c r="GE190" i="1"/>
  <c r="GE192" i="1"/>
  <c r="GE193" i="1"/>
  <c r="GE194" i="1"/>
  <c r="GE195" i="1"/>
  <c r="GE197" i="1"/>
  <c r="GE198" i="1"/>
  <c r="GE200" i="1"/>
  <c r="GE201" i="1"/>
  <c r="GE202" i="1"/>
  <c r="GE203" i="1"/>
  <c r="GE204" i="1"/>
  <c r="GE205" i="1"/>
  <c r="GE207" i="1"/>
  <c r="GE208" i="1"/>
  <c r="GE209" i="1"/>
  <c r="GE210" i="1"/>
  <c r="GE211" i="1"/>
  <c r="GE213" i="1"/>
  <c r="GE214" i="1"/>
  <c r="GE217" i="1"/>
  <c r="GE218" i="1"/>
  <c r="GE219" i="1"/>
  <c r="GE220" i="1"/>
  <c r="GE221" i="1"/>
  <c r="GE222" i="1"/>
  <c r="GE223" i="1"/>
  <c r="GE225" i="1"/>
  <c r="GE226" i="1"/>
  <c r="GE227" i="1"/>
  <c r="GE228" i="1"/>
  <c r="GE229" i="1"/>
  <c r="GE230" i="1"/>
  <c r="GE231" i="1"/>
  <c r="GE232" i="1"/>
  <c r="GE233" i="1"/>
  <c r="GE234" i="1"/>
  <c r="GE235" i="1"/>
  <c r="GE236" i="1"/>
  <c r="GE237" i="1"/>
  <c r="GE238" i="1"/>
  <c r="GE239" i="1"/>
  <c r="GE240" i="1"/>
  <c r="GE241" i="1"/>
  <c r="GE242" i="1"/>
  <c r="GE244" i="1"/>
  <c r="GE246" i="1"/>
  <c r="GE249" i="1"/>
  <c r="GE250" i="1"/>
  <c r="GE251" i="1"/>
  <c r="GE252" i="1"/>
  <c r="GE253" i="1"/>
  <c r="GE254" i="1"/>
  <c r="GE255" i="1"/>
  <c r="GE256" i="1"/>
  <c r="GE257" i="1"/>
  <c r="GE259" i="1"/>
  <c r="GE261" i="1"/>
  <c r="GE262" i="1"/>
  <c r="GE263" i="1"/>
  <c r="GE264" i="1"/>
  <c r="GE265" i="1"/>
  <c r="GE266" i="1"/>
  <c r="GE267" i="1"/>
  <c r="GE268" i="1"/>
  <c r="GE269" i="1"/>
  <c r="GE270" i="1"/>
  <c r="GE271" i="1"/>
  <c r="GE272" i="1"/>
  <c r="GE274" i="1"/>
  <c r="GE275" i="1"/>
  <c r="GE276" i="1"/>
  <c r="GE277" i="1"/>
  <c r="GE278" i="1"/>
  <c r="GE279" i="1"/>
  <c r="GE280" i="1"/>
  <c r="GE281" i="1"/>
  <c r="GE283" i="1"/>
  <c r="GE284" i="1"/>
  <c r="GE285" i="1"/>
  <c r="GE286" i="1"/>
  <c r="GE287" i="1"/>
  <c r="GE288" i="1"/>
  <c r="GE289" i="1"/>
  <c r="GE290" i="1"/>
  <c r="GE291" i="1"/>
  <c r="GE292" i="1"/>
  <c r="GE293" i="1"/>
  <c r="GE294" i="1"/>
  <c r="GE295" i="1"/>
  <c r="GE296" i="1"/>
  <c r="GD4" i="1"/>
  <c r="GD5" i="1"/>
  <c r="GD6" i="1"/>
  <c r="GD7" i="1"/>
  <c r="GD8" i="1"/>
  <c r="GD10" i="1"/>
  <c r="GD11" i="1"/>
  <c r="GD12" i="1"/>
  <c r="GD13" i="1"/>
  <c r="GD14" i="1"/>
  <c r="GD15" i="1"/>
  <c r="GD16" i="1"/>
  <c r="GD17" i="1"/>
  <c r="GD18" i="1"/>
  <c r="GD19" i="1"/>
  <c r="GD20" i="1"/>
  <c r="GD22" i="1"/>
  <c r="GD23" i="1"/>
  <c r="GD24" i="1"/>
  <c r="GD25" i="1"/>
  <c r="GD26" i="1"/>
  <c r="GD27" i="1"/>
  <c r="GD28" i="1"/>
  <c r="GD29" i="1"/>
  <c r="GD30" i="1"/>
  <c r="GD31" i="1"/>
  <c r="GD32" i="1"/>
  <c r="GD33" i="1"/>
  <c r="GD34" i="1"/>
  <c r="GD35" i="1"/>
  <c r="GD37" i="1"/>
  <c r="GD38" i="1"/>
  <c r="GD40" i="1"/>
  <c r="GD42" i="1"/>
  <c r="GD43" i="1"/>
  <c r="GD44" i="1"/>
  <c r="GD45" i="1"/>
  <c r="GD46" i="1"/>
  <c r="GD47" i="1"/>
  <c r="GD48" i="1"/>
  <c r="GD49" i="1"/>
  <c r="GD51" i="1"/>
  <c r="GD52" i="1"/>
  <c r="GD53" i="1"/>
  <c r="GD54" i="1"/>
  <c r="GD55" i="1"/>
  <c r="GD58" i="1"/>
  <c r="GD59" i="1"/>
  <c r="GD60" i="1"/>
  <c r="GD61" i="1"/>
  <c r="GD62" i="1"/>
  <c r="GD63" i="1"/>
  <c r="GD64" i="1"/>
  <c r="GD65" i="1"/>
  <c r="GD66" i="1"/>
  <c r="GD68" i="1"/>
  <c r="GD69" i="1"/>
  <c r="GD70" i="1"/>
  <c r="GD71" i="1"/>
  <c r="GD72" i="1"/>
  <c r="GD73" i="1"/>
  <c r="GD77" i="1"/>
  <c r="GD79" i="1"/>
  <c r="GD80" i="1"/>
  <c r="GD81" i="1"/>
  <c r="GD82" i="1"/>
  <c r="GD83" i="1"/>
  <c r="GD84" i="1"/>
  <c r="GD85" i="1"/>
  <c r="GD86" i="1"/>
  <c r="GD88" i="1"/>
  <c r="GD91" i="1"/>
  <c r="GD93" i="1"/>
  <c r="GD94" i="1"/>
  <c r="GD95" i="1"/>
  <c r="GD96" i="1"/>
  <c r="GD97" i="1"/>
  <c r="GD98" i="1"/>
  <c r="GD99" i="1"/>
  <c r="GD101" i="1"/>
  <c r="GD102" i="1"/>
  <c r="GD103" i="1"/>
  <c r="GD104" i="1"/>
  <c r="GD105" i="1"/>
  <c r="GD106" i="1"/>
  <c r="GD107" i="1"/>
  <c r="GD108" i="1"/>
  <c r="GD109" i="1"/>
  <c r="GD111" i="1"/>
  <c r="GD113" i="1"/>
  <c r="GD114" i="1"/>
  <c r="GD115" i="1"/>
  <c r="GD117" i="1"/>
  <c r="GD118" i="1"/>
  <c r="GD120" i="1"/>
  <c r="GD121" i="1"/>
  <c r="GD122" i="1"/>
  <c r="GD124" i="1"/>
  <c r="GD125" i="1"/>
  <c r="GD127" i="1"/>
  <c r="GD128" i="1"/>
  <c r="GD129" i="1"/>
  <c r="GD130" i="1"/>
  <c r="GD131" i="1"/>
  <c r="GD132" i="1"/>
  <c r="GD133" i="1"/>
  <c r="GD135" i="1"/>
  <c r="GD136" i="1"/>
  <c r="GD137" i="1"/>
  <c r="GD138" i="1"/>
  <c r="GD139" i="1"/>
  <c r="GD141" i="1"/>
  <c r="GD142" i="1"/>
  <c r="GD144" i="1"/>
  <c r="GD145" i="1"/>
  <c r="GD147" i="1"/>
  <c r="GD148" i="1"/>
  <c r="GD150" i="1"/>
  <c r="GD151" i="1"/>
  <c r="GD152" i="1"/>
  <c r="GD153" i="1"/>
  <c r="GD154" i="1"/>
  <c r="GD155" i="1"/>
  <c r="GD157" i="1"/>
  <c r="GD158" i="1"/>
  <c r="GD159" i="1"/>
  <c r="GD160" i="1"/>
  <c r="GD161" i="1"/>
  <c r="GD163" i="1"/>
  <c r="GD165" i="1"/>
  <c r="GD166" i="1"/>
  <c r="GD168" i="1"/>
  <c r="GD169" i="1"/>
  <c r="GD170" i="1"/>
  <c r="GD171" i="1"/>
  <c r="GD172" i="1"/>
  <c r="GD173" i="1"/>
  <c r="GD174" i="1"/>
  <c r="GD175" i="1"/>
  <c r="GD176" i="1"/>
  <c r="GD177" i="1"/>
  <c r="GD178" i="1"/>
  <c r="GD179" i="1"/>
  <c r="GD180" i="1"/>
  <c r="GD181" i="1"/>
  <c r="GD183" i="1"/>
  <c r="GD184" i="1"/>
  <c r="GD185" i="1"/>
  <c r="GD186" i="1"/>
  <c r="GD187" i="1"/>
  <c r="GD188" i="1"/>
  <c r="GD189" i="1"/>
  <c r="GD190" i="1"/>
  <c r="GD192" i="1"/>
  <c r="GD193" i="1"/>
  <c r="GD194" i="1"/>
  <c r="GD195" i="1"/>
  <c r="GD197" i="1"/>
  <c r="GD198" i="1"/>
  <c r="GD200" i="1"/>
  <c r="GD201" i="1"/>
  <c r="GD202" i="1"/>
  <c r="GD203" i="1"/>
  <c r="GD204" i="1"/>
  <c r="GD205" i="1"/>
  <c r="GD207" i="1"/>
  <c r="GD208" i="1"/>
  <c r="GD209" i="1"/>
  <c r="GD210" i="1"/>
  <c r="GD211" i="1"/>
  <c r="GD213" i="1"/>
  <c r="GD214" i="1"/>
  <c r="GD217" i="1"/>
  <c r="GD218" i="1"/>
  <c r="GD219" i="1"/>
  <c r="GD220" i="1"/>
  <c r="GD221" i="1"/>
  <c r="GD222" i="1"/>
  <c r="GD223" i="1"/>
  <c r="GD225" i="1"/>
  <c r="GD226" i="1"/>
  <c r="GD227" i="1"/>
  <c r="GD228" i="1"/>
  <c r="GD229" i="1"/>
  <c r="GD230" i="1"/>
  <c r="GD231" i="1"/>
  <c r="GD232" i="1"/>
  <c r="GD233" i="1"/>
  <c r="GD234" i="1"/>
  <c r="GD235" i="1"/>
  <c r="GD236" i="1"/>
  <c r="GD237" i="1"/>
  <c r="GD238" i="1"/>
  <c r="GD239" i="1"/>
  <c r="GD240" i="1"/>
  <c r="GD241" i="1"/>
  <c r="GD242" i="1"/>
  <c r="GD244" i="1"/>
  <c r="GD246" i="1"/>
  <c r="GD249" i="1"/>
  <c r="GD250" i="1"/>
  <c r="GD251" i="1"/>
  <c r="GD252" i="1"/>
  <c r="GD253" i="1"/>
  <c r="GD254" i="1"/>
  <c r="GD255" i="1"/>
  <c r="GD256" i="1"/>
  <c r="GD257" i="1"/>
  <c r="GD259" i="1"/>
  <c r="GD261" i="1"/>
  <c r="GD262" i="1"/>
  <c r="GD263" i="1"/>
  <c r="GD264" i="1"/>
  <c r="GD265" i="1"/>
  <c r="GD266" i="1"/>
  <c r="GD267" i="1"/>
  <c r="GD268" i="1"/>
  <c r="GD269" i="1"/>
  <c r="GD270" i="1"/>
  <c r="GD271" i="1"/>
  <c r="GD272" i="1"/>
  <c r="GD274" i="1"/>
  <c r="GD275" i="1"/>
  <c r="GD276" i="1"/>
  <c r="GD277" i="1"/>
  <c r="GD278" i="1"/>
  <c r="GD279" i="1"/>
  <c r="GD280" i="1"/>
  <c r="GD281" i="1"/>
  <c r="GD283" i="1"/>
  <c r="GD284" i="1"/>
  <c r="GD285" i="1"/>
  <c r="GD286" i="1"/>
  <c r="GD287" i="1"/>
  <c r="GD288" i="1"/>
  <c r="GD289" i="1"/>
  <c r="GD290" i="1"/>
  <c r="GD291" i="1"/>
  <c r="GD292" i="1"/>
  <c r="GD293" i="1"/>
  <c r="GD294" i="1"/>
  <c r="GD295" i="1"/>
  <c r="GD296" i="1"/>
  <c r="GC4" i="1"/>
  <c r="GC5" i="1"/>
  <c r="GC6" i="1"/>
  <c r="GC7" i="1"/>
  <c r="GC8" i="1"/>
  <c r="GC10" i="1"/>
  <c r="GC11" i="1"/>
  <c r="GC12" i="1"/>
  <c r="GC13" i="1"/>
  <c r="GC14" i="1"/>
  <c r="GC15" i="1"/>
  <c r="GC16" i="1"/>
  <c r="GC17" i="1"/>
  <c r="GC18" i="1"/>
  <c r="GC19" i="1"/>
  <c r="GC20" i="1"/>
  <c r="GC22" i="1"/>
  <c r="GC23" i="1"/>
  <c r="GC24" i="1"/>
  <c r="GC25" i="1"/>
  <c r="GC26" i="1"/>
  <c r="GC27" i="1"/>
  <c r="GC28" i="1"/>
  <c r="GC29" i="1"/>
  <c r="GC30" i="1"/>
  <c r="GC31" i="1"/>
  <c r="GC32" i="1"/>
  <c r="GC33" i="1"/>
  <c r="GC34" i="1"/>
  <c r="GC35" i="1"/>
  <c r="GC37" i="1"/>
  <c r="GC38" i="1"/>
  <c r="GC40" i="1"/>
  <c r="GC42" i="1"/>
  <c r="GC43" i="1"/>
  <c r="GC44" i="1"/>
  <c r="GC45" i="1"/>
  <c r="GC46" i="1"/>
  <c r="GC47" i="1"/>
  <c r="GC48" i="1"/>
  <c r="GC49" i="1"/>
  <c r="GC51" i="1"/>
  <c r="GC52" i="1"/>
  <c r="GC53" i="1"/>
  <c r="GC54" i="1"/>
  <c r="GC55" i="1"/>
  <c r="GC58" i="1"/>
  <c r="GC59" i="1"/>
  <c r="GC60" i="1"/>
  <c r="GC61" i="1"/>
  <c r="GC62" i="1"/>
  <c r="GC63" i="1"/>
  <c r="GC64" i="1"/>
  <c r="GC65" i="1"/>
  <c r="GC66" i="1"/>
  <c r="GC68" i="1"/>
  <c r="GC69" i="1"/>
  <c r="GC70" i="1"/>
  <c r="GC71" i="1"/>
  <c r="GC72" i="1"/>
  <c r="GC73" i="1"/>
  <c r="GC77" i="1"/>
  <c r="GC79" i="1"/>
  <c r="GC80" i="1"/>
  <c r="GC81" i="1"/>
  <c r="GC82" i="1"/>
  <c r="GC83" i="1"/>
  <c r="GC84" i="1"/>
  <c r="GC85" i="1"/>
  <c r="GC86" i="1"/>
  <c r="GC88" i="1"/>
  <c r="GC91" i="1"/>
  <c r="GC93" i="1"/>
  <c r="GC94" i="1"/>
  <c r="GC95" i="1"/>
  <c r="GC96" i="1"/>
  <c r="GC97" i="1"/>
  <c r="GC98" i="1"/>
  <c r="GC99" i="1"/>
  <c r="GC101" i="1"/>
  <c r="GC102" i="1"/>
  <c r="GC103" i="1"/>
  <c r="GC104" i="1"/>
  <c r="GC105" i="1"/>
  <c r="GC106" i="1"/>
  <c r="GC107" i="1"/>
  <c r="GC108" i="1"/>
  <c r="GC109" i="1"/>
  <c r="GC111" i="1"/>
  <c r="GC113" i="1"/>
  <c r="GC114" i="1"/>
  <c r="GC115" i="1"/>
  <c r="GC117" i="1"/>
  <c r="GC118" i="1"/>
  <c r="GC120" i="1"/>
  <c r="GC121" i="1"/>
  <c r="GC122" i="1"/>
  <c r="GC124" i="1"/>
  <c r="GC125" i="1"/>
  <c r="GC127" i="1"/>
  <c r="GC128" i="1"/>
  <c r="GC129" i="1"/>
  <c r="GC130" i="1"/>
  <c r="GC131" i="1"/>
  <c r="GC132" i="1"/>
  <c r="GC133" i="1"/>
  <c r="GC135" i="1"/>
  <c r="GC136" i="1"/>
  <c r="GC137" i="1"/>
  <c r="GC138" i="1"/>
  <c r="GC139" i="1"/>
  <c r="GC141" i="1"/>
  <c r="GC142" i="1"/>
  <c r="GC144" i="1"/>
  <c r="GC145" i="1"/>
  <c r="GC147" i="1"/>
  <c r="GC148" i="1"/>
  <c r="GC150" i="1"/>
  <c r="GC151" i="1"/>
  <c r="GC152" i="1"/>
  <c r="GC153" i="1"/>
  <c r="GC154" i="1"/>
  <c r="GC155" i="1"/>
  <c r="GC157" i="1"/>
  <c r="GC158" i="1"/>
  <c r="GC159" i="1"/>
  <c r="GC160" i="1"/>
  <c r="GC161" i="1"/>
  <c r="GC163" i="1"/>
  <c r="GC165" i="1"/>
  <c r="GC166" i="1"/>
  <c r="GC168" i="1"/>
  <c r="GC169" i="1"/>
  <c r="GC170" i="1"/>
  <c r="GC171" i="1"/>
  <c r="GC172" i="1"/>
  <c r="GC173" i="1"/>
  <c r="GC174" i="1"/>
  <c r="GC175" i="1"/>
  <c r="GC176" i="1"/>
  <c r="GC177" i="1"/>
  <c r="GC178" i="1"/>
  <c r="GC179" i="1"/>
  <c r="GC180" i="1"/>
  <c r="GC181" i="1"/>
  <c r="GC183" i="1"/>
  <c r="GC184" i="1"/>
  <c r="GC185" i="1"/>
  <c r="GC186" i="1"/>
  <c r="GC187" i="1"/>
  <c r="GC188" i="1"/>
  <c r="GC189" i="1"/>
  <c r="GC190" i="1"/>
  <c r="GC192" i="1"/>
  <c r="GC193" i="1"/>
  <c r="GC194" i="1"/>
  <c r="GC195" i="1"/>
  <c r="GC197" i="1"/>
  <c r="GC198" i="1"/>
  <c r="GC200" i="1"/>
  <c r="GC201" i="1"/>
  <c r="GC202" i="1"/>
  <c r="GC203" i="1"/>
  <c r="GC204" i="1"/>
  <c r="GC205" i="1"/>
  <c r="GC207" i="1"/>
  <c r="GC208" i="1"/>
  <c r="GC209" i="1"/>
  <c r="GC210" i="1"/>
  <c r="GC211" i="1"/>
  <c r="GC213" i="1"/>
  <c r="GC214" i="1"/>
  <c r="GC217" i="1"/>
  <c r="GC218" i="1"/>
  <c r="GC219" i="1"/>
  <c r="GC220" i="1"/>
  <c r="GC221" i="1"/>
  <c r="GC222" i="1"/>
  <c r="GC223" i="1"/>
  <c r="GC225" i="1"/>
  <c r="GC226" i="1"/>
  <c r="GC227" i="1"/>
  <c r="GC228" i="1"/>
  <c r="GC229" i="1"/>
  <c r="GC230" i="1"/>
  <c r="GC231" i="1"/>
  <c r="GC232" i="1"/>
  <c r="GC233" i="1"/>
  <c r="GC234" i="1"/>
  <c r="GC235" i="1"/>
  <c r="GC236" i="1"/>
  <c r="GC237" i="1"/>
  <c r="GC238" i="1"/>
  <c r="GC239" i="1"/>
  <c r="GC240" i="1"/>
  <c r="GC241" i="1"/>
  <c r="GC242" i="1"/>
  <c r="GC244" i="1"/>
  <c r="GC246" i="1"/>
  <c r="GC249" i="1"/>
  <c r="GC250" i="1"/>
  <c r="GC251" i="1"/>
  <c r="GC252" i="1"/>
  <c r="GC253" i="1"/>
  <c r="GC254" i="1"/>
  <c r="GC255" i="1"/>
  <c r="GC256" i="1"/>
  <c r="GC257" i="1"/>
  <c r="GC259" i="1"/>
  <c r="GC261" i="1"/>
  <c r="GC262" i="1"/>
  <c r="GC263" i="1"/>
  <c r="GC264" i="1"/>
  <c r="GC265" i="1"/>
  <c r="GC266" i="1"/>
  <c r="GC267" i="1"/>
  <c r="GC268" i="1"/>
  <c r="GC269" i="1"/>
  <c r="GC270" i="1"/>
  <c r="GC271" i="1"/>
  <c r="GC272" i="1"/>
  <c r="GC274" i="1"/>
  <c r="GC275" i="1"/>
  <c r="GC276" i="1"/>
  <c r="GC277" i="1"/>
  <c r="GC278" i="1"/>
  <c r="GC279" i="1"/>
  <c r="GC280" i="1"/>
  <c r="GC281" i="1"/>
  <c r="GC283" i="1"/>
  <c r="GC284" i="1"/>
  <c r="GC285" i="1"/>
  <c r="GC286" i="1"/>
  <c r="GC287" i="1"/>
  <c r="GC288" i="1"/>
  <c r="GC289" i="1"/>
  <c r="GC290" i="1"/>
  <c r="GC291" i="1"/>
  <c r="GC292" i="1"/>
  <c r="GC293" i="1"/>
  <c r="GC294" i="1"/>
  <c r="GC295" i="1"/>
  <c r="GC296" i="1"/>
  <c r="GB4" i="1"/>
  <c r="GB5" i="1"/>
  <c r="GB6" i="1"/>
  <c r="GB7" i="1"/>
  <c r="GB8" i="1"/>
  <c r="GB10" i="1"/>
  <c r="GB11" i="1"/>
  <c r="GB12" i="1"/>
  <c r="GB13" i="1"/>
  <c r="GB14" i="1"/>
  <c r="GB15" i="1"/>
  <c r="GB16" i="1"/>
  <c r="GB17" i="1"/>
  <c r="GB18" i="1"/>
  <c r="GB19" i="1"/>
  <c r="GB20" i="1"/>
  <c r="GB22" i="1"/>
  <c r="GB23" i="1"/>
  <c r="GB24" i="1"/>
  <c r="GB25" i="1"/>
  <c r="GB26" i="1"/>
  <c r="GB27" i="1"/>
  <c r="GB28" i="1"/>
  <c r="GB29" i="1"/>
  <c r="GB30" i="1"/>
  <c r="GB31" i="1"/>
  <c r="GB32" i="1"/>
  <c r="GB33" i="1"/>
  <c r="GB34" i="1"/>
  <c r="GB35" i="1"/>
  <c r="GB37" i="1"/>
  <c r="GB38" i="1"/>
  <c r="GB40" i="1"/>
  <c r="GB42" i="1"/>
  <c r="GB43" i="1"/>
  <c r="GB44" i="1"/>
  <c r="GB45" i="1"/>
  <c r="GB46" i="1"/>
  <c r="GB47" i="1"/>
  <c r="GB48" i="1"/>
  <c r="GB49" i="1"/>
  <c r="GB51" i="1"/>
  <c r="GB52" i="1"/>
  <c r="GB53" i="1"/>
  <c r="GB54" i="1"/>
  <c r="GB55" i="1"/>
  <c r="GB58" i="1"/>
  <c r="GB59" i="1"/>
  <c r="GB60" i="1"/>
  <c r="GB61" i="1"/>
  <c r="GB62" i="1"/>
  <c r="GB63" i="1"/>
  <c r="GB64" i="1"/>
  <c r="GB65" i="1"/>
  <c r="GB66" i="1"/>
  <c r="GB68" i="1"/>
  <c r="GB69" i="1"/>
  <c r="GB70" i="1"/>
  <c r="GB71" i="1"/>
  <c r="GB72" i="1"/>
  <c r="GB73" i="1"/>
  <c r="GB77" i="1"/>
  <c r="GB79" i="1"/>
  <c r="GB80" i="1"/>
  <c r="GB81" i="1"/>
  <c r="GB82" i="1"/>
  <c r="GB83" i="1"/>
  <c r="GB84" i="1"/>
  <c r="GB85" i="1"/>
  <c r="GB86" i="1"/>
  <c r="GB88" i="1"/>
  <c r="GB91" i="1"/>
  <c r="GB93" i="1"/>
  <c r="GB94" i="1"/>
  <c r="GB95" i="1"/>
  <c r="GB96" i="1"/>
  <c r="GB97" i="1"/>
  <c r="GB98" i="1"/>
  <c r="GB99" i="1"/>
  <c r="GB101" i="1"/>
  <c r="GB102" i="1"/>
  <c r="GB103" i="1"/>
  <c r="GB104" i="1"/>
  <c r="GB105" i="1"/>
  <c r="GB106" i="1"/>
  <c r="GB107" i="1"/>
  <c r="GB108" i="1"/>
  <c r="GB109" i="1"/>
  <c r="GB111" i="1"/>
  <c r="GB113" i="1"/>
  <c r="GB114" i="1"/>
  <c r="GB115" i="1"/>
  <c r="GB117" i="1"/>
  <c r="GB118" i="1"/>
  <c r="GB120" i="1"/>
  <c r="GB121" i="1"/>
  <c r="GB122" i="1"/>
  <c r="GB124" i="1"/>
  <c r="GB125" i="1"/>
  <c r="GB127" i="1"/>
  <c r="GB128" i="1"/>
  <c r="GB129" i="1"/>
  <c r="GB130" i="1"/>
  <c r="GB131" i="1"/>
  <c r="GB132" i="1"/>
  <c r="GB133" i="1"/>
  <c r="GB135" i="1"/>
  <c r="GB136" i="1"/>
  <c r="GB137" i="1"/>
  <c r="GB138" i="1"/>
  <c r="GB139" i="1"/>
  <c r="GB141" i="1"/>
  <c r="GB142" i="1"/>
  <c r="GB144" i="1"/>
  <c r="GB145" i="1"/>
  <c r="GB147" i="1"/>
  <c r="GB148" i="1"/>
  <c r="GB150" i="1"/>
  <c r="GB151" i="1"/>
  <c r="GB152" i="1"/>
  <c r="GB153" i="1"/>
  <c r="GB154" i="1"/>
  <c r="GB155" i="1"/>
  <c r="GB157" i="1"/>
  <c r="GB158" i="1"/>
  <c r="GB159" i="1"/>
  <c r="GB160" i="1"/>
  <c r="GB161" i="1"/>
  <c r="GB163" i="1"/>
  <c r="GB165" i="1"/>
  <c r="GB166" i="1"/>
  <c r="GB168" i="1"/>
  <c r="GB169" i="1"/>
  <c r="GB170" i="1"/>
  <c r="GB171" i="1"/>
  <c r="GB172" i="1"/>
  <c r="GB173" i="1"/>
  <c r="GB174" i="1"/>
  <c r="GB175" i="1"/>
  <c r="GB176" i="1"/>
  <c r="GB177" i="1"/>
  <c r="GB178" i="1"/>
  <c r="GB179" i="1"/>
  <c r="GB180" i="1"/>
  <c r="GB181" i="1"/>
  <c r="GB183" i="1"/>
  <c r="GB184" i="1"/>
  <c r="GB185" i="1"/>
  <c r="GB186" i="1"/>
  <c r="GB187" i="1"/>
  <c r="GB188" i="1"/>
  <c r="GB189" i="1"/>
  <c r="GB190" i="1"/>
  <c r="GB192" i="1"/>
  <c r="GB193" i="1"/>
  <c r="GB194" i="1"/>
  <c r="GB195" i="1"/>
  <c r="GB197" i="1"/>
  <c r="GB198" i="1"/>
  <c r="GB200" i="1"/>
  <c r="GB201" i="1"/>
  <c r="GB202" i="1"/>
  <c r="GB203" i="1"/>
  <c r="GB204" i="1"/>
  <c r="GB205" i="1"/>
  <c r="GB207" i="1"/>
  <c r="GB208" i="1"/>
  <c r="GB209" i="1"/>
  <c r="GB210" i="1"/>
  <c r="GB211" i="1"/>
  <c r="GB213" i="1"/>
  <c r="GB214" i="1"/>
  <c r="GB217" i="1"/>
  <c r="GB218" i="1"/>
  <c r="GB219" i="1"/>
  <c r="GB220" i="1"/>
  <c r="GB221" i="1"/>
  <c r="GB222" i="1"/>
  <c r="GB223" i="1"/>
  <c r="GB225" i="1"/>
  <c r="GB226" i="1"/>
  <c r="GB227" i="1"/>
  <c r="GB228" i="1"/>
  <c r="GB229" i="1"/>
  <c r="GB230" i="1"/>
  <c r="GB231" i="1"/>
  <c r="GB232" i="1"/>
  <c r="GB233" i="1"/>
  <c r="GB234" i="1"/>
  <c r="GB235" i="1"/>
  <c r="GB236" i="1"/>
  <c r="GB237" i="1"/>
  <c r="GB238" i="1"/>
  <c r="GB239" i="1"/>
  <c r="GB240" i="1"/>
  <c r="GB241" i="1"/>
  <c r="GB242" i="1"/>
  <c r="GB244" i="1"/>
  <c r="GB246" i="1"/>
  <c r="GB249" i="1"/>
  <c r="GB250" i="1"/>
  <c r="GB251" i="1"/>
  <c r="GB252" i="1"/>
  <c r="GB253" i="1"/>
  <c r="GB254" i="1"/>
  <c r="GB255" i="1"/>
  <c r="GB256" i="1"/>
  <c r="GB257" i="1"/>
  <c r="GB259" i="1"/>
  <c r="GB261" i="1"/>
  <c r="GB262" i="1"/>
  <c r="GB263" i="1"/>
  <c r="GB264" i="1"/>
  <c r="GB265" i="1"/>
  <c r="GB266" i="1"/>
  <c r="GB267" i="1"/>
  <c r="GB268" i="1"/>
  <c r="GB269" i="1"/>
  <c r="GB270" i="1"/>
  <c r="GB271" i="1"/>
  <c r="GB272" i="1"/>
  <c r="GB274" i="1"/>
  <c r="GB275" i="1"/>
  <c r="GB276" i="1"/>
  <c r="GB277" i="1"/>
  <c r="GB278" i="1"/>
  <c r="GB279" i="1"/>
  <c r="GB280" i="1"/>
  <c r="GB281" i="1"/>
  <c r="GB283" i="1"/>
  <c r="GB284" i="1"/>
  <c r="GB285" i="1"/>
  <c r="GB286" i="1"/>
  <c r="GB287" i="1"/>
  <c r="GB288" i="1"/>
  <c r="GB289" i="1"/>
  <c r="GB290" i="1"/>
  <c r="GB291" i="1"/>
  <c r="GB292" i="1"/>
  <c r="GB293" i="1"/>
  <c r="GB294" i="1"/>
  <c r="GB295" i="1"/>
  <c r="GB296" i="1"/>
  <c r="GA4" i="1"/>
  <c r="GA5" i="1"/>
  <c r="GA6" i="1"/>
  <c r="GA7" i="1"/>
  <c r="GA8" i="1"/>
  <c r="GA10" i="1"/>
  <c r="GA11" i="1"/>
  <c r="GA12" i="1"/>
  <c r="GA13" i="1"/>
  <c r="GA14" i="1"/>
  <c r="GA15" i="1"/>
  <c r="GA16" i="1"/>
  <c r="GA17" i="1"/>
  <c r="GA18" i="1"/>
  <c r="GA19" i="1"/>
  <c r="GA20" i="1"/>
  <c r="GA22" i="1"/>
  <c r="GA23" i="1"/>
  <c r="GA24" i="1"/>
  <c r="GA25" i="1"/>
  <c r="GA26" i="1"/>
  <c r="GA27" i="1"/>
  <c r="GA28" i="1"/>
  <c r="GA29" i="1"/>
  <c r="GA30" i="1"/>
  <c r="GA31" i="1"/>
  <c r="GA32" i="1"/>
  <c r="GA33" i="1"/>
  <c r="GA34" i="1"/>
  <c r="GA35" i="1"/>
  <c r="GE2" i="1"/>
  <c r="GD2" i="1"/>
  <c r="GC2" i="1"/>
  <c r="GB2" i="1"/>
  <c r="GA37" i="1"/>
  <c r="GA38" i="1"/>
  <c r="GA40" i="1"/>
  <c r="GA42" i="1"/>
  <c r="GA43" i="1"/>
  <c r="GA44" i="1"/>
  <c r="GA45" i="1"/>
  <c r="GA46" i="1"/>
  <c r="GA47" i="1"/>
  <c r="GA48" i="1"/>
  <c r="GA49" i="1"/>
  <c r="GA51" i="1"/>
  <c r="GA52" i="1"/>
  <c r="GA53" i="1"/>
  <c r="GA54" i="1"/>
  <c r="GA55" i="1"/>
  <c r="GA58" i="1"/>
  <c r="GA59" i="1"/>
  <c r="GA60" i="1"/>
  <c r="GA61" i="1"/>
  <c r="GA62" i="1"/>
  <c r="GA63" i="1"/>
  <c r="GA64" i="1"/>
  <c r="GA65" i="1"/>
  <c r="GA66" i="1"/>
  <c r="GA68" i="1"/>
  <c r="GA69" i="1"/>
  <c r="GA70" i="1"/>
  <c r="GA71" i="1"/>
  <c r="GA72" i="1"/>
  <c r="GA73" i="1"/>
  <c r="GA77" i="1"/>
  <c r="GA79" i="1"/>
  <c r="GA80" i="1"/>
  <c r="GA81" i="1"/>
  <c r="GA82" i="1"/>
  <c r="GA83" i="1"/>
  <c r="GA84" i="1"/>
  <c r="GA85" i="1"/>
  <c r="GA86" i="1"/>
  <c r="GA88" i="1"/>
  <c r="GA91" i="1"/>
  <c r="GA93" i="1"/>
  <c r="GA94" i="1"/>
  <c r="GA95" i="1"/>
  <c r="GA96" i="1"/>
  <c r="GA97" i="1"/>
  <c r="GA98" i="1"/>
  <c r="GA99" i="1"/>
  <c r="GA101" i="1"/>
  <c r="GA102" i="1"/>
  <c r="GA103" i="1"/>
  <c r="GA104" i="1"/>
  <c r="GA105" i="1"/>
  <c r="GA106" i="1"/>
  <c r="GA107" i="1"/>
  <c r="GA108" i="1"/>
  <c r="GA109" i="1"/>
  <c r="GA111" i="1"/>
  <c r="GA113" i="1"/>
  <c r="GA114" i="1"/>
  <c r="GA115" i="1"/>
  <c r="GA117" i="1"/>
  <c r="GA118" i="1"/>
  <c r="GA120" i="1"/>
  <c r="GA121" i="1"/>
  <c r="GA122" i="1"/>
  <c r="GA124" i="1"/>
  <c r="GA125" i="1"/>
  <c r="GA127" i="1"/>
  <c r="GA128" i="1"/>
  <c r="GA129" i="1"/>
  <c r="GA130" i="1"/>
  <c r="GA131" i="1"/>
  <c r="GA132" i="1"/>
  <c r="GA133" i="1"/>
  <c r="GA135" i="1"/>
  <c r="GA136" i="1"/>
  <c r="GA137" i="1"/>
  <c r="GA138" i="1"/>
  <c r="GA139" i="1"/>
  <c r="GA141" i="1"/>
  <c r="GA142" i="1"/>
  <c r="GA144" i="1"/>
  <c r="GA145" i="1"/>
  <c r="GA147" i="1"/>
  <c r="GA148" i="1"/>
  <c r="GA150" i="1"/>
  <c r="GA151" i="1"/>
  <c r="GA152" i="1"/>
  <c r="GA153" i="1"/>
  <c r="GA154" i="1"/>
  <c r="GA155" i="1"/>
  <c r="GA157" i="1"/>
  <c r="GA158" i="1"/>
  <c r="GA159" i="1"/>
  <c r="GA160" i="1"/>
  <c r="GA161" i="1"/>
  <c r="GA163" i="1"/>
  <c r="GA165" i="1"/>
  <c r="GA166" i="1"/>
  <c r="GA168" i="1"/>
  <c r="GA169" i="1"/>
  <c r="GA170" i="1"/>
  <c r="GA171" i="1"/>
  <c r="GA172" i="1"/>
  <c r="GA173" i="1"/>
  <c r="GA174" i="1"/>
  <c r="GA175" i="1"/>
  <c r="GA176" i="1"/>
  <c r="GA177" i="1"/>
  <c r="GA178" i="1"/>
  <c r="GA179" i="1"/>
  <c r="GA180" i="1"/>
  <c r="GA181" i="1"/>
  <c r="GA183" i="1"/>
  <c r="GA184" i="1"/>
  <c r="GA185" i="1"/>
  <c r="GA186" i="1"/>
  <c r="GA187" i="1"/>
  <c r="GA188" i="1"/>
  <c r="GA189" i="1"/>
  <c r="GA190" i="1"/>
  <c r="GA192" i="1"/>
  <c r="GA193" i="1"/>
  <c r="GA194" i="1"/>
  <c r="GA195" i="1"/>
  <c r="GA197" i="1"/>
  <c r="GA198" i="1"/>
  <c r="GA200" i="1"/>
  <c r="GA201" i="1"/>
  <c r="GA202" i="1"/>
  <c r="GA203" i="1"/>
  <c r="GA204" i="1"/>
  <c r="GA205" i="1"/>
  <c r="GA207" i="1"/>
  <c r="GA208" i="1"/>
  <c r="GA209" i="1"/>
  <c r="GA210" i="1"/>
  <c r="GA211" i="1"/>
  <c r="GA213" i="1"/>
  <c r="GA214" i="1"/>
  <c r="GA217" i="1"/>
  <c r="GA218" i="1"/>
  <c r="GA219" i="1"/>
  <c r="GA220" i="1"/>
  <c r="GA221" i="1"/>
  <c r="GA222" i="1"/>
  <c r="GA223" i="1"/>
  <c r="GA225" i="1"/>
  <c r="GA226" i="1"/>
  <c r="GA227" i="1"/>
  <c r="GA228" i="1"/>
  <c r="GA229" i="1"/>
  <c r="GA230" i="1"/>
  <c r="GA231" i="1"/>
  <c r="GA232" i="1"/>
  <c r="GA233" i="1"/>
  <c r="GA234" i="1"/>
  <c r="GA235" i="1"/>
  <c r="GA236" i="1"/>
  <c r="GA237" i="1"/>
  <c r="GA238" i="1"/>
  <c r="GA239" i="1"/>
  <c r="GA240" i="1"/>
  <c r="GA241" i="1"/>
  <c r="GA242" i="1"/>
  <c r="GA244" i="1"/>
  <c r="GA246" i="1"/>
  <c r="GA249" i="1"/>
  <c r="GA250" i="1"/>
  <c r="GA251" i="1"/>
  <c r="GA252" i="1"/>
  <c r="GA253" i="1"/>
  <c r="GA254" i="1"/>
  <c r="GA255" i="1"/>
  <c r="GA256" i="1"/>
  <c r="GA257" i="1"/>
  <c r="GA259" i="1"/>
  <c r="GA261" i="1"/>
  <c r="GA262" i="1"/>
  <c r="GA263" i="1"/>
  <c r="GA264" i="1"/>
  <c r="GA265" i="1"/>
  <c r="GA266" i="1"/>
  <c r="GA267" i="1"/>
  <c r="GA268" i="1"/>
  <c r="GA269" i="1"/>
  <c r="GA270" i="1"/>
  <c r="GA271" i="1"/>
  <c r="GA272" i="1"/>
  <c r="GA274" i="1"/>
  <c r="GA275" i="1"/>
  <c r="GA276" i="1"/>
  <c r="GA277" i="1"/>
  <c r="GA278" i="1"/>
  <c r="GA279" i="1"/>
  <c r="GA280" i="1"/>
  <c r="GA281" i="1"/>
  <c r="GA283" i="1"/>
  <c r="GA284" i="1"/>
  <c r="GA285" i="1"/>
  <c r="GA286" i="1"/>
  <c r="GA287" i="1"/>
  <c r="GA288" i="1"/>
  <c r="GA289" i="1"/>
  <c r="GA290" i="1"/>
  <c r="GA291" i="1"/>
  <c r="GA292" i="1"/>
  <c r="GA293" i="1"/>
  <c r="GA294" i="1"/>
  <c r="GA295" i="1"/>
  <c r="GA296" i="1"/>
  <c r="GA2" i="1"/>
  <c r="BG3" i="1"/>
  <c r="BG4" i="1"/>
  <c r="BG5" i="1"/>
  <c r="BG6" i="1"/>
  <c r="BG9" i="1"/>
  <c r="BG11" i="1"/>
  <c r="BG12" i="1"/>
  <c r="BG13" i="1"/>
  <c r="BG14" i="1"/>
  <c r="BG17" i="1"/>
  <c r="BG18" i="1"/>
  <c r="BG20" i="1"/>
  <c r="BG21" i="1"/>
  <c r="BG22" i="1"/>
  <c r="BG26" i="1"/>
  <c r="BG27" i="1"/>
  <c r="BG28" i="1"/>
  <c r="BG29" i="1"/>
  <c r="BG30" i="1"/>
  <c r="BG32" i="1"/>
  <c r="BG34" i="1"/>
  <c r="BG35" i="1"/>
  <c r="BG36" i="1"/>
  <c r="BG37" i="1"/>
  <c r="BG38" i="1"/>
  <c r="BG39" i="1"/>
  <c r="BG40" i="1"/>
  <c r="BG41" i="1"/>
  <c r="BG43" i="1"/>
  <c r="BG44" i="1"/>
  <c r="BG45" i="1"/>
  <c r="BG46" i="1"/>
  <c r="BG48" i="1"/>
  <c r="BG50" i="1"/>
  <c r="BG53" i="1"/>
  <c r="BG54" i="1"/>
  <c r="BG55" i="1"/>
  <c r="BG56" i="1"/>
  <c r="BG57" i="1"/>
  <c r="BG58" i="1"/>
  <c r="BG59" i="1"/>
  <c r="BG61" i="1"/>
  <c r="BG62" i="1"/>
  <c r="BG63" i="1"/>
  <c r="BG64" i="1"/>
  <c r="BG65" i="1"/>
  <c r="BG66" i="1"/>
  <c r="BG67" i="1"/>
  <c r="BG69" i="1"/>
  <c r="BG70" i="1"/>
  <c r="BG72" i="1"/>
  <c r="BG74" i="1"/>
  <c r="BG75" i="1"/>
  <c r="BG76" i="1"/>
  <c r="BG77" i="1"/>
  <c r="BG78" i="1"/>
  <c r="BG79" i="1"/>
  <c r="BG81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7" i="1"/>
  <c r="BG98" i="1"/>
  <c r="BG99" i="1"/>
  <c r="BG100" i="1"/>
  <c r="BG101" i="1"/>
  <c r="BG102" i="1"/>
  <c r="BG103" i="1"/>
  <c r="BG106" i="1"/>
  <c r="BG107" i="1"/>
  <c r="BG109" i="1"/>
  <c r="BG110" i="1"/>
  <c r="BG111" i="1"/>
  <c r="BG112" i="1"/>
  <c r="BG113" i="1"/>
  <c r="BG114" i="1"/>
  <c r="BG117" i="1"/>
  <c r="BG118" i="1"/>
  <c r="BG120" i="1"/>
  <c r="BG121" i="1"/>
  <c r="BG122" i="1"/>
  <c r="BG123" i="1"/>
  <c r="BG125" i="1"/>
  <c r="BG127" i="1"/>
  <c r="BG129" i="1"/>
  <c r="BG130" i="1"/>
  <c r="BG133" i="1"/>
  <c r="BG134" i="1"/>
  <c r="BG135" i="1"/>
  <c r="BG136" i="1"/>
  <c r="BG137" i="1"/>
  <c r="BG138" i="1"/>
  <c r="BG139" i="1"/>
  <c r="BG141" i="1"/>
  <c r="BG142" i="1"/>
  <c r="BG143" i="1"/>
  <c r="BG145" i="1"/>
  <c r="BG146" i="1"/>
  <c r="BG147" i="1"/>
  <c r="BG148" i="1"/>
  <c r="BG149" i="1"/>
  <c r="BG150" i="1"/>
  <c r="BG151" i="1"/>
  <c r="BG153" i="1"/>
  <c r="BG154" i="1"/>
  <c r="BG155" i="1"/>
  <c r="BG158" i="1"/>
  <c r="BG159" i="1"/>
  <c r="BG160" i="1"/>
  <c r="BG161" i="1"/>
  <c r="BG162" i="1"/>
  <c r="BG164" i="1"/>
  <c r="BG165" i="1"/>
  <c r="BG167" i="1"/>
  <c r="BG168" i="1"/>
  <c r="BG169" i="1"/>
  <c r="BG170" i="1"/>
  <c r="BG171" i="1"/>
  <c r="BG172" i="1"/>
  <c r="BG174" i="1"/>
  <c r="BG178" i="1"/>
  <c r="BG180" i="1"/>
  <c r="BG181" i="1"/>
  <c r="BG182" i="1"/>
  <c r="BG183" i="1"/>
  <c r="BG184" i="1"/>
  <c r="BG188" i="1"/>
  <c r="BG190" i="1"/>
  <c r="BG191" i="1"/>
  <c r="BG192" i="1"/>
  <c r="BG193" i="1"/>
  <c r="BG194" i="1"/>
  <c r="BG195" i="1"/>
  <c r="BG196" i="1"/>
  <c r="BG197" i="1"/>
  <c r="BG198" i="1"/>
  <c r="BG199" i="1"/>
  <c r="BG201" i="1"/>
  <c r="BG202" i="1"/>
  <c r="BG203" i="1"/>
  <c r="BG204" i="1"/>
  <c r="BG205" i="1"/>
  <c r="BG206" i="1"/>
  <c r="BG207" i="1"/>
  <c r="BG208" i="1"/>
  <c r="BG209" i="1"/>
  <c r="BG210" i="1"/>
  <c r="BG215" i="1"/>
  <c r="BG216" i="1"/>
  <c r="BG217" i="1"/>
  <c r="BG218" i="1"/>
  <c r="BG219" i="1"/>
  <c r="BG220" i="1"/>
  <c r="BG221" i="1"/>
  <c r="BG222" i="1"/>
  <c r="BG223" i="1"/>
  <c r="BG224" i="1"/>
  <c r="BG229" i="1"/>
  <c r="BG230" i="1"/>
  <c r="BG231" i="1"/>
  <c r="BG232" i="1"/>
  <c r="BG233" i="1"/>
  <c r="BG234" i="1"/>
  <c r="BG235" i="1"/>
  <c r="BG238" i="1"/>
  <c r="BG239" i="1"/>
  <c r="BG241" i="1"/>
  <c r="BG242" i="1"/>
  <c r="BG243" i="1"/>
  <c r="BG244" i="1"/>
  <c r="BG245" i="1"/>
  <c r="BG246" i="1"/>
  <c r="BG247" i="1"/>
  <c r="BG250" i="1"/>
  <c r="BG251" i="1"/>
  <c r="BG252" i="1"/>
  <c r="BG254" i="1"/>
  <c r="BG255" i="1"/>
  <c r="BG256" i="1"/>
  <c r="BG258" i="1"/>
  <c r="BG260" i="1"/>
  <c r="BG261" i="1"/>
  <c r="BG262" i="1"/>
  <c r="BG263" i="1"/>
  <c r="BG265" i="1"/>
  <c r="BG266" i="1"/>
  <c r="BG267" i="1"/>
  <c r="BG268" i="1"/>
  <c r="BG269" i="1"/>
  <c r="BG270" i="1"/>
  <c r="BG271" i="1"/>
  <c r="BG272" i="1"/>
  <c r="BG273" i="1"/>
  <c r="BG274" i="1"/>
  <c r="BG276" i="1"/>
  <c r="BG277" i="1"/>
  <c r="BG279" i="1"/>
  <c r="BG280" i="1"/>
  <c r="BG281" i="1"/>
  <c r="BG282" i="1"/>
  <c r="BG284" i="1"/>
  <c r="BG285" i="1"/>
  <c r="BG287" i="1"/>
  <c r="BG288" i="1"/>
  <c r="BG289" i="1"/>
  <c r="BG290" i="1"/>
  <c r="BG291" i="1"/>
  <c r="BG292" i="1"/>
  <c r="BG293" i="1"/>
  <c r="BG294" i="1"/>
  <c r="BG295" i="1"/>
  <c r="BF3" i="1"/>
  <c r="BF4" i="1"/>
  <c r="BF5" i="1"/>
  <c r="BF6" i="1"/>
  <c r="BF7" i="1"/>
  <c r="BF8" i="1"/>
  <c r="BF9" i="1"/>
  <c r="BF10" i="1"/>
  <c r="BF11" i="1"/>
  <c r="BF12" i="1"/>
  <c r="BF16" i="1"/>
  <c r="BF17" i="1"/>
  <c r="BF18" i="1"/>
  <c r="BF20" i="1"/>
  <c r="BF21" i="1"/>
  <c r="BF22" i="1"/>
  <c r="BF24" i="1"/>
  <c r="BF26" i="1"/>
  <c r="BF27" i="1"/>
  <c r="BF28" i="1"/>
  <c r="BF29" i="1"/>
  <c r="BF30" i="1"/>
  <c r="BF31" i="1"/>
  <c r="BF32" i="1"/>
  <c r="BF33" i="1"/>
  <c r="BF34" i="1"/>
  <c r="BF35" i="1"/>
  <c r="BF36" i="1"/>
  <c r="BF38" i="1"/>
  <c r="BF39" i="1"/>
  <c r="BF43" i="1"/>
  <c r="BF44" i="1"/>
  <c r="BF45" i="1"/>
  <c r="BF46" i="1"/>
  <c r="BF48" i="1"/>
  <c r="BF50" i="1"/>
  <c r="BF53" i="1"/>
  <c r="BF54" i="1"/>
  <c r="BF55" i="1"/>
  <c r="BF56" i="1"/>
  <c r="BF57" i="1"/>
  <c r="BF58" i="1"/>
  <c r="BF59" i="1"/>
  <c r="BF62" i="1"/>
  <c r="BF64" i="1"/>
  <c r="BF65" i="1"/>
  <c r="BF66" i="1"/>
  <c r="BF67" i="1"/>
  <c r="BF68" i="1"/>
  <c r="BF69" i="1"/>
  <c r="BF70" i="1"/>
  <c r="BF71" i="1"/>
  <c r="BF72" i="1"/>
  <c r="BF74" i="1"/>
  <c r="BF75" i="1"/>
  <c r="BF76" i="1"/>
  <c r="BF77" i="1"/>
  <c r="BF78" i="1"/>
  <c r="BF79" i="1"/>
  <c r="BF81" i="1"/>
  <c r="BF83" i="1"/>
  <c r="BF84" i="1"/>
  <c r="BF85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2" i="1"/>
  <c r="BF123" i="1"/>
  <c r="BF124" i="1"/>
  <c r="BF125" i="1"/>
  <c r="BF127" i="1"/>
  <c r="BF129" i="1"/>
  <c r="BF130" i="1"/>
  <c r="BF133" i="1"/>
  <c r="BF134" i="1"/>
  <c r="BF135" i="1"/>
  <c r="BF136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8" i="1"/>
  <c r="BF159" i="1"/>
  <c r="BF160" i="1"/>
  <c r="BF162" i="1"/>
  <c r="BF163" i="1"/>
  <c r="BF164" i="1"/>
  <c r="BF165" i="1"/>
  <c r="BF166" i="1"/>
  <c r="BF167" i="1"/>
  <c r="BF168" i="1"/>
  <c r="BF170" i="1"/>
  <c r="BF172" i="1"/>
  <c r="BF174" i="1"/>
  <c r="BF176" i="1"/>
  <c r="BF177" i="1"/>
  <c r="BF178" i="1"/>
  <c r="BF180" i="1"/>
  <c r="BF181" i="1"/>
  <c r="BF182" i="1"/>
  <c r="BF183" i="1"/>
  <c r="BF184" i="1"/>
  <c r="BF187" i="1"/>
  <c r="BF188" i="1"/>
  <c r="BF189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6" i="1"/>
  <c r="BF208" i="1"/>
  <c r="BF209" i="1"/>
  <c r="BF211" i="1"/>
  <c r="BF212" i="1"/>
  <c r="BF215" i="1"/>
  <c r="BF216" i="1"/>
  <c r="BF218" i="1"/>
  <c r="BF219" i="1"/>
  <c r="BF220" i="1"/>
  <c r="BF221" i="1"/>
  <c r="BF222" i="1"/>
  <c r="BF223" i="1"/>
  <c r="BF224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1" i="1"/>
  <c r="BF243" i="1"/>
  <c r="BF244" i="1"/>
  <c r="BF245" i="1"/>
  <c r="BF246" i="1"/>
  <c r="BF247" i="1"/>
  <c r="BF248" i="1"/>
  <c r="BF250" i="1"/>
  <c r="BF251" i="1"/>
  <c r="BF252" i="1"/>
  <c r="BF254" i="1"/>
  <c r="BF256" i="1"/>
  <c r="BF258" i="1"/>
  <c r="BF259" i="1"/>
  <c r="BF260" i="1"/>
  <c r="BF261" i="1"/>
  <c r="BF262" i="1"/>
  <c r="BF263" i="1"/>
  <c r="BF265" i="1"/>
  <c r="BF267" i="1"/>
  <c r="BF268" i="1"/>
  <c r="BF270" i="1"/>
  <c r="BF271" i="1"/>
  <c r="BF272" i="1"/>
  <c r="BF273" i="1"/>
  <c r="BF274" i="1"/>
  <c r="BF275" i="1"/>
  <c r="BF276" i="1"/>
  <c r="BF277" i="1"/>
  <c r="BF279" i="1"/>
  <c r="BF280" i="1"/>
  <c r="BF281" i="1"/>
  <c r="BF282" i="1"/>
  <c r="BF284" i="1"/>
  <c r="BF285" i="1"/>
  <c r="BF287" i="1"/>
  <c r="BF288" i="1"/>
  <c r="BF291" i="1"/>
  <c r="BF292" i="1"/>
  <c r="BF293" i="1"/>
  <c r="BF294" i="1"/>
  <c r="BF295" i="1"/>
  <c r="BF296" i="1"/>
  <c r="BE3" i="1"/>
  <c r="BE4" i="1"/>
  <c r="BE5" i="1"/>
  <c r="BE6" i="1"/>
  <c r="BE9" i="1"/>
  <c r="BE10" i="1"/>
  <c r="BE11" i="1"/>
  <c r="BE12" i="1"/>
  <c r="BE13" i="1"/>
  <c r="BE15" i="1"/>
  <c r="BE16" i="1"/>
  <c r="BE17" i="1"/>
  <c r="BE18" i="1"/>
  <c r="BE20" i="1"/>
  <c r="BE21" i="1"/>
  <c r="BE22" i="1"/>
  <c r="BE25" i="1"/>
  <c r="BE26" i="1"/>
  <c r="BE27" i="1"/>
  <c r="BE29" i="1"/>
  <c r="BE30" i="1"/>
  <c r="BE32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8" i="1"/>
  <c r="BE50" i="1"/>
  <c r="BE53" i="1"/>
  <c r="BE54" i="1"/>
  <c r="BE55" i="1"/>
  <c r="BE56" i="1"/>
  <c r="BE57" i="1"/>
  <c r="BE58" i="1"/>
  <c r="BE59" i="1"/>
  <c r="BE61" i="1"/>
  <c r="BE62" i="1"/>
  <c r="BE64" i="1"/>
  <c r="BE65" i="1"/>
  <c r="BE66" i="1"/>
  <c r="BE67" i="1"/>
  <c r="BE69" i="1"/>
  <c r="BE70" i="1"/>
  <c r="BE72" i="1"/>
  <c r="BE73" i="1"/>
  <c r="BE74" i="1"/>
  <c r="BE75" i="1"/>
  <c r="BE76" i="1"/>
  <c r="BE77" i="1"/>
  <c r="BE78" i="1"/>
  <c r="BE79" i="1"/>
  <c r="BE81" i="1"/>
  <c r="BE82" i="1"/>
  <c r="BE83" i="1"/>
  <c r="BE84" i="1"/>
  <c r="BE85" i="1"/>
  <c r="BE87" i="1"/>
  <c r="BE88" i="1"/>
  <c r="BE89" i="1"/>
  <c r="BE90" i="1"/>
  <c r="BE91" i="1"/>
  <c r="BE92" i="1"/>
  <c r="BE93" i="1"/>
  <c r="BE94" i="1"/>
  <c r="BE95" i="1"/>
  <c r="BE97" i="1"/>
  <c r="BE98" i="1"/>
  <c r="BE99" i="1"/>
  <c r="BE100" i="1"/>
  <c r="BE101" i="1"/>
  <c r="BE102" i="1"/>
  <c r="BE103" i="1"/>
  <c r="BE106" i="1"/>
  <c r="BE107" i="1"/>
  <c r="BE109" i="1"/>
  <c r="BE110" i="1"/>
  <c r="BE111" i="1"/>
  <c r="BE112" i="1"/>
  <c r="BE113" i="1"/>
  <c r="BE114" i="1"/>
  <c r="BE117" i="1"/>
  <c r="BE118" i="1"/>
  <c r="BE120" i="1"/>
  <c r="BE121" i="1"/>
  <c r="BE122" i="1"/>
  <c r="BE123" i="1"/>
  <c r="BE124" i="1"/>
  <c r="BE125" i="1"/>
  <c r="BE127" i="1"/>
  <c r="BE129" i="1"/>
  <c r="BE133" i="1"/>
  <c r="BE134" i="1"/>
  <c r="BE135" i="1"/>
  <c r="BE136" i="1"/>
  <c r="BE138" i="1"/>
  <c r="BE139" i="1"/>
  <c r="BE141" i="1"/>
  <c r="BE142" i="1"/>
  <c r="BE143" i="1"/>
  <c r="BE145" i="1"/>
  <c r="BE146" i="1"/>
  <c r="BE147" i="1"/>
  <c r="BE149" i="1"/>
  <c r="BE150" i="1"/>
  <c r="BE151" i="1"/>
  <c r="BE153" i="1"/>
  <c r="BE154" i="1"/>
  <c r="BE155" i="1"/>
  <c r="BE158" i="1"/>
  <c r="BE159" i="1"/>
  <c r="BE160" i="1"/>
  <c r="BE162" i="1"/>
  <c r="BE164" i="1"/>
  <c r="BE165" i="1"/>
  <c r="BE166" i="1"/>
  <c r="BE167" i="1"/>
  <c r="BE168" i="1"/>
  <c r="BE169" i="1"/>
  <c r="BE170" i="1"/>
  <c r="BE172" i="1"/>
  <c r="BE173" i="1"/>
  <c r="BE174" i="1"/>
  <c r="BE178" i="1"/>
  <c r="BE180" i="1"/>
  <c r="BE181" i="1"/>
  <c r="BE182" i="1"/>
  <c r="BE183" i="1"/>
  <c r="BE184" i="1"/>
  <c r="BE185" i="1"/>
  <c r="BE188" i="1"/>
  <c r="BE190" i="1"/>
  <c r="BE191" i="1"/>
  <c r="BE192" i="1"/>
  <c r="BE193" i="1"/>
  <c r="BE194" i="1"/>
  <c r="BE195" i="1"/>
  <c r="BE196" i="1"/>
  <c r="BE197" i="1"/>
  <c r="BE198" i="1"/>
  <c r="BE199" i="1"/>
  <c r="BE201" i="1"/>
  <c r="BE202" i="1"/>
  <c r="BE203" i="1"/>
  <c r="BE204" i="1"/>
  <c r="BE205" i="1"/>
  <c r="BE206" i="1"/>
  <c r="BE207" i="1"/>
  <c r="BE208" i="1"/>
  <c r="BE209" i="1"/>
  <c r="BE210" i="1"/>
  <c r="BE214" i="1"/>
  <c r="BE215" i="1"/>
  <c r="BE216" i="1"/>
  <c r="BE218" i="1"/>
  <c r="BE219" i="1"/>
  <c r="BE220" i="1"/>
  <c r="BE221" i="1"/>
  <c r="BE222" i="1"/>
  <c r="BE223" i="1"/>
  <c r="BE224" i="1"/>
  <c r="BE226" i="1"/>
  <c r="BE229" i="1"/>
  <c r="BE230" i="1"/>
  <c r="BE231" i="1"/>
  <c r="BE232" i="1"/>
  <c r="BE233" i="1"/>
  <c r="BE234" i="1"/>
  <c r="BE235" i="1"/>
  <c r="BE238" i="1"/>
  <c r="BE239" i="1"/>
  <c r="BE241" i="1"/>
  <c r="BE242" i="1"/>
  <c r="BE243" i="1"/>
  <c r="BE244" i="1"/>
  <c r="BE245" i="1"/>
  <c r="BE246" i="1"/>
  <c r="BE247" i="1"/>
  <c r="BE250" i="1"/>
  <c r="BE251" i="1"/>
  <c r="BE252" i="1"/>
  <c r="BE254" i="1"/>
  <c r="BE256" i="1"/>
  <c r="BE258" i="1"/>
  <c r="BE260" i="1"/>
  <c r="BE261" i="1"/>
  <c r="BE262" i="1"/>
  <c r="BE263" i="1"/>
  <c r="BE265" i="1"/>
  <c r="BE267" i="1"/>
  <c r="BE268" i="1"/>
  <c r="BE269" i="1"/>
  <c r="BE270" i="1"/>
  <c r="BE271" i="1"/>
  <c r="BE272" i="1"/>
  <c r="BE273" i="1"/>
  <c r="BE274" i="1"/>
  <c r="BE276" i="1"/>
  <c r="BE277" i="1"/>
  <c r="BE278" i="1"/>
  <c r="BE279" i="1"/>
  <c r="BE280" i="1"/>
  <c r="BE281" i="1"/>
  <c r="BE282" i="1"/>
  <c r="BE284" i="1"/>
  <c r="BE285" i="1"/>
  <c r="BE286" i="1"/>
  <c r="BE287" i="1"/>
  <c r="BE288" i="1"/>
  <c r="BE291" i="1"/>
  <c r="BE292" i="1"/>
  <c r="BE293" i="1"/>
  <c r="BE294" i="1"/>
  <c r="BE295" i="1"/>
  <c r="BD3" i="1"/>
  <c r="BD4" i="1"/>
  <c r="BD5" i="1"/>
  <c r="BD6" i="1"/>
  <c r="BD9" i="1"/>
  <c r="BD10" i="1"/>
  <c r="BD11" i="1"/>
  <c r="BD12" i="1"/>
  <c r="BD16" i="1"/>
  <c r="BD17" i="1"/>
  <c r="BD18" i="1"/>
  <c r="BD19" i="1"/>
  <c r="BD20" i="1"/>
  <c r="BD21" i="1"/>
  <c r="BD22" i="1"/>
  <c r="BD26" i="1"/>
  <c r="BD27" i="1"/>
  <c r="BD28" i="1"/>
  <c r="BD29" i="1"/>
  <c r="BD30" i="1"/>
  <c r="BD31" i="1"/>
  <c r="BD32" i="1"/>
  <c r="BD33" i="1"/>
  <c r="BD34" i="1"/>
  <c r="BD35" i="1"/>
  <c r="BD36" i="1"/>
  <c r="BD38" i="1"/>
  <c r="BD39" i="1"/>
  <c r="BD40" i="1"/>
  <c r="BD43" i="1"/>
  <c r="BD44" i="1"/>
  <c r="BD45" i="1"/>
  <c r="BD46" i="1"/>
  <c r="BD47" i="1"/>
  <c r="BD48" i="1"/>
  <c r="BD50" i="1"/>
  <c r="BD53" i="1"/>
  <c r="BD54" i="1"/>
  <c r="BD55" i="1"/>
  <c r="BD56" i="1"/>
  <c r="BD57" i="1"/>
  <c r="BD58" i="1"/>
  <c r="BD59" i="1"/>
  <c r="BD62" i="1"/>
  <c r="BD64" i="1"/>
  <c r="BD65" i="1"/>
  <c r="BD66" i="1"/>
  <c r="BD67" i="1"/>
  <c r="BD68" i="1"/>
  <c r="BD69" i="1"/>
  <c r="BD70" i="1"/>
  <c r="BD71" i="1"/>
  <c r="BD72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7" i="1"/>
  <c r="BD88" i="1"/>
  <c r="BD89" i="1"/>
  <c r="BD90" i="1"/>
  <c r="BD91" i="1"/>
  <c r="BD92" i="1"/>
  <c r="BD93" i="1"/>
  <c r="BD94" i="1"/>
  <c r="BD95" i="1"/>
  <c r="BD97" i="1"/>
  <c r="BD98" i="1"/>
  <c r="BD99" i="1"/>
  <c r="BD100" i="1"/>
  <c r="BD101" i="1"/>
  <c r="BD103" i="1"/>
  <c r="BD104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2" i="1"/>
  <c r="BD123" i="1"/>
  <c r="BD124" i="1"/>
  <c r="BD125" i="1"/>
  <c r="BD127" i="1"/>
  <c r="BD129" i="1"/>
  <c r="BD130" i="1"/>
  <c r="BD133" i="1"/>
  <c r="BD134" i="1"/>
  <c r="BD135" i="1"/>
  <c r="BD136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3" i="1"/>
  <c r="BD154" i="1"/>
  <c r="BD155" i="1"/>
  <c r="BD156" i="1"/>
  <c r="BD158" i="1"/>
  <c r="BD159" i="1"/>
  <c r="BD160" i="1"/>
  <c r="BD162" i="1"/>
  <c r="BD164" i="1"/>
  <c r="BD165" i="1"/>
  <c r="BD167" i="1"/>
  <c r="BD168" i="1"/>
  <c r="BD170" i="1"/>
  <c r="BD172" i="1"/>
  <c r="BD174" i="1"/>
  <c r="BD175" i="1"/>
  <c r="BD176" i="1"/>
  <c r="BD177" i="1"/>
  <c r="BD178" i="1"/>
  <c r="BD179" i="1"/>
  <c r="BD180" i="1"/>
  <c r="BD181" i="1"/>
  <c r="BD182" i="1"/>
  <c r="BD183" i="1"/>
  <c r="BD184" i="1"/>
  <c r="BD187" i="1"/>
  <c r="BD188" i="1"/>
  <c r="BD190" i="1"/>
  <c r="BD191" i="1"/>
  <c r="BD192" i="1"/>
  <c r="BD193" i="1"/>
  <c r="BD194" i="1"/>
  <c r="BD195" i="1"/>
  <c r="BD196" i="1"/>
  <c r="BD197" i="1"/>
  <c r="BD198" i="1"/>
  <c r="BD199" i="1"/>
  <c r="BD201" i="1"/>
  <c r="BD202" i="1"/>
  <c r="BD203" i="1"/>
  <c r="BD204" i="1"/>
  <c r="BD206" i="1"/>
  <c r="BD208" i="1"/>
  <c r="BD209" i="1"/>
  <c r="BD211" i="1"/>
  <c r="BD212" i="1"/>
  <c r="BD213" i="1"/>
  <c r="BD214" i="1"/>
  <c r="BD215" i="1"/>
  <c r="BD216" i="1"/>
  <c r="BD218" i="1"/>
  <c r="BD219" i="1"/>
  <c r="BD220" i="1"/>
  <c r="BD221" i="1"/>
  <c r="BD222" i="1"/>
  <c r="BD223" i="1"/>
  <c r="BD224" i="1"/>
  <c r="BD227" i="1"/>
  <c r="BD229" i="1"/>
  <c r="BD230" i="1"/>
  <c r="BD231" i="1"/>
  <c r="BD232" i="1"/>
  <c r="BD233" i="1"/>
  <c r="BD234" i="1"/>
  <c r="BD235" i="1"/>
  <c r="BD237" i="1"/>
  <c r="BD238" i="1"/>
  <c r="BD239" i="1"/>
  <c r="BD240" i="1"/>
  <c r="BD241" i="1"/>
  <c r="BD243" i="1"/>
  <c r="BD244" i="1"/>
  <c r="BD245" i="1"/>
  <c r="BD246" i="1"/>
  <c r="BD247" i="1"/>
  <c r="BD249" i="1"/>
  <c r="BD250" i="1"/>
  <c r="BD251" i="1"/>
  <c r="BD252" i="1"/>
  <c r="BD254" i="1"/>
  <c r="BD256" i="1"/>
  <c r="BD258" i="1"/>
  <c r="BD260" i="1"/>
  <c r="BD261" i="1"/>
  <c r="BD262" i="1"/>
  <c r="BD263" i="1"/>
  <c r="BD264" i="1"/>
  <c r="BD265" i="1"/>
  <c r="BD267" i="1"/>
  <c r="BD268" i="1"/>
  <c r="BD270" i="1"/>
  <c r="BD271" i="1"/>
  <c r="BD272" i="1"/>
  <c r="BD273" i="1"/>
  <c r="BD274" i="1"/>
  <c r="BD275" i="1"/>
  <c r="BD276" i="1"/>
  <c r="BD277" i="1"/>
  <c r="BD279" i="1"/>
  <c r="BD280" i="1"/>
  <c r="BD281" i="1"/>
  <c r="BD282" i="1"/>
  <c r="BD283" i="1"/>
  <c r="BD284" i="1"/>
  <c r="BD285" i="1"/>
  <c r="BD286" i="1"/>
  <c r="BD287" i="1"/>
  <c r="BD288" i="1"/>
  <c r="BD291" i="1"/>
  <c r="BD292" i="1"/>
  <c r="BD293" i="1"/>
  <c r="BD294" i="1"/>
  <c r="BD295" i="1"/>
  <c r="BH3" i="1"/>
  <c r="BH4" i="1"/>
  <c r="BH5" i="1"/>
  <c r="BH6" i="1"/>
  <c r="BH9" i="1"/>
  <c r="BH10" i="1"/>
  <c r="BH11" i="1"/>
  <c r="BH12" i="1"/>
  <c r="BH13" i="1"/>
  <c r="BH17" i="1"/>
  <c r="BH18" i="1"/>
  <c r="BH20" i="1"/>
  <c r="BH21" i="1"/>
  <c r="BH22" i="1"/>
  <c r="BH25" i="1"/>
  <c r="BH26" i="1"/>
  <c r="BH27" i="1"/>
  <c r="BH28" i="1"/>
  <c r="BH29" i="1"/>
  <c r="BH30" i="1"/>
  <c r="BH32" i="1"/>
  <c r="BH34" i="1"/>
  <c r="BH35" i="1"/>
  <c r="BH36" i="1"/>
  <c r="BH37" i="1"/>
  <c r="BH38" i="1"/>
  <c r="BH39" i="1"/>
  <c r="BH40" i="1"/>
  <c r="BH43" i="1"/>
  <c r="BH44" i="1"/>
  <c r="BH45" i="1"/>
  <c r="BH46" i="1"/>
  <c r="BH48" i="1"/>
  <c r="BH49" i="1"/>
  <c r="BH50" i="1"/>
  <c r="BH53" i="1"/>
  <c r="BH54" i="1"/>
  <c r="BH55" i="1"/>
  <c r="BH56" i="1"/>
  <c r="BH57" i="1"/>
  <c r="BH58" i="1"/>
  <c r="BH59" i="1"/>
  <c r="BH61" i="1"/>
  <c r="BH62" i="1"/>
  <c r="BH63" i="1"/>
  <c r="BH65" i="1"/>
  <c r="BH66" i="1"/>
  <c r="BH67" i="1"/>
  <c r="BH69" i="1"/>
  <c r="BH70" i="1"/>
  <c r="BH72" i="1"/>
  <c r="BH73" i="1"/>
  <c r="BH74" i="1"/>
  <c r="BH75" i="1"/>
  <c r="BH76" i="1"/>
  <c r="BH77" i="1"/>
  <c r="BH78" i="1"/>
  <c r="BH79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7" i="1"/>
  <c r="BH98" i="1"/>
  <c r="BH99" i="1"/>
  <c r="BH100" i="1"/>
  <c r="BH101" i="1"/>
  <c r="BH102" i="1"/>
  <c r="BH103" i="1"/>
  <c r="BH106" i="1"/>
  <c r="BH107" i="1"/>
  <c r="BH109" i="1"/>
  <c r="BH110" i="1"/>
  <c r="BH111" i="1"/>
  <c r="BH112" i="1"/>
  <c r="BH113" i="1"/>
  <c r="BH114" i="1"/>
  <c r="BH117" i="1"/>
  <c r="BH118" i="1"/>
  <c r="BH120" i="1"/>
  <c r="BH122" i="1"/>
  <c r="BH123" i="1"/>
  <c r="BH125" i="1"/>
  <c r="BH126" i="1"/>
  <c r="BH127" i="1"/>
  <c r="BH129" i="1"/>
  <c r="BH130" i="1"/>
  <c r="BH133" i="1"/>
  <c r="BH134" i="1"/>
  <c r="BH135" i="1"/>
  <c r="BH136" i="1"/>
  <c r="BH137" i="1"/>
  <c r="BH139" i="1"/>
  <c r="BH141" i="1"/>
  <c r="BH142" i="1"/>
  <c r="BH143" i="1"/>
  <c r="BH145" i="1"/>
  <c r="BH146" i="1"/>
  <c r="BH147" i="1"/>
  <c r="BH149" i="1"/>
  <c r="BH150" i="1"/>
  <c r="BH151" i="1"/>
  <c r="BH153" i="1"/>
  <c r="BH154" i="1"/>
  <c r="BH155" i="1"/>
  <c r="BH157" i="1"/>
  <c r="BH158" i="1"/>
  <c r="BH159" i="1"/>
  <c r="BH160" i="1"/>
  <c r="BH162" i="1"/>
  <c r="BH164" i="1"/>
  <c r="BH165" i="1"/>
  <c r="BH166" i="1"/>
  <c r="BH167" i="1"/>
  <c r="BH168" i="1"/>
  <c r="BH169" i="1"/>
  <c r="BH170" i="1"/>
  <c r="BH171" i="1"/>
  <c r="BH172" i="1"/>
  <c r="BH173" i="1"/>
  <c r="BH174" i="1"/>
  <c r="BH178" i="1"/>
  <c r="BH180" i="1"/>
  <c r="BH181" i="1"/>
  <c r="BH182" i="1"/>
  <c r="BH183" i="1"/>
  <c r="BH184" i="1"/>
  <c r="BH185" i="1"/>
  <c r="BH186" i="1"/>
  <c r="BH188" i="1"/>
  <c r="BH190" i="1"/>
  <c r="BH191" i="1"/>
  <c r="BH192" i="1"/>
  <c r="BH193" i="1"/>
  <c r="BH194" i="1"/>
  <c r="BH195" i="1"/>
  <c r="BH196" i="1"/>
  <c r="BH197" i="1"/>
  <c r="BH198" i="1"/>
  <c r="BH199" i="1"/>
  <c r="BH201" i="1"/>
  <c r="BH202" i="1"/>
  <c r="BH203" i="1"/>
  <c r="BH204" i="1"/>
  <c r="BH206" i="1"/>
  <c r="BH207" i="1"/>
  <c r="BH208" i="1"/>
  <c r="BH209" i="1"/>
  <c r="BH210" i="1"/>
  <c r="BH214" i="1"/>
  <c r="BH215" i="1"/>
  <c r="BH216" i="1"/>
  <c r="BH217" i="1"/>
  <c r="BH218" i="1"/>
  <c r="BH219" i="1"/>
  <c r="BH220" i="1"/>
  <c r="BH221" i="1"/>
  <c r="BH222" i="1"/>
  <c r="BH223" i="1"/>
  <c r="BH224" i="1"/>
  <c r="BH226" i="1"/>
  <c r="BH229" i="1"/>
  <c r="BH230" i="1"/>
  <c r="BH231" i="1"/>
  <c r="BH232" i="1"/>
  <c r="BH233" i="1"/>
  <c r="BH234" i="1"/>
  <c r="BH235" i="1"/>
  <c r="BH238" i="1"/>
  <c r="BH239" i="1"/>
  <c r="BH241" i="1"/>
  <c r="BH243" i="1"/>
  <c r="BH244" i="1"/>
  <c r="BH245" i="1"/>
  <c r="BH246" i="1"/>
  <c r="BH247" i="1"/>
  <c r="BH250" i="1"/>
  <c r="BH251" i="1"/>
  <c r="BH252" i="1"/>
  <c r="BH254" i="1"/>
  <c r="BH255" i="1"/>
  <c r="BH256" i="1"/>
  <c r="BH258" i="1"/>
  <c r="BH260" i="1"/>
  <c r="BH261" i="1"/>
  <c r="BH262" i="1"/>
  <c r="BH263" i="1"/>
  <c r="BH265" i="1"/>
  <c r="BH266" i="1"/>
  <c r="BH267" i="1"/>
  <c r="BH268" i="1"/>
  <c r="BH269" i="1"/>
  <c r="BH270" i="1"/>
  <c r="BH271" i="1"/>
  <c r="BH272" i="1"/>
  <c r="BH273" i="1"/>
  <c r="BH274" i="1"/>
  <c r="BH276" i="1"/>
  <c r="BH277" i="1"/>
  <c r="BH278" i="1"/>
  <c r="BH279" i="1"/>
  <c r="BH280" i="1"/>
  <c r="BH281" i="1"/>
  <c r="BH282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I3" i="1"/>
  <c r="BI4" i="1"/>
  <c r="BI5" i="1"/>
  <c r="BI6" i="1"/>
  <c r="BI7" i="1"/>
  <c r="BI8" i="1"/>
  <c r="BI9" i="1"/>
  <c r="BI10" i="1"/>
  <c r="BI11" i="1"/>
  <c r="BI12" i="1"/>
  <c r="BI16" i="1"/>
  <c r="BI17" i="1"/>
  <c r="BI18" i="1"/>
  <c r="BI19" i="1"/>
  <c r="BI20" i="1"/>
  <c r="BI21" i="1"/>
  <c r="BI22" i="1"/>
  <c r="BI23" i="1"/>
  <c r="BI24" i="1"/>
  <c r="BI26" i="1"/>
  <c r="BI27" i="1"/>
  <c r="BI28" i="1"/>
  <c r="BI29" i="1"/>
  <c r="BI30" i="1"/>
  <c r="BI32" i="1"/>
  <c r="BI33" i="1"/>
  <c r="BI34" i="1"/>
  <c r="BI35" i="1"/>
  <c r="BI36" i="1"/>
  <c r="BI38" i="1"/>
  <c r="BI39" i="1"/>
  <c r="BI43" i="1"/>
  <c r="BI44" i="1"/>
  <c r="BI45" i="1"/>
  <c r="BI46" i="1"/>
  <c r="BI47" i="1"/>
  <c r="BI48" i="1"/>
  <c r="BI50" i="1"/>
  <c r="BI52" i="1"/>
  <c r="BI53" i="1"/>
  <c r="BI54" i="1"/>
  <c r="BI55" i="1"/>
  <c r="BI56" i="1"/>
  <c r="BI57" i="1"/>
  <c r="BI58" i="1"/>
  <c r="BI59" i="1"/>
  <c r="BI60" i="1"/>
  <c r="BI62" i="1"/>
  <c r="BI64" i="1"/>
  <c r="BI65" i="1"/>
  <c r="BI66" i="1"/>
  <c r="BI67" i="1"/>
  <c r="BI68" i="1"/>
  <c r="BI69" i="1"/>
  <c r="BI72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7" i="1"/>
  <c r="BI118" i="1"/>
  <c r="BI120" i="1"/>
  <c r="BI122" i="1"/>
  <c r="BI123" i="1"/>
  <c r="BI124" i="1"/>
  <c r="BI125" i="1"/>
  <c r="BI127" i="1"/>
  <c r="BI129" i="1"/>
  <c r="BI130" i="1"/>
  <c r="BI131" i="1"/>
  <c r="BI132" i="1"/>
  <c r="BI133" i="1"/>
  <c r="BI134" i="1"/>
  <c r="BI135" i="1"/>
  <c r="BI136" i="1"/>
  <c r="BI139" i="1"/>
  <c r="BI140" i="1"/>
  <c r="BI141" i="1"/>
  <c r="BI142" i="1"/>
  <c r="BI143" i="1"/>
  <c r="BI145" i="1"/>
  <c r="BI146" i="1"/>
  <c r="BI147" i="1"/>
  <c r="BI148" i="1"/>
  <c r="BI149" i="1"/>
  <c r="BI150" i="1"/>
  <c r="BI151" i="1"/>
  <c r="BI153" i="1"/>
  <c r="BI154" i="1"/>
  <c r="BI155" i="1"/>
  <c r="BI156" i="1"/>
  <c r="BI158" i="1"/>
  <c r="BI159" i="1"/>
  <c r="BI160" i="1"/>
  <c r="BI162" i="1"/>
  <c r="BI163" i="1"/>
  <c r="BI164" i="1"/>
  <c r="BI165" i="1"/>
  <c r="BI166" i="1"/>
  <c r="BI167" i="1"/>
  <c r="BI168" i="1"/>
  <c r="BI170" i="1"/>
  <c r="BI172" i="1"/>
  <c r="BI174" i="1"/>
  <c r="BI178" i="1"/>
  <c r="BI180" i="1"/>
  <c r="BI181" i="1"/>
  <c r="BI182" i="1"/>
  <c r="BI183" i="1"/>
  <c r="BI184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6" i="1"/>
  <c r="BI208" i="1"/>
  <c r="BI209" i="1"/>
  <c r="BI213" i="1"/>
  <c r="BI214" i="1"/>
  <c r="BI215" i="1"/>
  <c r="BI216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1" i="1"/>
  <c r="BI243" i="1"/>
  <c r="BI244" i="1"/>
  <c r="BI245" i="1"/>
  <c r="BI246" i="1"/>
  <c r="BI247" i="1"/>
  <c r="BI250" i="1"/>
  <c r="BI251" i="1"/>
  <c r="BI252" i="1"/>
  <c r="BI254" i="1"/>
  <c r="BI256" i="1"/>
  <c r="BI258" i="1"/>
  <c r="BI259" i="1"/>
  <c r="BI260" i="1"/>
  <c r="BI261" i="1"/>
  <c r="BI262" i="1"/>
  <c r="BI263" i="1"/>
  <c r="BI264" i="1"/>
  <c r="BI265" i="1"/>
  <c r="BI267" i="1"/>
  <c r="BI268" i="1"/>
  <c r="BI270" i="1"/>
  <c r="BI271" i="1"/>
  <c r="BI272" i="1"/>
  <c r="BI273" i="1"/>
  <c r="BI276" i="1"/>
  <c r="BI277" i="1"/>
  <c r="BI279" i="1"/>
  <c r="BI280" i="1"/>
  <c r="BI281" i="1"/>
  <c r="BI282" i="1"/>
  <c r="BI283" i="1"/>
  <c r="BI284" i="1"/>
  <c r="BI285" i="1"/>
  <c r="BI286" i="1"/>
  <c r="BI287" i="1"/>
  <c r="BI288" i="1"/>
  <c r="BI291" i="1"/>
  <c r="BI292" i="1"/>
  <c r="BI293" i="1"/>
  <c r="BI294" i="1"/>
  <c r="BI295" i="1"/>
  <c r="BI296" i="1"/>
  <c r="BJ293" i="1"/>
  <c r="BJ294" i="1"/>
  <c r="BJ295" i="1"/>
  <c r="BJ296" i="1"/>
  <c r="BJ3" i="1"/>
  <c r="BJ4" i="1"/>
  <c r="BJ5" i="1"/>
  <c r="BJ6" i="1"/>
  <c r="BJ9" i="1"/>
  <c r="BJ11" i="1"/>
  <c r="BJ12" i="1"/>
  <c r="BJ17" i="1"/>
  <c r="BJ18" i="1"/>
  <c r="BJ20" i="1"/>
  <c r="BJ21" i="1"/>
  <c r="BJ22" i="1"/>
  <c r="BJ23" i="1"/>
  <c r="BJ24" i="1"/>
  <c r="BJ25" i="1"/>
  <c r="BJ26" i="1"/>
  <c r="BJ27" i="1"/>
  <c r="BJ29" i="1"/>
  <c r="BJ30" i="1"/>
  <c r="BJ32" i="1"/>
  <c r="BJ33" i="1"/>
  <c r="BJ34" i="1"/>
  <c r="BJ35" i="1"/>
  <c r="BJ36" i="1"/>
  <c r="BJ37" i="1"/>
  <c r="BJ38" i="1"/>
  <c r="BJ39" i="1"/>
  <c r="BJ42" i="1"/>
  <c r="BJ43" i="1"/>
  <c r="BJ44" i="1"/>
  <c r="BJ45" i="1"/>
  <c r="BJ46" i="1"/>
  <c r="BJ47" i="1"/>
  <c r="BJ48" i="1"/>
  <c r="BJ50" i="1"/>
  <c r="BJ53" i="1"/>
  <c r="BJ54" i="1"/>
  <c r="BJ55" i="1"/>
  <c r="BJ56" i="1"/>
  <c r="BJ57" i="1"/>
  <c r="BJ58" i="1"/>
  <c r="BJ59" i="1"/>
  <c r="BJ60" i="1"/>
  <c r="BJ61" i="1"/>
  <c r="BJ62" i="1"/>
  <c r="BJ65" i="1"/>
  <c r="BJ66" i="1"/>
  <c r="BJ67" i="1"/>
  <c r="BJ69" i="1"/>
  <c r="BJ72" i="1"/>
  <c r="BJ73" i="1"/>
  <c r="BJ74" i="1"/>
  <c r="BJ75" i="1"/>
  <c r="BJ76" i="1"/>
  <c r="BJ77" i="1"/>
  <c r="BJ78" i="1"/>
  <c r="BJ79" i="1"/>
  <c r="BJ81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5" i="1"/>
  <c r="BJ106" i="1"/>
  <c r="BJ107" i="1"/>
  <c r="BJ108" i="1"/>
  <c r="BJ109" i="1"/>
  <c r="BJ110" i="1"/>
  <c r="BJ111" i="1"/>
  <c r="BJ112" i="1"/>
  <c r="BJ113" i="1"/>
  <c r="BJ114" i="1"/>
  <c r="BJ117" i="1"/>
  <c r="BJ118" i="1"/>
  <c r="BJ120" i="1"/>
  <c r="BJ122" i="1"/>
  <c r="BJ123" i="1"/>
  <c r="BJ125" i="1"/>
  <c r="BJ127" i="1"/>
  <c r="BJ129" i="1"/>
  <c r="BJ130" i="1"/>
  <c r="BJ131" i="1"/>
  <c r="BJ133" i="1"/>
  <c r="BJ134" i="1"/>
  <c r="BJ135" i="1"/>
  <c r="BJ136" i="1"/>
  <c r="BJ138" i="1"/>
  <c r="BJ139" i="1"/>
  <c r="BJ141" i="1"/>
  <c r="BJ142" i="1"/>
  <c r="BJ143" i="1"/>
  <c r="BJ144" i="1"/>
  <c r="BJ145" i="1"/>
  <c r="BJ146" i="1"/>
  <c r="BJ147" i="1"/>
  <c r="BJ149" i="1"/>
  <c r="BJ150" i="1"/>
  <c r="BJ151" i="1"/>
  <c r="BJ153" i="1"/>
  <c r="BJ154" i="1"/>
  <c r="BJ155" i="1"/>
  <c r="BJ156" i="1"/>
  <c r="BJ157" i="1"/>
  <c r="BJ158" i="1"/>
  <c r="BJ159" i="1"/>
  <c r="BJ160" i="1"/>
  <c r="BJ162" i="1"/>
  <c r="BJ164" i="1"/>
  <c r="BJ165" i="1"/>
  <c r="BJ166" i="1"/>
  <c r="BJ167" i="1"/>
  <c r="BJ168" i="1"/>
  <c r="BJ169" i="1"/>
  <c r="BJ170" i="1"/>
  <c r="BJ174" i="1"/>
  <c r="BJ177" i="1"/>
  <c r="BJ178" i="1"/>
  <c r="BJ180" i="1"/>
  <c r="BJ181" i="1"/>
  <c r="BJ182" i="1"/>
  <c r="BJ183" i="1"/>
  <c r="BJ184" i="1"/>
  <c r="BJ186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1" i="1"/>
  <c r="BJ202" i="1"/>
  <c r="BJ203" i="1"/>
  <c r="BJ204" i="1"/>
  <c r="BJ205" i="1"/>
  <c r="BJ206" i="1"/>
  <c r="BJ208" i="1"/>
  <c r="BJ209" i="1"/>
  <c r="BJ213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8" i="1"/>
  <c r="BJ239" i="1"/>
  <c r="BJ241" i="1"/>
  <c r="BJ243" i="1"/>
  <c r="BJ244" i="1"/>
  <c r="BJ245" i="1"/>
  <c r="BJ246" i="1"/>
  <c r="BJ247" i="1"/>
  <c r="BJ249" i="1"/>
  <c r="BJ250" i="1"/>
  <c r="BJ251" i="1"/>
  <c r="BJ252" i="1"/>
  <c r="BJ254" i="1"/>
  <c r="BJ256" i="1"/>
  <c r="BJ258" i="1"/>
  <c r="BJ260" i="1"/>
  <c r="BJ261" i="1"/>
  <c r="BJ262" i="1"/>
  <c r="BJ263" i="1"/>
  <c r="BJ264" i="1"/>
  <c r="BJ265" i="1"/>
  <c r="BJ266" i="1"/>
  <c r="BJ267" i="1"/>
  <c r="BJ270" i="1"/>
  <c r="BJ271" i="1"/>
  <c r="BJ272" i="1"/>
  <c r="BJ273" i="1"/>
  <c r="BJ274" i="1"/>
  <c r="BJ276" i="1"/>
  <c r="BJ277" i="1"/>
  <c r="BJ278" i="1"/>
  <c r="BJ279" i="1"/>
  <c r="BJ280" i="1"/>
  <c r="BJ281" i="1"/>
  <c r="BJ282" i="1"/>
  <c r="BJ284" i="1"/>
  <c r="BJ285" i="1"/>
  <c r="BJ286" i="1"/>
  <c r="BJ287" i="1"/>
  <c r="BJ288" i="1"/>
  <c r="BJ289" i="1"/>
  <c r="BJ290" i="1"/>
  <c r="BJ291" i="1"/>
  <c r="BJ292" i="1"/>
  <c r="BG2" i="1"/>
  <c r="BH2" i="1"/>
  <c r="BJ2" i="1"/>
  <c r="BI2" i="1"/>
  <c r="BF2" i="1"/>
  <c r="BE2" i="1"/>
  <c r="BD2" i="1"/>
  <c r="BC3" i="1"/>
  <c r="BC4" i="1"/>
  <c r="BC5" i="1"/>
  <c r="BC6" i="1"/>
  <c r="BC9" i="1"/>
  <c r="BC11" i="1"/>
  <c r="BC12" i="1"/>
  <c r="BC13" i="1"/>
  <c r="BC14" i="1"/>
  <c r="BC15" i="1"/>
  <c r="BC16" i="1"/>
  <c r="BC17" i="1"/>
  <c r="BC18" i="1"/>
  <c r="BC20" i="1"/>
  <c r="BC21" i="1"/>
  <c r="BC22" i="1"/>
  <c r="BC26" i="1"/>
  <c r="BC27" i="1"/>
  <c r="BC29" i="1"/>
  <c r="BC30" i="1"/>
  <c r="BC32" i="1"/>
  <c r="BC34" i="1"/>
  <c r="BC35" i="1"/>
  <c r="BC36" i="1"/>
  <c r="BC38" i="1"/>
  <c r="BC39" i="1"/>
  <c r="BC40" i="1"/>
  <c r="BC41" i="1"/>
  <c r="BC43" i="1"/>
  <c r="BC44" i="1"/>
  <c r="BC45" i="1"/>
  <c r="BC46" i="1"/>
  <c r="BC48" i="1"/>
  <c r="BC49" i="1"/>
  <c r="BC50" i="1"/>
  <c r="BC51" i="1"/>
  <c r="BC53" i="1"/>
  <c r="BC54" i="1"/>
  <c r="BC55" i="1"/>
  <c r="BC56" i="1"/>
  <c r="BC57" i="1"/>
  <c r="BC58" i="1"/>
  <c r="BC59" i="1"/>
  <c r="BC62" i="1"/>
  <c r="BC64" i="1"/>
  <c r="BC65" i="1"/>
  <c r="BC66" i="1"/>
  <c r="BC67" i="1"/>
  <c r="BC69" i="1"/>
  <c r="BC72" i="1"/>
  <c r="BC73" i="1"/>
  <c r="BC74" i="1"/>
  <c r="BC75" i="1"/>
  <c r="BC76" i="1"/>
  <c r="BC77" i="1"/>
  <c r="BC78" i="1"/>
  <c r="BC79" i="1"/>
  <c r="BC81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7" i="1"/>
  <c r="BC98" i="1"/>
  <c r="BC99" i="1"/>
  <c r="BC100" i="1"/>
  <c r="BC101" i="1"/>
  <c r="BC103" i="1"/>
  <c r="BC105" i="1"/>
  <c r="BC106" i="1"/>
  <c r="BC107" i="1"/>
  <c r="BC108" i="1"/>
  <c r="BC109" i="1"/>
  <c r="BC110" i="1"/>
  <c r="BC111" i="1"/>
  <c r="BC112" i="1"/>
  <c r="BC113" i="1"/>
  <c r="BC114" i="1"/>
  <c r="BC117" i="1"/>
  <c r="BC118" i="1"/>
  <c r="BC120" i="1"/>
  <c r="BC121" i="1"/>
  <c r="BC122" i="1"/>
  <c r="BC123" i="1"/>
  <c r="BC125" i="1"/>
  <c r="BC127" i="1"/>
  <c r="BC129" i="1"/>
  <c r="BC133" i="1"/>
  <c r="BC134" i="1"/>
  <c r="BC135" i="1"/>
  <c r="BC136" i="1"/>
  <c r="BC139" i="1"/>
  <c r="BC141" i="1"/>
  <c r="BC142" i="1"/>
  <c r="BC143" i="1"/>
  <c r="BC144" i="1"/>
  <c r="BC145" i="1"/>
  <c r="BC146" i="1"/>
  <c r="BC147" i="1"/>
  <c r="BC148" i="1"/>
  <c r="BC149" i="1"/>
  <c r="BC150" i="1"/>
  <c r="BC151" i="1"/>
  <c r="BC153" i="1"/>
  <c r="BC154" i="1"/>
  <c r="BC155" i="1"/>
  <c r="BC156" i="1"/>
  <c r="BC157" i="1"/>
  <c r="BC158" i="1"/>
  <c r="BC159" i="1"/>
  <c r="BC160" i="1"/>
  <c r="BC161" i="1"/>
  <c r="BC162" i="1"/>
  <c r="BC164" i="1"/>
  <c r="BC165" i="1"/>
  <c r="BC167" i="1"/>
  <c r="BC168" i="1"/>
  <c r="BC170" i="1"/>
  <c r="BC171" i="1"/>
  <c r="BC172" i="1"/>
  <c r="BC173" i="1"/>
  <c r="BC174" i="1"/>
  <c r="BC177" i="1"/>
  <c r="BC178" i="1"/>
  <c r="BC180" i="1"/>
  <c r="BC181" i="1"/>
  <c r="BC182" i="1"/>
  <c r="BC183" i="1"/>
  <c r="BC184" i="1"/>
  <c r="BC185" i="1"/>
  <c r="BC188" i="1"/>
  <c r="BC191" i="1"/>
  <c r="BC192" i="1"/>
  <c r="BC193" i="1"/>
  <c r="BC194" i="1"/>
  <c r="BC195" i="1"/>
  <c r="BC196" i="1"/>
  <c r="BC197" i="1"/>
  <c r="BC198" i="1"/>
  <c r="BC199" i="1"/>
  <c r="BC201" i="1"/>
  <c r="BC202" i="1"/>
  <c r="BC203" i="1"/>
  <c r="BC204" i="1"/>
  <c r="BC206" i="1"/>
  <c r="BC208" i="1"/>
  <c r="BC209" i="1"/>
  <c r="BC215" i="1"/>
  <c r="BC216" i="1"/>
  <c r="BC217" i="1"/>
  <c r="BC218" i="1"/>
  <c r="BC219" i="1"/>
  <c r="BC220" i="1"/>
  <c r="BC221" i="1"/>
  <c r="BC222" i="1"/>
  <c r="BC223" i="1"/>
  <c r="BC224" i="1"/>
  <c r="BC228" i="1"/>
  <c r="BC229" i="1"/>
  <c r="BC230" i="1"/>
  <c r="BC231" i="1"/>
  <c r="BC232" i="1"/>
  <c r="BC233" i="1"/>
  <c r="BC234" i="1"/>
  <c r="BC235" i="1"/>
  <c r="BC238" i="1"/>
  <c r="BC239" i="1"/>
  <c r="BC240" i="1"/>
  <c r="BC241" i="1"/>
  <c r="BC242" i="1"/>
  <c r="BC243" i="1"/>
  <c r="BC244" i="1"/>
  <c r="BC245" i="1"/>
  <c r="BC246" i="1"/>
  <c r="BC247" i="1"/>
  <c r="BC250" i="1"/>
  <c r="BC251" i="1"/>
  <c r="BC252" i="1"/>
  <c r="BC253" i="1"/>
  <c r="BC254" i="1"/>
  <c r="BC255" i="1"/>
  <c r="BC256" i="1"/>
  <c r="BC258" i="1"/>
  <c r="BC260" i="1"/>
  <c r="BC261" i="1"/>
  <c r="BC262" i="1"/>
  <c r="BC263" i="1"/>
  <c r="BC265" i="1"/>
  <c r="BC267" i="1"/>
  <c r="BC268" i="1"/>
  <c r="BC270" i="1"/>
  <c r="BC271" i="1"/>
  <c r="BC272" i="1"/>
  <c r="BC273" i="1"/>
  <c r="BC276" i="1"/>
  <c r="BC277" i="1"/>
  <c r="BC278" i="1"/>
  <c r="BC279" i="1"/>
  <c r="BC280" i="1"/>
  <c r="BC281" i="1"/>
  <c r="BC282" i="1"/>
  <c r="BC284" i="1"/>
  <c r="BC285" i="1"/>
  <c r="BC287" i="1"/>
  <c r="BC288" i="1"/>
  <c r="BC289" i="1"/>
  <c r="BC291" i="1"/>
  <c r="BC292" i="1"/>
  <c r="BC293" i="1"/>
  <c r="BC294" i="1"/>
  <c r="BC295" i="1"/>
  <c r="BC2" i="1"/>
  <c r="FZ7" i="1"/>
  <c r="BJ7" i="1" s="1"/>
  <c r="FZ8" i="1"/>
  <c r="BJ8" i="1" s="1"/>
  <c r="FZ10" i="1"/>
  <c r="BJ10" i="1" s="1"/>
  <c r="FZ13" i="1"/>
  <c r="BJ13" i="1" s="1"/>
  <c r="FZ14" i="1"/>
  <c r="BJ14" i="1" s="1"/>
  <c r="FZ15" i="1"/>
  <c r="BJ15" i="1" s="1"/>
  <c r="FZ16" i="1"/>
  <c r="BJ16" i="1" s="1"/>
  <c r="FZ19" i="1"/>
  <c r="BJ19" i="1" s="1"/>
  <c r="FZ23" i="1"/>
  <c r="FZ24" i="1"/>
  <c r="FZ25" i="1"/>
  <c r="FZ28" i="1"/>
  <c r="BJ28" i="1" s="1"/>
  <c r="FZ31" i="1"/>
  <c r="BJ31" i="1" s="1"/>
  <c r="FZ33" i="1"/>
  <c r="FZ37" i="1"/>
  <c r="FZ40" i="1"/>
  <c r="BJ40" i="1" s="1"/>
  <c r="FZ41" i="1"/>
  <c r="BJ41" i="1" s="1"/>
  <c r="FZ42" i="1"/>
  <c r="FZ47" i="1"/>
  <c r="FZ49" i="1"/>
  <c r="BJ49" i="1" s="1"/>
  <c r="FZ51" i="1"/>
  <c r="BJ51" i="1" s="1"/>
  <c r="FZ52" i="1"/>
  <c r="BJ52" i="1" s="1"/>
  <c r="FZ60" i="1"/>
  <c r="FZ61" i="1"/>
  <c r="FZ63" i="1"/>
  <c r="BJ63" i="1" s="1"/>
  <c r="FZ64" i="1"/>
  <c r="BJ64" i="1" s="1"/>
  <c r="FZ68" i="1"/>
  <c r="BJ68" i="1" s="1"/>
  <c r="FZ70" i="1"/>
  <c r="BJ70" i="1" s="1"/>
  <c r="FZ71" i="1"/>
  <c r="BJ71" i="1" s="1"/>
  <c r="FZ73" i="1"/>
  <c r="FZ80" i="1"/>
  <c r="BJ80" i="1" s="1"/>
  <c r="FZ82" i="1"/>
  <c r="BJ82" i="1" s="1"/>
  <c r="FZ86" i="1"/>
  <c r="FZ96" i="1"/>
  <c r="FZ102" i="1"/>
  <c r="FZ104" i="1"/>
  <c r="BJ104" i="1" s="1"/>
  <c r="FZ105" i="1"/>
  <c r="FZ108" i="1"/>
  <c r="FZ115" i="1"/>
  <c r="BJ115" i="1" s="1"/>
  <c r="FZ116" i="1"/>
  <c r="BJ116" i="1" s="1"/>
  <c r="FZ119" i="1"/>
  <c r="BJ119" i="1" s="1"/>
  <c r="FZ121" i="1"/>
  <c r="BJ121" i="1" s="1"/>
  <c r="FZ124" i="1"/>
  <c r="BJ124" i="1" s="1"/>
  <c r="FZ126" i="1"/>
  <c r="BJ126" i="1" s="1"/>
  <c r="FZ128" i="1"/>
  <c r="BJ128" i="1" s="1"/>
  <c r="FZ130" i="1"/>
  <c r="FZ131" i="1"/>
  <c r="FZ132" i="1"/>
  <c r="BJ132" i="1" s="1"/>
  <c r="FZ137" i="1"/>
  <c r="BJ137" i="1" s="1"/>
  <c r="FZ138" i="1"/>
  <c r="FZ140" i="1"/>
  <c r="BJ140" i="1" s="1"/>
  <c r="FZ144" i="1"/>
  <c r="FZ148" i="1"/>
  <c r="BJ148" i="1" s="1"/>
  <c r="FZ152" i="1"/>
  <c r="BJ152" i="1" s="1"/>
  <c r="FZ156" i="1"/>
  <c r="FZ157" i="1"/>
  <c r="FZ161" i="1"/>
  <c r="BJ161" i="1" s="1"/>
  <c r="FZ163" i="1"/>
  <c r="BJ163" i="1" s="1"/>
  <c r="FZ166" i="1"/>
  <c r="FZ169" i="1"/>
  <c r="FZ171" i="1"/>
  <c r="BJ171" i="1" s="1"/>
  <c r="FZ172" i="1"/>
  <c r="BJ172" i="1" s="1"/>
  <c r="FZ173" i="1"/>
  <c r="BJ173" i="1" s="1"/>
  <c r="FZ175" i="1"/>
  <c r="BJ175" i="1" s="1"/>
  <c r="FZ176" i="1"/>
  <c r="BJ176" i="1" s="1"/>
  <c r="FZ177" i="1"/>
  <c r="FZ179" i="1"/>
  <c r="BJ179" i="1" s="1"/>
  <c r="FZ185" i="1"/>
  <c r="BJ185" i="1" s="1"/>
  <c r="FZ186" i="1"/>
  <c r="FZ187" i="1"/>
  <c r="BJ187" i="1" s="1"/>
  <c r="FZ189" i="1"/>
  <c r="FZ190" i="1"/>
  <c r="FZ200" i="1"/>
  <c r="BJ200" i="1" s="1"/>
  <c r="FZ205" i="1"/>
  <c r="FZ207" i="1"/>
  <c r="BJ207" i="1" s="1"/>
  <c r="FZ210" i="1"/>
  <c r="BJ210" i="1" s="1"/>
  <c r="FZ211" i="1"/>
  <c r="BJ211" i="1" s="1"/>
  <c r="FZ212" i="1"/>
  <c r="BJ212" i="1" s="1"/>
  <c r="FZ213" i="1"/>
  <c r="FZ214" i="1"/>
  <c r="BJ214" i="1" s="1"/>
  <c r="FZ217" i="1"/>
  <c r="FZ225" i="1"/>
  <c r="FZ226" i="1"/>
  <c r="FZ227" i="1"/>
  <c r="FZ228" i="1"/>
  <c r="FZ236" i="1"/>
  <c r="BJ236" i="1" s="1"/>
  <c r="FZ237" i="1"/>
  <c r="BJ237" i="1" s="1"/>
  <c r="FZ240" i="1"/>
  <c r="BJ240" i="1" s="1"/>
  <c r="FZ242" i="1"/>
  <c r="BJ242" i="1" s="1"/>
  <c r="FZ248" i="1"/>
  <c r="BJ248" i="1" s="1"/>
  <c r="FZ249" i="1"/>
  <c r="FZ253" i="1"/>
  <c r="BJ253" i="1" s="1"/>
  <c r="FZ255" i="1"/>
  <c r="BJ255" i="1" s="1"/>
  <c r="FZ257" i="1"/>
  <c r="BJ257" i="1" s="1"/>
  <c r="FZ259" i="1"/>
  <c r="BJ259" i="1" s="1"/>
  <c r="FZ264" i="1"/>
  <c r="FZ266" i="1"/>
  <c r="FZ268" i="1"/>
  <c r="BJ268" i="1" s="1"/>
  <c r="FZ269" i="1"/>
  <c r="BJ269" i="1" s="1"/>
  <c r="FZ274" i="1"/>
  <c r="FZ275" i="1"/>
  <c r="BJ275" i="1" s="1"/>
  <c r="FZ278" i="1"/>
  <c r="FZ283" i="1"/>
  <c r="BJ283" i="1" s="1"/>
  <c r="FZ286" i="1"/>
  <c r="FZ289" i="1"/>
  <c r="FZ290" i="1"/>
  <c r="FZ296" i="1"/>
  <c r="FY7" i="1"/>
  <c r="FY8" i="1"/>
  <c r="FY10" i="1"/>
  <c r="FY13" i="1"/>
  <c r="BI13" i="1" s="1"/>
  <c r="FY14" i="1"/>
  <c r="BI14" i="1" s="1"/>
  <c r="FY15" i="1"/>
  <c r="BI15" i="1" s="1"/>
  <c r="FY16" i="1"/>
  <c r="FY19" i="1"/>
  <c r="FY23" i="1"/>
  <c r="FY24" i="1"/>
  <c r="FY25" i="1"/>
  <c r="BI25" i="1" s="1"/>
  <c r="FY28" i="1"/>
  <c r="FY31" i="1"/>
  <c r="BI31" i="1" s="1"/>
  <c r="FY33" i="1"/>
  <c r="FY37" i="1"/>
  <c r="BI37" i="1" s="1"/>
  <c r="FY40" i="1"/>
  <c r="BI40" i="1" s="1"/>
  <c r="FY41" i="1"/>
  <c r="BI41" i="1" s="1"/>
  <c r="FY42" i="1"/>
  <c r="BI42" i="1" s="1"/>
  <c r="FY47" i="1"/>
  <c r="FY49" i="1"/>
  <c r="BI49" i="1" s="1"/>
  <c r="FY51" i="1"/>
  <c r="BI51" i="1" s="1"/>
  <c r="FY52" i="1"/>
  <c r="FY60" i="1"/>
  <c r="FY61" i="1"/>
  <c r="BI61" i="1" s="1"/>
  <c r="FY63" i="1"/>
  <c r="BI63" i="1" s="1"/>
  <c r="FY64" i="1"/>
  <c r="FY68" i="1"/>
  <c r="FY70" i="1"/>
  <c r="BI70" i="1" s="1"/>
  <c r="FY71" i="1"/>
  <c r="BI71" i="1" s="1"/>
  <c r="FY73" i="1"/>
  <c r="BI73" i="1" s="1"/>
  <c r="FY80" i="1"/>
  <c r="FY82" i="1"/>
  <c r="FY86" i="1"/>
  <c r="BI86" i="1" s="1"/>
  <c r="FY96" i="1"/>
  <c r="FY102" i="1"/>
  <c r="BI102" i="1" s="1"/>
  <c r="FY104" i="1"/>
  <c r="FY105" i="1"/>
  <c r="FY108" i="1"/>
  <c r="FY115" i="1"/>
  <c r="FY116" i="1"/>
  <c r="BI116" i="1" s="1"/>
  <c r="FY119" i="1"/>
  <c r="BI119" i="1" s="1"/>
  <c r="FY121" i="1"/>
  <c r="BI121" i="1" s="1"/>
  <c r="FY124" i="1"/>
  <c r="FY126" i="1"/>
  <c r="BI126" i="1" s="1"/>
  <c r="FY128" i="1"/>
  <c r="BI128" i="1" s="1"/>
  <c r="FY130" i="1"/>
  <c r="FY131" i="1"/>
  <c r="FY132" i="1"/>
  <c r="FY137" i="1"/>
  <c r="BI137" i="1" s="1"/>
  <c r="FY138" i="1"/>
  <c r="BI138" i="1" s="1"/>
  <c r="FY140" i="1"/>
  <c r="FY144" i="1"/>
  <c r="BI144" i="1" s="1"/>
  <c r="FY148" i="1"/>
  <c r="FY152" i="1"/>
  <c r="BI152" i="1" s="1"/>
  <c r="FY156" i="1"/>
  <c r="FY157" i="1"/>
  <c r="BI157" i="1" s="1"/>
  <c r="FY161" i="1"/>
  <c r="BI161" i="1" s="1"/>
  <c r="FY163" i="1"/>
  <c r="FY166" i="1"/>
  <c r="FY169" i="1"/>
  <c r="BI169" i="1" s="1"/>
  <c r="FY171" i="1"/>
  <c r="BI171" i="1" s="1"/>
  <c r="FY172" i="1"/>
  <c r="FY173" i="1"/>
  <c r="BI173" i="1" s="1"/>
  <c r="FY175" i="1"/>
  <c r="BI175" i="1" s="1"/>
  <c r="FY176" i="1"/>
  <c r="BI176" i="1" s="1"/>
  <c r="FY177" i="1"/>
  <c r="BI177" i="1" s="1"/>
  <c r="FY179" i="1"/>
  <c r="BI179" i="1" s="1"/>
  <c r="FY185" i="1"/>
  <c r="BI185" i="1" s="1"/>
  <c r="FY186" i="1"/>
  <c r="BI186" i="1" s="1"/>
  <c r="FY187" i="1"/>
  <c r="FY189" i="1"/>
  <c r="FY190" i="1"/>
  <c r="FY200" i="1"/>
  <c r="FY205" i="1"/>
  <c r="BI205" i="1" s="1"/>
  <c r="FY207" i="1"/>
  <c r="BI207" i="1" s="1"/>
  <c r="FY210" i="1"/>
  <c r="BI210" i="1" s="1"/>
  <c r="FY211" i="1"/>
  <c r="BI211" i="1" s="1"/>
  <c r="FY212" i="1"/>
  <c r="BI212" i="1" s="1"/>
  <c r="FY213" i="1"/>
  <c r="FY214" i="1"/>
  <c r="FY217" i="1"/>
  <c r="BI217" i="1" s="1"/>
  <c r="FY225" i="1"/>
  <c r="FY226" i="1"/>
  <c r="FY227" i="1"/>
  <c r="FY228" i="1"/>
  <c r="FY236" i="1"/>
  <c r="FY237" i="1"/>
  <c r="FY240" i="1"/>
  <c r="BI240" i="1" s="1"/>
  <c r="FY242" i="1"/>
  <c r="BI242" i="1" s="1"/>
  <c r="FY248" i="1"/>
  <c r="BI248" i="1" s="1"/>
  <c r="FY249" i="1"/>
  <c r="BI249" i="1" s="1"/>
  <c r="FY253" i="1"/>
  <c r="BI253" i="1" s="1"/>
  <c r="FY255" i="1"/>
  <c r="BI255" i="1" s="1"/>
  <c r="FY257" i="1"/>
  <c r="BI257" i="1" s="1"/>
  <c r="FY259" i="1"/>
  <c r="FY264" i="1"/>
  <c r="FY266" i="1"/>
  <c r="BI266" i="1" s="1"/>
  <c r="FY268" i="1"/>
  <c r="FY269" i="1"/>
  <c r="BI269" i="1" s="1"/>
  <c r="FY274" i="1"/>
  <c r="BI274" i="1" s="1"/>
  <c r="FY275" i="1"/>
  <c r="BI275" i="1" s="1"/>
  <c r="FY278" i="1"/>
  <c r="BI278" i="1" s="1"/>
  <c r="FY283" i="1"/>
  <c r="FY286" i="1"/>
  <c r="FY289" i="1"/>
  <c r="BI289" i="1" s="1"/>
  <c r="FY290" i="1"/>
  <c r="BI290" i="1" s="1"/>
  <c r="FY296" i="1"/>
  <c r="FX7" i="1"/>
  <c r="BH7" i="1" s="1"/>
  <c r="FX8" i="1"/>
  <c r="BH8" i="1" s="1"/>
  <c r="FX10" i="1"/>
  <c r="FX13" i="1"/>
  <c r="FX14" i="1"/>
  <c r="BH14" i="1" s="1"/>
  <c r="FX15" i="1"/>
  <c r="BH15" i="1" s="1"/>
  <c r="FX16" i="1"/>
  <c r="BH16" i="1" s="1"/>
  <c r="FX19" i="1"/>
  <c r="BH19" i="1" s="1"/>
  <c r="FX23" i="1"/>
  <c r="BH23" i="1" s="1"/>
  <c r="FX24" i="1"/>
  <c r="BH24" i="1" s="1"/>
  <c r="FX25" i="1"/>
  <c r="FX28" i="1"/>
  <c r="FX31" i="1"/>
  <c r="BH31" i="1" s="1"/>
  <c r="FX33" i="1"/>
  <c r="BH33" i="1" s="1"/>
  <c r="FX37" i="1"/>
  <c r="FX40" i="1"/>
  <c r="FX41" i="1"/>
  <c r="BH41" i="1" s="1"/>
  <c r="FX42" i="1"/>
  <c r="BH42" i="1" s="1"/>
  <c r="FX47" i="1"/>
  <c r="BH47" i="1" s="1"/>
  <c r="FX49" i="1"/>
  <c r="FX51" i="1"/>
  <c r="BH51" i="1" s="1"/>
  <c r="FX52" i="1"/>
  <c r="BH52" i="1" s="1"/>
  <c r="FX60" i="1"/>
  <c r="BH60" i="1" s="1"/>
  <c r="FX61" i="1"/>
  <c r="FX63" i="1"/>
  <c r="FX64" i="1"/>
  <c r="BH64" i="1" s="1"/>
  <c r="FX68" i="1"/>
  <c r="BH68" i="1" s="1"/>
  <c r="FX70" i="1"/>
  <c r="FX71" i="1"/>
  <c r="BH71" i="1" s="1"/>
  <c r="FX73" i="1"/>
  <c r="FX80" i="1"/>
  <c r="BH80" i="1" s="1"/>
  <c r="FX82" i="1"/>
  <c r="FX86" i="1"/>
  <c r="FX96" i="1"/>
  <c r="BH96" i="1" s="1"/>
  <c r="FX102" i="1"/>
  <c r="FX104" i="1"/>
  <c r="BH104" i="1" s="1"/>
  <c r="FX105" i="1"/>
  <c r="BH105" i="1" s="1"/>
  <c r="FX108" i="1"/>
  <c r="BH108" i="1" s="1"/>
  <c r="FX115" i="1"/>
  <c r="BH115" i="1" s="1"/>
  <c r="FX116" i="1"/>
  <c r="BH116" i="1" s="1"/>
  <c r="FX119" i="1"/>
  <c r="BH119" i="1" s="1"/>
  <c r="FX121" i="1"/>
  <c r="BH121" i="1" s="1"/>
  <c r="FX124" i="1"/>
  <c r="BH124" i="1" s="1"/>
  <c r="FX126" i="1"/>
  <c r="FX128" i="1"/>
  <c r="BH128" i="1" s="1"/>
  <c r="FX130" i="1"/>
  <c r="FX131" i="1"/>
  <c r="BH131" i="1" s="1"/>
  <c r="FX132" i="1"/>
  <c r="BH132" i="1" s="1"/>
  <c r="FX137" i="1"/>
  <c r="FX138" i="1"/>
  <c r="BH138" i="1" s="1"/>
  <c r="FX140" i="1"/>
  <c r="BH140" i="1" s="1"/>
  <c r="FX144" i="1"/>
  <c r="BH144" i="1" s="1"/>
  <c r="FX148" i="1"/>
  <c r="BH148" i="1" s="1"/>
  <c r="FX152" i="1"/>
  <c r="BH152" i="1" s="1"/>
  <c r="FX156" i="1"/>
  <c r="BH156" i="1" s="1"/>
  <c r="FX157" i="1"/>
  <c r="FX161" i="1"/>
  <c r="BH161" i="1" s="1"/>
  <c r="FX163" i="1"/>
  <c r="BH163" i="1" s="1"/>
  <c r="FX166" i="1"/>
  <c r="FX169" i="1"/>
  <c r="FX171" i="1"/>
  <c r="FX172" i="1"/>
  <c r="FX173" i="1"/>
  <c r="FX175" i="1"/>
  <c r="BH175" i="1" s="1"/>
  <c r="FX176" i="1"/>
  <c r="BH176" i="1" s="1"/>
  <c r="FX177" i="1"/>
  <c r="BH177" i="1" s="1"/>
  <c r="FX179" i="1"/>
  <c r="BH179" i="1" s="1"/>
  <c r="FX185" i="1"/>
  <c r="FX186" i="1"/>
  <c r="FX187" i="1"/>
  <c r="BH187" i="1" s="1"/>
  <c r="FX189" i="1"/>
  <c r="BH189" i="1" s="1"/>
  <c r="FX190" i="1"/>
  <c r="FX200" i="1"/>
  <c r="BH200" i="1" s="1"/>
  <c r="FX205" i="1"/>
  <c r="BH205" i="1" s="1"/>
  <c r="FX207" i="1"/>
  <c r="FX210" i="1"/>
  <c r="FX211" i="1"/>
  <c r="BH211" i="1" s="1"/>
  <c r="FX212" i="1"/>
  <c r="BH212" i="1" s="1"/>
  <c r="FX213" i="1"/>
  <c r="BH213" i="1" s="1"/>
  <c r="FX214" i="1"/>
  <c r="FX217" i="1"/>
  <c r="FX225" i="1"/>
  <c r="BH225" i="1" s="1"/>
  <c r="FX226" i="1"/>
  <c r="FX227" i="1"/>
  <c r="BH227" i="1" s="1"/>
  <c r="FX228" i="1"/>
  <c r="BH228" i="1" s="1"/>
  <c r="FX236" i="1"/>
  <c r="BH236" i="1" s="1"/>
  <c r="FX237" i="1"/>
  <c r="BH237" i="1" s="1"/>
  <c r="FX240" i="1"/>
  <c r="BH240" i="1" s="1"/>
  <c r="FX242" i="1"/>
  <c r="BH242" i="1" s="1"/>
  <c r="FX248" i="1"/>
  <c r="BH248" i="1" s="1"/>
  <c r="FX249" i="1"/>
  <c r="BH249" i="1" s="1"/>
  <c r="FX253" i="1"/>
  <c r="BH253" i="1" s="1"/>
  <c r="FX255" i="1"/>
  <c r="FX257" i="1"/>
  <c r="BH257" i="1" s="1"/>
  <c r="FX259" i="1"/>
  <c r="BH259" i="1" s="1"/>
  <c r="FX264" i="1"/>
  <c r="BH264" i="1" s="1"/>
  <c r="FX266" i="1"/>
  <c r="FX268" i="1"/>
  <c r="FX269" i="1"/>
  <c r="FX274" i="1"/>
  <c r="FX275" i="1"/>
  <c r="BH275" i="1" s="1"/>
  <c r="FX278" i="1"/>
  <c r="FX283" i="1"/>
  <c r="BH283" i="1" s="1"/>
  <c r="FX286" i="1"/>
  <c r="FX289" i="1"/>
  <c r="FX290" i="1"/>
  <c r="FX296" i="1"/>
  <c r="BH296" i="1" s="1"/>
  <c r="FW7" i="1"/>
  <c r="BG7" i="1" s="1"/>
  <c r="FW8" i="1"/>
  <c r="BG8" i="1" s="1"/>
  <c r="FW10" i="1"/>
  <c r="BG10" i="1" s="1"/>
  <c r="FW13" i="1"/>
  <c r="FW14" i="1"/>
  <c r="FW15" i="1"/>
  <c r="BG15" i="1" s="1"/>
  <c r="FW16" i="1"/>
  <c r="BG16" i="1" s="1"/>
  <c r="FW19" i="1"/>
  <c r="BG19" i="1" s="1"/>
  <c r="FW23" i="1"/>
  <c r="BG23" i="1" s="1"/>
  <c r="FW24" i="1"/>
  <c r="BG24" i="1" s="1"/>
  <c r="FW25" i="1"/>
  <c r="BG25" i="1" s="1"/>
  <c r="FW28" i="1"/>
  <c r="FW31" i="1"/>
  <c r="BG31" i="1" s="1"/>
  <c r="FW33" i="1"/>
  <c r="BG33" i="1" s="1"/>
  <c r="FW37" i="1"/>
  <c r="FW40" i="1"/>
  <c r="FW41" i="1"/>
  <c r="FW42" i="1"/>
  <c r="BG42" i="1" s="1"/>
  <c r="FW47" i="1"/>
  <c r="BG47" i="1" s="1"/>
  <c r="FW49" i="1"/>
  <c r="BG49" i="1" s="1"/>
  <c r="FW51" i="1"/>
  <c r="BG51" i="1" s="1"/>
  <c r="FW52" i="1"/>
  <c r="BG52" i="1" s="1"/>
  <c r="FW60" i="1"/>
  <c r="BG60" i="1" s="1"/>
  <c r="FW61" i="1"/>
  <c r="FW63" i="1"/>
  <c r="FW64" i="1"/>
  <c r="FW68" i="1"/>
  <c r="BG68" i="1" s="1"/>
  <c r="FW70" i="1"/>
  <c r="FW71" i="1"/>
  <c r="BG71" i="1" s="1"/>
  <c r="FW73" i="1"/>
  <c r="BG73" i="1" s="1"/>
  <c r="FW80" i="1"/>
  <c r="BG80" i="1" s="1"/>
  <c r="FW82" i="1"/>
  <c r="BG82" i="1" s="1"/>
  <c r="FW86" i="1"/>
  <c r="FW96" i="1"/>
  <c r="BG96" i="1" s="1"/>
  <c r="FW102" i="1"/>
  <c r="FW104" i="1"/>
  <c r="BG104" i="1" s="1"/>
  <c r="FW105" i="1"/>
  <c r="BG105" i="1" s="1"/>
  <c r="FW108" i="1"/>
  <c r="BG108" i="1" s="1"/>
  <c r="FW115" i="1"/>
  <c r="BG115" i="1" s="1"/>
  <c r="FW116" i="1"/>
  <c r="BG116" i="1" s="1"/>
  <c r="FW119" i="1"/>
  <c r="BG119" i="1" s="1"/>
  <c r="FW121" i="1"/>
  <c r="FW124" i="1"/>
  <c r="BG124" i="1" s="1"/>
  <c r="FW126" i="1"/>
  <c r="BG126" i="1" s="1"/>
  <c r="FW128" i="1"/>
  <c r="BG128" i="1" s="1"/>
  <c r="FW130" i="1"/>
  <c r="FW131" i="1"/>
  <c r="BG131" i="1" s="1"/>
  <c r="FW132" i="1"/>
  <c r="BG132" i="1" s="1"/>
  <c r="FW137" i="1"/>
  <c r="FW138" i="1"/>
  <c r="FW140" i="1"/>
  <c r="BG140" i="1" s="1"/>
  <c r="FW144" i="1"/>
  <c r="BG144" i="1" s="1"/>
  <c r="FW148" i="1"/>
  <c r="FW152" i="1"/>
  <c r="BG152" i="1" s="1"/>
  <c r="FW156" i="1"/>
  <c r="BG156" i="1" s="1"/>
  <c r="FW157" i="1"/>
  <c r="BG157" i="1" s="1"/>
  <c r="FW161" i="1"/>
  <c r="FW163" i="1"/>
  <c r="BG163" i="1" s="1"/>
  <c r="FW166" i="1"/>
  <c r="BG166" i="1" s="1"/>
  <c r="FW169" i="1"/>
  <c r="FW171" i="1"/>
  <c r="FW172" i="1"/>
  <c r="FW173" i="1"/>
  <c r="BG173" i="1" s="1"/>
  <c r="FW175" i="1"/>
  <c r="BG175" i="1" s="1"/>
  <c r="FW176" i="1"/>
  <c r="BG176" i="1" s="1"/>
  <c r="FW177" i="1"/>
  <c r="BG177" i="1" s="1"/>
  <c r="FW179" i="1"/>
  <c r="BG179" i="1" s="1"/>
  <c r="FW185" i="1"/>
  <c r="BG185" i="1" s="1"/>
  <c r="FW186" i="1"/>
  <c r="BG186" i="1" s="1"/>
  <c r="FW187" i="1"/>
  <c r="BG187" i="1" s="1"/>
  <c r="FW189" i="1"/>
  <c r="BG189" i="1" s="1"/>
  <c r="FW190" i="1"/>
  <c r="FW200" i="1"/>
  <c r="BG200" i="1" s="1"/>
  <c r="FW205" i="1"/>
  <c r="FW207" i="1"/>
  <c r="FW210" i="1"/>
  <c r="FW211" i="1"/>
  <c r="BG211" i="1" s="1"/>
  <c r="FW212" i="1"/>
  <c r="BG212" i="1" s="1"/>
  <c r="FW213" i="1"/>
  <c r="BG213" i="1" s="1"/>
  <c r="FW214" i="1"/>
  <c r="BG214" i="1" s="1"/>
  <c r="FW217" i="1"/>
  <c r="FW225" i="1"/>
  <c r="BG225" i="1" s="1"/>
  <c r="FW226" i="1"/>
  <c r="BG226" i="1" s="1"/>
  <c r="FW227" i="1"/>
  <c r="BG227" i="1" s="1"/>
  <c r="FW228" i="1"/>
  <c r="BG228" i="1" s="1"/>
  <c r="FW236" i="1"/>
  <c r="BG236" i="1" s="1"/>
  <c r="FW237" i="1"/>
  <c r="BG237" i="1" s="1"/>
  <c r="FW240" i="1"/>
  <c r="BG240" i="1" s="1"/>
  <c r="FW242" i="1"/>
  <c r="FW248" i="1"/>
  <c r="BG248" i="1" s="1"/>
  <c r="FW249" i="1"/>
  <c r="BG249" i="1" s="1"/>
  <c r="FW253" i="1"/>
  <c r="BG253" i="1" s="1"/>
  <c r="FW255" i="1"/>
  <c r="FW257" i="1"/>
  <c r="BG257" i="1" s="1"/>
  <c r="FW259" i="1"/>
  <c r="BG259" i="1" s="1"/>
  <c r="FW264" i="1"/>
  <c r="BG264" i="1" s="1"/>
  <c r="FW266" i="1"/>
  <c r="FW268" i="1"/>
  <c r="FW269" i="1"/>
  <c r="FW274" i="1"/>
  <c r="FW275" i="1"/>
  <c r="BG275" i="1" s="1"/>
  <c r="FW278" i="1"/>
  <c r="BG278" i="1" s="1"/>
  <c r="FW283" i="1"/>
  <c r="BG283" i="1" s="1"/>
  <c r="FW286" i="1"/>
  <c r="BG286" i="1" s="1"/>
  <c r="FW289" i="1"/>
  <c r="FW290" i="1"/>
  <c r="FW296" i="1"/>
  <c r="BG296" i="1" s="1"/>
  <c r="FV7" i="1"/>
  <c r="FV8" i="1"/>
  <c r="FV10" i="1"/>
  <c r="FV13" i="1"/>
  <c r="BF13" i="1" s="1"/>
  <c r="FV14" i="1"/>
  <c r="BF14" i="1" s="1"/>
  <c r="FV15" i="1"/>
  <c r="BF15" i="1" s="1"/>
  <c r="FV16" i="1"/>
  <c r="FV19" i="1"/>
  <c r="BF19" i="1" s="1"/>
  <c r="FV23" i="1"/>
  <c r="BF23" i="1" s="1"/>
  <c r="FV24" i="1"/>
  <c r="FV25" i="1"/>
  <c r="BF25" i="1" s="1"/>
  <c r="FV28" i="1"/>
  <c r="FV31" i="1"/>
  <c r="FV33" i="1"/>
  <c r="FV37" i="1"/>
  <c r="BF37" i="1" s="1"/>
  <c r="FV40" i="1"/>
  <c r="BF40" i="1" s="1"/>
  <c r="FV41" i="1"/>
  <c r="BF41" i="1" s="1"/>
  <c r="FV42" i="1"/>
  <c r="BF42" i="1" s="1"/>
  <c r="FV47" i="1"/>
  <c r="BF47" i="1" s="1"/>
  <c r="FV49" i="1"/>
  <c r="BF49" i="1" s="1"/>
  <c r="FV51" i="1"/>
  <c r="BF51" i="1" s="1"/>
  <c r="FV52" i="1"/>
  <c r="BF52" i="1" s="1"/>
  <c r="FV60" i="1"/>
  <c r="BF60" i="1" s="1"/>
  <c r="FV61" i="1"/>
  <c r="BF61" i="1" s="1"/>
  <c r="FV63" i="1"/>
  <c r="BF63" i="1" s="1"/>
  <c r="FV64" i="1"/>
  <c r="FV68" i="1"/>
  <c r="FV70" i="1"/>
  <c r="FV71" i="1"/>
  <c r="FV73" i="1"/>
  <c r="BF73" i="1" s="1"/>
  <c r="FV80" i="1"/>
  <c r="BF80" i="1" s="1"/>
  <c r="FV82" i="1"/>
  <c r="BF82" i="1" s="1"/>
  <c r="FV86" i="1"/>
  <c r="BF86" i="1" s="1"/>
  <c r="FV96" i="1"/>
  <c r="FV102" i="1"/>
  <c r="BF102" i="1" s="1"/>
  <c r="FV104" i="1"/>
  <c r="FV105" i="1"/>
  <c r="FV108" i="1"/>
  <c r="FV115" i="1"/>
  <c r="FV116" i="1"/>
  <c r="FV119" i="1"/>
  <c r="FV121" i="1"/>
  <c r="BF121" i="1" s="1"/>
  <c r="FV124" i="1"/>
  <c r="FV126" i="1"/>
  <c r="BF126" i="1" s="1"/>
  <c r="FV128" i="1"/>
  <c r="BF128" i="1" s="1"/>
  <c r="FV130" i="1"/>
  <c r="FV131" i="1"/>
  <c r="BF131" i="1" s="1"/>
  <c r="FV132" i="1"/>
  <c r="BF132" i="1" s="1"/>
  <c r="FV137" i="1"/>
  <c r="BF137" i="1" s="1"/>
  <c r="FV138" i="1"/>
  <c r="BF138" i="1" s="1"/>
  <c r="FV140" i="1"/>
  <c r="FV144" i="1"/>
  <c r="FV148" i="1"/>
  <c r="FV152" i="1"/>
  <c r="FV156" i="1"/>
  <c r="FV157" i="1"/>
  <c r="BF157" i="1" s="1"/>
  <c r="FV161" i="1"/>
  <c r="BF161" i="1" s="1"/>
  <c r="FV163" i="1"/>
  <c r="FV166" i="1"/>
  <c r="FV169" i="1"/>
  <c r="BF169" i="1" s="1"/>
  <c r="FV171" i="1"/>
  <c r="BF171" i="1" s="1"/>
  <c r="FV172" i="1"/>
  <c r="FV173" i="1"/>
  <c r="BF173" i="1" s="1"/>
  <c r="FV175" i="1"/>
  <c r="BF175" i="1" s="1"/>
  <c r="FV176" i="1"/>
  <c r="FV177" i="1"/>
  <c r="FV179" i="1"/>
  <c r="BF179" i="1" s="1"/>
  <c r="FV185" i="1"/>
  <c r="BF185" i="1" s="1"/>
  <c r="FV186" i="1"/>
  <c r="BF186" i="1" s="1"/>
  <c r="FV187" i="1"/>
  <c r="FV189" i="1"/>
  <c r="FV190" i="1"/>
  <c r="BF190" i="1" s="1"/>
  <c r="FV200" i="1"/>
  <c r="FV205" i="1"/>
  <c r="BF205" i="1" s="1"/>
  <c r="FV207" i="1"/>
  <c r="BF207" i="1" s="1"/>
  <c r="FV210" i="1"/>
  <c r="BF210" i="1" s="1"/>
  <c r="FV211" i="1"/>
  <c r="FV212" i="1"/>
  <c r="FV213" i="1"/>
  <c r="BF213" i="1" s="1"/>
  <c r="FV214" i="1"/>
  <c r="BF214" i="1" s="1"/>
  <c r="FV217" i="1"/>
  <c r="BF217" i="1" s="1"/>
  <c r="FV225" i="1"/>
  <c r="BF225" i="1" s="1"/>
  <c r="FV226" i="1"/>
  <c r="FV227" i="1"/>
  <c r="FV228" i="1"/>
  <c r="FV236" i="1"/>
  <c r="FV237" i="1"/>
  <c r="FV240" i="1"/>
  <c r="BF240" i="1" s="1"/>
  <c r="FV242" i="1"/>
  <c r="BF242" i="1" s="1"/>
  <c r="FV248" i="1"/>
  <c r="FV249" i="1"/>
  <c r="BF249" i="1" s="1"/>
  <c r="FV253" i="1"/>
  <c r="BF253" i="1" s="1"/>
  <c r="FV255" i="1"/>
  <c r="BF255" i="1" s="1"/>
  <c r="FV257" i="1"/>
  <c r="BF257" i="1" s="1"/>
  <c r="FV259" i="1"/>
  <c r="FV264" i="1"/>
  <c r="BF264" i="1" s="1"/>
  <c r="FV266" i="1"/>
  <c r="BF266" i="1" s="1"/>
  <c r="FV268" i="1"/>
  <c r="FV269" i="1"/>
  <c r="BF269" i="1" s="1"/>
  <c r="FV274" i="1"/>
  <c r="FV275" i="1"/>
  <c r="FV278" i="1"/>
  <c r="BF278" i="1" s="1"/>
  <c r="FV283" i="1"/>
  <c r="BF283" i="1" s="1"/>
  <c r="FV286" i="1"/>
  <c r="BF286" i="1" s="1"/>
  <c r="FV289" i="1"/>
  <c r="BF289" i="1" s="1"/>
  <c r="FV290" i="1"/>
  <c r="BF290" i="1" s="1"/>
  <c r="FV296" i="1"/>
  <c r="FU7" i="1"/>
  <c r="BE7" i="1" s="1"/>
  <c r="FU8" i="1"/>
  <c r="BE8" i="1" s="1"/>
  <c r="FU10" i="1"/>
  <c r="FU13" i="1"/>
  <c r="FU14" i="1"/>
  <c r="BE14" i="1" s="1"/>
  <c r="FU15" i="1"/>
  <c r="FU16" i="1"/>
  <c r="FU19" i="1"/>
  <c r="BE19" i="1" s="1"/>
  <c r="FU23" i="1"/>
  <c r="BE23" i="1" s="1"/>
  <c r="FU24" i="1"/>
  <c r="BE24" i="1" s="1"/>
  <c r="FU25" i="1"/>
  <c r="FU28" i="1"/>
  <c r="BE28" i="1" s="1"/>
  <c r="FU31" i="1"/>
  <c r="BE31" i="1" s="1"/>
  <c r="FU33" i="1"/>
  <c r="BE33" i="1" s="1"/>
  <c r="FU37" i="1"/>
  <c r="FU40" i="1"/>
  <c r="FU41" i="1"/>
  <c r="FU42" i="1"/>
  <c r="FU47" i="1"/>
  <c r="BE47" i="1" s="1"/>
  <c r="FU49" i="1"/>
  <c r="BE49" i="1" s="1"/>
  <c r="FU51" i="1"/>
  <c r="BE51" i="1" s="1"/>
  <c r="FU52" i="1"/>
  <c r="BE52" i="1" s="1"/>
  <c r="FU60" i="1"/>
  <c r="BE60" i="1" s="1"/>
  <c r="FU61" i="1"/>
  <c r="FU63" i="1"/>
  <c r="BE63" i="1" s="1"/>
  <c r="FU64" i="1"/>
  <c r="FU68" i="1"/>
  <c r="BE68" i="1" s="1"/>
  <c r="FU70" i="1"/>
  <c r="FU71" i="1"/>
  <c r="BE71" i="1" s="1"/>
  <c r="FU73" i="1"/>
  <c r="FU80" i="1"/>
  <c r="BE80" i="1" s="1"/>
  <c r="FU82" i="1"/>
  <c r="FU86" i="1"/>
  <c r="BE86" i="1" s="1"/>
  <c r="FU96" i="1"/>
  <c r="BE96" i="1" s="1"/>
  <c r="FU102" i="1"/>
  <c r="FU104" i="1"/>
  <c r="BE104" i="1" s="1"/>
  <c r="FU105" i="1"/>
  <c r="BE105" i="1" s="1"/>
  <c r="FU108" i="1"/>
  <c r="BE108" i="1" s="1"/>
  <c r="FU115" i="1"/>
  <c r="BE115" i="1" s="1"/>
  <c r="FU116" i="1"/>
  <c r="BE116" i="1" s="1"/>
  <c r="FU119" i="1"/>
  <c r="BE119" i="1" s="1"/>
  <c r="FU121" i="1"/>
  <c r="FU124" i="1"/>
  <c r="FU126" i="1"/>
  <c r="BE126" i="1" s="1"/>
  <c r="FU128" i="1"/>
  <c r="BE128" i="1" s="1"/>
  <c r="FU130" i="1"/>
  <c r="BE130" i="1" s="1"/>
  <c r="FU131" i="1"/>
  <c r="BE131" i="1" s="1"/>
  <c r="FU132" i="1"/>
  <c r="BE132" i="1" s="1"/>
  <c r="FU137" i="1"/>
  <c r="BE137" i="1" s="1"/>
  <c r="FU138" i="1"/>
  <c r="FU140" i="1"/>
  <c r="BE140" i="1" s="1"/>
  <c r="FU144" i="1"/>
  <c r="BE144" i="1" s="1"/>
  <c r="FU148" i="1"/>
  <c r="BE148" i="1" s="1"/>
  <c r="FU152" i="1"/>
  <c r="BE152" i="1" s="1"/>
  <c r="FU156" i="1"/>
  <c r="BE156" i="1" s="1"/>
  <c r="FU157" i="1"/>
  <c r="BE157" i="1" s="1"/>
  <c r="FU161" i="1"/>
  <c r="BE161" i="1" s="1"/>
  <c r="FU163" i="1"/>
  <c r="BE163" i="1" s="1"/>
  <c r="FU166" i="1"/>
  <c r="FU169" i="1"/>
  <c r="FU171" i="1"/>
  <c r="BE171" i="1" s="1"/>
  <c r="FU172" i="1"/>
  <c r="FU173" i="1"/>
  <c r="FU175" i="1"/>
  <c r="BE175" i="1" s="1"/>
  <c r="FU176" i="1"/>
  <c r="BE176" i="1" s="1"/>
  <c r="FU177" i="1"/>
  <c r="BE177" i="1" s="1"/>
  <c r="FU179" i="1"/>
  <c r="BE179" i="1" s="1"/>
  <c r="FU185" i="1"/>
  <c r="FU186" i="1"/>
  <c r="BE186" i="1" s="1"/>
  <c r="FU187" i="1"/>
  <c r="BE187" i="1" s="1"/>
  <c r="FU189" i="1"/>
  <c r="BE189" i="1" s="1"/>
  <c r="FU190" i="1"/>
  <c r="FU200" i="1"/>
  <c r="BE200" i="1" s="1"/>
  <c r="FU205" i="1"/>
  <c r="FU207" i="1"/>
  <c r="FU210" i="1"/>
  <c r="FU211" i="1"/>
  <c r="BE211" i="1" s="1"/>
  <c r="FU212" i="1"/>
  <c r="BE212" i="1" s="1"/>
  <c r="FU213" i="1"/>
  <c r="BE213" i="1" s="1"/>
  <c r="FU214" i="1"/>
  <c r="FU217" i="1"/>
  <c r="BE217" i="1" s="1"/>
  <c r="FU225" i="1"/>
  <c r="BE225" i="1" s="1"/>
  <c r="FU226" i="1"/>
  <c r="FU227" i="1"/>
  <c r="BE227" i="1" s="1"/>
  <c r="FU228" i="1"/>
  <c r="BE228" i="1" s="1"/>
  <c r="FU236" i="1"/>
  <c r="BE236" i="1" s="1"/>
  <c r="FU237" i="1"/>
  <c r="BE237" i="1" s="1"/>
  <c r="FU240" i="1"/>
  <c r="BE240" i="1" s="1"/>
  <c r="FU242" i="1"/>
  <c r="FU248" i="1"/>
  <c r="BE248" i="1" s="1"/>
  <c r="FU249" i="1"/>
  <c r="BE249" i="1" s="1"/>
  <c r="FU253" i="1"/>
  <c r="BE253" i="1" s="1"/>
  <c r="FU255" i="1"/>
  <c r="BE255" i="1" s="1"/>
  <c r="FU257" i="1"/>
  <c r="BE257" i="1" s="1"/>
  <c r="FU259" i="1"/>
  <c r="BE259" i="1" s="1"/>
  <c r="FU264" i="1"/>
  <c r="BE264" i="1" s="1"/>
  <c r="FU266" i="1"/>
  <c r="BE266" i="1" s="1"/>
  <c r="FU268" i="1"/>
  <c r="FU269" i="1"/>
  <c r="FU274" i="1"/>
  <c r="FU275" i="1"/>
  <c r="BE275" i="1" s="1"/>
  <c r="FU278" i="1"/>
  <c r="FU283" i="1"/>
  <c r="BE283" i="1" s="1"/>
  <c r="FU286" i="1"/>
  <c r="FU289" i="1"/>
  <c r="BE289" i="1" s="1"/>
  <c r="FU290" i="1"/>
  <c r="BE290" i="1" s="1"/>
  <c r="FU296" i="1"/>
  <c r="BE296" i="1" s="1"/>
  <c r="FT7" i="1"/>
  <c r="BD7" i="1" s="1"/>
  <c r="FT8" i="1"/>
  <c r="BD8" i="1" s="1"/>
  <c r="FT10" i="1"/>
  <c r="FT13" i="1"/>
  <c r="BD13" i="1" s="1"/>
  <c r="FT14" i="1"/>
  <c r="BD14" i="1" s="1"/>
  <c r="FT15" i="1"/>
  <c r="BD15" i="1" s="1"/>
  <c r="FT16" i="1"/>
  <c r="FT19" i="1"/>
  <c r="FT23" i="1"/>
  <c r="BD23" i="1" s="1"/>
  <c r="FT24" i="1"/>
  <c r="BD24" i="1" s="1"/>
  <c r="FT25" i="1"/>
  <c r="BD25" i="1" s="1"/>
  <c r="FT28" i="1"/>
  <c r="FT31" i="1"/>
  <c r="FT33" i="1"/>
  <c r="FT37" i="1"/>
  <c r="BD37" i="1" s="1"/>
  <c r="FT40" i="1"/>
  <c r="FT41" i="1"/>
  <c r="BD41" i="1" s="1"/>
  <c r="FT42" i="1"/>
  <c r="BD42" i="1" s="1"/>
  <c r="FT47" i="1"/>
  <c r="FT49" i="1"/>
  <c r="BD49" i="1" s="1"/>
  <c r="FT51" i="1"/>
  <c r="BD51" i="1" s="1"/>
  <c r="FT52" i="1"/>
  <c r="BD52" i="1" s="1"/>
  <c r="FT60" i="1"/>
  <c r="BD60" i="1" s="1"/>
  <c r="FT61" i="1"/>
  <c r="BD61" i="1" s="1"/>
  <c r="FT63" i="1"/>
  <c r="BD63" i="1" s="1"/>
  <c r="FT64" i="1"/>
  <c r="FT68" i="1"/>
  <c r="FT70" i="1"/>
  <c r="FT71" i="1"/>
  <c r="FT73" i="1"/>
  <c r="BD73" i="1" s="1"/>
  <c r="FT80" i="1"/>
  <c r="FT82" i="1"/>
  <c r="FT86" i="1"/>
  <c r="BD86" i="1" s="1"/>
  <c r="FT96" i="1"/>
  <c r="BD96" i="1" s="1"/>
  <c r="FT102" i="1"/>
  <c r="BD102" i="1" s="1"/>
  <c r="FT104" i="1"/>
  <c r="FT105" i="1"/>
  <c r="BD105" i="1" s="1"/>
  <c r="FT108" i="1"/>
  <c r="FT115" i="1"/>
  <c r="FT116" i="1"/>
  <c r="FT119" i="1"/>
  <c r="FT121" i="1"/>
  <c r="BD121" i="1" s="1"/>
  <c r="FT124" i="1"/>
  <c r="FT126" i="1"/>
  <c r="BD126" i="1" s="1"/>
  <c r="FT128" i="1"/>
  <c r="BD128" i="1" s="1"/>
  <c r="FT130" i="1"/>
  <c r="FT131" i="1"/>
  <c r="BD131" i="1" s="1"/>
  <c r="FT132" i="1"/>
  <c r="BD132" i="1" s="1"/>
  <c r="FT137" i="1"/>
  <c r="BD137" i="1" s="1"/>
  <c r="FT138" i="1"/>
  <c r="BD138" i="1" s="1"/>
  <c r="FT140" i="1"/>
  <c r="FT144" i="1"/>
  <c r="FT148" i="1"/>
  <c r="FT152" i="1"/>
  <c r="BD152" i="1" s="1"/>
  <c r="FT156" i="1"/>
  <c r="FT157" i="1"/>
  <c r="BD157" i="1" s="1"/>
  <c r="FT161" i="1"/>
  <c r="BD161" i="1" s="1"/>
  <c r="FT163" i="1"/>
  <c r="BD163" i="1" s="1"/>
  <c r="FT166" i="1"/>
  <c r="BD166" i="1" s="1"/>
  <c r="FT169" i="1"/>
  <c r="BD169" i="1" s="1"/>
  <c r="FT171" i="1"/>
  <c r="BD171" i="1" s="1"/>
  <c r="FT172" i="1"/>
  <c r="FT173" i="1"/>
  <c r="BD173" i="1" s="1"/>
  <c r="FT175" i="1"/>
  <c r="FT176" i="1"/>
  <c r="FT177" i="1"/>
  <c r="FT179" i="1"/>
  <c r="FT185" i="1"/>
  <c r="BD185" i="1" s="1"/>
  <c r="FT186" i="1"/>
  <c r="BD186" i="1" s="1"/>
  <c r="FT187" i="1"/>
  <c r="FT189" i="1"/>
  <c r="BD189" i="1" s="1"/>
  <c r="FT190" i="1"/>
  <c r="FT200" i="1"/>
  <c r="BD200" i="1" s="1"/>
  <c r="FT205" i="1"/>
  <c r="BD205" i="1" s="1"/>
  <c r="FT207" i="1"/>
  <c r="BD207" i="1" s="1"/>
  <c r="FT210" i="1"/>
  <c r="BD210" i="1" s="1"/>
  <c r="FT211" i="1"/>
  <c r="FT212" i="1"/>
  <c r="FT213" i="1"/>
  <c r="FT214" i="1"/>
  <c r="FT217" i="1"/>
  <c r="BD217" i="1" s="1"/>
  <c r="FT225" i="1"/>
  <c r="BD225" i="1" s="1"/>
  <c r="FT226" i="1"/>
  <c r="BD226" i="1" s="1"/>
  <c r="FT227" i="1"/>
  <c r="FT228" i="1"/>
  <c r="BD228" i="1" s="1"/>
  <c r="FT236" i="1"/>
  <c r="BD236" i="1" s="1"/>
  <c r="FT237" i="1"/>
  <c r="FT240" i="1"/>
  <c r="FT242" i="1"/>
  <c r="BD242" i="1" s="1"/>
  <c r="FT248" i="1"/>
  <c r="BD248" i="1" s="1"/>
  <c r="FT249" i="1"/>
  <c r="FT253" i="1"/>
  <c r="BD253" i="1" s="1"/>
  <c r="FT255" i="1"/>
  <c r="BD255" i="1" s="1"/>
  <c r="FT257" i="1"/>
  <c r="BD257" i="1" s="1"/>
  <c r="FT259" i="1"/>
  <c r="BD259" i="1" s="1"/>
  <c r="FT264" i="1"/>
  <c r="FT266" i="1"/>
  <c r="BD266" i="1" s="1"/>
  <c r="FT268" i="1"/>
  <c r="FT269" i="1"/>
  <c r="BD269" i="1" s="1"/>
  <c r="FT274" i="1"/>
  <c r="FT275" i="1"/>
  <c r="FT278" i="1"/>
  <c r="BD278" i="1" s="1"/>
  <c r="FT283" i="1"/>
  <c r="FT286" i="1"/>
  <c r="FT289" i="1"/>
  <c r="BD289" i="1" s="1"/>
  <c r="FT290" i="1"/>
  <c r="BD290" i="1" s="1"/>
  <c r="FT296" i="1"/>
  <c r="BD296" i="1" s="1"/>
  <c r="FS7" i="1"/>
  <c r="BC7" i="1" s="1"/>
  <c r="FS8" i="1"/>
  <c r="BC8" i="1" s="1"/>
  <c r="FS10" i="1"/>
  <c r="BC10" i="1" s="1"/>
  <c r="FS13" i="1"/>
  <c r="FS14" i="1"/>
  <c r="FS15" i="1"/>
  <c r="FS16" i="1"/>
  <c r="FS19" i="1"/>
  <c r="BC19" i="1" s="1"/>
  <c r="FS23" i="1"/>
  <c r="BC23" i="1" s="1"/>
  <c r="FS24" i="1"/>
  <c r="BC24" i="1" s="1"/>
  <c r="FS25" i="1"/>
  <c r="BC25" i="1" s="1"/>
  <c r="FS28" i="1"/>
  <c r="BC28" i="1" s="1"/>
  <c r="FS31" i="1"/>
  <c r="BC31" i="1" s="1"/>
  <c r="FS33" i="1"/>
  <c r="BC33" i="1" s="1"/>
  <c r="FS37" i="1"/>
  <c r="BC37" i="1" s="1"/>
  <c r="FS40" i="1"/>
  <c r="FS41" i="1"/>
  <c r="FS42" i="1"/>
  <c r="BC42" i="1" s="1"/>
  <c r="FS47" i="1"/>
  <c r="BC47" i="1" s="1"/>
  <c r="FS49" i="1"/>
  <c r="FS51" i="1"/>
  <c r="FS52" i="1"/>
  <c r="BC52" i="1" s="1"/>
  <c r="FS60" i="1"/>
  <c r="BC60" i="1" s="1"/>
  <c r="FS61" i="1"/>
  <c r="BC61" i="1" s="1"/>
  <c r="FS63" i="1"/>
  <c r="BC63" i="1" s="1"/>
  <c r="FS64" i="1"/>
  <c r="FS68" i="1"/>
  <c r="BC68" i="1" s="1"/>
  <c r="FS70" i="1"/>
  <c r="BC70" i="1" s="1"/>
  <c r="FS71" i="1"/>
  <c r="BC71" i="1" s="1"/>
  <c r="FS73" i="1"/>
  <c r="FS80" i="1"/>
  <c r="BC80" i="1" s="1"/>
  <c r="FS82" i="1"/>
  <c r="BC82" i="1" s="1"/>
  <c r="FS86" i="1"/>
  <c r="FS96" i="1"/>
  <c r="BC96" i="1" s="1"/>
  <c r="FS102" i="1"/>
  <c r="BC102" i="1" s="1"/>
  <c r="FS104" i="1"/>
  <c r="BC104" i="1" s="1"/>
  <c r="FS105" i="1"/>
  <c r="FS108" i="1"/>
  <c r="FS115" i="1"/>
  <c r="BC115" i="1" s="1"/>
  <c r="FS116" i="1"/>
  <c r="BC116" i="1" s="1"/>
  <c r="FS119" i="1"/>
  <c r="BC119" i="1" s="1"/>
  <c r="FS121" i="1"/>
  <c r="FS124" i="1"/>
  <c r="BC124" i="1" s="1"/>
  <c r="FS126" i="1"/>
  <c r="BC126" i="1" s="1"/>
  <c r="FS128" i="1"/>
  <c r="BC128" i="1" s="1"/>
  <c r="FS130" i="1"/>
  <c r="BC130" i="1" s="1"/>
  <c r="FS131" i="1"/>
  <c r="BC131" i="1" s="1"/>
  <c r="FS132" i="1"/>
  <c r="BC132" i="1" s="1"/>
  <c r="FS137" i="1"/>
  <c r="BC137" i="1" s="1"/>
  <c r="FS138" i="1"/>
  <c r="BC138" i="1" s="1"/>
  <c r="FS140" i="1"/>
  <c r="BC140" i="1" s="1"/>
  <c r="FS144" i="1"/>
  <c r="FS148" i="1"/>
  <c r="FS152" i="1"/>
  <c r="BC152" i="1" s="1"/>
  <c r="FS156" i="1"/>
  <c r="FS157" i="1"/>
  <c r="FS161" i="1"/>
  <c r="FS163" i="1"/>
  <c r="BC163" i="1" s="1"/>
  <c r="FS166" i="1"/>
  <c r="BC166" i="1" s="1"/>
  <c r="FS169" i="1"/>
  <c r="BC169" i="1" s="1"/>
  <c r="FS171" i="1"/>
  <c r="FS172" i="1"/>
  <c r="FS173" i="1"/>
  <c r="FS175" i="1"/>
  <c r="BC175" i="1" s="1"/>
  <c r="FS176" i="1"/>
  <c r="BC176" i="1" s="1"/>
  <c r="FS177" i="1"/>
  <c r="FS179" i="1"/>
  <c r="BC179" i="1" s="1"/>
  <c r="FS185" i="1"/>
  <c r="FS186" i="1"/>
  <c r="BC186" i="1" s="1"/>
  <c r="FS187" i="1"/>
  <c r="BC187" i="1" s="1"/>
  <c r="FS189" i="1"/>
  <c r="BC189" i="1" s="1"/>
  <c r="FS190" i="1"/>
  <c r="BC190" i="1" s="1"/>
  <c r="FS200" i="1"/>
  <c r="BC200" i="1" s="1"/>
  <c r="FS205" i="1"/>
  <c r="BC205" i="1" s="1"/>
  <c r="FS207" i="1"/>
  <c r="BC207" i="1" s="1"/>
  <c r="FS210" i="1"/>
  <c r="BC210" i="1" s="1"/>
  <c r="FS211" i="1"/>
  <c r="BC211" i="1" s="1"/>
  <c r="FS212" i="1"/>
  <c r="BC212" i="1" s="1"/>
  <c r="FS213" i="1"/>
  <c r="BC213" i="1" s="1"/>
  <c r="FS214" i="1"/>
  <c r="BC214" i="1" s="1"/>
  <c r="FS217" i="1"/>
  <c r="FS225" i="1"/>
  <c r="BC225" i="1" s="1"/>
  <c r="FS226" i="1"/>
  <c r="BC226" i="1" s="1"/>
  <c r="FS227" i="1"/>
  <c r="BC227" i="1" s="1"/>
  <c r="FS228" i="1"/>
  <c r="FS236" i="1"/>
  <c r="BC236" i="1" s="1"/>
  <c r="FS237" i="1"/>
  <c r="BC237" i="1" s="1"/>
  <c r="FS240" i="1"/>
  <c r="FS242" i="1"/>
  <c r="FS248" i="1"/>
  <c r="BC248" i="1" s="1"/>
  <c r="FS249" i="1"/>
  <c r="BC249" i="1" s="1"/>
  <c r="FS253" i="1"/>
  <c r="FS255" i="1"/>
  <c r="FS257" i="1"/>
  <c r="BC257" i="1" s="1"/>
  <c r="FS259" i="1"/>
  <c r="BC259" i="1" s="1"/>
  <c r="FS264" i="1"/>
  <c r="BC264" i="1" s="1"/>
  <c r="FS266" i="1"/>
  <c r="BC266" i="1" s="1"/>
  <c r="FS268" i="1"/>
  <c r="FS269" i="1"/>
  <c r="BC269" i="1" s="1"/>
  <c r="FS274" i="1"/>
  <c r="BC274" i="1" s="1"/>
  <c r="FS275" i="1"/>
  <c r="BC275" i="1" s="1"/>
  <c r="FS278" i="1"/>
  <c r="FS283" i="1"/>
  <c r="BC283" i="1" s="1"/>
  <c r="FS286" i="1"/>
  <c r="BC286" i="1" s="1"/>
  <c r="FS289" i="1"/>
  <c r="FS290" i="1"/>
  <c r="BC290" i="1" s="1"/>
  <c r="FS296" i="1"/>
  <c r="BC296" i="1" s="1"/>
  <c r="BB5" i="1"/>
  <c r="BB12" i="1"/>
  <c r="BB22" i="1"/>
  <c r="BB36" i="1"/>
  <c r="BB38" i="1"/>
  <c r="BB39" i="1"/>
  <c r="BB44" i="1"/>
  <c r="BB48" i="1"/>
  <c r="BB79" i="1"/>
  <c r="BB81" i="1"/>
  <c r="BB83" i="1"/>
  <c r="BB104" i="1"/>
  <c r="BB107" i="1"/>
  <c r="BB141" i="1"/>
  <c r="BB142" i="1"/>
  <c r="BB146" i="1"/>
  <c r="BB149" i="1"/>
  <c r="BB160" i="1"/>
  <c r="BB174" i="1"/>
  <c r="BB182" i="1"/>
  <c r="BB196" i="1"/>
  <c r="BB198" i="1"/>
  <c r="BB201" i="1"/>
  <c r="BB206" i="1"/>
  <c r="BB220" i="1"/>
  <c r="BB224" i="1"/>
  <c r="BB243" i="1"/>
  <c r="BB246" i="1"/>
  <c r="BB250" i="1"/>
  <c r="BB262" i="1"/>
  <c r="BB269" i="1"/>
  <c r="BA5" i="1"/>
  <c r="BA12" i="1"/>
  <c r="BA22" i="1"/>
  <c r="BA26" i="1"/>
  <c r="BA36" i="1"/>
  <c r="BA38" i="1"/>
  <c r="BA39" i="1"/>
  <c r="BA44" i="1"/>
  <c r="BA48" i="1"/>
  <c r="BA79" i="1"/>
  <c r="BA81" i="1"/>
  <c r="BA83" i="1"/>
  <c r="BA107" i="1"/>
  <c r="BA141" i="1"/>
  <c r="BA142" i="1"/>
  <c r="BA146" i="1"/>
  <c r="BA149" i="1"/>
  <c r="BA160" i="1"/>
  <c r="BA174" i="1"/>
  <c r="BA182" i="1"/>
  <c r="BA196" i="1"/>
  <c r="BA198" i="1"/>
  <c r="BA201" i="1"/>
  <c r="BA206" i="1"/>
  <c r="BA220" i="1"/>
  <c r="BA224" i="1"/>
  <c r="BA243" i="1"/>
  <c r="BA246" i="1"/>
  <c r="BA250" i="1"/>
  <c r="BA262" i="1"/>
  <c r="BA269" i="1"/>
  <c r="BA286" i="1"/>
  <c r="AZ5" i="1"/>
  <c r="AZ12" i="1"/>
  <c r="AZ22" i="1"/>
  <c r="AZ36" i="1"/>
  <c r="AZ38" i="1"/>
  <c r="AZ39" i="1"/>
  <c r="AZ43" i="1"/>
  <c r="AZ44" i="1"/>
  <c r="AZ48" i="1"/>
  <c r="AZ53" i="1"/>
  <c r="AZ79" i="1"/>
  <c r="AZ81" i="1"/>
  <c r="AZ83" i="1"/>
  <c r="AZ88" i="1"/>
  <c r="AZ107" i="1"/>
  <c r="AZ141" i="1"/>
  <c r="AZ142" i="1"/>
  <c r="AZ146" i="1"/>
  <c r="AZ149" i="1"/>
  <c r="AZ160" i="1"/>
  <c r="AZ174" i="1"/>
  <c r="AZ182" i="1"/>
  <c r="AZ196" i="1"/>
  <c r="AZ198" i="1"/>
  <c r="AZ201" i="1"/>
  <c r="AZ206" i="1"/>
  <c r="AZ220" i="1"/>
  <c r="AZ224" i="1"/>
  <c r="AZ235" i="1"/>
  <c r="AZ243" i="1"/>
  <c r="AZ246" i="1"/>
  <c r="AZ250" i="1"/>
  <c r="AZ262" i="1"/>
  <c r="AZ269" i="1"/>
  <c r="AZ285" i="1"/>
  <c r="AZ286" i="1"/>
  <c r="AY5" i="1"/>
  <c r="AY12" i="1"/>
  <c r="AY22" i="1"/>
  <c r="AY36" i="1"/>
  <c r="AY38" i="1"/>
  <c r="AY39" i="1"/>
  <c r="AY44" i="1"/>
  <c r="AY48" i="1"/>
  <c r="AY71" i="1"/>
  <c r="AY79" i="1"/>
  <c r="AY81" i="1"/>
  <c r="AY83" i="1"/>
  <c r="AY107" i="1"/>
  <c r="AY133" i="1"/>
  <c r="AY141" i="1"/>
  <c r="AY142" i="1"/>
  <c r="AY146" i="1"/>
  <c r="AY149" i="1"/>
  <c r="AY160" i="1"/>
  <c r="AY164" i="1"/>
  <c r="AY174" i="1"/>
  <c r="AY182" i="1"/>
  <c r="AY196" i="1"/>
  <c r="AY198" i="1"/>
  <c r="AY201" i="1"/>
  <c r="AY203" i="1"/>
  <c r="AY206" i="1"/>
  <c r="AY220" i="1"/>
  <c r="AY224" i="1"/>
  <c r="AY243" i="1"/>
  <c r="AY246" i="1"/>
  <c r="AY250" i="1"/>
  <c r="AY259" i="1"/>
  <c r="AY262" i="1"/>
  <c r="AY269" i="1"/>
  <c r="AX5" i="1"/>
  <c r="AX12" i="1"/>
  <c r="AX15" i="1"/>
  <c r="AX22" i="1"/>
  <c r="AX36" i="1"/>
  <c r="AX38" i="1"/>
  <c r="AX39" i="1"/>
  <c r="AX44" i="1"/>
  <c r="AX48" i="1"/>
  <c r="AX79" i="1"/>
  <c r="AX81" i="1"/>
  <c r="AX83" i="1"/>
  <c r="AX84" i="1"/>
  <c r="AX86" i="1"/>
  <c r="AX87" i="1"/>
  <c r="AX88" i="1"/>
  <c r="AX107" i="1"/>
  <c r="AX141" i="1"/>
  <c r="AX142" i="1"/>
  <c r="AX146" i="1"/>
  <c r="AX149" i="1"/>
  <c r="AX160" i="1"/>
  <c r="AX162" i="1"/>
  <c r="AX174" i="1"/>
  <c r="AX182" i="1"/>
  <c r="AX196" i="1"/>
  <c r="AX198" i="1"/>
  <c r="AX201" i="1"/>
  <c r="AX206" i="1"/>
  <c r="AX220" i="1"/>
  <c r="AX224" i="1"/>
  <c r="AX230" i="1"/>
  <c r="AX243" i="1"/>
  <c r="AX246" i="1"/>
  <c r="AX250" i="1"/>
  <c r="AX262" i="1"/>
  <c r="AX269" i="1"/>
  <c r="AX271" i="1"/>
  <c r="AW5" i="1"/>
  <c r="AW12" i="1"/>
  <c r="AW16" i="1"/>
  <c r="AW20" i="1"/>
  <c r="AW22" i="1"/>
  <c r="AW36" i="1"/>
  <c r="AW38" i="1"/>
  <c r="AW39" i="1"/>
  <c r="AW44" i="1"/>
  <c r="AW48" i="1"/>
  <c r="AW79" i="1"/>
  <c r="AW81" i="1"/>
  <c r="AW83" i="1"/>
  <c r="AW84" i="1"/>
  <c r="AW98" i="1"/>
  <c r="AW107" i="1"/>
  <c r="AW117" i="1"/>
  <c r="AW134" i="1"/>
  <c r="AW137" i="1"/>
  <c r="AW141" i="1"/>
  <c r="AW142" i="1"/>
  <c r="AW146" i="1"/>
  <c r="AW149" i="1"/>
  <c r="AW150" i="1"/>
  <c r="AW151" i="1"/>
  <c r="AW160" i="1"/>
  <c r="AW174" i="1"/>
  <c r="AW182" i="1"/>
  <c r="AW196" i="1"/>
  <c r="AW198" i="1"/>
  <c r="AW201" i="1"/>
  <c r="AW206" i="1"/>
  <c r="AW218" i="1"/>
  <c r="AW220" i="1"/>
  <c r="AW224" i="1"/>
  <c r="AW243" i="1"/>
  <c r="AW246" i="1"/>
  <c r="AW250" i="1"/>
  <c r="AW260" i="1"/>
  <c r="AW262" i="1"/>
  <c r="AW269" i="1"/>
  <c r="AW287" i="1"/>
  <c r="AW288" i="1"/>
  <c r="FR3" i="1"/>
  <c r="BB3" i="1" s="1"/>
  <c r="FR4" i="1"/>
  <c r="BB4" i="1" s="1"/>
  <c r="FR6" i="1"/>
  <c r="BB6" i="1" s="1"/>
  <c r="FR7" i="1"/>
  <c r="BB7" i="1" s="1"/>
  <c r="FR8" i="1"/>
  <c r="BB8" i="1" s="1"/>
  <c r="FR9" i="1"/>
  <c r="BB9" i="1" s="1"/>
  <c r="FR10" i="1"/>
  <c r="BB10" i="1" s="1"/>
  <c r="FR11" i="1"/>
  <c r="BB11" i="1" s="1"/>
  <c r="FR13" i="1"/>
  <c r="BB13" i="1" s="1"/>
  <c r="FR14" i="1"/>
  <c r="BB14" i="1" s="1"/>
  <c r="FR15" i="1"/>
  <c r="BB15" i="1" s="1"/>
  <c r="FR16" i="1"/>
  <c r="BB16" i="1" s="1"/>
  <c r="FR17" i="1"/>
  <c r="BB17" i="1" s="1"/>
  <c r="FR18" i="1"/>
  <c r="BB18" i="1" s="1"/>
  <c r="FR19" i="1"/>
  <c r="BB19" i="1" s="1"/>
  <c r="FR20" i="1"/>
  <c r="BB20" i="1" s="1"/>
  <c r="FR21" i="1"/>
  <c r="BB21" i="1" s="1"/>
  <c r="FR23" i="1"/>
  <c r="BB23" i="1" s="1"/>
  <c r="FR24" i="1"/>
  <c r="BB24" i="1" s="1"/>
  <c r="FR25" i="1"/>
  <c r="BB25" i="1" s="1"/>
  <c r="FR26" i="1"/>
  <c r="BB26" i="1" s="1"/>
  <c r="FR27" i="1"/>
  <c r="BB27" i="1" s="1"/>
  <c r="FR28" i="1"/>
  <c r="BB28" i="1" s="1"/>
  <c r="FR29" i="1"/>
  <c r="BB29" i="1" s="1"/>
  <c r="FR30" i="1"/>
  <c r="BB30" i="1" s="1"/>
  <c r="FR31" i="1"/>
  <c r="BB31" i="1" s="1"/>
  <c r="FR32" i="1"/>
  <c r="BB32" i="1" s="1"/>
  <c r="FR33" i="1"/>
  <c r="BB33" i="1" s="1"/>
  <c r="FR34" i="1"/>
  <c r="BB34" i="1" s="1"/>
  <c r="FR35" i="1"/>
  <c r="BB35" i="1" s="1"/>
  <c r="FR37" i="1"/>
  <c r="BB37" i="1" s="1"/>
  <c r="FR40" i="1"/>
  <c r="BB40" i="1" s="1"/>
  <c r="FR41" i="1"/>
  <c r="BB41" i="1" s="1"/>
  <c r="FR42" i="1"/>
  <c r="BB42" i="1" s="1"/>
  <c r="FR43" i="1"/>
  <c r="BB43" i="1" s="1"/>
  <c r="FR45" i="1"/>
  <c r="BB45" i="1" s="1"/>
  <c r="FR46" i="1"/>
  <c r="BB46" i="1" s="1"/>
  <c r="FR47" i="1"/>
  <c r="BB47" i="1" s="1"/>
  <c r="FR49" i="1"/>
  <c r="BB49" i="1" s="1"/>
  <c r="FR50" i="1"/>
  <c r="BB50" i="1" s="1"/>
  <c r="FR51" i="1"/>
  <c r="BB51" i="1" s="1"/>
  <c r="FR52" i="1"/>
  <c r="BB52" i="1" s="1"/>
  <c r="FR53" i="1"/>
  <c r="BB53" i="1" s="1"/>
  <c r="FR54" i="1"/>
  <c r="BB54" i="1" s="1"/>
  <c r="FR55" i="1"/>
  <c r="BB55" i="1" s="1"/>
  <c r="FR56" i="1"/>
  <c r="BB56" i="1" s="1"/>
  <c r="FR57" i="1"/>
  <c r="BB57" i="1" s="1"/>
  <c r="FR58" i="1"/>
  <c r="BB58" i="1" s="1"/>
  <c r="FR59" i="1"/>
  <c r="BB59" i="1" s="1"/>
  <c r="FR60" i="1"/>
  <c r="BB60" i="1" s="1"/>
  <c r="FR61" i="1"/>
  <c r="BB61" i="1" s="1"/>
  <c r="FR62" i="1"/>
  <c r="BB62" i="1" s="1"/>
  <c r="FR63" i="1"/>
  <c r="BB63" i="1" s="1"/>
  <c r="FR64" i="1"/>
  <c r="BB64" i="1" s="1"/>
  <c r="FR65" i="1"/>
  <c r="BB65" i="1" s="1"/>
  <c r="FR66" i="1"/>
  <c r="BB66" i="1" s="1"/>
  <c r="FR67" i="1"/>
  <c r="BB67" i="1" s="1"/>
  <c r="FR68" i="1"/>
  <c r="BB68" i="1" s="1"/>
  <c r="FR69" i="1"/>
  <c r="BB69" i="1" s="1"/>
  <c r="FR70" i="1"/>
  <c r="BB70" i="1" s="1"/>
  <c r="FR71" i="1"/>
  <c r="BB71" i="1" s="1"/>
  <c r="FR72" i="1"/>
  <c r="BB72" i="1" s="1"/>
  <c r="FR73" i="1"/>
  <c r="BB73" i="1" s="1"/>
  <c r="FR74" i="1"/>
  <c r="BB74" i="1" s="1"/>
  <c r="FR75" i="1"/>
  <c r="BB75" i="1" s="1"/>
  <c r="FR76" i="1"/>
  <c r="BB76" i="1" s="1"/>
  <c r="FR77" i="1"/>
  <c r="BB77" i="1" s="1"/>
  <c r="FR78" i="1"/>
  <c r="BB78" i="1" s="1"/>
  <c r="FR80" i="1"/>
  <c r="BB80" i="1" s="1"/>
  <c r="FR82" i="1"/>
  <c r="BB82" i="1" s="1"/>
  <c r="FR84" i="1"/>
  <c r="BB84" i="1" s="1"/>
  <c r="FR85" i="1"/>
  <c r="BB85" i="1" s="1"/>
  <c r="FR86" i="1"/>
  <c r="BB86" i="1" s="1"/>
  <c r="FR87" i="1"/>
  <c r="BB87" i="1" s="1"/>
  <c r="FR88" i="1"/>
  <c r="BB88" i="1" s="1"/>
  <c r="FR89" i="1"/>
  <c r="BB89" i="1" s="1"/>
  <c r="FR90" i="1"/>
  <c r="BB90" i="1" s="1"/>
  <c r="FR91" i="1"/>
  <c r="BB91" i="1" s="1"/>
  <c r="FR92" i="1"/>
  <c r="BB92" i="1" s="1"/>
  <c r="FR93" i="1"/>
  <c r="BB93" i="1" s="1"/>
  <c r="FR94" i="1"/>
  <c r="BB94" i="1" s="1"/>
  <c r="FR95" i="1"/>
  <c r="BB95" i="1" s="1"/>
  <c r="FR96" i="1"/>
  <c r="BB96" i="1" s="1"/>
  <c r="FR97" i="1"/>
  <c r="BB97" i="1" s="1"/>
  <c r="FR98" i="1"/>
  <c r="BB98" i="1" s="1"/>
  <c r="FR99" i="1"/>
  <c r="BB99" i="1" s="1"/>
  <c r="FR100" i="1"/>
  <c r="BB100" i="1" s="1"/>
  <c r="FR101" i="1"/>
  <c r="BB101" i="1" s="1"/>
  <c r="FR102" i="1"/>
  <c r="BB102" i="1" s="1"/>
  <c r="FR103" i="1"/>
  <c r="BB103" i="1" s="1"/>
  <c r="FR104" i="1"/>
  <c r="FR105" i="1"/>
  <c r="BB105" i="1" s="1"/>
  <c r="FR106" i="1"/>
  <c r="BB106" i="1" s="1"/>
  <c r="FR108" i="1"/>
  <c r="BB108" i="1" s="1"/>
  <c r="FR109" i="1"/>
  <c r="BB109" i="1" s="1"/>
  <c r="FR110" i="1"/>
  <c r="BB110" i="1" s="1"/>
  <c r="FR111" i="1"/>
  <c r="BB111" i="1" s="1"/>
  <c r="FR112" i="1"/>
  <c r="BB112" i="1" s="1"/>
  <c r="FR113" i="1"/>
  <c r="BB113" i="1" s="1"/>
  <c r="FR114" i="1"/>
  <c r="BB114" i="1" s="1"/>
  <c r="FR115" i="1"/>
  <c r="BB115" i="1" s="1"/>
  <c r="FR116" i="1"/>
  <c r="BB116" i="1" s="1"/>
  <c r="FR117" i="1"/>
  <c r="BB117" i="1" s="1"/>
  <c r="FR118" i="1"/>
  <c r="BB118" i="1" s="1"/>
  <c r="FR119" i="1"/>
  <c r="BB119" i="1" s="1"/>
  <c r="FR120" i="1"/>
  <c r="BB120" i="1" s="1"/>
  <c r="FR121" i="1"/>
  <c r="BB121" i="1" s="1"/>
  <c r="FR122" i="1"/>
  <c r="BB122" i="1" s="1"/>
  <c r="FR123" i="1"/>
  <c r="BB123" i="1" s="1"/>
  <c r="FR124" i="1"/>
  <c r="BB124" i="1" s="1"/>
  <c r="FR125" i="1"/>
  <c r="BB125" i="1" s="1"/>
  <c r="FR126" i="1"/>
  <c r="BB126" i="1" s="1"/>
  <c r="FR127" i="1"/>
  <c r="BB127" i="1" s="1"/>
  <c r="FR128" i="1"/>
  <c r="BB128" i="1" s="1"/>
  <c r="FR129" i="1"/>
  <c r="BB129" i="1" s="1"/>
  <c r="FR130" i="1"/>
  <c r="BB130" i="1" s="1"/>
  <c r="FR131" i="1"/>
  <c r="BB131" i="1" s="1"/>
  <c r="FR132" i="1"/>
  <c r="BB132" i="1" s="1"/>
  <c r="FR133" i="1"/>
  <c r="BB133" i="1" s="1"/>
  <c r="FR134" i="1"/>
  <c r="BB134" i="1" s="1"/>
  <c r="FR135" i="1"/>
  <c r="BB135" i="1" s="1"/>
  <c r="FR136" i="1"/>
  <c r="BB136" i="1" s="1"/>
  <c r="FR137" i="1"/>
  <c r="BB137" i="1" s="1"/>
  <c r="FR138" i="1"/>
  <c r="BB138" i="1" s="1"/>
  <c r="FR139" i="1"/>
  <c r="BB139" i="1" s="1"/>
  <c r="FR140" i="1"/>
  <c r="BB140" i="1" s="1"/>
  <c r="FR143" i="1"/>
  <c r="BB143" i="1" s="1"/>
  <c r="FR144" i="1"/>
  <c r="BB144" i="1" s="1"/>
  <c r="FR145" i="1"/>
  <c r="BB145" i="1" s="1"/>
  <c r="FR147" i="1"/>
  <c r="BB147" i="1" s="1"/>
  <c r="FR148" i="1"/>
  <c r="BB148" i="1" s="1"/>
  <c r="FR150" i="1"/>
  <c r="BB150" i="1" s="1"/>
  <c r="FR151" i="1"/>
  <c r="BB151" i="1" s="1"/>
  <c r="FR152" i="1"/>
  <c r="BB152" i="1" s="1"/>
  <c r="FR153" i="1"/>
  <c r="BB153" i="1" s="1"/>
  <c r="FR154" i="1"/>
  <c r="BB154" i="1" s="1"/>
  <c r="FR155" i="1"/>
  <c r="BB155" i="1" s="1"/>
  <c r="FR156" i="1"/>
  <c r="BB156" i="1" s="1"/>
  <c r="FR157" i="1"/>
  <c r="BB157" i="1" s="1"/>
  <c r="FR158" i="1"/>
  <c r="BB158" i="1" s="1"/>
  <c r="FR159" i="1"/>
  <c r="BB159" i="1" s="1"/>
  <c r="FR161" i="1"/>
  <c r="BB161" i="1" s="1"/>
  <c r="FR162" i="1"/>
  <c r="BB162" i="1" s="1"/>
  <c r="FR163" i="1"/>
  <c r="BB163" i="1" s="1"/>
  <c r="FR164" i="1"/>
  <c r="BB164" i="1" s="1"/>
  <c r="FR165" i="1"/>
  <c r="BB165" i="1" s="1"/>
  <c r="FR166" i="1"/>
  <c r="BB166" i="1" s="1"/>
  <c r="FR167" i="1"/>
  <c r="BB167" i="1" s="1"/>
  <c r="FR168" i="1"/>
  <c r="BB168" i="1" s="1"/>
  <c r="FR169" i="1"/>
  <c r="BB169" i="1" s="1"/>
  <c r="FR170" i="1"/>
  <c r="BB170" i="1" s="1"/>
  <c r="FR171" i="1"/>
  <c r="BB171" i="1" s="1"/>
  <c r="FR172" i="1"/>
  <c r="BB172" i="1" s="1"/>
  <c r="FR173" i="1"/>
  <c r="BB173" i="1" s="1"/>
  <c r="FR175" i="1"/>
  <c r="BB175" i="1" s="1"/>
  <c r="FR176" i="1"/>
  <c r="BB176" i="1" s="1"/>
  <c r="FR177" i="1"/>
  <c r="BB177" i="1" s="1"/>
  <c r="FR178" i="1"/>
  <c r="BB178" i="1" s="1"/>
  <c r="FR179" i="1"/>
  <c r="BB179" i="1" s="1"/>
  <c r="FR180" i="1"/>
  <c r="BB180" i="1" s="1"/>
  <c r="FR181" i="1"/>
  <c r="BB181" i="1" s="1"/>
  <c r="FR183" i="1"/>
  <c r="BB183" i="1" s="1"/>
  <c r="FR184" i="1"/>
  <c r="BB184" i="1" s="1"/>
  <c r="FR185" i="1"/>
  <c r="BB185" i="1" s="1"/>
  <c r="FR186" i="1"/>
  <c r="BB186" i="1" s="1"/>
  <c r="FR187" i="1"/>
  <c r="BB187" i="1" s="1"/>
  <c r="FR188" i="1"/>
  <c r="BB188" i="1" s="1"/>
  <c r="FR189" i="1"/>
  <c r="BB189" i="1" s="1"/>
  <c r="FR190" i="1"/>
  <c r="BB190" i="1" s="1"/>
  <c r="FR191" i="1"/>
  <c r="BB191" i="1" s="1"/>
  <c r="FR192" i="1"/>
  <c r="BB192" i="1" s="1"/>
  <c r="FR193" i="1"/>
  <c r="BB193" i="1" s="1"/>
  <c r="FR194" i="1"/>
  <c r="BB194" i="1" s="1"/>
  <c r="FR195" i="1"/>
  <c r="BB195" i="1" s="1"/>
  <c r="FR197" i="1"/>
  <c r="BB197" i="1" s="1"/>
  <c r="FR199" i="1"/>
  <c r="BB199" i="1" s="1"/>
  <c r="FR200" i="1"/>
  <c r="BB200" i="1" s="1"/>
  <c r="FR202" i="1"/>
  <c r="BB202" i="1" s="1"/>
  <c r="FR203" i="1"/>
  <c r="BB203" i="1" s="1"/>
  <c r="FR204" i="1"/>
  <c r="BB204" i="1" s="1"/>
  <c r="FR205" i="1"/>
  <c r="BB205" i="1" s="1"/>
  <c r="FR207" i="1"/>
  <c r="BB207" i="1" s="1"/>
  <c r="FR208" i="1"/>
  <c r="BB208" i="1" s="1"/>
  <c r="FR209" i="1"/>
  <c r="BB209" i="1" s="1"/>
  <c r="FR210" i="1"/>
  <c r="BB210" i="1" s="1"/>
  <c r="FR211" i="1"/>
  <c r="BB211" i="1" s="1"/>
  <c r="FR212" i="1"/>
  <c r="BB212" i="1" s="1"/>
  <c r="FR213" i="1"/>
  <c r="BB213" i="1" s="1"/>
  <c r="FR214" i="1"/>
  <c r="BB214" i="1" s="1"/>
  <c r="FR215" i="1"/>
  <c r="BB215" i="1" s="1"/>
  <c r="FR216" i="1"/>
  <c r="BB216" i="1" s="1"/>
  <c r="FR217" i="1"/>
  <c r="BB217" i="1" s="1"/>
  <c r="FR218" i="1"/>
  <c r="BB218" i="1" s="1"/>
  <c r="FR219" i="1"/>
  <c r="BB219" i="1" s="1"/>
  <c r="FR221" i="1"/>
  <c r="BB221" i="1" s="1"/>
  <c r="FR222" i="1"/>
  <c r="BB222" i="1" s="1"/>
  <c r="FR223" i="1"/>
  <c r="BB223" i="1" s="1"/>
  <c r="FR225" i="1"/>
  <c r="BB225" i="1" s="1"/>
  <c r="FR226" i="1"/>
  <c r="BB226" i="1" s="1"/>
  <c r="FR227" i="1"/>
  <c r="BB227" i="1" s="1"/>
  <c r="FR228" i="1"/>
  <c r="BB228" i="1" s="1"/>
  <c r="FR229" i="1"/>
  <c r="BB229" i="1" s="1"/>
  <c r="FR230" i="1"/>
  <c r="BB230" i="1" s="1"/>
  <c r="FR231" i="1"/>
  <c r="BB231" i="1" s="1"/>
  <c r="FR232" i="1"/>
  <c r="BB232" i="1" s="1"/>
  <c r="FR233" i="1"/>
  <c r="BB233" i="1" s="1"/>
  <c r="FR234" i="1"/>
  <c r="BB234" i="1" s="1"/>
  <c r="FR235" i="1"/>
  <c r="BB235" i="1" s="1"/>
  <c r="FR236" i="1"/>
  <c r="BB236" i="1" s="1"/>
  <c r="FR237" i="1"/>
  <c r="BB237" i="1" s="1"/>
  <c r="FR238" i="1"/>
  <c r="BB238" i="1" s="1"/>
  <c r="FR239" i="1"/>
  <c r="BB239" i="1" s="1"/>
  <c r="FR240" i="1"/>
  <c r="BB240" i="1" s="1"/>
  <c r="FR241" i="1"/>
  <c r="BB241" i="1" s="1"/>
  <c r="FR242" i="1"/>
  <c r="BB242" i="1" s="1"/>
  <c r="FR244" i="1"/>
  <c r="BB244" i="1" s="1"/>
  <c r="FR245" i="1"/>
  <c r="BB245" i="1" s="1"/>
  <c r="FR247" i="1"/>
  <c r="BB247" i="1" s="1"/>
  <c r="FR248" i="1"/>
  <c r="BB248" i="1" s="1"/>
  <c r="FR249" i="1"/>
  <c r="BB249" i="1" s="1"/>
  <c r="FR251" i="1"/>
  <c r="BB251" i="1" s="1"/>
  <c r="FR252" i="1"/>
  <c r="BB252" i="1" s="1"/>
  <c r="FR253" i="1"/>
  <c r="BB253" i="1" s="1"/>
  <c r="FR254" i="1"/>
  <c r="BB254" i="1" s="1"/>
  <c r="FR255" i="1"/>
  <c r="BB255" i="1" s="1"/>
  <c r="FR256" i="1"/>
  <c r="BB256" i="1" s="1"/>
  <c r="FR257" i="1"/>
  <c r="BB257" i="1" s="1"/>
  <c r="FR258" i="1"/>
  <c r="BB258" i="1" s="1"/>
  <c r="FR259" i="1"/>
  <c r="BB259" i="1" s="1"/>
  <c r="FR260" i="1"/>
  <c r="BB260" i="1" s="1"/>
  <c r="FR261" i="1"/>
  <c r="BB261" i="1" s="1"/>
  <c r="FR263" i="1"/>
  <c r="BB263" i="1" s="1"/>
  <c r="FR264" i="1"/>
  <c r="BB264" i="1" s="1"/>
  <c r="FR265" i="1"/>
  <c r="BB265" i="1" s="1"/>
  <c r="FR266" i="1"/>
  <c r="BB266" i="1" s="1"/>
  <c r="FR267" i="1"/>
  <c r="BB267" i="1" s="1"/>
  <c r="FR268" i="1"/>
  <c r="BB268" i="1" s="1"/>
  <c r="FR270" i="1"/>
  <c r="BB270" i="1" s="1"/>
  <c r="FR271" i="1"/>
  <c r="BB271" i="1" s="1"/>
  <c r="FR272" i="1"/>
  <c r="BB272" i="1" s="1"/>
  <c r="FR273" i="1"/>
  <c r="BB273" i="1" s="1"/>
  <c r="FR274" i="1"/>
  <c r="BB274" i="1" s="1"/>
  <c r="FR275" i="1"/>
  <c r="BB275" i="1" s="1"/>
  <c r="FR276" i="1"/>
  <c r="BB276" i="1" s="1"/>
  <c r="FR277" i="1"/>
  <c r="BB277" i="1" s="1"/>
  <c r="FR278" i="1"/>
  <c r="BB278" i="1" s="1"/>
  <c r="FR279" i="1"/>
  <c r="BB279" i="1" s="1"/>
  <c r="FR280" i="1"/>
  <c r="BB280" i="1" s="1"/>
  <c r="FR281" i="1"/>
  <c r="BB281" i="1" s="1"/>
  <c r="FR282" i="1"/>
  <c r="BB282" i="1" s="1"/>
  <c r="FR283" i="1"/>
  <c r="BB283" i="1" s="1"/>
  <c r="FR284" i="1"/>
  <c r="BB284" i="1" s="1"/>
  <c r="FR285" i="1"/>
  <c r="BB285" i="1" s="1"/>
  <c r="FR286" i="1"/>
  <c r="BB286" i="1" s="1"/>
  <c r="FR287" i="1"/>
  <c r="BB287" i="1" s="1"/>
  <c r="FR288" i="1"/>
  <c r="BB288" i="1" s="1"/>
  <c r="FR289" i="1"/>
  <c r="BB289" i="1" s="1"/>
  <c r="FR290" i="1"/>
  <c r="BB290" i="1" s="1"/>
  <c r="FR291" i="1"/>
  <c r="BB291" i="1" s="1"/>
  <c r="FR292" i="1"/>
  <c r="BB292" i="1" s="1"/>
  <c r="FR293" i="1"/>
  <c r="BB293" i="1" s="1"/>
  <c r="FR294" i="1"/>
  <c r="BB294" i="1" s="1"/>
  <c r="FR295" i="1"/>
  <c r="BB295" i="1" s="1"/>
  <c r="FR296" i="1"/>
  <c r="BB296" i="1" s="1"/>
  <c r="FQ3" i="1"/>
  <c r="BA3" i="1" s="1"/>
  <c r="FQ4" i="1"/>
  <c r="BA4" i="1" s="1"/>
  <c r="FQ6" i="1"/>
  <c r="BA6" i="1" s="1"/>
  <c r="FQ7" i="1"/>
  <c r="BA7" i="1" s="1"/>
  <c r="FQ8" i="1"/>
  <c r="BA8" i="1" s="1"/>
  <c r="FQ9" i="1"/>
  <c r="BA9" i="1" s="1"/>
  <c r="FQ10" i="1"/>
  <c r="BA10" i="1" s="1"/>
  <c r="FQ11" i="1"/>
  <c r="BA11" i="1" s="1"/>
  <c r="FQ13" i="1"/>
  <c r="BA13" i="1" s="1"/>
  <c r="FQ14" i="1"/>
  <c r="BA14" i="1" s="1"/>
  <c r="FQ15" i="1"/>
  <c r="BA15" i="1" s="1"/>
  <c r="FQ16" i="1"/>
  <c r="BA16" i="1" s="1"/>
  <c r="FQ17" i="1"/>
  <c r="BA17" i="1" s="1"/>
  <c r="FQ18" i="1"/>
  <c r="BA18" i="1" s="1"/>
  <c r="FQ19" i="1"/>
  <c r="BA19" i="1" s="1"/>
  <c r="FQ20" i="1"/>
  <c r="BA20" i="1" s="1"/>
  <c r="FQ21" i="1"/>
  <c r="BA21" i="1" s="1"/>
  <c r="FQ23" i="1"/>
  <c r="BA23" i="1" s="1"/>
  <c r="FQ24" i="1"/>
  <c r="BA24" i="1" s="1"/>
  <c r="FQ25" i="1"/>
  <c r="BA25" i="1" s="1"/>
  <c r="FQ26" i="1"/>
  <c r="FQ27" i="1"/>
  <c r="BA27" i="1" s="1"/>
  <c r="FQ28" i="1"/>
  <c r="BA28" i="1" s="1"/>
  <c r="FQ29" i="1"/>
  <c r="BA29" i="1" s="1"/>
  <c r="FQ30" i="1"/>
  <c r="BA30" i="1" s="1"/>
  <c r="FQ31" i="1"/>
  <c r="BA31" i="1" s="1"/>
  <c r="FQ32" i="1"/>
  <c r="BA32" i="1" s="1"/>
  <c r="FQ33" i="1"/>
  <c r="BA33" i="1" s="1"/>
  <c r="FQ34" i="1"/>
  <c r="BA34" i="1" s="1"/>
  <c r="FQ35" i="1"/>
  <c r="BA35" i="1" s="1"/>
  <c r="FQ37" i="1"/>
  <c r="BA37" i="1" s="1"/>
  <c r="FQ40" i="1"/>
  <c r="BA40" i="1" s="1"/>
  <c r="FQ41" i="1"/>
  <c r="BA41" i="1" s="1"/>
  <c r="FQ42" i="1"/>
  <c r="BA42" i="1" s="1"/>
  <c r="FQ43" i="1"/>
  <c r="BA43" i="1" s="1"/>
  <c r="FQ45" i="1"/>
  <c r="BA45" i="1" s="1"/>
  <c r="FQ46" i="1"/>
  <c r="BA46" i="1" s="1"/>
  <c r="FQ47" i="1"/>
  <c r="BA47" i="1" s="1"/>
  <c r="FQ49" i="1"/>
  <c r="BA49" i="1" s="1"/>
  <c r="FQ50" i="1"/>
  <c r="BA50" i="1" s="1"/>
  <c r="FQ51" i="1"/>
  <c r="BA51" i="1" s="1"/>
  <c r="FQ52" i="1"/>
  <c r="BA52" i="1" s="1"/>
  <c r="FQ53" i="1"/>
  <c r="BA53" i="1" s="1"/>
  <c r="FQ54" i="1"/>
  <c r="BA54" i="1" s="1"/>
  <c r="FQ55" i="1"/>
  <c r="BA55" i="1" s="1"/>
  <c r="FQ56" i="1"/>
  <c r="BA56" i="1" s="1"/>
  <c r="FQ57" i="1"/>
  <c r="BA57" i="1" s="1"/>
  <c r="FQ58" i="1"/>
  <c r="BA58" i="1" s="1"/>
  <c r="FQ59" i="1"/>
  <c r="BA59" i="1" s="1"/>
  <c r="FQ60" i="1"/>
  <c r="BA60" i="1" s="1"/>
  <c r="FQ61" i="1"/>
  <c r="BA61" i="1" s="1"/>
  <c r="FQ62" i="1"/>
  <c r="BA62" i="1" s="1"/>
  <c r="FQ63" i="1"/>
  <c r="BA63" i="1" s="1"/>
  <c r="FQ64" i="1"/>
  <c r="BA64" i="1" s="1"/>
  <c r="FQ65" i="1"/>
  <c r="BA65" i="1" s="1"/>
  <c r="FQ66" i="1"/>
  <c r="BA66" i="1" s="1"/>
  <c r="FQ67" i="1"/>
  <c r="BA67" i="1" s="1"/>
  <c r="FQ68" i="1"/>
  <c r="BA68" i="1" s="1"/>
  <c r="FQ69" i="1"/>
  <c r="BA69" i="1" s="1"/>
  <c r="FQ70" i="1"/>
  <c r="BA70" i="1" s="1"/>
  <c r="FQ71" i="1"/>
  <c r="BA71" i="1" s="1"/>
  <c r="FQ72" i="1"/>
  <c r="BA72" i="1" s="1"/>
  <c r="FQ73" i="1"/>
  <c r="BA73" i="1" s="1"/>
  <c r="FQ74" i="1"/>
  <c r="BA74" i="1" s="1"/>
  <c r="FQ75" i="1"/>
  <c r="BA75" i="1" s="1"/>
  <c r="FQ76" i="1"/>
  <c r="BA76" i="1" s="1"/>
  <c r="FQ77" i="1"/>
  <c r="BA77" i="1" s="1"/>
  <c r="FQ78" i="1"/>
  <c r="BA78" i="1" s="1"/>
  <c r="FQ80" i="1"/>
  <c r="BA80" i="1" s="1"/>
  <c r="FQ82" i="1"/>
  <c r="BA82" i="1" s="1"/>
  <c r="FQ84" i="1"/>
  <c r="BA84" i="1" s="1"/>
  <c r="FQ85" i="1"/>
  <c r="BA85" i="1" s="1"/>
  <c r="FQ86" i="1"/>
  <c r="BA86" i="1" s="1"/>
  <c r="FQ87" i="1"/>
  <c r="BA87" i="1" s="1"/>
  <c r="FQ88" i="1"/>
  <c r="BA88" i="1" s="1"/>
  <c r="FQ89" i="1"/>
  <c r="BA89" i="1" s="1"/>
  <c r="FQ90" i="1"/>
  <c r="BA90" i="1" s="1"/>
  <c r="FQ91" i="1"/>
  <c r="BA91" i="1" s="1"/>
  <c r="FQ92" i="1"/>
  <c r="BA92" i="1" s="1"/>
  <c r="FQ93" i="1"/>
  <c r="BA93" i="1" s="1"/>
  <c r="FQ94" i="1"/>
  <c r="BA94" i="1" s="1"/>
  <c r="FQ95" i="1"/>
  <c r="BA95" i="1" s="1"/>
  <c r="FQ96" i="1"/>
  <c r="BA96" i="1" s="1"/>
  <c r="FQ97" i="1"/>
  <c r="BA97" i="1" s="1"/>
  <c r="FQ98" i="1"/>
  <c r="BA98" i="1" s="1"/>
  <c r="FQ99" i="1"/>
  <c r="BA99" i="1" s="1"/>
  <c r="FQ100" i="1"/>
  <c r="BA100" i="1" s="1"/>
  <c r="FQ101" i="1"/>
  <c r="BA101" i="1" s="1"/>
  <c r="FQ102" i="1"/>
  <c r="BA102" i="1" s="1"/>
  <c r="FQ103" i="1"/>
  <c r="BA103" i="1" s="1"/>
  <c r="FQ104" i="1"/>
  <c r="BA104" i="1" s="1"/>
  <c r="FQ105" i="1"/>
  <c r="BA105" i="1" s="1"/>
  <c r="FQ106" i="1"/>
  <c r="BA106" i="1" s="1"/>
  <c r="FQ108" i="1"/>
  <c r="BA108" i="1" s="1"/>
  <c r="FQ109" i="1"/>
  <c r="BA109" i="1" s="1"/>
  <c r="FQ110" i="1"/>
  <c r="BA110" i="1" s="1"/>
  <c r="FQ111" i="1"/>
  <c r="BA111" i="1" s="1"/>
  <c r="FQ112" i="1"/>
  <c r="BA112" i="1" s="1"/>
  <c r="FQ113" i="1"/>
  <c r="BA113" i="1" s="1"/>
  <c r="FQ114" i="1"/>
  <c r="BA114" i="1" s="1"/>
  <c r="FQ115" i="1"/>
  <c r="BA115" i="1" s="1"/>
  <c r="FQ116" i="1"/>
  <c r="BA116" i="1" s="1"/>
  <c r="FQ117" i="1"/>
  <c r="BA117" i="1" s="1"/>
  <c r="FQ118" i="1"/>
  <c r="BA118" i="1" s="1"/>
  <c r="FQ119" i="1"/>
  <c r="BA119" i="1" s="1"/>
  <c r="FQ120" i="1"/>
  <c r="BA120" i="1" s="1"/>
  <c r="FQ121" i="1"/>
  <c r="BA121" i="1" s="1"/>
  <c r="FQ122" i="1"/>
  <c r="BA122" i="1" s="1"/>
  <c r="FQ123" i="1"/>
  <c r="BA123" i="1" s="1"/>
  <c r="FQ124" i="1"/>
  <c r="BA124" i="1" s="1"/>
  <c r="FQ125" i="1"/>
  <c r="BA125" i="1" s="1"/>
  <c r="FQ126" i="1"/>
  <c r="BA126" i="1" s="1"/>
  <c r="FQ127" i="1"/>
  <c r="BA127" i="1" s="1"/>
  <c r="FQ128" i="1"/>
  <c r="BA128" i="1" s="1"/>
  <c r="FQ129" i="1"/>
  <c r="BA129" i="1" s="1"/>
  <c r="FQ130" i="1"/>
  <c r="BA130" i="1" s="1"/>
  <c r="FQ131" i="1"/>
  <c r="BA131" i="1" s="1"/>
  <c r="FQ132" i="1"/>
  <c r="BA132" i="1" s="1"/>
  <c r="FQ133" i="1"/>
  <c r="BA133" i="1" s="1"/>
  <c r="FQ134" i="1"/>
  <c r="BA134" i="1" s="1"/>
  <c r="FQ135" i="1"/>
  <c r="BA135" i="1" s="1"/>
  <c r="FQ136" i="1"/>
  <c r="BA136" i="1" s="1"/>
  <c r="FQ137" i="1"/>
  <c r="BA137" i="1" s="1"/>
  <c r="FQ138" i="1"/>
  <c r="BA138" i="1" s="1"/>
  <c r="FQ139" i="1"/>
  <c r="BA139" i="1" s="1"/>
  <c r="FQ140" i="1"/>
  <c r="BA140" i="1" s="1"/>
  <c r="FQ143" i="1"/>
  <c r="BA143" i="1" s="1"/>
  <c r="FQ144" i="1"/>
  <c r="BA144" i="1" s="1"/>
  <c r="FQ145" i="1"/>
  <c r="BA145" i="1" s="1"/>
  <c r="FQ147" i="1"/>
  <c r="BA147" i="1" s="1"/>
  <c r="FQ148" i="1"/>
  <c r="BA148" i="1" s="1"/>
  <c r="FQ150" i="1"/>
  <c r="BA150" i="1" s="1"/>
  <c r="FQ151" i="1"/>
  <c r="BA151" i="1" s="1"/>
  <c r="FQ152" i="1"/>
  <c r="BA152" i="1" s="1"/>
  <c r="FQ153" i="1"/>
  <c r="BA153" i="1" s="1"/>
  <c r="FQ154" i="1"/>
  <c r="BA154" i="1" s="1"/>
  <c r="FQ155" i="1"/>
  <c r="BA155" i="1" s="1"/>
  <c r="FQ156" i="1"/>
  <c r="BA156" i="1" s="1"/>
  <c r="FQ157" i="1"/>
  <c r="BA157" i="1" s="1"/>
  <c r="FQ158" i="1"/>
  <c r="BA158" i="1" s="1"/>
  <c r="FQ159" i="1"/>
  <c r="BA159" i="1" s="1"/>
  <c r="FQ161" i="1"/>
  <c r="BA161" i="1" s="1"/>
  <c r="FQ162" i="1"/>
  <c r="BA162" i="1" s="1"/>
  <c r="FQ163" i="1"/>
  <c r="BA163" i="1" s="1"/>
  <c r="FQ164" i="1"/>
  <c r="BA164" i="1" s="1"/>
  <c r="FQ165" i="1"/>
  <c r="BA165" i="1" s="1"/>
  <c r="FQ166" i="1"/>
  <c r="BA166" i="1" s="1"/>
  <c r="FQ167" i="1"/>
  <c r="BA167" i="1" s="1"/>
  <c r="FQ168" i="1"/>
  <c r="BA168" i="1" s="1"/>
  <c r="FQ169" i="1"/>
  <c r="BA169" i="1" s="1"/>
  <c r="FQ170" i="1"/>
  <c r="BA170" i="1" s="1"/>
  <c r="FQ171" i="1"/>
  <c r="BA171" i="1" s="1"/>
  <c r="FQ172" i="1"/>
  <c r="BA172" i="1" s="1"/>
  <c r="FQ173" i="1"/>
  <c r="BA173" i="1" s="1"/>
  <c r="FQ175" i="1"/>
  <c r="BA175" i="1" s="1"/>
  <c r="FQ176" i="1"/>
  <c r="BA176" i="1" s="1"/>
  <c r="FQ177" i="1"/>
  <c r="BA177" i="1" s="1"/>
  <c r="FQ178" i="1"/>
  <c r="BA178" i="1" s="1"/>
  <c r="FQ179" i="1"/>
  <c r="BA179" i="1" s="1"/>
  <c r="FQ180" i="1"/>
  <c r="BA180" i="1" s="1"/>
  <c r="FQ181" i="1"/>
  <c r="BA181" i="1" s="1"/>
  <c r="FQ183" i="1"/>
  <c r="BA183" i="1" s="1"/>
  <c r="FQ184" i="1"/>
  <c r="BA184" i="1" s="1"/>
  <c r="FQ185" i="1"/>
  <c r="BA185" i="1" s="1"/>
  <c r="FQ186" i="1"/>
  <c r="BA186" i="1" s="1"/>
  <c r="FQ187" i="1"/>
  <c r="BA187" i="1" s="1"/>
  <c r="FQ188" i="1"/>
  <c r="BA188" i="1" s="1"/>
  <c r="FQ189" i="1"/>
  <c r="BA189" i="1" s="1"/>
  <c r="FQ190" i="1"/>
  <c r="BA190" i="1" s="1"/>
  <c r="FQ191" i="1"/>
  <c r="BA191" i="1" s="1"/>
  <c r="FQ192" i="1"/>
  <c r="BA192" i="1" s="1"/>
  <c r="FQ193" i="1"/>
  <c r="BA193" i="1" s="1"/>
  <c r="FQ194" i="1"/>
  <c r="BA194" i="1" s="1"/>
  <c r="FQ195" i="1"/>
  <c r="BA195" i="1" s="1"/>
  <c r="FQ197" i="1"/>
  <c r="BA197" i="1" s="1"/>
  <c r="FQ199" i="1"/>
  <c r="BA199" i="1" s="1"/>
  <c r="FQ200" i="1"/>
  <c r="BA200" i="1" s="1"/>
  <c r="FQ202" i="1"/>
  <c r="BA202" i="1" s="1"/>
  <c r="FQ203" i="1"/>
  <c r="BA203" i="1" s="1"/>
  <c r="FQ204" i="1"/>
  <c r="BA204" i="1" s="1"/>
  <c r="FQ205" i="1"/>
  <c r="BA205" i="1" s="1"/>
  <c r="FQ207" i="1"/>
  <c r="BA207" i="1" s="1"/>
  <c r="FQ208" i="1"/>
  <c r="BA208" i="1" s="1"/>
  <c r="FQ209" i="1"/>
  <c r="BA209" i="1" s="1"/>
  <c r="FQ210" i="1"/>
  <c r="BA210" i="1" s="1"/>
  <c r="FQ211" i="1"/>
  <c r="BA211" i="1" s="1"/>
  <c r="FQ212" i="1"/>
  <c r="BA212" i="1" s="1"/>
  <c r="FQ213" i="1"/>
  <c r="BA213" i="1" s="1"/>
  <c r="FQ214" i="1"/>
  <c r="BA214" i="1" s="1"/>
  <c r="FQ215" i="1"/>
  <c r="BA215" i="1" s="1"/>
  <c r="FQ216" i="1"/>
  <c r="BA216" i="1" s="1"/>
  <c r="FQ217" i="1"/>
  <c r="BA217" i="1" s="1"/>
  <c r="FQ218" i="1"/>
  <c r="BA218" i="1" s="1"/>
  <c r="FQ219" i="1"/>
  <c r="BA219" i="1" s="1"/>
  <c r="FQ221" i="1"/>
  <c r="BA221" i="1" s="1"/>
  <c r="FQ222" i="1"/>
  <c r="BA222" i="1" s="1"/>
  <c r="FQ223" i="1"/>
  <c r="BA223" i="1" s="1"/>
  <c r="FQ225" i="1"/>
  <c r="BA225" i="1" s="1"/>
  <c r="FQ226" i="1"/>
  <c r="BA226" i="1" s="1"/>
  <c r="FQ227" i="1"/>
  <c r="BA227" i="1" s="1"/>
  <c r="FQ228" i="1"/>
  <c r="BA228" i="1" s="1"/>
  <c r="FQ229" i="1"/>
  <c r="BA229" i="1" s="1"/>
  <c r="FQ230" i="1"/>
  <c r="BA230" i="1" s="1"/>
  <c r="FQ231" i="1"/>
  <c r="BA231" i="1" s="1"/>
  <c r="FQ232" i="1"/>
  <c r="BA232" i="1" s="1"/>
  <c r="FQ233" i="1"/>
  <c r="BA233" i="1" s="1"/>
  <c r="FQ234" i="1"/>
  <c r="BA234" i="1" s="1"/>
  <c r="FQ235" i="1"/>
  <c r="BA235" i="1" s="1"/>
  <c r="FQ236" i="1"/>
  <c r="BA236" i="1" s="1"/>
  <c r="FQ237" i="1"/>
  <c r="BA237" i="1" s="1"/>
  <c r="FQ238" i="1"/>
  <c r="BA238" i="1" s="1"/>
  <c r="FQ239" i="1"/>
  <c r="BA239" i="1" s="1"/>
  <c r="FQ240" i="1"/>
  <c r="BA240" i="1" s="1"/>
  <c r="FQ241" i="1"/>
  <c r="BA241" i="1" s="1"/>
  <c r="FQ242" i="1"/>
  <c r="BA242" i="1" s="1"/>
  <c r="FQ244" i="1"/>
  <c r="BA244" i="1" s="1"/>
  <c r="FQ245" i="1"/>
  <c r="BA245" i="1" s="1"/>
  <c r="FQ247" i="1"/>
  <c r="BA247" i="1" s="1"/>
  <c r="FQ248" i="1"/>
  <c r="BA248" i="1" s="1"/>
  <c r="FQ249" i="1"/>
  <c r="BA249" i="1" s="1"/>
  <c r="FQ251" i="1"/>
  <c r="BA251" i="1" s="1"/>
  <c r="FQ252" i="1"/>
  <c r="BA252" i="1" s="1"/>
  <c r="FQ253" i="1"/>
  <c r="BA253" i="1" s="1"/>
  <c r="FQ254" i="1"/>
  <c r="BA254" i="1" s="1"/>
  <c r="FQ255" i="1"/>
  <c r="BA255" i="1" s="1"/>
  <c r="FQ256" i="1"/>
  <c r="BA256" i="1" s="1"/>
  <c r="FQ257" i="1"/>
  <c r="BA257" i="1" s="1"/>
  <c r="FQ258" i="1"/>
  <c r="BA258" i="1" s="1"/>
  <c r="FQ259" i="1"/>
  <c r="BA259" i="1" s="1"/>
  <c r="FQ260" i="1"/>
  <c r="BA260" i="1" s="1"/>
  <c r="FQ261" i="1"/>
  <c r="BA261" i="1" s="1"/>
  <c r="FQ263" i="1"/>
  <c r="BA263" i="1" s="1"/>
  <c r="FQ264" i="1"/>
  <c r="BA264" i="1" s="1"/>
  <c r="FQ265" i="1"/>
  <c r="BA265" i="1" s="1"/>
  <c r="FQ266" i="1"/>
  <c r="BA266" i="1" s="1"/>
  <c r="FQ267" i="1"/>
  <c r="BA267" i="1" s="1"/>
  <c r="FQ268" i="1"/>
  <c r="BA268" i="1" s="1"/>
  <c r="FQ270" i="1"/>
  <c r="BA270" i="1" s="1"/>
  <c r="FQ271" i="1"/>
  <c r="BA271" i="1" s="1"/>
  <c r="FQ272" i="1"/>
  <c r="BA272" i="1" s="1"/>
  <c r="FQ273" i="1"/>
  <c r="BA273" i="1" s="1"/>
  <c r="FQ274" i="1"/>
  <c r="BA274" i="1" s="1"/>
  <c r="FQ275" i="1"/>
  <c r="BA275" i="1" s="1"/>
  <c r="FQ276" i="1"/>
  <c r="BA276" i="1" s="1"/>
  <c r="FQ277" i="1"/>
  <c r="BA277" i="1" s="1"/>
  <c r="FQ278" i="1"/>
  <c r="BA278" i="1" s="1"/>
  <c r="FQ279" i="1"/>
  <c r="BA279" i="1" s="1"/>
  <c r="FQ280" i="1"/>
  <c r="BA280" i="1" s="1"/>
  <c r="FQ281" i="1"/>
  <c r="BA281" i="1" s="1"/>
  <c r="FQ282" i="1"/>
  <c r="BA282" i="1" s="1"/>
  <c r="FQ283" i="1"/>
  <c r="BA283" i="1" s="1"/>
  <c r="FQ284" i="1"/>
  <c r="BA284" i="1" s="1"/>
  <c r="FQ285" i="1"/>
  <c r="BA285" i="1" s="1"/>
  <c r="FQ286" i="1"/>
  <c r="FQ287" i="1"/>
  <c r="BA287" i="1" s="1"/>
  <c r="FQ288" i="1"/>
  <c r="BA288" i="1" s="1"/>
  <c r="FQ289" i="1"/>
  <c r="BA289" i="1" s="1"/>
  <c r="FQ290" i="1"/>
  <c r="BA290" i="1" s="1"/>
  <c r="FQ291" i="1"/>
  <c r="BA291" i="1" s="1"/>
  <c r="FQ292" i="1"/>
  <c r="BA292" i="1" s="1"/>
  <c r="FQ293" i="1"/>
  <c r="BA293" i="1" s="1"/>
  <c r="FQ294" i="1"/>
  <c r="BA294" i="1" s="1"/>
  <c r="FQ295" i="1"/>
  <c r="BA295" i="1" s="1"/>
  <c r="FQ296" i="1"/>
  <c r="BA296" i="1" s="1"/>
  <c r="FP3" i="1"/>
  <c r="AZ3" i="1" s="1"/>
  <c r="FP4" i="1"/>
  <c r="AZ4" i="1" s="1"/>
  <c r="FP6" i="1"/>
  <c r="AZ6" i="1" s="1"/>
  <c r="FP7" i="1"/>
  <c r="AZ7" i="1" s="1"/>
  <c r="FP8" i="1"/>
  <c r="AZ8" i="1" s="1"/>
  <c r="FP9" i="1"/>
  <c r="AZ9" i="1" s="1"/>
  <c r="FP10" i="1"/>
  <c r="AZ10" i="1" s="1"/>
  <c r="FP11" i="1"/>
  <c r="AZ11" i="1" s="1"/>
  <c r="FP13" i="1"/>
  <c r="AZ13" i="1" s="1"/>
  <c r="FP14" i="1"/>
  <c r="AZ14" i="1" s="1"/>
  <c r="FP15" i="1"/>
  <c r="AZ15" i="1" s="1"/>
  <c r="FP16" i="1"/>
  <c r="AZ16" i="1" s="1"/>
  <c r="FP17" i="1"/>
  <c r="AZ17" i="1" s="1"/>
  <c r="FP18" i="1"/>
  <c r="AZ18" i="1" s="1"/>
  <c r="FP19" i="1"/>
  <c r="AZ19" i="1" s="1"/>
  <c r="FP20" i="1"/>
  <c r="AZ20" i="1" s="1"/>
  <c r="FP21" i="1"/>
  <c r="AZ21" i="1" s="1"/>
  <c r="FP23" i="1"/>
  <c r="AZ23" i="1" s="1"/>
  <c r="FP24" i="1"/>
  <c r="AZ24" i="1" s="1"/>
  <c r="FP25" i="1"/>
  <c r="AZ25" i="1" s="1"/>
  <c r="FP26" i="1"/>
  <c r="AZ26" i="1" s="1"/>
  <c r="FP27" i="1"/>
  <c r="AZ27" i="1" s="1"/>
  <c r="FP28" i="1"/>
  <c r="AZ28" i="1" s="1"/>
  <c r="FP29" i="1"/>
  <c r="AZ29" i="1" s="1"/>
  <c r="FP30" i="1"/>
  <c r="AZ30" i="1" s="1"/>
  <c r="FP31" i="1"/>
  <c r="AZ31" i="1" s="1"/>
  <c r="FP32" i="1"/>
  <c r="AZ32" i="1" s="1"/>
  <c r="FP33" i="1"/>
  <c r="AZ33" i="1" s="1"/>
  <c r="FP34" i="1"/>
  <c r="AZ34" i="1" s="1"/>
  <c r="FP35" i="1"/>
  <c r="AZ35" i="1" s="1"/>
  <c r="FP37" i="1"/>
  <c r="AZ37" i="1" s="1"/>
  <c r="FP40" i="1"/>
  <c r="AZ40" i="1" s="1"/>
  <c r="FP41" i="1"/>
  <c r="AZ41" i="1" s="1"/>
  <c r="FP42" i="1"/>
  <c r="AZ42" i="1" s="1"/>
  <c r="FP43" i="1"/>
  <c r="FP45" i="1"/>
  <c r="AZ45" i="1" s="1"/>
  <c r="FP46" i="1"/>
  <c r="AZ46" i="1" s="1"/>
  <c r="FP47" i="1"/>
  <c r="AZ47" i="1" s="1"/>
  <c r="FP49" i="1"/>
  <c r="AZ49" i="1" s="1"/>
  <c r="FP50" i="1"/>
  <c r="AZ50" i="1" s="1"/>
  <c r="FP51" i="1"/>
  <c r="AZ51" i="1" s="1"/>
  <c r="FP52" i="1"/>
  <c r="AZ52" i="1" s="1"/>
  <c r="FP53" i="1"/>
  <c r="FP54" i="1"/>
  <c r="AZ54" i="1" s="1"/>
  <c r="FP55" i="1"/>
  <c r="AZ55" i="1" s="1"/>
  <c r="FP56" i="1"/>
  <c r="AZ56" i="1" s="1"/>
  <c r="FP57" i="1"/>
  <c r="AZ57" i="1" s="1"/>
  <c r="FP58" i="1"/>
  <c r="AZ58" i="1" s="1"/>
  <c r="FP59" i="1"/>
  <c r="AZ59" i="1" s="1"/>
  <c r="FP60" i="1"/>
  <c r="AZ60" i="1" s="1"/>
  <c r="FP61" i="1"/>
  <c r="AZ61" i="1" s="1"/>
  <c r="FP62" i="1"/>
  <c r="AZ62" i="1" s="1"/>
  <c r="FP63" i="1"/>
  <c r="AZ63" i="1" s="1"/>
  <c r="FP64" i="1"/>
  <c r="AZ64" i="1" s="1"/>
  <c r="FP65" i="1"/>
  <c r="AZ65" i="1" s="1"/>
  <c r="FP66" i="1"/>
  <c r="AZ66" i="1" s="1"/>
  <c r="FP67" i="1"/>
  <c r="AZ67" i="1" s="1"/>
  <c r="FP68" i="1"/>
  <c r="AZ68" i="1" s="1"/>
  <c r="FP69" i="1"/>
  <c r="AZ69" i="1" s="1"/>
  <c r="FP70" i="1"/>
  <c r="AZ70" i="1" s="1"/>
  <c r="FP71" i="1"/>
  <c r="AZ71" i="1" s="1"/>
  <c r="FP72" i="1"/>
  <c r="AZ72" i="1" s="1"/>
  <c r="FP73" i="1"/>
  <c r="AZ73" i="1" s="1"/>
  <c r="FP74" i="1"/>
  <c r="AZ74" i="1" s="1"/>
  <c r="FP75" i="1"/>
  <c r="AZ75" i="1" s="1"/>
  <c r="FP76" i="1"/>
  <c r="AZ76" i="1" s="1"/>
  <c r="FP77" i="1"/>
  <c r="AZ77" i="1" s="1"/>
  <c r="FP78" i="1"/>
  <c r="AZ78" i="1" s="1"/>
  <c r="FP80" i="1"/>
  <c r="AZ80" i="1" s="1"/>
  <c r="FP82" i="1"/>
  <c r="AZ82" i="1" s="1"/>
  <c r="FP84" i="1"/>
  <c r="AZ84" i="1" s="1"/>
  <c r="FP85" i="1"/>
  <c r="AZ85" i="1" s="1"/>
  <c r="FP86" i="1"/>
  <c r="AZ86" i="1" s="1"/>
  <c r="FP87" i="1"/>
  <c r="AZ87" i="1" s="1"/>
  <c r="FP88" i="1"/>
  <c r="FP89" i="1"/>
  <c r="AZ89" i="1" s="1"/>
  <c r="FP90" i="1"/>
  <c r="AZ90" i="1" s="1"/>
  <c r="FP91" i="1"/>
  <c r="AZ91" i="1" s="1"/>
  <c r="FP92" i="1"/>
  <c r="AZ92" i="1" s="1"/>
  <c r="FP93" i="1"/>
  <c r="AZ93" i="1" s="1"/>
  <c r="FP94" i="1"/>
  <c r="AZ94" i="1" s="1"/>
  <c r="FP95" i="1"/>
  <c r="AZ95" i="1" s="1"/>
  <c r="FP96" i="1"/>
  <c r="AZ96" i="1" s="1"/>
  <c r="FP97" i="1"/>
  <c r="AZ97" i="1" s="1"/>
  <c r="FP98" i="1"/>
  <c r="AZ98" i="1" s="1"/>
  <c r="FP99" i="1"/>
  <c r="AZ99" i="1" s="1"/>
  <c r="FP100" i="1"/>
  <c r="AZ100" i="1" s="1"/>
  <c r="FP101" i="1"/>
  <c r="AZ101" i="1" s="1"/>
  <c r="FP102" i="1"/>
  <c r="AZ102" i="1" s="1"/>
  <c r="FP103" i="1"/>
  <c r="AZ103" i="1" s="1"/>
  <c r="FP104" i="1"/>
  <c r="AZ104" i="1" s="1"/>
  <c r="FP105" i="1"/>
  <c r="AZ105" i="1" s="1"/>
  <c r="FP106" i="1"/>
  <c r="AZ106" i="1" s="1"/>
  <c r="FP108" i="1"/>
  <c r="AZ108" i="1" s="1"/>
  <c r="FP109" i="1"/>
  <c r="AZ109" i="1" s="1"/>
  <c r="FP110" i="1"/>
  <c r="AZ110" i="1" s="1"/>
  <c r="FP111" i="1"/>
  <c r="AZ111" i="1" s="1"/>
  <c r="FP112" i="1"/>
  <c r="AZ112" i="1" s="1"/>
  <c r="FP113" i="1"/>
  <c r="AZ113" i="1" s="1"/>
  <c r="FP114" i="1"/>
  <c r="AZ114" i="1" s="1"/>
  <c r="FP115" i="1"/>
  <c r="AZ115" i="1" s="1"/>
  <c r="FP116" i="1"/>
  <c r="AZ116" i="1" s="1"/>
  <c r="FP117" i="1"/>
  <c r="AZ117" i="1" s="1"/>
  <c r="FP118" i="1"/>
  <c r="AZ118" i="1" s="1"/>
  <c r="FP119" i="1"/>
  <c r="AZ119" i="1" s="1"/>
  <c r="FP120" i="1"/>
  <c r="AZ120" i="1" s="1"/>
  <c r="FP121" i="1"/>
  <c r="AZ121" i="1" s="1"/>
  <c r="FP122" i="1"/>
  <c r="AZ122" i="1" s="1"/>
  <c r="FP123" i="1"/>
  <c r="AZ123" i="1" s="1"/>
  <c r="FP124" i="1"/>
  <c r="AZ124" i="1" s="1"/>
  <c r="FP125" i="1"/>
  <c r="AZ125" i="1" s="1"/>
  <c r="FP126" i="1"/>
  <c r="AZ126" i="1" s="1"/>
  <c r="FP127" i="1"/>
  <c r="AZ127" i="1" s="1"/>
  <c r="FP128" i="1"/>
  <c r="AZ128" i="1" s="1"/>
  <c r="FP129" i="1"/>
  <c r="AZ129" i="1" s="1"/>
  <c r="FP130" i="1"/>
  <c r="AZ130" i="1" s="1"/>
  <c r="FP131" i="1"/>
  <c r="AZ131" i="1" s="1"/>
  <c r="FP132" i="1"/>
  <c r="AZ132" i="1" s="1"/>
  <c r="FP133" i="1"/>
  <c r="AZ133" i="1" s="1"/>
  <c r="FP134" i="1"/>
  <c r="AZ134" i="1" s="1"/>
  <c r="FP135" i="1"/>
  <c r="AZ135" i="1" s="1"/>
  <c r="FP136" i="1"/>
  <c r="AZ136" i="1" s="1"/>
  <c r="FP137" i="1"/>
  <c r="AZ137" i="1" s="1"/>
  <c r="FP138" i="1"/>
  <c r="AZ138" i="1" s="1"/>
  <c r="FP139" i="1"/>
  <c r="AZ139" i="1" s="1"/>
  <c r="FP140" i="1"/>
  <c r="AZ140" i="1" s="1"/>
  <c r="FP143" i="1"/>
  <c r="AZ143" i="1" s="1"/>
  <c r="FP144" i="1"/>
  <c r="AZ144" i="1" s="1"/>
  <c r="FP145" i="1"/>
  <c r="AZ145" i="1" s="1"/>
  <c r="FP147" i="1"/>
  <c r="AZ147" i="1" s="1"/>
  <c r="FP148" i="1"/>
  <c r="AZ148" i="1" s="1"/>
  <c r="FP150" i="1"/>
  <c r="AZ150" i="1" s="1"/>
  <c r="FP151" i="1"/>
  <c r="AZ151" i="1" s="1"/>
  <c r="FP152" i="1"/>
  <c r="AZ152" i="1" s="1"/>
  <c r="FP153" i="1"/>
  <c r="AZ153" i="1" s="1"/>
  <c r="FP154" i="1"/>
  <c r="AZ154" i="1" s="1"/>
  <c r="FP155" i="1"/>
  <c r="AZ155" i="1" s="1"/>
  <c r="FP156" i="1"/>
  <c r="AZ156" i="1" s="1"/>
  <c r="FP157" i="1"/>
  <c r="AZ157" i="1" s="1"/>
  <c r="FP158" i="1"/>
  <c r="AZ158" i="1" s="1"/>
  <c r="FP159" i="1"/>
  <c r="AZ159" i="1" s="1"/>
  <c r="FP161" i="1"/>
  <c r="AZ161" i="1" s="1"/>
  <c r="FP162" i="1"/>
  <c r="AZ162" i="1" s="1"/>
  <c r="FP163" i="1"/>
  <c r="AZ163" i="1" s="1"/>
  <c r="FP164" i="1"/>
  <c r="AZ164" i="1" s="1"/>
  <c r="FP165" i="1"/>
  <c r="AZ165" i="1" s="1"/>
  <c r="FP166" i="1"/>
  <c r="AZ166" i="1" s="1"/>
  <c r="FP167" i="1"/>
  <c r="AZ167" i="1" s="1"/>
  <c r="FP168" i="1"/>
  <c r="AZ168" i="1" s="1"/>
  <c r="FP169" i="1"/>
  <c r="AZ169" i="1" s="1"/>
  <c r="FP170" i="1"/>
  <c r="AZ170" i="1" s="1"/>
  <c r="FP171" i="1"/>
  <c r="AZ171" i="1" s="1"/>
  <c r="FP172" i="1"/>
  <c r="AZ172" i="1" s="1"/>
  <c r="FP173" i="1"/>
  <c r="AZ173" i="1" s="1"/>
  <c r="FP175" i="1"/>
  <c r="AZ175" i="1" s="1"/>
  <c r="FP176" i="1"/>
  <c r="AZ176" i="1" s="1"/>
  <c r="FP177" i="1"/>
  <c r="AZ177" i="1" s="1"/>
  <c r="FP178" i="1"/>
  <c r="AZ178" i="1" s="1"/>
  <c r="FP179" i="1"/>
  <c r="AZ179" i="1" s="1"/>
  <c r="FP180" i="1"/>
  <c r="AZ180" i="1" s="1"/>
  <c r="FP181" i="1"/>
  <c r="AZ181" i="1" s="1"/>
  <c r="FP183" i="1"/>
  <c r="AZ183" i="1" s="1"/>
  <c r="FP184" i="1"/>
  <c r="AZ184" i="1" s="1"/>
  <c r="FP185" i="1"/>
  <c r="AZ185" i="1" s="1"/>
  <c r="FP186" i="1"/>
  <c r="AZ186" i="1" s="1"/>
  <c r="FP187" i="1"/>
  <c r="AZ187" i="1" s="1"/>
  <c r="FP188" i="1"/>
  <c r="AZ188" i="1" s="1"/>
  <c r="FP189" i="1"/>
  <c r="AZ189" i="1" s="1"/>
  <c r="FP190" i="1"/>
  <c r="AZ190" i="1" s="1"/>
  <c r="FP191" i="1"/>
  <c r="AZ191" i="1" s="1"/>
  <c r="FP192" i="1"/>
  <c r="AZ192" i="1" s="1"/>
  <c r="FP193" i="1"/>
  <c r="AZ193" i="1" s="1"/>
  <c r="FP194" i="1"/>
  <c r="AZ194" i="1" s="1"/>
  <c r="FP195" i="1"/>
  <c r="AZ195" i="1" s="1"/>
  <c r="FP197" i="1"/>
  <c r="AZ197" i="1" s="1"/>
  <c r="FP199" i="1"/>
  <c r="AZ199" i="1" s="1"/>
  <c r="FP200" i="1"/>
  <c r="AZ200" i="1" s="1"/>
  <c r="FP202" i="1"/>
  <c r="AZ202" i="1" s="1"/>
  <c r="FP203" i="1"/>
  <c r="AZ203" i="1" s="1"/>
  <c r="FP204" i="1"/>
  <c r="AZ204" i="1" s="1"/>
  <c r="FP205" i="1"/>
  <c r="AZ205" i="1" s="1"/>
  <c r="FP207" i="1"/>
  <c r="AZ207" i="1" s="1"/>
  <c r="FP208" i="1"/>
  <c r="AZ208" i="1" s="1"/>
  <c r="FP209" i="1"/>
  <c r="AZ209" i="1" s="1"/>
  <c r="FP210" i="1"/>
  <c r="AZ210" i="1" s="1"/>
  <c r="FP211" i="1"/>
  <c r="AZ211" i="1" s="1"/>
  <c r="FP212" i="1"/>
  <c r="AZ212" i="1" s="1"/>
  <c r="FP213" i="1"/>
  <c r="AZ213" i="1" s="1"/>
  <c r="FP214" i="1"/>
  <c r="AZ214" i="1" s="1"/>
  <c r="FP215" i="1"/>
  <c r="AZ215" i="1" s="1"/>
  <c r="FP216" i="1"/>
  <c r="AZ216" i="1" s="1"/>
  <c r="FP217" i="1"/>
  <c r="AZ217" i="1" s="1"/>
  <c r="FP218" i="1"/>
  <c r="AZ218" i="1" s="1"/>
  <c r="FP219" i="1"/>
  <c r="AZ219" i="1" s="1"/>
  <c r="FP221" i="1"/>
  <c r="AZ221" i="1" s="1"/>
  <c r="FP222" i="1"/>
  <c r="AZ222" i="1" s="1"/>
  <c r="FP223" i="1"/>
  <c r="AZ223" i="1" s="1"/>
  <c r="FP225" i="1"/>
  <c r="AZ225" i="1" s="1"/>
  <c r="FP226" i="1"/>
  <c r="AZ226" i="1" s="1"/>
  <c r="FP227" i="1"/>
  <c r="AZ227" i="1" s="1"/>
  <c r="FP228" i="1"/>
  <c r="AZ228" i="1" s="1"/>
  <c r="FP229" i="1"/>
  <c r="AZ229" i="1" s="1"/>
  <c r="FP230" i="1"/>
  <c r="AZ230" i="1" s="1"/>
  <c r="FP231" i="1"/>
  <c r="AZ231" i="1" s="1"/>
  <c r="FP232" i="1"/>
  <c r="AZ232" i="1" s="1"/>
  <c r="FP233" i="1"/>
  <c r="AZ233" i="1" s="1"/>
  <c r="FP234" i="1"/>
  <c r="AZ234" i="1" s="1"/>
  <c r="FP235" i="1"/>
  <c r="FP236" i="1"/>
  <c r="AZ236" i="1" s="1"/>
  <c r="FP237" i="1"/>
  <c r="AZ237" i="1" s="1"/>
  <c r="FP238" i="1"/>
  <c r="AZ238" i="1" s="1"/>
  <c r="FP239" i="1"/>
  <c r="AZ239" i="1" s="1"/>
  <c r="FP240" i="1"/>
  <c r="AZ240" i="1" s="1"/>
  <c r="FP241" i="1"/>
  <c r="AZ241" i="1" s="1"/>
  <c r="FP242" i="1"/>
  <c r="AZ242" i="1" s="1"/>
  <c r="FP244" i="1"/>
  <c r="AZ244" i="1" s="1"/>
  <c r="FP245" i="1"/>
  <c r="AZ245" i="1" s="1"/>
  <c r="FP247" i="1"/>
  <c r="AZ247" i="1" s="1"/>
  <c r="FP248" i="1"/>
  <c r="AZ248" i="1" s="1"/>
  <c r="FP249" i="1"/>
  <c r="AZ249" i="1" s="1"/>
  <c r="FP251" i="1"/>
  <c r="AZ251" i="1" s="1"/>
  <c r="FP252" i="1"/>
  <c r="AZ252" i="1" s="1"/>
  <c r="FP253" i="1"/>
  <c r="AZ253" i="1" s="1"/>
  <c r="FP254" i="1"/>
  <c r="AZ254" i="1" s="1"/>
  <c r="FP255" i="1"/>
  <c r="AZ255" i="1" s="1"/>
  <c r="FP256" i="1"/>
  <c r="AZ256" i="1" s="1"/>
  <c r="FP257" i="1"/>
  <c r="AZ257" i="1" s="1"/>
  <c r="FP258" i="1"/>
  <c r="AZ258" i="1" s="1"/>
  <c r="FP259" i="1"/>
  <c r="AZ259" i="1" s="1"/>
  <c r="FP260" i="1"/>
  <c r="AZ260" i="1" s="1"/>
  <c r="FP261" i="1"/>
  <c r="AZ261" i="1" s="1"/>
  <c r="FP263" i="1"/>
  <c r="AZ263" i="1" s="1"/>
  <c r="FP264" i="1"/>
  <c r="AZ264" i="1" s="1"/>
  <c r="FP265" i="1"/>
  <c r="AZ265" i="1" s="1"/>
  <c r="FP266" i="1"/>
  <c r="AZ266" i="1" s="1"/>
  <c r="FP267" i="1"/>
  <c r="AZ267" i="1" s="1"/>
  <c r="FP268" i="1"/>
  <c r="AZ268" i="1" s="1"/>
  <c r="FP270" i="1"/>
  <c r="AZ270" i="1" s="1"/>
  <c r="FP271" i="1"/>
  <c r="AZ271" i="1" s="1"/>
  <c r="FP272" i="1"/>
  <c r="AZ272" i="1" s="1"/>
  <c r="FP273" i="1"/>
  <c r="AZ273" i="1" s="1"/>
  <c r="FP274" i="1"/>
  <c r="AZ274" i="1" s="1"/>
  <c r="FP275" i="1"/>
  <c r="AZ275" i="1" s="1"/>
  <c r="FP276" i="1"/>
  <c r="AZ276" i="1" s="1"/>
  <c r="FP277" i="1"/>
  <c r="AZ277" i="1" s="1"/>
  <c r="FP278" i="1"/>
  <c r="AZ278" i="1" s="1"/>
  <c r="FP279" i="1"/>
  <c r="AZ279" i="1" s="1"/>
  <c r="FP280" i="1"/>
  <c r="AZ280" i="1" s="1"/>
  <c r="FP281" i="1"/>
  <c r="AZ281" i="1" s="1"/>
  <c r="FP282" i="1"/>
  <c r="AZ282" i="1" s="1"/>
  <c r="FP283" i="1"/>
  <c r="AZ283" i="1" s="1"/>
  <c r="FP284" i="1"/>
  <c r="AZ284" i="1" s="1"/>
  <c r="FP285" i="1"/>
  <c r="FP286" i="1"/>
  <c r="FP287" i="1"/>
  <c r="AZ287" i="1" s="1"/>
  <c r="FP288" i="1"/>
  <c r="AZ288" i="1" s="1"/>
  <c r="FP289" i="1"/>
  <c r="AZ289" i="1" s="1"/>
  <c r="FP290" i="1"/>
  <c r="AZ290" i="1" s="1"/>
  <c r="FP291" i="1"/>
  <c r="AZ291" i="1" s="1"/>
  <c r="FP292" i="1"/>
  <c r="AZ292" i="1" s="1"/>
  <c r="FP293" i="1"/>
  <c r="AZ293" i="1" s="1"/>
  <c r="FP294" i="1"/>
  <c r="AZ294" i="1" s="1"/>
  <c r="FP295" i="1"/>
  <c r="AZ295" i="1" s="1"/>
  <c r="FP296" i="1"/>
  <c r="AZ296" i="1" s="1"/>
  <c r="FO3" i="1"/>
  <c r="AY3" i="1" s="1"/>
  <c r="FO4" i="1"/>
  <c r="AY4" i="1" s="1"/>
  <c r="FO6" i="1"/>
  <c r="AY6" i="1" s="1"/>
  <c r="FO7" i="1"/>
  <c r="AY7" i="1" s="1"/>
  <c r="FO8" i="1"/>
  <c r="AY8" i="1" s="1"/>
  <c r="FO9" i="1"/>
  <c r="AY9" i="1" s="1"/>
  <c r="FO10" i="1"/>
  <c r="AY10" i="1" s="1"/>
  <c r="FO11" i="1"/>
  <c r="AY11" i="1" s="1"/>
  <c r="FO13" i="1"/>
  <c r="AY13" i="1" s="1"/>
  <c r="FO14" i="1"/>
  <c r="AY14" i="1" s="1"/>
  <c r="FO15" i="1"/>
  <c r="AY15" i="1" s="1"/>
  <c r="FO16" i="1"/>
  <c r="AY16" i="1" s="1"/>
  <c r="FO17" i="1"/>
  <c r="AY17" i="1" s="1"/>
  <c r="FO18" i="1"/>
  <c r="AY18" i="1" s="1"/>
  <c r="FO19" i="1"/>
  <c r="AY19" i="1" s="1"/>
  <c r="FO20" i="1"/>
  <c r="AY20" i="1" s="1"/>
  <c r="FO21" i="1"/>
  <c r="AY21" i="1" s="1"/>
  <c r="FO23" i="1"/>
  <c r="AY23" i="1" s="1"/>
  <c r="FO24" i="1"/>
  <c r="AY24" i="1" s="1"/>
  <c r="FO25" i="1"/>
  <c r="AY25" i="1" s="1"/>
  <c r="FO26" i="1"/>
  <c r="AY26" i="1" s="1"/>
  <c r="FO27" i="1"/>
  <c r="AY27" i="1" s="1"/>
  <c r="FO28" i="1"/>
  <c r="AY28" i="1" s="1"/>
  <c r="FO29" i="1"/>
  <c r="AY29" i="1" s="1"/>
  <c r="FO30" i="1"/>
  <c r="AY30" i="1" s="1"/>
  <c r="FO31" i="1"/>
  <c r="AY31" i="1" s="1"/>
  <c r="FO32" i="1"/>
  <c r="AY32" i="1" s="1"/>
  <c r="FO33" i="1"/>
  <c r="AY33" i="1" s="1"/>
  <c r="FO34" i="1"/>
  <c r="AY34" i="1" s="1"/>
  <c r="FO35" i="1"/>
  <c r="AY35" i="1" s="1"/>
  <c r="FO37" i="1"/>
  <c r="AY37" i="1" s="1"/>
  <c r="FO40" i="1"/>
  <c r="AY40" i="1" s="1"/>
  <c r="FO41" i="1"/>
  <c r="AY41" i="1" s="1"/>
  <c r="FO42" i="1"/>
  <c r="AY42" i="1" s="1"/>
  <c r="FO43" i="1"/>
  <c r="AY43" i="1" s="1"/>
  <c r="FO45" i="1"/>
  <c r="AY45" i="1" s="1"/>
  <c r="FO46" i="1"/>
  <c r="AY46" i="1" s="1"/>
  <c r="FO47" i="1"/>
  <c r="AY47" i="1" s="1"/>
  <c r="FO49" i="1"/>
  <c r="AY49" i="1" s="1"/>
  <c r="FO50" i="1"/>
  <c r="AY50" i="1" s="1"/>
  <c r="FO51" i="1"/>
  <c r="AY51" i="1" s="1"/>
  <c r="FO52" i="1"/>
  <c r="AY52" i="1" s="1"/>
  <c r="FO53" i="1"/>
  <c r="AY53" i="1" s="1"/>
  <c r="FO54" i="1"/>
  <c r="AY54" i="1" s="1"/>
  <c r="FO55" i="1"/>
  <c r="AY55" i="1" s="1"/>
  <c r="FO56" i="1"/>
  <c r="AY56" i="1" s="1"/>
  <c r="FO57" i="1"/>
  <c r="AY57" i="1" s="1"/>
  <c r="FO58" i="1"/>
  <c r="AY58" i="1" s="1"/>
  <c r="FO59" i="1"/>
  <c r="AY59" i="1" s="1"/>
  <c r="FO60" i="1"/>
  <c r="AY60" i="1" s="1"/>
  <c r="FO61" i="1"/>
  <c r="AY61" i="1" s="1"/>
  <c r="FO62" i="1"/>
  <c r="AY62" i="1" s="1"/>
  <c r="FO63" i="1"/>
  <c r="AY63" i="1" s="1"/>
  <c r="FO64" i="1"/>
  <c r="AY64" i="1" s="1"/>
  <c r="FO65" i="1"/>
  <c r="AY65" i="1" s="1"/>
  <c r="FO66" i="1"/>
  <c r="AY66" i="1" s="1"/>
  <c r="FO67" i="1"/>
  <c r="AY67" i="1" s="1"/>
  <c r="FO68" i="1"/>
  <c r="AY68" i="1" s="1"/>
  <c r="FO69" i="1"/>
  <c r="AY69" i="1" s="1"/>
  <c r="FO70" i="1"/>
  <c r="AY70" i="1" s="1"/>
  <c r="FO71" i="1"/>
  <c r="FO72" i="1"/>
  <c r="AY72" i="1" s="1"/>
  <c r="FO73" i="1"/>
  <c r="AY73" i="1" s="1"/>
  <c r="FO74" i="1"/>
  <c r="AY74" i="1" s="1"/>
  <c r="FO75" i="1"/>
  <c r="AY75" i="1" s="1"/>
  <c r="FO76" i="1"/>
  <c r="AY76" i="1" s="1"/>
  <c r="FO77" i="1"/>
  <c r="AY77" i="1" s="1"/>
  <c r="FO78" i="1"/>
  <c r="AY78" i="1" s="1"/>
  <c r="FO80" i="1"/>
  <c r="AY80" i="1" s="1"/>
  <c r="FO82" i="1"/>
  <c r="AY82" i="1" s="1"/>
  <c r="FO84" i="1"/>
  <c r="AY84" i="1" s="1"/>
  <c r="FO85" i="1"/>
  <c r="AY85" i="1" s="1"/>
  <c r="FO86" i="1"/>
  <c r="AY86" i="1" s="1"/>
  <c r="FO87" i="1"/>
  <c r="AY87" i="1" s="1"/>
  <c r="FO88" i="1"/>
  <c r="AY88" i="1" s="1"/>
  <c r="FO89" i="1"/>
  <c r="AY89" i="1" s="1"/>
  <c r="FO90" i="1"/>
  <c r="AY90" i="1" s="1"/>
  <c r="FO91" i="1"/>
  <c r="AY91" i="1" s="1"/>
  <c r="FO92" i="1"/>
  <c r="AY92" i="1" s="1"/>
  <c r="FO93" i="1"/>
  <c r="AY93" i="1" s="1"/>
  <c r="FO94" i="1"/>
  <c r="AY94" i="1" s="1"/>
  <c r="FO95" i="1"/>
  <c r="AY95" i="1" s="1"/>
  <c r="FO96" i="1"/>
  <c r="AY96" i="1" s="1"/>
  <c r="FO97" i="1"/>
  <c r="AY97" i="1" s="1"/>
  <c r="FO98" i="1"/>
  <c r="AY98" i="1" s="1"/>
  <c r="FO99" i="1"/>
  <c r="AY99" i="1" s="1"/>
  <c r="FO100" i="1"/>
  <c r="AY100" i="1" s="1"/>
  <c r="FO101" i="1"/>
  <c r="AY101" i="1" s="1"/>
  <c r="FO102" i="1"/>
  <c r="AY102" i="1" s="1"/>
  <c r="FO103" i="1"/>
  <c r="AY103" i="1" s="1"/>
  <c r="FO104" i="1"/>
  <c r="AY104" i="1" s="1"/>
  <c r="FO105" i="1"/>
  <c r="AY105" i="1" s="1"/>
  <c r="FO106" i="1"/>
  <c r="AY106" i="1" s="1"/>
  <c r="FO108" i="1"/>
  <c r="AY108" i="1" s="1"/>
  <c r="FO109" i="1"/>
  <c r="AY109" i="1" s="1"/>
  <c r="FO110" i="1"/>
  <c r="AY110" i="1" s="1"/>
  <c r="FO111" i="1"/>
  <c r="AY111" i="1" s="1"/>
  <c r="FO112" i="1"/>
  <c r="AY112" i="1" s="1"/>
  <c r="FO113" i="1"/>
  <c r="AY113" i="1" s="1"/>
  <c r="FO114" i="1"/>
  <c r="AY114" i="1" s="1"/>
  <c r="FO115" i="1"/>
  <c r="AY115" i="1" s="1"/>
  <c r="FO116" i="1"/>
  <c r="AY116" i="1" s="1"/>
  <c r="FO117" i="1"/>
  <c r="AY117" i="1" s="1"/>
  <c r="FO118" i="1"/>
  <c r="AY118" i="1" s="1"/>
  <c r="FO119" i="1"/>
  <c r="AY119" i="1" s="1"/>
  <c r="FO120" i="1"/>
  <c r="AY120" i="1" s="1"/>
  <c r="FO121" i="1"/>
  <c r="AY121" i="1" s="1"/>
  <c r="FO122" i="1"/>
  <c r="AY122" i="1" s="1"/>
  <c r="FO123" i="1"/>
  <c r="AY123" i="1" s="1"/>
  <c r="FO124" i="1"/>
  <c r="AY124" i="1" s="1"/>
  <c r="FO125" i="1"/>
  <c r="AY125" i="1" s="1"/>
  <c r="FO126" i="1"/>
  <c r="AY126" i="1" s="1"/>
  <c r="FO127" i="1"/>
  <c r="AY127" i="1" s="1"/>
  <c r="FO128" i="1"/>
  <c r="AY128" i="1" s="1"/>
  <c r="FO129" i="1"/>
  <c r="AY129" i="1" s="1"/>
  <c r="FO130" i="1"/>
  <c r="AY130" i="1" s="1"/>
  <c r="FO131" i="1"/>
  <c r="AY131" i="1" s="1"/>
  <c r="FO132" i="1"/>
  <c r="AY132" i="1" s="1"/>
  <c r="FO133" i="1"/>
  <c r="FO134" i="1"/>
  <c r="AY134" i="1" s="1"/>
  <c r="FO135" i="1"/>
  <c r="AY135" i="1" s="1"/>
  <c r="FO136" i="1"/>
  <c r="AY136" i="1" s="1"/>
  <c r="FO137" i="1"/>
  <c r="AY137" i="1" s="1"/>
  <c r="FO138" i="1"/>
  <c r="AY138" i="1" s="1"/>
  <c r="FO139" i="1"/>
  <c r="AY139" i="1" s="1"/>
  <c r="FO140" i="1"/>
  <c r="AY140" i="1" s="1"/>
  <c r="FO143" i="1"/>
  <c r="AY143" i="1" s="1"/>
  <c r="FO144" i="1"/>
  <c r="AY144" i="1" s="1"/>
  <c r="FO145" i="1"/>
  <c r="AY145" i="1" s="1"/>
  <c r="FO147" i="1"/>
  <c r="AY147" i="1" s="1"/>
  <c r="FO148" i="1"/>
  <c r="AY148" i="1" s="1"/>
  <c r="FO150" i="1"/>
  <c r="AY150" i="1" s="1"/>
  <c r="FO151" i="1"/>
  <c r="AY151" i="1" s="1"/>
  <c r="FO152" i="1"/>
  <c r="AY152" i="1" s="1"/>
  <c r="FO153" i="1"/>
  <c r="AY153" i="1" s="1"/>
  <c r="FO154" i="1"/>
  <c r="AY154" i="1" s="1"/>
  <c r="FO155" i="1"/>
  <c r="AY155" i="1" s="1"/>
  <c r="FO156" i="1"/>
  <c r="AY156" i="1" s="1"/>
  <c r="FO157" i="1"/>
  <c r="AY157" i="1" s="1"/>
  <c r="FO158" i="1"/>
  <c r="AY158" i="1" s="1"/>
  <c r="FO159" i="1"/>
  <c r="AY159" i="1" s="1"/>
  <c r="FO161" i="1"/>
  <c r="AY161" i="1" s="1"/>
  <c r="FO162" i="1"/>
  <c r="AY162" i="1" s="1"/>
  <c r="FO163" i="1"/>
  <c r="AY163" i="1" s="1"/>
  <c r="FO164" i="1"/>
  <c r="FO165" i="1"/>
  <c r="AY165" i="1" s="1"/>
  <c r="FO166" i="1"/>
  <c r="AY166" i="1" s="1"/>
  <c r="FO167" i="1"/>
  <c r="AY167" i="1" s="1"/>
  <c r="FO168" i="1"/>
  <c r="AY168" i="1" s="1"/>
  <c r="FO169" i="1"/>
  <c r="AY169" i="1" s="1"/>
  <c r="FO170" i="1"/>
  <c r="AY170" i="1" s="1"/>
  <c r="FO171" i="1"/>
  <c r="AY171" i="1" s="1"/>
  <c r="FO172" i="1"/>
  <c r="AY172" i="1" s="1"/>
  <c r="FO173" i="1"/>
  <c r="AY173" i="1" s="1"/>
  <c r="FO175" i="1"/>
  <c r="AY175" i="1" s="1"/>
  <c r="FO176" i="1"/>
  <c r="AY176" i="1" s="1"/>
  <c r="FO177" i="1"/>
  <c r="AY177" i="1" s="1"/>
  <c r="FO178" i="1"/>
  <c r="AY178" i="1" s="1"/>
  <c r="FO179" i="1"/>
  <c r="AY179" i="1" s="1"/>
  <c r="FO180" i="1"/>
  <c r="AY180" i="1" s="1"/>
  <c r="FO181" i="1"/>
  <c r="AY181" i="1" s="1"/>
  <c r="FO183" i="1"/>
  <c r="AY183" i="1" s="1"/>
  <c r="FO184" i="1"/>
  <c r="AY184" i="1" s="1"/>
  <c r="FO185" i="1"/>
  <c r="AY185" i="1" s="1"/>
  <c r="FO186" i="1"/>
  <c r="AY186" i="1" s="1"/>
  <c r="FO187" i="1"/>
  <c r="AY187" i="1" s="1"/>
  <c r="FO188" i="1"/>
  <c r="AY188" i="1" s="1"/>
  <c r="FO189" i="1"/>
  <c r="AY189" i="1" s="1"/>
  <c r="FO190" i="1"/>
  <c r="AY190" i="1" s="1"/>
  <c r="FO191" i="1"/>
  <c r="AY191" i="1" s="1"/>
  <c r="FO192" i="1"/>
  <c r="AY192" i="1" s="1"/>
  <c r="FO193" i="1"/>
  <c r="AY193" i="1" s="1"/>
  <c r="FO194" i="1"/>
  <c r="AY194" i="1" s="1"/>
  <c r="FO195" i="1"/>
  <c r="AY195" i="1" s="1"/>
  <c r="FO197" i="1"/>
  <c r="AY197" i="1" s="1"/>
  <c r="FO199" i="1"/>
  <c r="AY199" i="1" s="1"/>
  <c r="FO200" i="1"/>
  <c r="AY200" i="1" s="1"/>
  <c r="FO202" i="1"/>
  <c r="AY202" i="1" s="1"/>
  <c r="FO203" i="1"/>
  <c r="FO204" i="1"/>
  <c r="AY204" i="1" s="1"/>
  <c r="FO205" i="1"/>
  <c r="AY205" i="1" s="1"/>
  <c r="FO207" i="1"/>
  <c r="AY207" i="1" s="1"/>
  <c r="FO208" i="1"/>
  <c r="AY208" i="1" s="1"/>
  <c r="FO209" i="1"/>
  <c r="AY209" i="1" s="1"/>
  <c r="FO210" i="1"/>
  <c r="AY210" i="1" s="1"/>
  <c r="FO211" i="1"/>
  <c r="AY211" i="1" s="1"/>
  <c r="FO212" i="1"/>
  <c r="AY212" i="1" s="1"/>
  <c r="FO213" i="1"/>
  <c r="AY213" i="1" s="1"/>
  <c r="FO214" i="1"/>
  <c r="AY214" i="1" s="1"/>
  <c r="FO215" i="1"/>
  <c r="AY215" i="1" s="1"/>
  <c r="FO216" i="1"/>
  <c r="AY216" i="1" s="1"/>
  <c r="FO217" i="1"/>
  <c r="AY217" i="1" s="1"/>
  <c r="FO218" i="1"/>
  <c r="AY218" i="1" s="1"/>
  <c r="FO219" i="1"/>
  <c r="AY219" i="1" s="1"/>
  <c r="FO221" i="1"/>
  <c r="AY221" i="1" s="1"/>
  <c r="FO222" i="1"/>
  <c r="AY222" i="1" s="1"/>
  <c r="FO223" i="1"/>
  <c r="AY223" i="1" s="1"/>
  <c r="FO225" i="1"/>
  <c r="AY225" i="1" s="1"/>
  <c r="FO226" i="1"/>
  <c r="AY226" i="1" s="1"/>
  <c r="FO227" i="1"/>
  <c r="AY227" i="1" s="1"/>
  <c r="FO228" i="1"/>
  <c r="AY228" i="1" s="1"/>
  <c r="FO229" i="1"/>
  <c r="AY229" i="1" s="1"/>
  <c r="FO230" i="1"/>
  <c r="AY230" i="1" s="1"/>
  <c r="FO231" i="1"/>
  <c r="AY231" i="1" s="1"/>
  <c r="FO232" i="1"/>
  <c r="AY232" i="1" s="1"/>
  <c r="FO233" i="1"/>
  <c r="AY233" i="1" s="1"/>
  <c r="FO234" i="1"/>
  <c r="AY234" i="1" s="1"/>
  <c r="FO235" i="1"/>
  <c r="AY235" i="1" s="1"/>
  <c r="FO236" i="1"/>
  <c r="AY236" i="1" s="1"/>
  <c r="FO237" i="1"/>
  <c r="AY237" i="1" s="1"/>
  <c r="FO238" i="1"/>
  <c r="AY238" i="1" s="1"/>
  <c r="FO239" i="1"/>
  <c r="AY239" i="1" s="1"/>
  <c r="FO240" i="1"/>
  <c r="AY240" i="1" s="1"/>
  <c r="FO241" i="1"/>
  <c r="AY241" i="1" s="1"/>
  <c r="FO242" i="1"/>
  <c r="AY242" i="1" s="1"/>
  <c r="FO244" i="1"/>
  <c r="AY244" i="1" s="1"/>
  <c r="FO245" i="1"/>
  <c r="AY245" i="1" s="1"/>
  <c r="FO247" i="1"/>
  <c r="AY247" i="1" s="1"/>
  <c r="FO248" i="1"/>
  <c r="AY248" i="1" s="1"/>
  <c r="FO249" i="1"/>
  <c r="AY249" i="1" s="1"/>
  <c r="FO251" i="1"/>
  <c r="AY251" i="1" s="1"/>
  <c r="FO252" i="1"/>
  <c r="AY252" i="1" s="1"/>
  <c r="FO253" i="1"/>
  <c r="AY253" i="1" s="1"/>
  <c r="FO254" i="1"/>
  <c r="AY254" i="1" s="1"/>
  <c r="FO255" i="1"/>
  <c r="AY255" i="1" s="1"/>
  <c r="FO256" i="1"/>
  <c r="AY256" i="1" s="1"/>
  <c r="FO257" i="1"/>
  <c r="AY257" i="1" s="1"/>
  <c r="FO258" i="1"/>
  <c r="AY258" i="1" s="1"/>
  <c r="FO259" i="1"/>
  <c r="FO260" i="1"/>
  <c r="AY260" i="1" s="1"/>
  <c r="FO261" i="1"/>
  <c r="AY261" i="1" s="1"/>
  <c r="FO263" i="1"/>
  <c r="AY263" i="1" s="1"/>
  <c r="FO264" i="1"/>
  <c r="AY264" i="1" s="1"/>
  <c r="FO265" i="1"/>
  <c r="AY265" i="1" s="1"/>
  <c r="FO266" i="1"/>
  <c r="AY266" i="1" s="1"/>
  <c r="FO267" i="1"/>
  <c r="AY267" i="1" s="1"/>
  <c r="FO268" i="1"/>
  <c r="AY268" i="1" s="1"/>
  <c r="FO270" i="1"/>
  <c r="AY270" i="1" s="1"/>
  <c r="FO271" i="1"/>
  <c r="AY271" i="1" s="1"/>
  <c r="FO272" i="1"/>
  <c r="AY272" i="1" s="1"/>
  <c r="FO273" i="1"/>
  <c r="AY273" i="1" s="1"/>
  <c r="FO274" i="1"/>
  <c r="AY274" i="1" s="1"/>
  <c r="FO275" i="1"/>
  <c r="AY275" i="1" s="1"/>
  <c r="FO276" i="1"/>
  <c r="AY276" i="1" s="1"/>
  <c r="FO277" i="1"/>
  <c r="AY277" i="1" s="1"/>
  <c r="FO278" i="1"/>
  <c r="AY278" i="1" s="1"/>
  <c r="FO279" i="1"/>
  <c r="AY279" i="1" s="1"/>
  <c r="FO280" i="1"/>
  <c r="AY280" i="1" s="1"/>
  <c r="FO281" i="1"/>
  <c r="AY281" i="1" s="1"/>
  <c r="FO282" i="1"/>
  <c r="AY282" i="1" s="1"/>
  <c r="FO283" i="1"/>
  <c r="AY283" i="1" s="1"/>
  <c r="FO284" i="1"/>
  <c r="AY284" i="1" s="1"/>
  <c r="FO285" i="1"/>
  <c r="AY285" i="1" s="1"/>
  <c r="FO286" i="1"/>
  <c r="AY286" i="1" s="1"/>
  <c r="FO287" i="1"/>
  <c r="AY287" i="1" s="1"/>
  <c r="FO288" i="1"/>
  <c r="AY288" i="1" s="1"/>
  <c r="FO289" i="1"/>
  <c r="AY289" i="1" s="1"/>
  <c r="FO290" i="1"/>
  <c r="AY290" i="1" s="1"/>
  <c r="FO291" i="1"/>
  <c r="AY291" i="1" s="1"/>
  <c r="FO292" i="1"/>
  <c r="AY292" i="1" s="1"/>
  <c r="FO293" i="1"/>
  <c r="AY293" i="1" s="1"/>
  <c r="FO294" i="1"/>
  <c r="AY294" i="1" s="1"/>
  <c r="FO295" i="1"/>
  <c r="AY295" i="1" s="1"/>
  <c r="FO296" i="1"/>
  <c r="AY296" i="1" s="1"/>
  <c r="FN3" i="1"/>
  <c r="AX3" i="1" s="1"/>
  <c r="FN4" i="1"/>
  <c r="AX4" i="1" s="1"/>
  <c r="FN6" i="1"/>
  <c r="AX6" i="1" s="1"/>
  <c r="FN7" i="1"/>
  <c r="AX7" i="1" s="1"/>
  <c r="FN8" i="1"/>
  <c r="AX8" i="1" s="1"/>
  <c r="FN9" i="1"/>
  <c r="AX9" i="1" s="1"/>
  <c r="FN10" i="1"/>
  <c r="AX10" i="1" s="1"/>
  <c r="FN11" i="1"/>
  <c r="AX11" i="1" s="1"/>
  <c r="FN13" i="1"/>
  <c r="AX13" i="1" s="1"/>
  <c r="FN14" i="1"/>
  <c r="AX14" i="1" s="1"/>
  <c r="FN15" i="1"/>
  <c r="FN16" i="1"/>
  <c r="AX16" i="1" s="1"/>
  <c r="FN17" i="1"/>
  <c r="AX17" i="1" s="1"/>
  <c r="FN18" i="1"/>
  <c r="AX18" i="1" s="1"/>
  <c r="FN19" i="1"/>
  <c r="AX19" i="1" s="1"/>
  <c r="FN20" i="1"/>
  <c r="AX20" i="1" s="1"/>
  <c r="FN21" i="1"/>
  <c r="AX21" i="1" s="1"/>
  <c r="FN23" i="1"/>
  <c r="AX23" i="1" s="1"/>
  <c r="FN24" i="1"/>
  <c r="AX24" i="1" s="1"/>
  <c r="FN25" i="1"/>
  <c r="AX25" i="1" s="1"/>
  <c r="FN26" i="1"/>
  <c r="AX26" i="1" s="1"/>
  <c r="FN27" i="1"/>
  <c r="AX27" i="1" s="1"/>
  <c r="FN28" i="1"/>
  <c r="AX28" i="1" s="1"/>
  <c r="FN29" i="1"/>
  <c r="AX29" i="1" s="1"/>
  <c r="FN30" i="1"/>
  <c r="AX30" i="1" s="1"/>
  <c r="FN31" i="1"/>
  <c r="AX31" i="1" s="1"/>
  <c r="FN32" i="1"/>
  <c r="AX32" i="1" s="1"/>
  <c r="FN33" i="1"/>
  <c r="AX33" i="1" s="1"/>
  <c r="FN34" i="1"/>
  <c r="AX34" i="1" s="1"/>
  <c r="FN35" i="1"/>
  <c r="AX35" i="1" s="1"/>
  <c r="FN37" i="1"/>
  <c r="AX37" i="1" s="1"/>
  <c r="FN40" i="1"/>
  <c r="AX40" i="1" s="1"/>
  <c r="FN41" i="1"/>
  <c r="AX41" i="1" s="1"/>
  <c r="FN42" i="1"/>
  <c r="AX42" i="1" s="1"/>
  <c r="FN43" i="1"/>
  <c r="AX43" i="1" s="1"/>
  <c r="FN45" i="1"/>
  <c r="AX45" i="1" s="1"/>
  <c r="FN46" i="1"/>
  <c r="AX46" i="1" s="1"/>
  <c r="FN47" i="1"/>
  <c r="AX47" i="1" s="1"/>
  <c r="FN49" i="1"/>
  <c r="AX49" i="1" s="1"/>
  <c r="FN50" i="1"/>
  <c r="AX50" i="1" s="1"/>
  <c r="FN51" i="1"/>
  <c r="AX51" i="1" s="1"/>
  <c r="FN52" i="1"/>
  <c r="AX52" i="1" s="1"/>
  <c r="FN53" i="1"/>
  <c r="AX53" i="1" s="1"/>
  <c r="FN54" i="1"/>
  <c r="AX54" i="1" s="1"/>
  <c r="FN55" i="1"/>
  <c r="AX55" i="1" s="1"/>
  <c r="FN56" i="1"/>
  <c r="AX56" i="1" s="1"/>
  <c r="FN57" i="1"/>
  <c r="AX57" i="1" s="1"/>
  <c r="FN58" i="1"/>
  <c r="AX58" i="1" s="1"/>
  <c r="FN59" i="1"/>
  <c r="AX59" i="1" s="1"/>
  <c r="FN60" i="1"/>
  <c r="AX60" i="1" s="1"/>
  <c r="FN61" i="1"/>
  <c r="AX61" i="1" s="1"/>
  <c r="FN62" i="1"/>
  <c r="AX62" i="1" s="1"/>
  <c r="FN63" i="1"/>
  <c r="AX63" i="1" s="1"/>
  <c r="FN64" i="1"/>
  <c r="AX64" i="1" s="1"/>
  <c r="FN65" i="1"/>
  <c r="AX65" i="1" s="1"/>
  <c r="FN66" i="1"/>
  <c r="AX66" i="1" s="1"/>
  <c r="FN67" i="1"/>
  <c r="AX67" i="1" s="1"/>
  <c r="FN68" i="1"/>
  <c r="AX68" i="1" s="1"/>
  <c r="FN69" i="1"/>
  <c r="AX69" i="1" s="1"/>
  <c r="FN70" i="1"/>
  <c r="AX70" i="1" s="1"/>
  <c r="FN71" i="1"/>
  <c r="AX71" i="1" s="1"/>
  <c r="FN72" i="1"/>
  <c r="AX72" i="1" s="1"/>
  <c r="FN73" i="1"/>
  <c r="AX73" i="1" s="1"/>
  <c r="FN74" i="1"/>
  <c r="AX74" i="1" s="1"/>
  <c r="FN75" i="1"/>
  <c r="AX75" i="1" s="1"/>
  <c r="FN76" i="1"/>
  <c r="AX76" i="1" s="1"/>
  <c r="FN77" i="1"/>
  <c r="AX77" i="1" s="1"/>
  <c r="FN78" i="1"/>
  <c r="AX78" i="1" s="1"/>
  <c r="FN80" i="1"/>
  <c r="AX80" i="1" s="1"/>
  <c r="FN82" i="1"/>
  <c r="AX82" i="1" s="1"/>
  <c r="FN84" i="1"/>
  <c r="FN85" i="1"/>
  <c r="AX85" i="1" s="1"/>
  <c r="FN86" i="1"/>
  <c r="FN87" i="1"/>
  <c r="FN88" i="1"/>
  <c r="FN89" i="1"/>
  <c r="AX89" i="1" s="1"/>
  <c r="FN90" i="1"/>
  <c r="AX90" i="1" s="1"/>
  <c r="FN91" i="1"/>
  <c r="AX91" i="1" s="1"/>
  <c r="FN92" i="1"/>
  <c r="AX92" i="1" s="1"/>
  <c r="FN93" i="1"/>
  <c r="AX93" i="1" s="1"/>
  <c r="FN94" i="1"/>
  <c r="AX94" i="1" s="1"/>
  <c r="FN95" i="1"/>
  <c r="AX95" i="1" s="1"/>
  <c r="FN96" i="1"/>
  <c r="AX96" i="1" s="1"/>
  <c r="FN97" i="1"/>
  <c r="AX97" i="1" s="1"/>
  <c r="FN98" i="1"/>
  <c r="AX98" i="1" s="1"/>
  <c r="FN99" i="1"/>
  <c r="AX99" i="1" s="1"/>
  <c r="FN100" i="1"/>
  <c r="AX100" i="1" s="1"/>
  <c r="FN101" i="1"/>
  <c r="AX101" i="1" s="1"/>
  <c r="FN102" i="1"/>
  <c r="AX102" i="1" s="1"/>
  <c r="FN103" i="1"/>
  <c r="AX103" i="1" s="1"/>
  <c r="FN104" i="1"/>
  <c r="AX104" i="1" s="1"/>
  <c r="FN105" i="1"/>
  <c r="AX105" i="1" s="1"/>
  <c r="FN106" i="1"/>
  <c r="AX106" i="1" s="1"/>
  <c r="FN108" i="1"/>
  <c r="AX108" i="1" s="1"/>
  <c r="FN109" i="1"/>
  <c r="AX109" i="1" s="1"/>
  <c r="FN110" i="1"/>
  <c r="AX110" i="1" s="1"/>
  <c r="FN111" i="1"/>
  <c r="AX111" i="1" s="1"/>
  <c r="FN112" i="1"/>
  <c r="AX112" i="1" s="1"/>
  <c r="FN113" i="1"/>
  <c r="AX113" i="1" s="1"/>
  <c r="FN114" i="1"/>
  <c r="AX114" i="1" s="1"/>
  <c r="FN115" i="1"/>
  <c r="AX115" i="1" s="1"/>
  <c r="FN116" i="1"/>
  <c r="AX116" i="1" s="1"/>
  <c r="FN117" i="1"/>
  <c r="AX117" i="1" s="1"/>
  <c r="FN118" i="1"/>
  <c r="AX118" i="1" s="1"/>
  <c r="FN119" i="1"/>
  <c r="AX119" i="1" s="1"/>
  <c r="FN120" i="1"/>
  <c r="AX120" i="1" s="1"/>
  <c r="FN121" i="1"/>
  <c r="AX121" i="1" s="1"/>
  <c r="FN122" i="1"/>
  <c r="AX122" i="1" s="1"/>
  <c r="FN123" i="1"/>
  <c r="AX123" i="1" s="1"/>
  <c r="FN124" i="1"/>
  <c r="AX124" i="1" s="1"/>
  <c r="FN125" i="1"/>
  <c r="AX125" i="1" s="1"/>
  <c r="FN126" i="1"/>
  <c r="AX126" i="1" s="1"/>
  <c r="FN127" i="1"/>
  <c r="AX127" i="1" s="1"/>
  <c r="FN128" i="1"/>
  <c r="AX128" i="1" s="1"/>
  <c r="FN129" i="1"/>
  <c r="AX129" i="1" s="1"/>
  <c r="FN130" i="1"/>
  <c r="AX130" i="1" s="1"/>
  <c r="FN131" i="1"/>
  <c r="AX131" i="1" s="1"/>
  <c r="FN132" i="1"/>
  <c r="AX132" i="1" s="1"/>
  <c r="FN133" i="1"/>
  <c r="AX133" i="1" s="1"/>
  <c r="FN134" i="1"/>
  <c r="AX134" i="1" s="1"/>
  <c r="FN135" i="1"/>
  <c r="AX135" i="1" s="1"/>
  <c r="FN136" i="1"/>
  <c r="AX136" i="1" s="1"/>
  <c r="FN137" i="1"/>
  <c r="AX137" i="1" s="1"/>
  <c r="FN138" i="1"/>
  <c r="AX138" i="1" s="1"/>
  <c r="FN139" i="1"/>
  <c r="AX139" i="1" s="1"/>
  <c r="FN140" i="1"/>
  <c r="AX140" i="1" s="1"/>
  <c r="FN143" i="1"/>
  <c r="AX143" i="1" s="1"/>
  <c r="FN144" i="1"/>
  <c r="AX144" i="1" s="1"/>
  <c r="FN145" i="1"/>
  <c r="AX145" i="1" s="1"/>
  <c r="FN147" i="1"/>
  <c r="AX147" i="1" s="1"/>
  <c r="FN148" i="1"/>
  <c r="AX148" i="1" s="1"/>
  <c r="FN150" i="1"/>
  <c r="AX150" i="1" s="1"/>
  <c r="FN151" i="1"/>
  <c r="AX151" i="1" s="1"/>
  <c r="FN152" i="1"/>
  <c r="AX152" i="1" s="1"/>
  <c r="FN153" i="1"/>
  <c r="AX153" i="1" s="1"/>
  <c r="FN154" i="1"/>
  <c r="AX154" i="1" s="1"/>
  <c r="FN155" i="1"/>
  <c r="AX155" i="1" s="1"/>
  <c r="FN156" i="1"/>
  <c r="AX156" i="1" s="1"/>
  <c r="FN157" i="1"/>
  <c r="AX157" i="1" s="1"/>
  <c r="FN158" i="1"/>
  <c r="AX158" i="1" s="1"/>
  <c r="FN159" i="1"/>
  <c r="AX159" i="1" s="1"/>
  <c r="FN161" i="1"/>
  <c r="AX161" i="1" s="1"/>
  <c r="FN162" i="1"/>
  <c r="FN163" i="1"/>
  <c r="AX163" i="1" s="1"/>
  <c r="FN164" i="1"/>
  <c r="AX164" i="1" s="1"/>
  <c r="FN165" i="1"/>
  <c r="AX165" i="1" s="1"/>
  <c r="FN166" i="1"/>
  <c r="AX166" i="1" s="1"/>
  <c r="FN167" i="1"/>
  <c r="AX167" i="1" s="1"/>
  <c r="FN168" i="1"/>
  <c r="AX168" i="1" s="1"/>
  <c r="FN169" i="1"/>
  <c r="AX169" i="1" s="1"/>
  <c r="FN170" i="1"/>
  <c r="AX170" i="1" s="1"/>
  <c r="FN171" i="1"/>
  <c r="AX171" i="1" s="1"/>
  <c r="FN172" i="1"/>
  <c r="AX172" i="1" s="1"/>
  <c r="FN173" i="1"/>
  <c r="AX173" i="1" s="1"/>
  <c r="FN175" i="1"/>
  <c r="AX175" i="1" s="1"/>
  <c r="FN176" i="1"/>
  <c r="AX176" i="1" s="1"/>
  <c r="FN177" i="1"/>
  <c r="AX177" i="1" s="1"/>
  <c r="FN178" i="1"/>
  <c r="AX178" i="1" s="1"/>
  <c r="FN179" i="1"/>
  <c r="AX179" i="1" s="1"/>
  <c r="FN180" i="1"/>
  <c r="AX180" i="1" s="1"/>
  <c r="FN181" i="1"/>
  <c r="AX181" i="1" s="1"/>
  <c r="FN183" i="1"/>
  <c r="AX183" i="1" s="1"/>
  <c r="FN184" i="1"/>
  <c r="AX184" i="1" s="1"/>
  <c r="FN185" i="1"/>
  <c r="AX185" i="1" s="1"/>
  <c r="FN186" i="1"/>
  <c r="AX186" i="1" s="1"/>
  <c r="FN187" i="1"/>
  <c r="AX187" i="1" s="1"/>
  <c r="FN188" i="1"/>
  <c r="AX188" i="1" s="1"/>
  <c r="FN189" i="1"/>
  <c r="AX189" i="1" s="1"/>
  <c r="FN190" i="1"/>
  <c r="AX190" i="1" s="1"/>
  <c r="FN191" i="1"/>
  <c r="AX191" i="1" s="1"/>
  <c r="FN192" i="1"/>
  <c r="AX192" i="1" s="1"/>
  <c r="FN193" i="1"/>
  <c r="AX193" i="1" s="1"/>
  <c r="FN194" i="1"/>
  <c r="AX194" i="1" s="1"/>
  <c r="FN195" i="1"/>
  <c r="AX195" i="1" s="1"/>
  <c r="FN197" i="1"/>
  <c r="AX197" i="1" s="1"/>
  <c r="FN199" i="1"/>
  <c r="AX199" i="1" s="1"/>
  <c r="FN200" i="1"/>
  <c r="AX200" i="1" s="1"/>
  <c r="FN202" i="1"/>
  <c r="AX202" i="1" s="1"/>
  <c r="FN203" i="1"/>
  <c r="AX203" i="1" s="1"/>
  <c r="FN204" i="1"/>
  <c r="AX204" i="1" s="1"/>
  <c r="FN205" i="1"/>
  <c r="AX205" i="1" s="1"/>
  <c r="FN207" i="1"/>
  <c r="AX207" i="1" s="1"/>
  <c r="FN208" i="1"/>
  <c r="AX208" i="1" s="1"/>
  <c r="FN209" i="1"/>
  <c r="AX209" i="1" s="1"/>
  <c r="FN210" i="1"/>
  <c r="AX210" i="1" s="1"/>
  <c r="FN211" i="1"/>
  <c r="AX211" i="1" s="1"/>
  <c r="FN212" i="1"/>
  <c r="AX212" i="1" s="1"/>
  <c r="FN213" i="1"/>
  <c r="AX213" i="1" s="1"/>
  <c r="FN214" i="1"/>
  <c r="AX214" i="1" s="1"/>
  <c r="FN215" i="1"/>
  <c r="AX215" i="1" s="1"/>
  <c r="FN216" i="1"/>
  <c r="AX216" i="1" s="1"/>
  <c r="FN217" i="1"/>
  <c r="AX217" i="1" s="1"/>
  <c r="FN218" i="1"/>
  <c r="AX218" i="1" s="1"/>
  <c r="FN219" i="1"/>
  <c r="AX219" i="1" s="1"/>
  <c r="FN221" i="1"/>
  <c r="AX221" i="1" s="1"/>
  <c r="FN222" i="1"/>
  <c r="AX222" i="1" s="1"/>
  <c r="FN223" i="1"/>
  <c r="AX223" i="1" s="1"/>
  <c r="FN225" i="1"/>
  <c r="AX225" i="1" s="1"/>
  <c r="FN226" i="1"/>
  <c r="AX226" i="1" s="1"/>
  <c r="FN227" i="1"/>
  <c r="AX227" i="1" s="1"/>
  <c r="FN228" i="1"/>
  <c r="AX228" i="1" s="1"/>
  <c r="FN229" i="1"/>
  <c r="AX229" i="1" s="1"/>
  <c r="FN230" i="1"/>
  <c r="FN231" i="1"/>
  <c r="AX231" i="1" s="1"/>
  <c r="FN232" i="1"/>
  <c r="AX232" i="1" s="1"/>
  <c r="FN233" i="1"/>
  <c r="AX233" i="1" s="1"/>
  <c r="FN234" i="1"/>
  <c r="AX234" i="1" s="1"/>
  <c r="FN235" i="1"/>
  <c r="AX235" i="1" s="1"/>
  <c r="FN236" i="1"/>
  <c r="AX236" i="1" s="1"/>
  <c r="FN237" i="1"/>
  <c r="AX237" i="1" s="1"/>
  <c r="FN238" i="1"/>
  <c r="AX238" i="1" s="1"/>
  <c r="FN239" i="1"/>
  <c r="AX239" i="1" s="1"/>
  <c r="FN240" i="1"/>
  <c r="AX240" i="1" s="1"/>
  <c r="FN241" i="1"/>
  <c r="AX241" i="1" s="1"/>
  <c r="FN242" i="1"/>
  <c r="AX242" i="1" s="1"/>
  <c r="FN244" i="1"/>
  <c r="AX244" i="1" s="1"/>
  <c r="FN245" i="1"/>
  <c r="AX245" i="1" s="1"/>
  <c r="FN247" i="1"/>
  <c r="AX247" i="1" s="1"/>
  <c r="FN248" i="1"/>
  <c r="AX248" i="1" s="1"/>
  <c r="FN249" i="1"/>
  <c r="AX249" i="1" s="1"/>
  <c r="FN251" i="1"/>
  <c r="AX251" i="1" s="1"/>
  <c r="FN252" i="1"/>
  <c r="AX252" i="1" s="1"/>
  <c r="FN253" i="1"/>
  <c r="AX253" i="1" s="1"/>
  <c r="FN254" i="1"/>
  <c r="AX254" i="1" s="1"/>
  <c r="FN255" i="1"/>
  <c r="AX255" i="1" s="1"/>
  <c r="FN256" i="1"/>
  <c r="AX256" i="1" s="1"/>
  <c r="FN257" i="1"/>
  <c r="AX257" i="1" s="1"/>
  <c r="FN258" i="1"/>
  <c r="AX258" i="1" s="1"/>
  <c r="FN259" i="1"/>
  <c r="AX259" i="1" s="1"/>
  <c r="FN260" i="1"/>
  <c r="AX260" i="1" s="1"/>
  <c r="FN261" i="1"/>
  <c r="AX261" i="1" s="1"/>
  <c r="FN263" i="1"/>
  <c r="AX263" i="1" s="1"/>
  <c r="FN264" i="1"/>
  <c r="AX264" i="1" s="1"/>
  <c r="FN265" i="1"/>
  <c r="AX265" i="1" s="1"/>
  <c r="FN266" i="1"/>
  <c r="AX266" i="1" s="1"/>
  <c r="FN267" i="1"/>
  <c r="AX267" i="1" s="1"/>
  <c r="FN268" i="1"/>
  <c r="AX268" i="1" s="1"/>
  <c r="FN270" i="1"/>
  <c r="AX270" i="1" s="1"/>
  <c r="FN271" i="1"/>
  <c r="FN272" i="1"/>
  <c r="AX272" i="1" s="1"/>
  <c r="FN273" i="1"/>
  <c r="AX273" i="1" s="1"/>
  <c r="FN274" i="1"/>
  <c r="AX274" i="1" s="1"/>
  <c r="FN275" i="1"/>
  <c r="AX275" i="1" s="1"/>
  <c r="FN276" i="1"/>
  <c r="AX276" i="1" s="1"/>
  <c r="FN277" i="1"/>
  <c r="AX277" i="1" s="1"/>
  <c r="FN278" i="1"/>
  <c r="AX278" i="1" s="1"/>
  <c r="FN279" i="1"/>
  <c r="AX279" i="1" s="1"/>
  <c r="FN280" i="1"/>
  <c r="AX280" i="1" s="1"/>
  <c r="FN281" i="1"/>
  <c r="AX281" i="1" s="1"/>
  <c r="FN282" i="1"/>
  <c r="AX282" i="1" s="1"/>
  <c r="FN283" i="1"/>
  <c r="AX283" i="1" s="1"/>
  <c r="FN284" i="1"/>
  <c r="AX284" i="1" s="1"/>
  <c r="FN285" i="1"/>
  <c r="AX285" i="1" s="1"/>
  <c r="FN286" i="1"/>
  <c r="AX286" i="1" s="1"/>
  <c r="FN287" i="1"/>
  <c r="AX287" i="1" s="1"/>
  <c r="FN288" i="1"/>
  <c r="AX288" i="1" s="1"/>
  <c r="FN289" i="1"/>
  <c r="AX289" i="1" s="1"/>
  <c r="FN290" i="1"/>
  <c r="AX290" i="1" s="1"/>
  <c r="FN291" i="1"/>
  <c r="AX291" i="1" s="1"/>
  <c r="FN292" i="1"/>
  <c r="AX292" i="1" s="1"/>
  <c r="FN293" i="1"/>
  <c r="AX293" i="1" s="1"/>
  <c r="FN294" i="1"/>
  <c r="AX294" i="1" s="1"/>
  <c r="FN295" i="1"/>
  <c r="AX295" i="1" s="1"/>
  <c r="FN296" i="1"/>
  <c r="AX296" i="1" s="1"/>
  <c r="FM3" i="1"/>
  <c r="AW3" i="1" s="1"/>
  <c r="FM4" i="1"/>
  <c r="AW4" i="1" s="1"/>
  <c r="FM6" i="1"/>
  <c r="AW6" i="1" s="1"/>
  <c r="FM7" i="1"/>
  <c r="AW7" i="1" s="1"/>
  <c r="FM8" i="1"/>
  <c r="AW8" i="1" s="1"/>
  <c r="FM9" i="1"/>
  <c r="AW9" i="1" s="1"/>
  <c r="FM10" i="1"/>
  <c r="AW10" i="1" s="1"/>
  <c r="FM11" i="1"/>
  <c r="AW11" i="1" s="1"/>
  <c r="FM13" i="1"/>
  <c r="AW13" i="1" s="1"/>
  <c r="FM14" i="1"/>
  <c r="AW14" i="1" s="1"/>
  <c r="FM15" i="1"/>
  <c r="AW15" i="1" s="1"/>
  <c r="FM16" i="1"/>
  <c r="FM17" i="1"/>
  <c r="AW17" i="1" s="1"/>
  <c r="FM18" i="1"/>
  <c r="AW18" i="1" s="1"/>
  <c r="FM19" i="1"/>
  <c r="AW19" i="1" s="1"/>
  <c r="FM20" i="1"/>
  <c r="FM21" i="1"/>
  <c r="AW21" i="1" s="1"/>
  <c r="FM23" i="1"/>
  <c r="AW23" i="1" s="1"/>
  <c r="FM24" i="1"/>
  <c r="AW24" i="1" s="1"/>
  <c r="FM25" i="1"/>
  <c r="AW25" i="1" s="1"/>
  <c r="FM26" i="1"/>
  <c r="AW26" i="1" s="1"/>
  <c r="FM27" i="1"/>
  <c r="AW27" i="1" s="1"/>
  <c r="FM28" i="1"/>
  <c r="AW28" i="1" s="1"/>
  <c r="FM29" i="1"/>
  <c r="AW29" i="1" s="1"/>
  <c r="FM30" i="1"/>
  <c r="AW30" i="1" s="1"/>
  <c r="FM31" i="1"/>
  <c r="AW31" i="1" s="1"/>
  <c r="FM32" i="1"/>
  <c r="AW32" i="1" s="1"/>
  <c r="FM33" i="1"/>
  <c r="AW33" i="1" s="1"/>
  <c r="FM34" i="1"/>
  <c r="AW34" i="1" s="1"/>
  <c r="FM35" i="1"/>
  <c r="AW35" i="1" s="1"/>
  <c r="FM37" i="1"/>
  <c r="AW37" i="1" s="1"/>
  <c r="FM40" i="1"/>
  <c r="AW40" i="1" s="1"/>
  <c r="FM41" i="1"/>
  <c r="AW41" i="1" s="1"/>
  <c r="FM42" i="1"/>
  <c r="AW42" i="1" s="1"/>
  <c r="FM43" i="1"/>
  <c r="AW43" i="1" s="1"/>
  <c r="FM45" i="1"/>
  <c r="AW45" i="1" s="1"/>
  <c r="FM46" i="1"/>
  <c r="AW46" i="1" s="1"/>
  <c r="FM47" i="1"/>
  <c r="AW47" i="1" s="1"/>
  <c r="FM49" i="1"/>
  <c r="AW49" i="1" s="1"/>
  <c r="FM50" i="1"/>
  <c r="AW50" i="1" s="1"/>
  <c r="FM51" i="1"/>
  <c r="AW51" i="1" s="1"/>
  <c r="FM52" i="1"/>
  <c r="AW52" i="1" s="1"/>
  <c r="FM53" i="1"/>
  <c r="AW53" i="1" s="1"/>
  <c r="FM54" i="1"/>
  <c r="AW54" i="1" s="1"/>
  <c r="FM55" i="1"/>
  <c r="AW55" i="1" s="1"/>
  <c r="FM56" i="1"/>
  <c r="AW56" i="1" s="1"/>
  <c r="FM57" i="1"/>
  <c r="AW57" i="1" s="1"/>
  <c r="FM58" i="1"/>
  <c r="AW58" i="1" s="1"/>
  <c r="FM59" i="1"/>
  <c r="AW59" i="1" s="1"/>
  <c r="FM60" i="1"/>
  <c r="AW60" i="1" s="1"/>
  <c r="FM61" i="1"/>
  <c r="AW61" i="1" s="1"/>
  <c r="FM62" i="1"/>
  <c r="AW62" i="1" s="1"/>
  <c r="FM63" i="1"/>
  <c r="AW63" i="1" s="1"/>
  <c r="FM64" i="1"/>
  <c r="AW64" i="1" s="1"/>
  <c r="FM65" i="1"/>
  <c r="AW65" i="1" s="1"/>
  <c r="FM66" i="1"/>
  <c r="AW66" i="1" s="1"/>
  <c r="FM67" i="1"/>
  <c r="AW67" i="1" s="1"/>
  <c r="FM68" i="1"/>
  <c r="AW68" i="1" s="1"/>
  <c r="FM69" i="1"/>
  <c r="AW69" i="1" s="1"/>
  <c r="FM70" i="1"/>
  <c r="AW70" i="1" s="1"/>
  <c r="FM71" i="1"/>
  <c r="AW71" i="1" s="1"/>
  <c r="FM72" i="1"/>
  <c r="AW72" i="1" s="1"/>
  <c r="FM73" i="1"/>
  <c r="AW73" i="1" s="1"/>
  <c r="FM74" i="1"/>
  <c r="AW74" i="1" s="1"/>
  <c r="FM75" i="1"/>
  <c r="AW75" i="1" s="1"/>
  <c r="FM76" i="1"/>
  <c r="AW76" i="1" s="1"/>
  <c r="FM77" i="1"/>
  <c r="AW77" i="1" s="1"/>
  <c r="FM78" i="1"/>
  <c r="AW78" i="1" s="1"/>
  <c r="FM80" i="1"/>
  <c r="AW80" i="1" s="1"/>
  <c r="FM82" i="1"/>
  <c r="AW82" i="1" s="1"/>
  <c r="FM84" i="1"/>
  <c r="FM85" i="1"/>
  <c r="AW85" i="1" s="1"/>
  <c r="FM86" i="1"/>
  <c r="AW86" i="1" s="1"/>
  <c r="FM87" i="1"/>
  <c r="AW87" i="1" s="1"/>
  <c r="FM88" i="1"/>
  <c r="AW88" i="1" s="1"/>
  <c r="FM89" i="1"/>
  <c r="AW89" i="1" s="1"/>
  <c r="FM90" i="1"/>
  <c r="AW90" i="1" s="1"/>
  <c r="FM91" i="1"/>
  <c r="AW91" i="1" s="1"/>
  <c r="FM92" i="1"/>
  <c r="AW92" i="1" s="1"/>
  <c r="FM93" i="1"/>
  <c r="AW93" i="1" s="1"/>
  <c r="FM94" i="1"/>
  <c r="AW94" i="1" s="1"/>
  <c r="FM95" i="1"/>
  <c r="AW95" i="1" s="1"/>
  <c r="FM96" i="1"/>
  <c r="AW96" i="1" s="1"/>
  <c r="FM97" i="1"/>
  <c r="AW97" i="1" s="1"/>
  <c r="FM98" i="1"/>
  <c r="FM99" i="1"/>
  <c r="AW99" i="1" s="1"/>
  <c r="FM100" i="1"/>
  <c r="AW100" i="1" s="1"/>
  <c r="FM101" i="1"/>
  <c r="AW101" i="1" s="1"/>
  <c r="FM102" i="1"/>
  <c r="AW102" i="1" s="1"/>
  <c r="FM103" i="1"/>
  <c r="AW103" i="1" s="1"/>
  <c r="FM104" i="1"/>
  <c r="AW104" i="1" s="1"/>
  <c r="FM105" i="1"/>
  <c r="AW105" i="1" s="1"/>
  <c r="FM106" i="1"/>
  <c r="AW106" i="1" s="1"/>
  <c r="FM108" i="1"/>
  <c r="AW108" i="1" s="1"/>
  <c r="FM109" i="1"/>
  <c r="AW109" i="1" s="1"/>
  <c r="FM110" i="1"/>
  <c r="AW110" i="1" s="1"/>
  <c r="FM111" i="1"/>
  <c r="AW111" i="1" s="1"/>
  <c r="FM112" i="1"/>
  <c r="AW112" i="1" s="1"/>
  <c r="FM113" i="1"/>
  <c r="AW113" i="1" s="1"/>
  <c r="FM114" i="1"/>
  <c r="AW114" i="1" s="1"/>
  <c r="FM115" i="1"/>
  <c r="AW115" i="1" s="1"/>
  <c r="FM116" i="1"/>
  <c r="AW116" i="1" s="1"/>
  <c r="FM117" i="1"/>
  <c r="FM118" i="1"/>
  <c r="AW118" i="1" s="1"/>
  <c r="FM119" i="1"/>
  <c r="AW119" i="1" s="1"/>
  <c r="FM120" i="1"/>
  <c r="AW120" i="1" s="1"/>
  <c r="FM121" i="1"/>
  <c r="AW121" i="1" s="1"/>
  <c r="FM122" i="1"/>
  <c r="AW122" i="1" s="1"/>
  <c r="FM123" i="1"/>
  <c r="AW123" i="1" s="1"/>
  <c r="FM124" i="1"/>
  <c r="AW124" i="1" s="1"/>
  <c r="FM125" i="1"/>
  <c r="AW125" i="1" s="1"/>
  <c r="FM126" i="1"/>
  <c r="AW126" i="1" s="1"/>
  <c r="FM127" i="1"/>
  <c r="AW127" i="1" s="1"/>
  <c r="FM128" i="1"/>
  <c r="AW128" i="1" s="1"/>
  <c r="FM129" i="1"/>
  <c r="AW129" i="1" s="1"/>
  <c r="FM130" i="1"/>
  <c r="AW130" i="1" s="1"/>
  <c r="FM131" i="1"/>
  <c r="AW131" i="1" s="1"/>
  <c r="FM132" i="1"/>
  <c r="AW132" i="1" s="1"/>
  <c r="FM133" i="1"/>
  <c r="AW133" i="1" s="1"/>
  <c r="FM134" i="1"/>
  <c r="FM135" i="1"/>
  <c r="AW135" i="1" s="1"/>
  <c r="FM136" i="1"/>
  <c r="AW136" i="1" s="1"/>
  <c r="FM137" i="1"/>
  <c r="FM138" i="1"/>
  <c r="AW138" i="1" s="1"/>
  <c r="FM139" i="1"/>
  <c r="AW139" i="1" s="1"/>
  <c r="FM140" i="1"/>
  <c r="AW140" i="1" s="1"/>
  <c r="FM143" i="1"/>
  <c r="AW143" i="1" s="1"/>
  <c r="FM144" i="1"/>
  <c r="AW144" i="1" s="1"/>
  <c r="FM145" i="1"/>
  <c r="AW145" i="1" s="1"/>
  <c r="FM147" i="1"/>
  <c r="AW147" i="1" s="1"/>
  <c r="FM148" i="1"/>
  <c r="AW148" i="1" s="1"/>
  <c r="FM150" i="1"/>
  <c r="FM151" i="1"/>
  <c r="FM152" i="1"/>
  <c r="AW152" i="1" s="1"/>
  <c r="FM153" i="1"/>
  <c r="AW153" i="1" s="1"/>
  <c r="FM154" i="1"/>
  <c r="AW154" i="1" s="1"/>
  <c r="FM155" i="1"/>
  <c r="AW155" i="1" s="1"/>
  <c r="FM156" i="1"/>
  <c r="AW156" i="1" s="1"/>
  <c r="FM157" i="1"/>
  <c r="AW157" i="1" s="1"/>
  <c r="FM158" i="1"/>
  <c r="AW158" i="1" s="1"/>
  <c r="FM159" i="1"/>
  <c r="AW159" i="1" s="1"/>
  <c r="FM161" i="1"/>
  <c r="AW161" i="1" s="1"/>
  <c r="FM162" i="1"/>
  <c r="AW162" i="1" s="1"/>
  <c r="FM163" i="1"/>
  <c r="AW163" i="1" s="1"/>
  <c r="FM164" i="1"/>
  <c r="AW164" i="1" s="1"/>
  <c r="FM165" i="1"/>
  <c r="AW165" i="1" s="1"/>
  <c r="FM166" i="1"/>
  <c r="AW166" i="1" s="1"/>
  <c r="FM167" i="1"/>
  <c r="AW167" i="1" s="1"/>
  <c r="FM168" i="1"/>
  <c r="AW168" i="1" s="1"/>
  <c r="FM169" i="1"/>
  <c r="AW169" i="1" s="1"/>
  <c r="FM170" i="1"/>
  <c r="AW170" i="1" s="1"/>
  <c r="FM171" i="1"/>
  <c r="AW171" i="1" s="1"/>
  <c r="FM172" i="1"/>
  <c r="AW172" i="1" s="1"/>
  <c r="FM173" i="1"/>
  <c r="AW173" i="1" s="1"/>
  <c r="FM175" i="1"/>
  <c r="AW175" i="1" s="1"/>
  <c r="FM176" i="1"/>
  <c r="AW176" i="1" s="1"/>
  <c r="FM177" i="1"/>
  <c r="AW177" i="1" s="1"/>
  <c r="FM178" i="1"/>
  <c r="AW178" i="1" s="1"/>
  <c r="FM179" i="1"/>
  <c r="AW179" i="1" s="1"/>
  <c r="FM180" i="1"/>
  <c r="AW180" i="1" s="1"/>
  <c r="FM181" i="1"/>
  <c r="AW181" i="1" s="1"/>
  <c r="FM183" i="1"/>
  <c r="AW183" i="1" s="1"/>
  <c r="FM184" i="1"/>
  <c r="AW184" i="1" s="1"/>
  <c r="FM185" i="1"/>
  <c r="AW185" i="1" s="1"/>
  <c r="FM186" i="1"/>
  <c r="AW186" i="1" s="1"/>
  <c r="FM187" i="1"/>
  <c r="AW187" i="1" s="1"/>
  <c r="FM188" i="1"/>
  <c r="AW188" i="1" s="1"/>
  <c r="FM189" i="1"/>
  <c r="AW189" i="1" s="1"/>
  <c r="FM190" i="1"/>
  <c r="AW190" i="1" s="1"/>
  <c r="FM191" i="1"/>
  <c r="AW191" i="1" s="1"/>
  <c r="FM192" i="1"/>
  <c r="AW192" i="1" s="1"/>
  <c r="FM193" i="1"/>
  <c r="AW193" i="1" s="1"/>
  <c r="FM194" i="1"/>
  <c r="AW194" i="1" s="1"/>
  <c r="FM195" i="1"/>
  <c r="AW195" i="1" s="1"/>
  <c r="FM197" i="1"/>
  <c r="AW197" i="1" s="1"/>
  <c r="FM199" i="1"/>
  <c r="AW199" i="1" s="1"/>
  <c r="FM200" i="1"/>
  <c r="AW200" i="1" s="1"/>
  <c r="FM202" i="1"/>
  <c r="AW202" i="1" s="1"/>
  <c r="FM203" i="1"/>
  <c r="AW203" i="1" s="1"/>
  <c r="FM204" i="1"/>
  <c r="AW204" i="1" s="1"/>
  <c r="FM205" i="1"/>
  <c r="AW205" i="1" s="1"/>
  <c r="FM207" i="1"/>
  <c r="AW207" i="1" s="1"/>
  <c r="FM208" i="1"/>
  <c r="AW208" i="1" s="1"/>
  <c r="FM209" i="1"/>
  <c r="AW209" i="1" s="1"/>
  <c r="FM210" i="1"/>
  <c r="AW210" i="1" s="1"/>
  <c r="FM211" i="1"/>
  <c r="AW211" i="1" s="1"/>
  <c r="FM212" i="1"/>
  <c r="AW212" i="1" s="1"/>
  <c r="FM213" i="1"/>
  <c r="AW213" i="1" s="1"/>
  <c r="FM214" i="1"/>
  <c r="AW214" i="1" s="1"/>
  <c r="FM215" i="1"/>
  <c r="AW215" i="1" s="1"/>
  <c r="FM216" i="1"/>
  <c r="AW216" i="1" s="1"/>
  <c r="FM217" i="1"/>
  <c r="AW217" i="1" s="1"/>
  <c r="FM218" i="1"/>
  <c r="FM219" i="1"/>
  <c r="AW219" i="1" s="1"/>
  <c r="FM221" i="1"/>
  <c r="AW221" i="1" s="1"/>
  <c r="FM222" i="1"/>
  <c r="AW222" i="1" s="1"/>
  <c r="FM223" i="1"/>
  <c r="AW223" i="1" s="1"/>
  <c r="FM225" i="1"/>
  <c r="AW225" i="1" s="1"/>
  <c r="FM226" i="1"/>
  <c r="AW226" i="1" s="1"/>
  <c r="FM227" i="1"/>
  <c r="AW227" i="1" s="1"/>
  <c r="FM228" i="1"/>
  <c r="AW228" i="1" s="1"/>
  <c r="FM229" i="1"/>
  <c r="AW229" i="1" s="1"/>
  <c r="FM230" i="1"/>
  <c r="AW230" i="1" s="1"/>
  <c r="FM231" i="1"/>
  <c r="AW231" i="1" s="1"/>
  <c r="FM232" i="1"/>
  <c r="AW232" i="1" s="1"/>
  <c r="FM233" i="1"/>
  <c r="AW233" i="1" s="1"/>
  <c r="FM234" i="1"/>
  <c r="AW234" i="1" s="1"/>
  <c r="FM235" i="1"/>
  <c r="AW235" i="1" s="1"/>
  <c r="FM236" i="1"/>
  <c r="AW236" i="1" s="1"/>
  <c r="FM237" i="1"/>
  <c r="AW237" i="1" s="1"/>
  <c r="FM238" i="1"/>
  <c r="AW238" i="1" s="1"/>
  <c r="FM239" i="1"/>
  <c r="AW239" i="1" s="1"/>
  <c r="FM240" i="1"/>
  <c r="AW240" i="1" s="1"/>
  <c r="FM241" i="1"/>
  <c r="AW241" i="1" s="1"/>
  <c r="FM242" i="1"/>
  <c r="AW242" i="1" s="1"/>
  <c r="FM244" i="1"/>
  <c r="AW244" i="1" s="1"/>
  <c r="FM245" i="1"/>
  <c r="AW245" i="1" s="1"/>
  <c r="FM247" i="1"/>
  <c r="AW247" i="1" s="1"/>
  <c r="FM248" i="1"/>
  <c r="AW248" i="1" s="1"/>
  <c r="FM249" i="1"/>
  <c r="AW249" i="1" s="1"/>
  <c r="FM251" i="1"/>
  <c r="AW251" i="1" s="1"/>
  <c r="FM252" i="1"/>
  <c r="AW252" i="1" s="1"/>
  <c r="FM253" i="1"/>
  <c r="AW253" i="1" s="1"/>
  <c r="FM254" i="1"/>
  <c r="AW254" i="1" s="1"/>
  <c r="FM255" i="1"/>
  <c r="AW255" i="1" s="1"/>
  <c r="FM256" i="1"/>
  <c r="AW256" i="1" s="1"/>
  <c r="FM257" i="1"/>
  <c r="AW257" i="1" s="1"/>
  <c r="FM258" i="1"/>
  <c r="AW258" i="1" s="1"/>
  <c r="FM259" i="1"/>
  <c r="AW259" i="1" s="1"/>
  <c r="FM260" i="1"/>
  <c r="FM261" i="1"/>
  <c r="AW261" i="1" s="1"/>
  <c r="FM263" i="1"/>
  <c r="AW263" i="1" s="1"/>
  <c r="FM264" i="1"/>
  <c r="AW264" i="1" s="1"/>
  <c r="FM265" i="1"/>
  <c r="AW265" i="1" s="1"/>
  <c r="FM266" i="1"/>
  <c r="AW266" i="1" s="1"/>
  <c r="FM267" i="1"/>
  <c r="AW267" i="1" s="1"/>
  <c r="FM268" i="1"/>
  <c r="AW268" i="1" s="1"/>
  <c r="FM270" i="1"/>
  <c r="AW270" i="1" s="1"/>
  <c r="FM271" i="1"/>
  <c r="AW271" i="1" s="1"/>
  <c r="FM272" i="1"/>
  <c r="AW272" i="1" s="1"/>
  <c r="FM273" i="1"/>
  <c r="AW273" i="1" s="1"/>
  <c r="FM274" i="1"/>
  <c r="AW274" i="1" s="1"/>
  <c r="FM275" i="1"/>
  <c r="AW275" i="1" s="1"/>
  <c r="FM276" i="1"/>
  <c r="AW276" i="1" s="1"/>
  <c r="FM277" i="1"/>
  <c r="AW277" i="1" s="1"/>
  <c r="FM278" i="1"/>
  <c r="AW278" i="1" s="1"/>
  <c r="FM279" i="1"/>
  <c r="AW279" i="1" s="1"/>
  <c r="FM280" i="1"/>
  <c r="AW280" i="1" s="1"/>
  <c r="FM281" i="1"/>
  <c r="AW281" i="1" s="1"/>
  <c r="FM282" i="1"/>
  <c r="AW282" i="1" s="1"/>
  <c r="FM283" i="1"/>
  <c r="AW283" i="1" s="1"/>
  <c r="FM284" i="1"/>
  <c r="AW284" i="1" s="1"/>
  <c r="FM285" i="1"/>
  <c r="AW285" i="1" s="1"/>
  <c r="FM286" i="1"/>
  <c r="AW286" i="1" s="1"/>
  <c r="FM287" i="1"/>
  <c r="FM288" i="1"/>
  <c r="FM289" i="1"/>
  <c r="AW289" i="1" s="1"/>
  <c r="FM290" i="1"/>
  <c r="AW290" i="1" s="1"/>
  <c r="FM291" i="1"/>
  <c r="AW291" i="1" s="1"/>
  <c r="FM292" i="1"/>
  <c r="AW292" i="1" s="1"/>
  <c r="FM293" i="1"/>
  <c r="AW293" i="1" s="1"/>
  <c r="FM294" i="1"/>
  <c r="AW294" i="1" s="1"/>
  <c r="FM295" i="1"/>
  <c r="AW295" i="1" s="1"/>
  <c r="FM296" i="1"/>
  <c r="AW296" i="1" s="1"/>
  <c r="FR2" i="1"/>
  <c r="BB2" i="1" s="1"/>
  <c r="FQ2" i="1"/>
  <c r="BA2" i="1" s="1"/>
  <c r="FP2" i="1"/>
  <c r="AZ2" i="1" s="1"/>
  <c r="FO2" i="1"/>
  <c r="AY2" i="1" s="1"/>
  <c r="FN2" i="1"/>
  <c r="AX2" i="1" s="1"/>
  <c r="FM2" i="1"/>
  <c r="AW2" i="1" s="1"/>
  <c r="AV3" i="1"/>
  <c r="AV5" i="1"/>
  <c r="AV28" i="1"/>
  <c r="AV182" i="1"/>
  <c r="AV197" i="1"/>
  <c r="AV206" i="1"/>
  <c r="AV220" i="1"/>
  <c r="AV243" i="1"/>
  <c r="AV248" i="1"/>
  <c r="AU3" i="1"/>
  <c r="AU5" i="1"/>
  <c r="AU106" i="1"/>
  <c r="AU117" i="1"/>
  <c r="AU141" i="1"/>
  <c r="AU157" i="1"/>
  <c r="AU182" i="1"/>
  <c r="AU206" i="1"/>
  <c r="AU220" i="1"/>
  <c r="AU243" i="1"/>
  <c r="AT3" i="1"/>
  <c r="AT5" i="1"/>
  <c r="AT16" i="1"/>
  <c r="AT17" i="1"/>
  <c r="AT30" i="1"/>
  <c r="AT88" i="1"/>
  <c r="AT97" i="1"/>
  <c r="AT182" i="1"/>
  <c r="AT197" i="1"/>
  <c r="AT198" i="1"/>
  <c r="AT206" i="1"/>
  <c r="AT211" i="1"/>
  <c r="AT220" i="1"/>
  <c r="AT228" i="1"/>
  <c r="AT243" i="1"/>
  <c r="AS3" i="1"/>
  <c r="AS5" i="1"/>
  <c r="AS46" i="1"/>
  <c r="AS49" i="1"/>
  <c r="AS86" i="1"/>
  <c r="AS87" i="1"/>
  <c r="AS182" i="1"/>
  <c r="AS184" i="1"/>
  <c r="AS206" i="1"/>
  <c r="AS220" i="1"/>
  <c r="AS226" i="1"/>
  <c r="AS243" i="1"/>
  <c r="AV2" i="1"/>
  <c r="AR3" i="1"/>
  <c r="AR5" i="1"/>
  <c r="AR35" i="1"/>
  <c r="AR36" i="1"/>
  <c r="AR43" i="1"/>
  <c r="AR71" i="1"/>
  <c r="AR96" i="1"/>
  <c r="AR107" i="1"/>
  <c r="AR119" i="1"/>
  <c r="AR120" i="1"/>
  <c r="AR151" i="1"/>
  <c r="AR176" i="1"/>
  <c r="AR182" i="1"/>
  <c r="AR205" i="1"/>
  <c r="AR206" i="1"/>
  <c r="AR217" i="1"/>
  <c r="AR220" i="1"/>
  <c r="AR243" i="1"/>
  <c r="AR244" i="1"/>
  <c r="AR245" i="1"/>
  <c r="AR264" i="1"/>
  <c r="FL4" i="1"/>
  <c r="AV4" i="1" s="1"/>
  <c r="FL6" i="1"/>
  <c r="AV6" i="1" s="1"/>
  <c r="FL7" i="1"/>
  <c r="AV7" i="1" s="1"/>
  <c r="FL8" i="1"/>
  <c r="AV8" i="1" s="1"/>
  <c r="FL9" i="1"/>
  <c r="AV9" i="1" s="1"/>
  <c r="FL10" i="1"/>
  <c r="AV10" i="1" s="1"/>
  <c r="FL11" i="1"/>
  <c r="AV11" i="1" s="1"/>
  <c r="FL12" i="1"/>
  <c r="AV12" i="1" s="1"/>
  <c r="FL13" i="1"/>
  <c r="AV13" i="1" s="1"/>
  <c r="FL14" i="1"/>
  <c r="AV14" i="1" s="1"/>
  <c r="FL15" i="1"/>
  <c r="AV15" i="1" s="1"/>
  <c r="FL16" i="1"/>
  <c r="AV16" i="1" s="1"/>
  <c r="FL17" i="1"/>
  <c r="AV17" i="1" s="1"/>
  <c r="FL18" i="1"/>
  <c r="AV18" i="1" s="1"/>
  <c r="FL19" i="1"/>
  <c r="AV19" i="1" s="1"/>
  <c r="FL20" i="1"/>
  <c r="AV20" i="1" s="1"/>
  <c r="FL21" i="1"/>
  <c r="AV21" i="1" s="1"/>
  <c r="FL22" i="1"/>
  <c r="AV22" i="1" s="1"/>
  <c r="FL23" i="1"/>
  <c r="AV23" i="1" s="1"/>
  <c r="FL24" i="1"/>
  <c r="AV24" i="1" s="1"/>
  <c r="FL25" i="1"/>
  <c r="AV25" i="1" s="1"/>
  <c r="FL26" i="1"/>
  <c r="AV26" i="1" s="1"/>
  <c r="FL27" i="1"/>
  <c r="AV27" i="1" s="1"/>
  <c r="FL28" i="1"/>
  <c r="FL29" i="1"/>
  <c r="AV29" i="1" s="1"/>
  <c r="FL30" i="1"/>
  <c r="AV30" i="1" s="1"/>
  <c r="FL31" i="1"/>
  <c r="AV31" i="1" s="1"/>
  <c r="FL32" i="1"/>
  <c r="AV32" i="1" s="1"/>
  <c r="FL33" i="1"/>
  <c r="AV33" i="1" s="1"/>
  <c r="FL34" i="1"/>
  <c r="AV34" i="1" s="1"/>
  <c r="FL35" i="1"/>
  <c r="AV35" i="1" s="1"/>
  <c r="FL36" i="1"/>
  <c r="AV36" i="1" s="1"/>
  <c r="FL37" i="1"/>
  <c r="AV37" i="1" s="1"/>
  <c r="FL38" i="1"/>
  <c r="AV38" i="1" s="1"/>
  <c r="FL39" i="1"/>
  <c r="AV39" i="1" s="1"/>
  <c r="FL40" i="1"/>
  <c r="AV40" i="1" s="1"/>
  <c r="FL41" i="1"/>
  <c r="AV41" i="1" s="1"/>
  <c r="FL42" i="1"/>
  <c r="AV42" i="1" s="1"/>
  <c r="FL43" i="1"/>
  <c r="AV43" i="1" s="1"/>
  <c r="FL44" i="1"/>
  <c r="AV44" i="1" s="1"/>
  <c r="FL45" i="1"/>
  <c r="AV45" i="1" s="1"/>
  <c r="FL46" i="1"/>
  <c r="AV46" i="1" s="1"/>
  <c r="FL47" i="1"/>
  <c r="AV47" i="1" s="1"/>
  <c r="FL48" i="1"/>
  <c r="AV48" i="1" s="1"/>
  <c r="FL49" i="1"/>
  <c r="AV49" i="1" s="1"/>
  <c r="FL50" i="1"/>
  <c r="AV50" i="1" s="1"/>
  <c r="FL51" i="1"/>
  <c r="AV51" i="1" s="1"/>
  <c r="FL52" i="1"/>
  <c r="AV52" i="1" s="1"/>
  <c r="FL53" i="1"/>
  <c r="AV53" i="1" s="1"/>
  <c r="FL54" i="1"/>
  <c r="AV54" i="1" s="1"/>
  <c r="FL55" i="1"/>
  <c r="AV55" i="1" s="1"/>
  <c r="FL56" i="1"/>
  <c r="AV56" i="1" s="1"/>
  <c r="FL57" i="1"/>
  <c r="AV57" i="1" s="1"/>
  <c r="FL58" i="1"/>
  <c r="AV58" i="1" s="1"/>
  <c r="FL59" i="1"/>
  <c r="AV59" i="1" s="1"/>
  <c r="FL60" i="1"/>
  <c r="AV60" i="1" s="1"/>
  <c r="FL61" i="1"/>
  <c r="AV61" i="1" s="1"/>
  <c r="FL62" i="1"/>
  <c r="AV62" i="1" s="1"/>
  <c r="FL63" i="1"/>
  <c r="AV63" i="1" s="1"/>
  <c r="FL64" i="1"/>
  <c r="AV64" i="1" s="1"/>
  <c r="FL65" i="1"/>
  <c r="AV65" i="1" s="1"/>
  <c r="FL66" i="1"/>
  <c r="AV66" i="1" s="1"/>
  <c r="FL67" i="1"/>
  <c r="AV67" i="1" s="1"/>
  <c r="FL68" i="1"/>
  <c r="AV68" i="1" s="1"/>
  <c r="FL69" i="1"/>
  <c r="AV69" i="1" s="1"/>
  <c r="FL70" i="1"/>
  <c r="AV70" i="1" s="1"/>
  <c r="FL71" i="1"/>
  <c r="AV71" i="1" s="1"/>
  <c r="FL72" i="1"/>
  <c r="AV72" i="1" s="1"/>
  <c r="FL73" i="1"/>
  <c r="AV73" i="1" s="1"/>
  <c r="FL74" i="1"/>
  <c r="AV74" i="1" s="1"/>
  <c r="FL75" i="1"/>
  <c r="AV75" i="1" s="1"/>
  <c r="FL76" i="1"/>
  <c r="AV76" i="1" s="1"/>
  <c r="FL77" i="1"/>
  <c r="AV77" i="1" s="1"/>
  <c r="FL78" i="1"/>
  <c r="AV78" i="1" s="1"/>
  <c r="FL79" i="1"/>
  <c r="AV79" i="1" s="1"/>
  <c r="FL80" i="1"/>
  <c r="AV80" i="1" s="1"/>
  <c r="FL81" i="1"/>
  <c r="AV81" i="1" s="1"/>
  <c r="FL82" i="1"/>
  <c r="AV82" i="1" s="1"/>
  <c r="FL83" i="1"/>
  <c r="AV83" i="1" s="1"/>
  <c r="FL84" i="1"/>
  <c r="AV84" i="1" s="1"/>
  <c r="FL85" i="1"/>
  <c r="AV85" i="1" s="1"/>
  <c r="FL86" i="1"/>
  <c r="AV86" i="1" s="1"/>
  <c r="FL87" i="1"/>
  <c r="AV87" i="1" s="1"/>
  <c r="FL88" i="1"/>
  <c r="AV88" i="1" s="1"/>
  <c r="FL89" i="1"/>
  <c r="AV89" i="1" s="1"/>
  <c r="FL90" i="1"/>
  <c r="AV90" i="1" s="1"/>
  <c r="FL91" i="1"/>
  <c r="AV91" i="1" s="1"/>
  <c r="FL92" i="1"/>
  <c r="AV92" i="1" s="1"/>
  <c r="FL93" i="1"/>
  <c r="AV93" i="1" s="1"/>
  <c r="FL94" i="1"/>
  <c r="AV94" i="1" s="1"/>
  <c r="FL95" i="1"/>
  <c r="AV95" i="1" s="1"/>
  <c r="FL96" i="1"/>
  <c r="AV96" i="1" s="1"/>
  <c r="FL97" i="1"/>
  <c r="AV97" i="1" s="1"/>
  <c r="FL98" i="1"/>
  <c r="AV98" i="1" s="1"/>
  <c r="FL99" i="1"/>
  <c r="AV99" i="1" s="1"/>
  <c r="FL100" i="1"/>
  <c r="AV100" i="1" s="1"/>
  <c r="FL101" i="1"/>
  <c r="AV101" i="1" s="1"/>
  <c r="FL102" i="1"/>
  <c r="AV102" i="1" s="1"/>
  <c r="FL103" i="1"/>
  <c r="AV103" i="1" s="1"/>
  <c r="FL104" i="1"/>
  <c r="AV104" i="1" s="1"/>
  <c r="FL105" i="1"/>
  <c r="AV105" i="1" s="1"/>
  <c r="FL106" i="1"/>
  <c r="AV106" i="1" s="1"/>
  <c r="FL107" i="1"/>
  <c r="AV107" i="1" s="1"/>
  <c r="FL108" i="1"/>
  <c r="AV108" i="1" s="1"/>
  <c r="FL109" i="1"/>
  <c r="AV109" i="1" s="1"/>
  <c r="FL110" i="1"/>
  <c r="AV110" i="1" s="1"/>
  <c r="FL111" i="1"/>
  <c r="AV111" i="1" s="1"/>
  <c r="FL112" i="1"/>
  <c r="AV112" i="1" s="1"/>
  <c r="FL113" i="1"/>
  <c r="AV113" i="1" s="1"/>
  <c r="FL114" i="1"/>
  <c r="AV114" i="1" s="1"/>
  <c r="FL115" i="1"/>
  <c r="AV115" i="1" s="1"/>
  <c r="FL116" i="1"/>
  <c r="AV116" i="1" s="1"/>
  <c r="FL117" i="1"/>
  <c r="AV117" i="1" s="1"/>
  <c r="FL118" i="1"/>
  <c r="AV118" i="1" s="1"/>
  <c r="FL119" i="1"/>
  <c r="AV119" i="1" s="1"/>
  <c r="FL120" i="1"/>
  <c r="AV120" i="1" s="1"/>
  <c r="FL121" i="1"/>
  <c r="AV121" i="1" s="1"/>
  <c r="FL122" i="1"/>
  <c r="AV122" i="1" s="1"/>
  <c r="FL123" i="1"/>
  <c r="AV123" i="1" s="1"/>
  <c r="FL124" i="1"/>
  <c r="AV124" i="1" s="1"/>
  <c r="FL125" i="1"/>
  <c r="AV125" i="1" s="1"/>
  <c r="FL126" i="1"/>
  <c r="AV126" i="1" s="1"/>
  <c r="FL127" i="1"/>
  <c r="AV127" i="1" s="1"/>
  <c r="FL128" i="1"/>
  <c r="AV128" i="1" s="1"/>
  <c r="FL129" i="1"/>
  <c r="AV129" i="1" s="1"/>
  <c r="FL130" i="1"/>
  <c r="AV130" i="1" s="1"/>
  <c r="FL131" i="1"/>
  <c r="AV131" i="1" s="1"/>
  <c r="FL132" i="1"/>
  <c r="AV132" i="1" s="1"/>
  <c r="FL133" i="1"/>
  <c r="AV133" i="1" s="1"/>
  <c r="FL134" i="1"/>
  <c r="AV134" i="1" s="1"/>
  <c r="FL135" i="1"/>
  <c r="AV135" i="1" s="1"/>
  <c r="FL136" i="1"/>
  <c r="AV136" i="1" s="1"/>
  <c r="FL137" i="1"/>
  <c r="AV137" i="1" s="1"/>
  <c r="FL138" i="1"/>
  <c r="AV138" i="1" s="1"/>
  <c r="FL139" i="1"/>
  <c r="AV139" i="1" s="1"/>
  <c r="FL140" i="1"/>
  <c r="AV140" i="1" s="1"/>
  <c r="FL141" i="1"/>
  <c r="AV141" i="1" s="1"/>
  <c r="FL142" i="1"/>
  <c r="AV142" i="1" s="1"/>
  <c r="FL143" i="1"/>
  <c r="AV143" i="1" s="1"/>
  <c r="FL144" i="1"/>
  <c r="AV144" i="1" s="1"/>
  <c r="FL145" i="1"/>
  <c r="AV145" i="1" s="1"/>
  <c r="FL146" i="1"/>
  <c r="AV146" i="1" s="1"/>
  <c r="FL147" i="1"/>
  <c r="AV147" i="1" s="1"/>
  <c r="FL148" i="1"/>
  <c r="AV148" i="1" s="1"/>
  <c r="FL149" i="1"/>
  <c r="AV149" i="1" s="1"/>
  <c r="FL150" i="1"/>
  <c r="AV150" i="1" s="1"/>
  <c r="FL151" i="1"/>
  <c r="AV151" i="1" s="1"/>
  <c r="FL152" i="1"/>
  <c r="AV152" i="1" s="1"/>
  <c r="FL153" i="1"/>
  <c r="AV153" i="1" s="1"/>
  <c r="FL154" i="1"/>
  <c r="AV154" i="1" s="1"/>
  <c r="FL155" i="1"/>
  <c r="AV155" i="1" s="1"/>
  <c r="FL156" i="1"/>
  <c r="AV156" i="1" s="1"/>
  <c r="FL157" i="1"/>
  <c r="AV157" i="1" s="1"/>
  <c r="FL158" i="1"/>
  <c r="AV158" i="1" s="1"/>
  <c r="FL159" i="1"/>
  <c r="AV159" i="1" s="1"/>
  <c r="FL160" i="1"/>
  <c r="AV160" i="1" s="1"/>
  <c r="FL161" i="1"/>
  <c r="AV161" i="1" s="1"/>
  <c r="FL162" i="1"/>
  <c r="AV162" i="1" s="1"/>
  <c r="FL163" i="1"/>
  <c r="AV163" i="1" s="1"/>
  <c r="FL164" i="1"/>
  <c r="AV164" i="1" s="1"/>
  <c r="FL165" i="1"/>
  <c r="AV165" i="1" s="1"/>
  <c r="FL166" i="1"/>
  <c r="AV166" i="1" s="1"/>
  <c r="FL167" i="1"/>
  <c r="AV167" i="1" s="1"/>
  <c r="FL168" i="1"/>
  <c r="AV168" i="1" s="1"/>
  <c r="FL169" i="1"/>
  <c r="AV169" i="1" s="1"/>
  <c r="FL170" i="1"/>
  <c r="AV170" i="1" s="1"/>
  <c r="FL171" i="1"/>
  <c r="AV171" i="1" s="1"/>
  <c r="FL172" i="1"/>
  <c r="AV172" i="1" s="1"/>
  <c r="FL173" i="1"/>
  <c r="AV173" i="1" s="1"/>
  <c r="FL174" i="1"/>
  <c r="AV174" i="1" s="1"/>
  <c r="FL175" i="1"/>
  <c r="AV175" i="1" s="1"/>
  <c r="FL176" i="1"/>
  <c r="AV176" i="1" s="1"/>
  <c r="FL177" i="1"/>
  <c r="AV177" i="1" s="1"/>
  <c r="FL178" i="1"/>
  <c r="AV178" i="1" s="1"/>
  <c r="FL179" i="1"/>
  <c r="AV179" i="1" s="1"/>
  <c r="FL180" i="1"/>
  <c r="AV180" i="1" s="1"/>
  <c r="FL181" i="1"/>
  <c r="AV181" i="1" s="1"/>
  <c r="FL183" i="1"/>
  <c r="AV183" i="1" s="1"/>
  <c r="FL184" i="1"/>
  <c r="AV184" i="1" s="1"/>
  <c r="FL185" i="1"/>
  <c r="AV185" i="1" s="1"/>
  <c r="FL186" i="1"/>
  <c r="AV186" i="1" s="1"/>
  <c r="FL187" i="1"/>
  <c r="AV187" i="1" s="1"/>
  <c r="FL188" i="1"/>
  <c r="AV188" i="1" s="1"/>
  <c r="FL189" i="1"/>
  <c r="AV189" i="1" s="1"/>
  <c r="FL190" i="1"/>
  <c r="AV190" i="1" s="1"/>
  <c r="FL191" i="1"/>
  <c r="AV191" i="1" s="1"/>
  <c r="FL192" i="1"/>
  <c r="AV192" i="1" s="1"/>
  <c r="FL193" i="1"/>
  <c r="AV193" i="1" s="1"/>
  <c r="FL194" i="1"/>
  <c r="AV194" i="1" s="1"/>
  <c r="FL195" i="1"/>
  <c r="AV195" i="1" s="1"/>
  <c r="FL196" i="1"/>
  <c r="AV196" i="1" s="1"/>
  <c r="FL197" i="1"/>
  <c r="FL198" i="1"/>
  <c r="AV198" i="1" s="1"/>
  <c r="FL199" i="1"/>
  <c r="AV199" i="1" s="1"/>
  <c r="FL200" i="1"/>
  <c r="AV200" i="1" s="1"/>
  <c r="FL201" i="1"/>
  <c r="AV201" i="1" s="1"/>
  <c r="FL202" i="1"/>
  <c r="AV202" i="1" s="1"/>
  <c r="FL203" i="1"/>
  <c r="AV203" i="1" s="1"/>
  <c r="FL204" i="1"/>
  <c r="AV204" i="1" s="1"/>
  <c r="FL205" i="1"/>
  <c r="AV205" i="1" s="1"/>
  <c r="FL207" i="1"/>
  <c r="AV207" i="1" s="1"/>
  <c r="FL208" i="1"/>
  <c r="AV208" i="1" s="1"/>
  <c r="FL209" i="1"/>
  <c r="AV209" i="1" s="1"/>
  <c r="FL210" i="1"/>
  <c r="AV210" i="1" s="1"/>
  <c r="FL211" i="1"/>
  <c r="AV211" i="1" s="1"/>
  <c r="FL212" i="1"/>
  <c r="AV212" i="1" s="1"/>
  <c r="FL213" i="1"/>
  <c r="AV213" i="1" s="1"/>
  <c r="FL214" i="1"/>
  <c r="AV214" i="1" s="1"/>
  <c r="FL215" i="1"/>
  <c r="AV215" i="1" s="1"/>
  <c r="FL216" i="1"/>
  <c r="AV216" i="1" s="1"/>
  <c r="FL217" i="1"/>
  <c r="AV217" i="1" s="1"/>
  <c r="FL218" i="1"/>
  <c r="AV218" i="1" s="1"/>
  <c r="FL219" i="1"/>
  <c r="AV219" i="1" s="1"/>
  <c r="FL221" i="1"/>
  <c r="AV221" i="1" s="1"/>
  <c r="FL222" i="1"/>
  <c r="AV222" i="1" s="1"/>
  <c r="FL223" i="1"/>
  <c r="AV223" i="1" s="1"/>
  <c r="FL224" i="1"/>
  <c r="AV224" i="1" s="1"/>
  <c r="FL225" i="1"/>
  <c r="AV225" i="1" s="1"/>
  <c r="FL226" i="1"/>
  <c r="AV226" i="1" s="1"/>
  <c r="FL227" i="1"/>
  <c r="AV227" i="1" s="1"/>
  <c r="FL228" i="1"/>
  <c r="AV228" i="1" s="1"/>
  <c r="FL229" i="1"/>
  <c r="AV229" i="1" s="1"/>
  <c r="FL230" i="1"/>
  <c r="AV230" i="1" s="1"/>
  <c r="FL231" i="1"/>
  <c r="AV231" i="1" s="1"/>
  <c r="FL232" i="1"/>
  <c r="AV232" i="1" s="1"/>
  <c r="FL233" i="1"/>
  <c r="AV233" i="1" s="1"/>
  <c r="FL234" i="1"/>
  <c r="AV234" i="1" s="1"/>
  <c r="FL235" i="1"/>
  <c r="AV235" i="1" s="1"/>
  <c r="FL236" i="1"/>
  <c r="AV236" i="1" s="1"/>
  <c r="FL237" i="1"/>
  <c r="AV237" i="1" s="1"/>
  <c r="FL238" i="1"/>
  <c r="AV238" i="1" s="1"/>
  <c r="FL239" i="1"/>
  <c r="AV239" i="1" s="1"/>
  <c r="FL240" i="1"/>
  <c r="AV240" i="1" s="1"/>
  <c r="FL241" i="1"/>
  <c r="AV241" i="1" s="1"/>
  <c r="FL242" i="1"/>
  <c r="AV242" i="1" s="1"/>
  <c r="FL244" i="1"/>
  <c r="AV244" i="1" s="1"/>
  <c r="FL245" i="1"/>
  <c r="AV245" i="1" s="1"/>
  <c r="FL246" i="1"/>
  <c r="AV246" i="1" s="1"/>
  <c r="FL247" i="1"/>
  <c r="AV247" i="1" s="1"/>
  <c r="FL248" i="1"/>
  <c r="FL249" i="1"/>
  <c r="AV249" i="1" s="1"/>
  <c r="FL250" i="1"/>
  <c r="AV250" i="1" s="1"/>
  <c r="FL251" i="1"/>
  <c r="AV251" i="1" s="1"/>
  <c r="FL252" i="1"/>
  <c r="AV252" i="1" s="1"/>
  <c r="FL253" i="1"/>
  <c r="AV253" i="1" s="1"/>
  <c r="FL254" i="1"/>
  <c r="AV254" i="1" s="1"/>
  <c r="FL255" i="1"/>
  <c r="AV255" i="1" s="1"/>
  <c r="FL256" i="1"/>
  <c r="AV256" i="1" s="1"/>
  <c r="FL257" i="1"/>
  <c r="AV257" i="1" s="1"/>
  <c r="FL258" i="1"/>
  <c r="AV258" i="1" s="1"/>
  <c r="FL259" i="1"/>
  <c r="AV259" i="1" s="1"/>
  <c r="FL260" i="1"/>
  <c r="AV260" i="1" s="1"/>
  <c r="FL261" i="1"/>
  <c r="AV261" i="1" s="1"/>
  <c r="FL262" i="1"/>
  <c r="AV262" i="1" s="1"/>
  <c r="FL263" i="1"/>
  <c r="AV263" i="1" s="1"/>
  <c r="FL264" i="1"/>
  <c r="AV264" i="1" s="1"/>
  <c r="FL265" i="1"/>
  <c r="AV265" i="1" s="1"/>
  <c r="FL266" i="1"/>
  <c r="AV266" i="1" s="1"/>
  <c r="FL267" i="1"/>
  <c r="AV267" i="1" s="1"/>
  <c r="FL268" i="1"/>
  <c r="AV268" i="1" s="1"/>
  <c r="FL269" i="1"/>
  <c r="AV269" i="1" s="1"/>
  <c r="FL270" i="1"/>
  <c r="AV270" i="1" s="1"/>
  <c r="FL271" i="1"/>
  <c r="AV271" i="1" s="1"/>
  <c r="FL272" i="1"/>
  <c r="AV272" i="1" s="1"/>
  <c r="FL273" i="1"/>
  <c r="AV273" i="1" s="1"/>
  <c r="FL274" i="1"/>
  <c r="AV274" i="1" s="1"/>
  <c r="FL275" i="1"/>
  <c r="AV275" i="1" s="1"/>
  <c r="FL276" i="1"/>
  <c r="AV276" i="1" s="1"/>
  <c r="FL277" i="1"/>
  <c r="AV277" i="1" s="1"/>
  <c r="FL278" i="1"/>
  <c r="AV278" i="1" s="1"/>
  <c r="FL279" i="1"/>
  <c r="AV279" i="1" s="1"/>
  <c r="FL280" i="1"/>
  <c r="AV280" i="1" s="1"/>
  <c r="FL281" i="1"/>
  <c r="AV281" i="1" s="1"/>
  <c r="FL282" i="1"/>
  <c r="AV282" i="1" s="1"/>
  <c r="FL283" i="1"/>
  <c r="AV283" i="1" s="1"/>
  <c r="FL284" i="1"/>
  <c r="AV284" i="1" s="1"/>
  <c r="FL285" i="1"/>
  <c r="AV285" i="1" s="1"/>
  <c r="FL286" i="1"/>
  <c r="AV286" i="1" s="1"/>
  <c r="FL287" i="1"/>
  <c r="AV287" i="1" s="1"/>
  <c r="FL288" i="1"/>
  <c r="AV288" i="1" s="1"/>
  <c r="FL289" i="1"/>
  <c r="AV289" i="1" s="1"/>
  <c r="FL290" i="1"/>
  <c r="AV290" i="1" s="1"/>
  <c r="FL291" i="1"/>
  <c r="AV291" i="1" s="1"/>
  <c r="FL292" i="1"/>
  <c r="AV292" i="1" s="1"/>
  <c r="FL293" i="1"/>
  <c r="AV293" i="1" s="1"/>
  <c r="FL294" i="1"/>
  <c r="AV294" i="1" s="1"/>
  <c r="FL295" i="1"/>
  <c r="AV295" i="1" s="1"/>
  <c r="FL296" i="1"/>
  <c r="AV296" i="1" s="1"/>
  <c r="FK4" i="1"/>
  <c r="AU4" i="1" s="1"/>
  <c r="FK6" i="1"/>
  <c r="AU6" i="1" s="1"/>
  <c r="FK7" i="1"/>
  <c r="AU7" i="1" s="1"/>
  <c r="FK8" i="1"/>
  <c r="AU8" i="1" s="1"/>
  <c r="FK9" i="1"/>
  <c r="AU9" i="1" s="1"/>
  <c r="FK10" i="1"/>
  <c r="AU10" i="1" s="1"/>
  <c r="FK11" i="1"/>
  <c r="AU11" i="1" s="1"/>
  <c r="FK12" i="1"/>
  <c r="AU12" i="1" s="1"/>
  <c r="FK13" i="1"/>
  <c r="AU13" i="1" s="1"/>
  <c r="FK14" i="1"/>
  <c r="AU14" i="1" s="1"/>
  <c r="FK15" i="1"/>
  <c r="AU15" i="1" s="1"/>
  <c r="FK16" i="1"/>
  <c r="AU16" i="1" s="1"/>
  <c r="FK17" i="1"/>
  <c r="AU17" i="1" s="1"/>
  <c r="FK18" i="1"/>
  <c r="AU18" i="1" s="1"/>
  <c r="FK19" i="1"/>
  <c r="AU19" i="1" s="1"/>
  <c r="FK20" i="1"/>
  <c r="AU20" i="1" s="1"/>
  <c r="FK21" i="1"/>
  <c r="AU21" i="1" s="1"/>
  <c r="FK22" i="1"/>
  <c r="AU22" i="1" s="1"/>
  <c r="FK23" i="1"/>
  <c r="AU23" i="1" s="1"/>
  <c r="FK24" i="1"/>
  <c r="AU24" i="1" s="1"/>
  <c r="FK25" i="1"/>
  <c r="AU25" i="1" s="1"/>
  <c r="FK26" i="1"/>
  <c r="AU26" i="1" s="1"/>
  <c r="FK27" i="1"/>
  <c r="AU27" i="1" s="1"/>
  <c r="FK28" i="1"/>
  <c r="AU28" i="1" s="1"/>
  <c r="FK29" i="1"/>
  <c r="AU29" i="1" s="1"/>
  <c r="FK30" i="1"/>
  <c r="AU30" i="1" s="1"/>
  <c r="FK31" i="1"/>
  <c r="AU31" i="1" s="1"/>
  <c r="FK32" i="1"/>
  <c r="AU32" i="1" s="1"/>
  <c r="FK33" i="1"/>
  <c r="AU33" i="1" s="1"/>
  <c r="FK34" i="1"/>
  <c r="AU34" i="1" s="1"/>
  <c r="FK35" i="1"/>
  <c r="AU35" i="1" s="1"/>
  <c r="FK36" i="1"/>
  <c r="AU36" i="1" s="1"/>
  <c r="FK37" i="1"/>
  <c r="AU37" i="1" s="1"/>
  <c r="FK38" i="1"/>
  <c r="AU38" i="1" s="1"/>
  <c r="FK39" i="1"/>
  <c r="AU39" i="1" s="1"/>
  <c r="FK40" i="1"/>
  <c r="AU40" i="1" s="1"/>
  <c r="FK41" i="1"/>
  <c r="AU41" i="1" s="1"/>
  <c r="FK42" i="1"/>
  <c r="AU42" i="1" s="1"/>
  <c r="FK43" i="1"/>
  <c r="AU43" i="1" s="1"/>
  <c r="FK44" i="1"/>
  <c r="AU44" i="1" s="1"/>
  <c r="FK45" i="1"/>
  <c r="AU45" i="1" s="1"/>
  <c r="FK46" i="1"/>
  <c r="AU46" i="1" s="1"/>
  <c r="FK47" i="1"/>
  <c r="AU47" i="1" s="1"/>
  <c r="FK48" i="1"/>
  <c r="AU48" i="1" s="1"/>
  <c r="FK49" i="1"/>
  <c r="AU49" i="1" s="1"/>
  <c r="FK50" i="1"/>
  <c r="AU50" i="1" s="1"/>
  <c r="FK51" i="1"/>
  <c r="AU51" i="1" s="1"/>
  <c r="FK52" i="1"/>
  <c r="AU52" i="1" s="1"/>
  <c r="FK53" i="1"/>
  <c r="AU53" i="1" s="1"/>
  <c r="FK54" i="1"/>
  <c r="AU54" i="1" s="1"/>
  <c r="FK55" i="1"/>
  <c r="AU55" i="1" s="1"/>
  <c r="FK56" i="1"/>
  <c r="AU56" i="1" s="1"/>
  <c r="FK57" i="1"/>
  <c r="AU57" i="1" s="1"/>
  <c r="FK58" i="1"/>
  <c r="AU58" i="1" s="1"/>
  <c r="FK59" i="1"/>
  <c r="AU59" i="1" s="1"/>
  <c r="FK60" i="1"/>
  <c r="AU60" i="1" s="1"/>
  <c r="FK61" i="1"/>
  <c r="AU61" i="1" s="1"/>
  <c r="FK62" i="1"/>
  <c r="AU62" i="1" s="1"/>
  <c r="FK63" i="1"/>
  <c r="AU63" i="1" s="1"/>
  <c r="FK64" i="1"/>
  <c r="AU64" i="1" s="1"/>
  <c r="FK65" i="1"/>
  <c r="AU65" i="1" s="1"/>
  <c r="FK66" i="1"/>
  <c r="AU66" i="1" s="1"/>
  <c r="FK67" i="1"/>
  <c r="AU67" i="1" s="1"/>
  <c r="FK68" i="1"/>
  <c r="AU68" i="1" s="1"/>
  <c r="FK69" i="1"/>
  <c r="AU69" i="1" s="1"/>
  <c r="FK70" i="1"/>
  <c r="AU70" i="1" s="1"/>
  <c r="FK71" i="1"/>
  <c r="AU71" i="1" s="1"/>
  <c r="FK72" i="1"/>
  <c r="AU72" i="1" s="1"/>
  <c r="FK73" i="1"/>
  <c r="AU73" i="1" s="1"/>
  <c r="FK74" i="1"/>
  <c r="AU74" i="1" s="1"/>
  <c r="FK75" i="1"/>
  <c r="AU75" i="1" s="1"/>
  <c r="FK76" i="1"/>
  <c r="AU76" i="1" s="1"/>
  <c r="FK77" i="1"/>
  <c r="AU77" i="1" s="1"/>
  <c r="FK78" i="1"/>
  <c r="AU78" i="1" s="1"/>
  <c r="FK79" i="1"/>
  <c r="AU79" i="1" s="1"/>
  <c r="FK80" i="1"/>
  <c r="AU80" i="1" s="1"/>
  <c r="FK81" i="1"/>
  <c r="AU81" i="1" s="1"/>
  <c r="FK82" i="1"/>
  <c r="AU82" i="1" s="1"/>
  <c r="FK83" i="1"/>
  <c r="AU83" i="1" s="1"/>
  <c r="FK84" i="1"/>
  <c r="AU84" i="1" s="1"/>
  <c r="FK85" i="1"/>
  <c r="AU85" i="1" s="1"/>
  <c r="FK86" i="1"/>
  <c r="AU86" i="1" s="1"/>
  <c r="FK87" i="1"/>
  <c r="AU87" i="1" s="1"/>
  <c r="FK88" i="1"/>
  <c r="AU88" i="1" s="1"/>
  <c r="FK89" i="1"/>
  <c r="AU89" i="1" s="1"/>
  <c r="FK90" i="1"/>
  <c r="AU90" i="1" s="1"/>
  <c r="FK91" i="1"/>
  <c r="AU91" i="1" s="1"/>
  <c r="FK92" i="1"/>
  <c r="AU92" i="1" s="1"/>
  <c r="FK93" i="1"/>
  <c r="AU93" i="1" s="1"/>
  <c r="FK94" i="1"/>
  <c r="AU94" i="1" s="1"/>
  <c r="FK95" i="1"/>
  <c r="AU95" i="1" s="1"/>
  <c r="FK96" i="1"/>
  <c r="AU96" i="1" s="1"/>
  <c r="FK97" i="1"/>
  <c r="AU97" i="1" s="1"/>
  <c r="FK98" i="1"/>
  <c r="AU98" i="1" s="1"/>
  <c r="FK99" i="1"/>
  <c r="AU99" i="1" s="1"/>
  <c r="FK100" i="1"/>
  <c r="AU100" i="1" s="1"/>
  <c r="FK101" i="1"/>
  <c r="AU101" i="1" s="1"/>
  <c r="FK102" i="1"/>
  <c r="AU102" i="1" s="1"/>
  <c r="FK103" i="1"/>
  <c r="AU103" i="1" s="1"/>
  <c r="FK104" i="1"/>
  <c r="AU104" i="1" s="1"/>
  <c r="FK105" i="1"/>
  <c r="AU105" i="1" s="1"/>
  <c r="FK106" i="1"/>
  <c r="FK107" i="1"/>
  <c r="AU107" i="1" s="1"/>
  <c r="FK108" i="1"/>
  <c r="AU108" i="1" s="1"/>
  <c r="FK109" i="1"/>
  <c r="AU109" i="1" s="1"/>
  <c r="FK110" i="1"/>
  <c r="AU110" i="1" s="1"/>
  <c r="FK111" i="1"/>
  <c r="AU111" i="1" s="1"/>
  <c r="FK112" i="1"/>
  <c r="AU112" i="1" s="1"/>
  <c r="FK113" i="1"/>
  <c r="AU113" i="1" s="1"/>
  <c r="FK114" i="1"/>
  <c r="AU114" i="1" s="1"/>
  <c r="FK115" i="1"/>
  <c r="AU115" i="1" s="1"/>
  <c r="FK116" i="1"/>
  <c r="AU116" i="1" s="1"/>
  <c r="FK117" i="1"/>
  <c r="FK118" i="1"/>
  <c r="AU118" i="1" s="1"/>
  <c r="FK119" i="1"/>
  <c r="AU119" i="1" s="1"/>
  <c r="FK120" i="1"/>
  <c r="AU120" i="1" s="1"/>
  <c r="FK121" i="1"/>
  <c r="AU121" i="1" s="1"/>
  <c r="FK122" i="1"/>
  <c r="AU122" i="1" s="1"/>
  <c r="FK123" i="1"/>
  <c r="AU123" i="1" s="1"/>
  <c r="FK124" i="1"/>
  <c r="AU124" i="1" s="1"/>
  <c r="FK125" i="1"/>
  <c r="AU125" i="1" s="1"/>
  <c r="FK126" i="1"/>
  <c r="AU126" i="1" s="1"/>
  <c r="FK127" i="1"/>
  <c r="AU127" i="1" s="1"/>
  <c r="FK128" i="1"/>
  <c r="AU128" i="1" s="1"/>
  <c r="FK129" i="1"/>
  <c r="AU129" i="1" s="1"/>
  <c r="FK130" i="1"/>
  <c r="AU130" i="1" s="1"/>
  <c r="FK131" i="1"/>
  <c r="AU131" i="1" s="1"/>
  <c r="FK132" i="1"/>
  <c r="AU132" i="1" s="1"/>
  <c r="FK133" i="1"/>
  <c r="AU133" i="1" s="1"/>
  <c r="FK134" i="1"/>
  <c r="AU134" i="1" s="1"/>
  <c r="FK135" i="1"/>
  <c r="AU135" i="1" s="1"/>
  <c r="FK136" i="1"/>
  <c r="AU136" i="1" s="1"/>
  <c r="FK137" i="1"/>
  <c r="AU137" i="1" s="1"/>
  <c r="FK138" i="1"/>
  <c r="AU138" i="1" s="1"/>
  <c r="FK139" i="1"/>
  <c r="AU139" i="1" s="1"/>
  <c r="FK140" i="1"/>
  <c r="AU140" i="1" s="1"/>
  <c r="FK141" i="1"/>
  <c r="FK142" i="1"/>
  <c r="AU142" i="1" s="1"/>
  <c r="FK143" i="1"/>
  <c r="AU143" i="1" s="1"/>
  <c r="FK144" i="1"/>
  <c r="AU144" i="1" s="1"/>
  <c r="FK145" i="1"/>
  <c r="AU145" i="1" s="1"/>
  <c r="FK146" i="1"/>
  <c r="AU146" i="1" s="1"/>
  <c r="FK147" i="1"/>
  <c r="AU147" i="1" s="1"/>
  <c r="FK148" i="1"/>
  <c r="AU148" i="1" s="1"/>
  <c r="FK149" i="1"/>
  <c r="AU149" i="1" s="1"/>
  <c r="FK150" i="1"/>
  <c r="AU150" i="1" s="1"/>
  <c r="FK151" i="1"/>
  <c r="AU151" i="1" s="1"/>
  <c r="FK152" i="1"/>
  <c r="AU152" i="1" s="1"/>
  <c r="FK153" i="1"/>
  <c r="AU153" i="1" s="1"/>
  <c r="FK154" i="1"/>
  <c r="AU154" i="1" s="1"/>
  <c r="FK155" i="1"/>
  <c r="AU155" i="1" s="1"/>
  <c r="FK156" i="1"/>
  <c r="AU156" i="1" s="1"/>
  <c r="FK157" i="1"/>
  <c r="FK158" i="1"/>
  <c r="AU158" i="1" s="1"/>
  <c r="FK159" i="1"/>
  <c r="AU159" i="1" s="1"/>
  <c r="FK160" i="1"/>
  <c r="AU160" i="1" s="1"/>
  <c r="FK161" i="1"/>
  <c r="AU161" i="1" s="1"/>
  <c r="FK162" i="1"/>
  <c r="AU162" i="1" s="1"/>
  <c r="FK163" i="1"/>
  <c r="AU163" i="1" s="1"/>
  <c r="FK164" i="1"/>
  <c r="AU164" i="1" s="1"/>
  <c r="FK165" i="1"/>
  <c r="AU165" i="1" s="1"/>
  <c r="FK166" i="1"/>
  <c r="AU166" i="1" s="1"/>
  <c r="FK167" i="1"/>
  <c r="AU167" i="1" s="1"/>
  <c r="FK168" i="1"/>
  <c r="AU168" i="1" s="1"/>
  <c r="FK169" i="1"/>
  <c r="AU169" i="1" s="1"/>
  <c r="FK170" i="1"/>
  <c r="AU170" i="1" s="1"/>
  <c r="FK171" i="1"/>
  <c r="AU171" i="1" s="1"/>
  <c r="FK172" i="1"/>
  <c r="AU172" i="1" s="1"/>
  <c r="FK173" i="1"/>
  <c r="AU173" i="1" s="1"/>
  <c r="FK174" i="1"/>
  <c r="AU174" i="1" s="1"/>
  <c r="FK175" i="1"/>
  <c r="AU175" i="1" s="1"/>
  <c r="FK176" i="1"/>
  <c r="AU176" i="1" s="1"/>
  <c r="FK177" i="1"/>
  <c r="AU177" i="1" s="1"/>
  <c r="FK178" i="1"/>
  <c r="AU178" i="1" s="1"/>
  <c r="FK179" i="1"/>
  <c r="AU179" i="1" s="1"/>
  <c r="FK180" i="1"/>
  <c r="AU180" i="1" s="1"/>
  <c r="FK181" i="1"/>
  <c r="AU181" i="1" s="1"/>
  <c r="FK183" i="1"/>
  <c r="AU183" i="1" s="1"/>
  <c r="FK184" i="1"/>
  <c r="AU184" i="1" s="1"/>
  <c r="FK185" i="1"/>
  <c r="AU185" i="1" s="1"/>
  <c r="FK186" i="1"/>
  <c r="AU186" i="1" s="1"/>
  <c r="FK187" i="1"/>
  <c r="AU187" i="1" s="1"/>
  <c r="FK188" i="1"/>
  <c r="AU188" i="1" s="1"/>
  <c r="FK189" i="1"/>
  <c r="AU189" i="1" s="1"/>
  <c r="FK190" i="1"/>
  <c r="AU190" i="1" s="1"/>
  <c r="FK191" i="1"/>
  <c r="AU191" i="1" s="1"/>
  <c r="FK192" i="1"/>
  <c r="AU192" i="1" s="1"/>
  <c r="FK193" i="1"/>
  <c r="AU193" i="1" s="1"/>
  <c r="FK194" i="1"/>
  <c r="AU194" i="1" s="1"/>
  <c r="FK195" i="1"/>
  <c r="AU195" i="1" s="1"/>
  <c r="FK196" i="1"/>
  <c r="AU196" i="1" s="1"/>
  <c r="FK197" i="1"/>
  <c r="AU197" i="1" s="1"/>
  <c r="FK198" i="1"/>
  <c r="AU198" i="1" s="1"/>
  <c r="FK199" i="1"/>
  <c r="AU199" i="1" s="1"/>
  <c r="FK200" i="1"/>
  <c r="AU200" i="1" s="1"/>
  <c r="FK201" i="1"/>
  <c r="AU201" i="1" s="1"/>
  <c r="FK202" i="1"/>
  <c r="AU202" i="1" s="1"/>
  <c r="FK203" i="1"/>
  <c r="AU203" i="1" s="1"/>
  <c r="FK204" i="1"/>
  <c r="AU204" i="1" s="1"/>
  <c r="FK205" i="1"/>
  <c r="AU205" i="1" s="1"/>
  <c r="FK207" i="1"/>
  <c r="AU207" i="1" s="1"/>
  <c r="FK208" i="1"/>
  <c r="AU208" i="1" s="1"/>
  <c r="FK209" i="1"/>
  <c r="AU209" i="1" s="1"/>
  <c r="FK210" i="1"/>
  <c r="AU210" i="1" s="1"/>
  <c r="FK211" i="1"/>
  <c r="AU211" i="1" s="1"/>
  <c r="FK212" i="1"/>
  <c r="AU212" i="1" s="1"/>
  <c r="FK213" i="1"/>
  <c r="AU213" i="1" s="1"/>
  <c r="FK214" i="1"/>
  <c r="AU214" i="1" s="1"/>
  <c r="FK215" i="1"/>
  <c r="AU215" i="1" s="1"/>
  <c r="FK216" i="1"/>
  <c r="AU216" i="1" s="1"/>
  <c r="FK217" i="1"/>
  <c r="AU217" i="1" s="1"/>
  <c r="FK218" i="1"/>
  <c r="AU218" i="1" s="1"/>
  <c r="FK219" i="1"/>
  <c r="AU219" i="1" s="1"/>
  <c r="FK221" i="1"/>
  <c r="AU221" i="1" s="1"/>
  <c r="FK222" i="1"/>
  <c r="AU222" i="1" s="1"/>
  <c r="FK223" i="1"/>
  <c r="AU223" i="1" s="1"/>
  <c r="FK224" i="1"/>
  <c r="AU224" i="1" s="1"/>
  <c r="FK225" i="1"/>
  <c r="AU225" i="1" s="1"/>
  <c r="FK226" i="1"/>
  <c r="AU226" i="1" s="1"/>
  <c r="FK227" i="1"/>
  <c r="AU227" i="1" s="1"/>
  <c r="FK228" i="1"/>
  <c r="AU228" i="1" s="1"/>
  <c r="FK229" i="1"/>
  <c r="AU229" i="1" s="1"/>
  <c r="FK230" i="1"/>
  <c r="AU230" i="1" s="1"/>
  <c r="FK231" i="1"/>
  <c r="AU231" i="1" s="1"/>
  <c r="FK232" i="1"/>
  <c r="AU232" i="1" s="1"/>
  <c r="FK233" i="1"/>
  <c r="AU233" i="1" s="1"/>
  <c r="FK234" i="1"/>
  <c r="AU234" i="1" s="1"/>
  <c r="FK235" i="1"/>
  <c r="AU235" i="1" s="1"/>
  <c r="FK236" i="1"/>
  <c r="AU236" i="1" s="1"/>
  <c r="FK237" i="1"/>
  <c r="AU237" i="1" s="1"/>
  <c r="FK238" i="1"/>
  <c r="AU238" i="1" s="1"/>
  <c r="FK239" i="1"/>
  <c r="AU239" i="1" s="1"/>
  <c r="FK240" i="1"/>
  <c r="AU240" i="1" s="1"/>
  <c r="FK241" i="1"/>
  <c r="AU241" i="1" s="1"/>
  <c r="FK242" i="1"/>
  <c r="AU242" i="1" s="1"/>
  <c r="FK244" i="1"/>
  <c r="AU244" i="1" s="1"/>
  <c r="FK245" i="1"/>
  <c r="AU245" i="1" s="1"/>
  <c r="FK246" i="1"/>
  <c r="AU246" i="1" s="1"/>
  <c r="FK247" i="1"/>
  <c r="AU247" i="1" s="1"/>
  <c r="FK248" i="1"/>
  <c r="AU248" i="1" s="1"/>
  <c r="FK249" i="1"/>
  <c r="AU249" i="1" s="1"/>
  <c r="FK250" i="1"/>
  <c r="AU250" i="1" s="1"/>
  <c r="FK251" i="1"/>
  <c r="AU251" i="1" s="1"/>
  <c r="FK252" i="1"/>
  <c r="AU252" i="1" s="1"/>
  <c r="FK253" i="1"/>
  <c r="AU253" i="1" s="1"/>
  <c r="FK254" i="1"/>
  <c r="AU254" i="1" s="1"/>
  <c r="FK255" i="1"/>
  <c r="AU255" i="1" s="1"/>
  <c r="FK256" i="1"/>
  <c r="AU256" i="1" s="1"/>
  <c r="FK257" i="1"/>
  <c r="AU257" i="1" s="1"/>
  <c r="FK258" i="1"/>
  <c r="AU258" i="1" s="1"/>
  <c r="FK259" i="1"/>
  <c r="AU259" i="1" s="1"/>
  <c r="FK260" i="1"/>
  <c r="AU260" i="1" s="1"/>
  <c r="FK261" i="1"/>
  <c r="AU261" i="1" s="1"/>
  <c r="FK262" i="1"/>
  <c r="AU262" i="1" s="1"/>
  <c r="FK263" i="1"/>
  <c r="AU263" i="1" s="1"/>
  <c r="FK264" i="1"/>
  <c r="AU264" i="1" s="1"/>
  <c r="FK265" i="1"/>
  <c r="AU265" i="1" s="1"/>
  <c r="FK266" i="1"/>
  <c r="AU266" i="1" s="1"/>
  <c r="FK267" i="1"/>
  <c r="AU267" i="1" s="1"/>
  <c r="FK268" i="1"/>
  <c r="AU268" i="1" s="1"/>
  <c r="FK269" i="1"/>
  <c r="AU269" i="1" s="1"/>
  <c r="FK270" i="1"/>
  <c r="AU270" i="1" s="1"/>
  <c r="FK271" i="1"/>
  <c r="AU271" i="1" s="1"/>
  <c r="FK272" i="1"/>
  <c r="AU272" i="1" s="1"/>
  <c r="FK273" i="1"/>
  <c r="AU273" i="1" s="1"/>
  <c r="FK274" i="1"/>
  <c r="AU274" i="1" s="1"/>
  <c r="FK275" i="1"/>
  <c r="AU275" i="1" s="1"/>
  <c r="FK276" i="1"/>
  <c r="AU276" i="1" s="1"/>
  <c r="FK277" i="1"/>
  <c r="AU277" i="1" s="1"/>
  <c r="FK278" i="1"/>
  <c r="AU278" i="1" s="1"/>
  <c r="FK279" i="1"/>
  <c r="AU279" i="1" s="1"/>
  <c r="FK280" i="1"/>
  <c r="AU280" i="1" s="1"/>
  <c r="FK281" i="1"/>
  <c r="AU281" i="1" s="1"/>
  <c r="FK282" i="1"/>
  <c r="AU282" i="1" s="1"/>
  <c r="FK283" i="1"/>
  <c r="AU283" i="1" s="1"/>
  <c r="FK284" i="1"/>
  <c r="AU284" i="1" s="1"/>
  <c r="FK285" i="1"/>
  <c r="AU285" i="1" s="1"/>
  <c r="FK286" i="1"/>
  <c r="AU286" i="1" s="1"/>
  <c r="FK287" i="1"/>
  <c r="AU287" i="1" s="1"/>
  <c r="FK288" i="1"/>
  <c r="AU288" i="1" s="1"/>
  <c r="FK289" i="1"/>
  <c r="AU289" i="1" s="1"/>
  <c r="FK290" i="1"/>
  <c r="AU290" i="1" s="1"/>
  <c r="FK291" i="1"/>
  <c r="AU291" i="1" s="1"/>
  <c r="FK292" i="1"/>
  <c r="AU292" i="1" s="1"/>
  <c r="FK293" i="1"/>
  <c r="AU293" i="1" s="1"/>
  <c r="FK294" i="1"/>
  <c r="AU294" i="1" s="1"/>
  <c r="FK295" i="1"/>
  <c r="AU295" i="1" s="1"/>
  <c r="FK296" i="1"/>
  <c r="AU296" i="1" s="1"/>
  <c r="FJ4" i="1"/>
  <c r="AT4" i="1" s="1"/>
  <c r="FJ6" i="1"/>
  <c r="AT6" i="1" s="1"/>
  <c r="FJ7" i="1"/>
  <c r="AT7" i="1" s="1"/>
  <c r="FJ8" i="1"/>
  <c r="AT8" i="1" s="1"/>
  <c r="FJ9" i="1"/>
  <c r="AT9" i="1" s="1"/>
  <c r="FJ10" i="1"/>
  <c r="AT10" i="1" s="1"/>
  <c r="FJ11" i="1"/>
  <c r="AT11" i="1" s="1"/>
  <c r="FJ12" i="1"/>
  <c r="AT12" i="1" s="1"/>
  <c r="FJ13" i="1"/>
  <c r="AT13" i="1" s="1"/>
  <c r="FJ14" i="1"/>
  <c r="AT14" i="1" s="1"/>
  <c r="FJ15" i="1"/>
  <c r="AT15" i="1" s="1"/>
  <c r="FJ16" i="1"/>
  <c r="FJ17" i="1"/>
  <c r="FJ18" i="1"/>
  <c r="AT18" i="1" s="1"/>
  <c r="FJ19" i="1"/>
  <c r="AT19" i="1" s="1"/>
  <c r="FJ20" i="1"/>
  <c r="AT20" i="1" s="1"/>
  <c r="FJ21" i="1"/>
  <c r="AT21" i="1" s="1"/>
  <c r="FJ22" i="1"/>
  <c r="AT22" i="1" s="1"/>
  <c r="FJ23" i="1"/>
  <c r="AT23" i="1" s="1"/>
  <c r="FJ24" i="1"/>
  <c r="AT24" i="1" s="1"/>
  <c r="FJ25" i="1"/>
  <c r="AT25" i="1" s="1"/>
  <c r="FJ26" i="1"/>
  <c r="AT26" i="1" s="1"/>
  <c r="FJ27" i="1"/>
  <c r="AT27" i="1" s="1"/>
  <c r="FJ28" i="1"/>
  <c r="AT28" i="1" s="1"/>
  <c r="FJ29" i="1"/>
  <c r="AT29" i="1" s="1"/>
  <c r="FJ30" i="1"/>
  <c r="FJ31" i="1"/>
  <c r="AT31" i="1" s="1"/>
  <c r="FJ32" i="1"/>
  <c r="AT32" i="1" s="1"/>
  <c r="FJ33" i="1"/>
  <c r="AT33" i="1" s="1"/>
  <c r="FJ34" i="1"/>
  <c r="AT34" i="1" s="1"/>
  <c r="FJ35" i="1"/>
  <c r="AT35" i="1" s="1"/>
  <c r="FJ36" i="1"/>
  <c r="AT36" i="1" s="1"/>
  <c r="FJ37" i="1"/>
  <c r="AT37" i="1" s="1"/>
  <c r="FJ38" i="1"/>
  <c r="AT38" i="1" s="1"/>
  <c r="FJ39" i="1"/>
  <c r="AT39" i="1" s="1"/>
  <c r="FJ40" i="1"/>
  <c r="AT40" i="1" s="1"/>
  <c r="FJ41" i="1"/>
  <c r="AT41" i="1" s="1"/>
  <c r="FJ42" i="1"/>
  <c r="AT42" i="1" s="1"/>
  <c r="FJ43" i="1"/>
  <c r="AT43" i="1" s="1"/>
  <c r="FJ44" i="1"/>
  <c r="AT44" i="1" s="1"/>
  <c r="FJ45" i="1"/>
  <c r="AT45" i="1" s="1"/>
  <c r="FJ46" i="1"/>
  <c r="AT46" i="1" s="1"/>
  <c r="FJ47" i="1"/>
  <c r="AT47" i="1" s="1"/>
  <c r="FJ48" i="1"/>
  <c r="AT48" i="1" s="1"/>
  <c r="FJ49" i="1"/>
  <c r="AT49" i="1" s="1"/>
  <c r="FJ50" i="1"/>
  <c r="AT50" i="1" s="1"/>
  <c r="FJ51" i="1"/>
  <c r="AT51" i="1" s="1"/>
  <c r="FJ52" i="1"/>
  <c r="AT52" i="1" s="1"/>
  <c r="FJ53" i="1"/>
  <c r="AT53" i="1" s="1"/>
  <c r="FJ54" i="1"/>
  <c r="AT54" i="1" s="1"/>
  <c r="FJ55" i="1"/>
  <c r="AT55" i="1" s="1"/>
  <c r="FJ56" i="1"/>
  <c r="AT56" i="1" s="1"/>
  <c r="FJ57" i="1"/>
  <c r="AT57" i="1" s="1"/>
  <c r="FJ58" i="1"/>
  <c r="AT58" i="1" s="1"/>
  <c r="FJ59" i="1"/>
  <c r="AT59" i="1" s="1"/>
  <c r="FJ60" i="1"/>
  <c r="AT60" i="1" s="1"/>
  <c r="FJ61" i="1"/>
  <c r="AT61" i="1" s="1"/>
  <c r="FJ62" i="1"/>
  <c r="AT62" i="1" s="1"/>
  <c r="FJ63" i="1"/>
  <c r="AT63" i="1" s="1"/>
  <c r="FJ64" i="1"/>
  <c r="AT64" i="1" s="1"/>
  <c r="FJ65" i="1"/>
  <c r="AT65" i="1" s="1"/>
  <c r="FJ66" i="1"/>
  <c r="AT66" i="1" s="1"/>
  <c r="FJ67" i="1"/>
  <c r="AT67" i="1" s="1"/>
  <c r="FJ68" i="1"/>
  <c r="AT68" i="1" s="1"/>
  <c r="FJ69" i="1"/>
  <c r="AT69" i="1" s="1"/>
  <c r="FJ70" i="1"/>
  <c r="AT70" i="1" s="1"/>
  <c r="FJ71" i="1"/>
  <c r="AT71" i="1" s="1"/>
  <c r="FJ72" i="1"/>
  <c r="AT72" i="1" s="1"/>
  <c r="FJ73" i="1"/>
  <c r="AT73" i="1" s="1"/>
  <c r="FJ74" i="1"/>
  <c r="AT74" i="1" s="1"/>
  <c r="FJ75" i="1"/>
  <c r="AT75" i="1" s="1"/>
  <c r="FJ76" i="1"/>
  <c r="AT76" i="1" s="1"/>
  <c r="FJ77" i="1"/>
  <c r="AT77" i="1" s="1"/>
  <c r="FJ78" i="1"/>
  <c r="AT78" i="1" s="1"/>
  <c r="FJ79" i="1"/>
  <c r="AT79" i="1" s="1"/>
  <c r="FJ80" i="1"/>
  <c r="AT80" i="1" s="1"/>
  <c r="FJ81" i="1"/>
  <c r="AT81" i="1" s="1"/>
  <c r="FJ82" i="1"/>
  <c r="AT82" i="1" s="1"/>
  <c r="FJ83" i="1"/>
  <c r="AT83" i="1" s="1"/>
  <c r="FJ84" i="1"/>
  <c r="AT84" i="1" s="1"/>
  <c r="FJ85" i="1"/>
  <c r="AT85" i="1" s="1"/>
  <c r="FJ86" i="1"/>
  <c r="AT86" i="1" s="1"/>
  <c r="FJ87" i="1"/>
  <c r="AT87" i="1" s="1"/>
  <c r="FJ88" i="1"/>
  <c r="FJ89" i="1"/>
  <c r="AT89" i="1" s="1"/>
  <c r="FJ90" i="1"/>
  <c r="AT90" i="1" s="1"/>
  <c r="FJ91" i="1"/>
  <c r="AT91" i="1" s="1"/>
  <c r="FJ92" i="1"/>
  <c r="AT92" i="1" s="1"/>
  <c r="FJ93" i="1"/>
  <c r="AT93" i="1" s="1"/>
  <c r="FJ94" i="1"/>
  <c r="AT94" i="1" s="1"/>
  <c r="FJ95" i="1"/>
  <c r="AT95" i="1" s="1"/>
  <c r="FJ96" i="1"/>
  <c r="AT96" i="1" s="1"/>
  <c r="FJ97" i="1"/>
  <c r="FJ98" i="1"/>
  <c r="AT98" i="1" s="1"/>
  <c r="FJ99" i="1"/>
  <c r="AT99" i="1" s="1"/>
  <c r="FJ100" i="1"/>
  <c r="AT100" i="1" s="1"/>
  <c r="FJ101" i="1"/>
  <c r="AT101" i="1" s="1"/>
  <c r="FJ102" i="1"/>
  <c r="AT102" i="1" s="1"/>
  <c r="FJ103" i="1"/>
  <c r="AT103" i="1" s="1"/>
  <c r="FJ104" i="1"/>
  <c r="AT104" i="1" s="1"/>
  <c r="FJ105" i="1"/>
  <c r="AT105" i="1" s="1"/>
  <c r="FJ106" i="1"/>
  <c r="AT106" i="1" s="1"/>
  <c r="FJ107" i="1"/>
  <c r="AT107" i="1" s="1"/>
  <c r="FJ108" i="1"/>
  <c r="AT108" i="1" s="1"/>
  <c r="FJ109" i="1"/>
  <c r="AT109" i="1" s="1"/>
  <c r="FJ110" i="1"/>
  <c r="AT110" i="1" s="1"/>
  <c r="FJ111" i="1"/>
  <c r="AT111" i="1" s="1"/>
  <c r="FJ112" i="1"/>
  <c r="AT112" i="1" s="1"/>
  <c r="FJ113" i="1"/>
  <c r="AT113" i="1" s="1"/>
  <c r="FJ114" i="1"/>
  <c r="AT114" i="1" s="1"/>
  <c r="FJ115" i="1"/>
  <c r="AT115" i="1" s="1"/>
  <c r="FJ116" i="1"/>
  <c r="AT116" i="1" s="1"/>
  <c r="FJ117" i="1"/>
  <c r="AT117" i="1" s="1"/>
  <c r="FJ118" i="1"/>
  <c r="AT118" i="1" s="1"/>
  <c r="FJ119" i="1"/>
  <c r="AT119" i="1" s="1"/>
  <c r="FJ120" i="1"/>
  <c r="AT120" i="1" s="1"/>
  <c r="FJ121" i="1"/>
  <c r="AT121" i="1" s="1"/>
  <c r="FJ122" i="1"/>
  <c r="AT122" i="1" s="1"/>
  <c r="FJ123" i="1"/>
  <c r="AT123" i="1" s="1"/>
  <c r="FJ124" i="1"/>
  <c r="AT124" i="1" s="1"/>
  <c r="FJ125" i="1"/>
  <c r="AT125" i="1" s="1"/>
  <c r="FJ126" i="1"/>
  <c r="AT126" i="1" s="1"/>
  <c r="FJ127" i="1"/>
  <c r="AT127" i="1" s="1"/>
  <c r="FJ128" i="1"/>
  <c r="AT128" i="1" s="1"/>
  <c r="FJ129" i="1"/>
  <c r="AT129" i="1" s="1"/>
  <c r="FJ130" i="1"/>
  <c r="AT130" i="1" s="1"/>
  <c r="FJ131" i="1"/>
  <c r="AT131" i="1" s="1"/>
  <c r="FJ132" i="1"/>
  <c r="AT132" i="1" s="1"/>
  <c r="FJ133" i="1"/>
  <c r="AT133" i="1" s="1"/>
  <c r="FJ134" i="1"/>
  <c r="AT134" i="1" s="1"/>
  <c r="FJ135" i="1"/>
  <c r="AT135" i="1" s="1"/>
  <c r="FJ136" i="1"/>
  <c r="AT136" i="1" s="1"/>
  <c r="FJ137" i="1"/>
  <c r="AT137" i="1" s="1"/>
  <c r="FJ138" i="1"/>
  <c r="AT138" i="1" s="1"/>
  <c r="FJ139" i="1"/>
  <c r="AT139" i="1" s="1"/>
  <c r="FJ140" i="1"/>
  <c r="AT140" i="1" s="1"/>
  <c r="FJ141" i="1"/>
  <c r="AT141" i="1" s="1"/>
  <c r="FJ142" i="1"/>
  <c r="AT142" i="1" s="1"/>
  <c r="FJ143" i="1"/>
  <c r="AT143" i="1" s="1"/>
  <c r="FJ144" i="1"/>
  <c r="AT144" i="1" s="1"/>
  <c r="FJ145" i="1"/>
  <c r="AT145" i="1" s="1"/>
  <c r="FJ146" i="1"/>
  <c r="AT146" i="1" s="1"/>
  <c r="FJ147" i="1"/>
  <c r="AT147" i="1" s="1"/>
  <c r="FJ148" i="1"/>
  <c r="AT148" i="1" s="1"/>
  <c r="FJ149" i="1"/>
  <c r="AT149" i="1" s="1"/>
  <c r="FJ150" i="1"/>
  <c r="AT150" i="1" s="1"/>
  <c r="FJ151" i="1"/>
  <c r="AT151" i="1" s="1"/>
  <c r="FJ152" i="1"/>
  <c r="AT152" i="1" s="1"/>
  <c r="FJ153" i="1"/>
  <c r="AT153" i="1" s="1"/>
  <c r="FJ154" i="1"/>
  <c r="AT154" i="1" s="1"/>
  <c r="FJ155" i="1"/>
  <c r="AT155" i="1" s="1"/>
  <c r="FJ156" i="1"/>
  <c r="AT156" i="1" s="1"/>
  <c r="FJ157" i="1"/>
  <c r="AT157" i="1" s="1"/>
  <c r="FJ158" i="1"/>
  <c r="AT158" i="1" s="1"/>
  <c r="FJ159" i="1"/>
  <c r="AT159" i="1" s="1"/>
  <c r="FJ160" i="1"/>
  <c r="AT160" i="1" s="1"/>
  <c r="FJ161" i="1"/>
  <c r="AT161" i="1" s="1"/>
  <c r="FJ162" i="1"/>
  <c r="AT162" i="1" s="1"/>
  <c r="FJ163" i="1"/>
  <c r="AT163" i="1" s="1"/>
  <c r="FJ164" i="1"/>
  <c r="AT164" i="1" s="1"/>
  <c r="FJ165" i="1"/>
  <c r="AT165" i="1" s="1"/>
  <c r="FJ166" i="1"/>
  <c r="AT166" i="1" s="1"/>
  <c r="FJ167" i="1"/>
  <c r="AT167" i="1" s="1"/>
  <c r="FJ168" i="1"/>
  <c r="AT168" i="1" s="1"/>
  <c r="FJ169" i="1"/>
  <c r="AT169" i="1" s="1"/>
  <c r="FJ170" i="1"/>
  <c r="AT170" i="1" s="1"/>
  <c r="FJ171" i="1"/>
  <c r="AT171" i="1" s="1"/>
  <c r="FJ172" i="1"/>
  <c r="AT172" i="1" s="1"/>
  <c r="FJ173" i="1"/>
  <c r="AT173" i="1" s="1"/>
  <c r="FJ174" i="1"/>
  <c r="AT174" i="1" s="1"/>
  <c r="FJ175" i="1"/>
  <c r="AT175" i="1" s="1"/>
  <c r="FJ176" i="1"/>
  <c r="AT176" i="1" s="1"/>
  <c r="FJ177" i="1"/>
  <c r="AT177" i="1" s="1"/>
  <c r="FJ178" i="1"/>
  <c r="AT178" i="1" s="1"/>
  <c r="FJ179" i="1"/>
  <c r="AT179" i="1" s="1"/>
  <c r="FJ180" i="1"/>
  <c r="AT180" i="1" s="1"/>
  <c r="FJ181" i="1"/>
  <c r="AT181" i="1" s="1"/>
  <c r="FJ183" i="1"/>
  <c r="AT183" i="1" s="1"/>
  <c r="FJ184" i="1"/>
  <c r="AT184" i="1" s="1"/>
  <c r="FJ185" i="1"/>
  <c r="AT185" i="1" s="1"/>
  <c r="FJ186" i="1"/>
  <c r="AT186" i="1" s="1"/>
  <c r="FJ187" i="1"/>
  <c r="AT187" i="1" s="1"/>
  <c r="FJ188" i="1"/>
  <c r="AT188" i="1" s="1"/>
  <c r="FJ189" i="1"/>
  <c r="AT189" i="1" s="1"/>
  <c r="FJ190" i="1"/>
  <c r="AT190" i="1" s="1"/>
  <c r="FJ191" i="1"/>
  <c r="AT191" i="1" s="1"/>
  <c r="FJ192" i="1"/>
  <c r="AT192" i="1" s="1"/>
  <c r="FJ193" i="1"/>
  <c r="AT193" i="1" s="1"/>
  <c r="FJ194" i="1"/>
  <c r="AT194" i="1" s="1"/>
  <c r="FJ195" i="1"/>
  <c r="AT195" i="1" s="1"/>
  <c r="FJ196" i="1"/>
  <c r="AT196" i="1" s="1"/>
  <c r="FJ197" i="1"/>
  <c r="FJ198" i="1"/>
  <c r="FJ199" i="1"/>
  <c r="AT199" i="1" s="1"/>
  <c r="FJ200" i="1"/>
  <c r="AT200" i="1" s="1"/>
  <c r="FJ201" i="1"/>
  <c r="AT201" i="1" s="1"/>
  <c r="FJ202" i="1"/>
  <c r="AT202" i="1" s="1"/>
  <c r="FJ203" i="1"/>
  <c r="AT203" i="1" s="1"/>
  <c r="FJ204" i="1"/>
  <c r="AT204" i="1" s="1"/>
  <c r="FJ205" i="1"/>
  <c r="AT205" i="1" s="1"/>
  <c r="FJ207" i="1"/>
  <c r="AT207" i="1" s="1"/>
  <c r="FJ208" i="1"/>
  <c r="AT208" i="1" s="1"/>
  <c r="FJ209" i="1"/>
  <c r="AT209" i="1" s="1"/>
  <c r="FJ210" i="1"/>
  <c r="AT210" i="1" s="1"/>
  <c r="FJ211" i="1"/>
  <c r="FJ212" i="1"/>
  <c r="AT212" i="1" s="1"/>
  <c r="FJ213" i="1"/>
  <c r="AT213" i="1" s="1"/>
  <c r="FJ214" i="1"/>
  <c r="AT214" i="1" s="1"/>
  <c r="FJ215" i="1"/>
  <c r="AT215" i="1" s="1"/>
  <c r="FJ216" i="1"/>
  <c r="AT216" i="1" s="1"/>
  <c r="FJ217" i="1"/>
  <c r="AT217" i="1" s="1"/>
  <c r="FJ218" i="1"/>
  <c r="AT218" i="1" s="1"/>
  <c r="FJ219" i="1"/>
  <c r="AT219" i="1" s="1"/>
  <c r="FJ221" i="1"/>
  <c r="AT221" i="1" s="1"/>
  <c r="FJ222" i="1"/>
  <c r="AT222" i="1" s="1"/>
  <c r="FJ223" i="1"/>
  <c r="AT223" i="1" s="1"/>
  <c r="FJ224" i="1"/>
  <c r="AT224" i="1" s="1"/>
  <c r="FJ225" i="1"/>
  <c r="AT225" i="1" s="1"/>
  <c r="FJ226" i="1"/>
  <c r="AT226" i="1" s="1"/>
  <c r="FJ227" i="1"/>
  <c r="AT227" i="1" s="1"/>
  <c r="FJ228" i="1"/>
  <c r="FJ229" i="1"/>
  <c r="AT229" i="1" s="1"/>
  <c r="FJ230" i="1"/>
  <c r="AT230" i="1" s="1"/>
  <c r="FJ231" i="1"/>
  <c r="AT231" i="1" s="1"/>
  <c r="FJ232" i="1"/>
  <c r="AT232" i="1" s="1"/>
  <c r="FJ233" i="1"/>
  <c r="AT233" i="1" s="1"/>
  <c r="FJ234" i="1"/>
  <c r="AT234" i="1" s="1"/>
  <c r="FJ235" i="1"/>
  <c r="AT235" i="1" s="1"/>
  <c r="FJ236" i="1"/>
  <c r="AT236" i="1" s="1"/>
  <c r="FJ237" i="1"/>
  <c r="AT237" i="1" s="1"/>
  <c r="FJ238" i="1"/>
  <c r="AT238" i="1" s="1"/>
  <c r="FJ239" i="1"/>
  <c r="AT239" i="1" s="1"/>
  <c r="FJ240" i="1"/>
  <c r="AT240" i="1" s="1"/>
  <c r="FJ241" i="1"/>
  <c r="AT241" i="1" s="1"/>
  <c r="FJ242" i="1"/>
  <c r="AT242" i="1" s="1"/>
  <c r="FJ244" i="1"/>
  <c r="AT244" i="1" s="1"/>
  <c r="FJ245" i="1"/>
  <c r="AT245" i="1" s="1"/>
  <c r="FJ246" i="1"/>
  <c r="AT246" i="1" s="1"/>
  <c r="FJ247" i="1"/>
  <c r="AT247" i="1" s="1"/>
  <c r="FJ248" i="1"/>
  <c r="AT248" i="1" s="1"/>
  <c r="FJ249" i="1"/>
  <c r="AT249" i="1" s="1"/>
  <c r="FJ250" i="1"/>
  <c r="AT250" i="1" s="1"/>
  <c r="FJ251" i="1"/>
  <c r="AT251" i="1" s="1"/>
  <c r="FJ252" i="1"/>
  <c r="AT252" i="1" s="1"/>
  <c r="FJ253" i="1"/>
  <c r="AT253" i="1" s="1"/>
  <c r="FJ254" i="1"/>
  <c r="AT254" i="1" s="1"/>
  <c r="FJ255" i="1"/>
  <c r="AT255" i="1" s="1"/>
  <c r="FJ256" i="1"/>
  <c r="AT256" i="1" s="1"/>
  <c r="FJ257" i="1"/>
  <c r="AT257" i="1" s="1"/>
  <c r="FJ258" i="1"/>
  <c r="AT258" i="1" s="1"/>
  <c r="FJ259" i="1"/>
  <c r="AT259" i="1" s="1"/>
  <c r="FJ260" i="1"/>
  <c r="AT260" i="1" s="1"/>
  <c r="FJ261" i="1"/>
  <c r="AT261" i="1" s="1"/>
  <c r="FJ262" i="1"/>
  <c r="AT262" i="1" s="1"/>
  <c r="FJ263" i="1"/>
  <c r="AT263" i="1" s="1"/>
  <c r="FJ264" i="1"/>
  <c r="AT264" i="1" s="1"/>
  <c r="FJ265" i="1"/>
  <c r="AT265" i="1" s="1"/>
  <c r="FJ266" i="1"/>
  <c r="AT266" i="1" s="1"/>
  <c r="FJ267" i="1"/>
  <c r="AT267" i="1" s="1"/>
  <c r="FJ268" i="1"/>
  <c r="AT268" i="1" s="1"/>
  <c r="FJ269" i="1"/>
  <c r="AT269" i="1" s="1"/>
  <c r="FJ270" i="1"/>
  <c r="AT270" i="1" s="1"/>
  <c r="FJ271" i="1"/>
  <c r="AT271" i="1" s="1"/>
  <c r="FJ272" i="1"/>
  <c r="AT272" i="1" s="1"/>
  <c r="FJ273" i="1"/>
  <c r="AT273" i="1" s="1"/>
  <c r="FJ274" i="1"/>
  <c r="AT274" i="1" s="1"/>
  <c r="FJ275" i="1"/>
  <c r="AT275" i="1" s="1"/>
  <c r="FJ276" i="1"/>
  <c r="AT276" i="1" s="1"/>
  <c r="FJ277" i="1"/>
  <c r="AT277" i="1" s="1"/>
  <c r="FJ278" i="1"/>
  <c r="AT278" i="1" s="1"/>
  <c r="FJ279" i="1"/>
  <c r="AT279" i="1" s="1"/>
  <c r="FJ280" i="1"/>
  <c r="AT280" i="1" s="1"/>
  <c r="FJ281" i="1"/>
  <c r="AT281" i="1" s="1"/>
  <c r="FJ282" i="1"/>
  <c r="AT282" i="1" s="1"/>
  <c r="FJ283" i="1"/>
  <c r="AT283" i="1" s="1"/>
  <c r="FJ284" i="1"/>
  <c r="AT284" i="1" s="1"/>
  <c r="FJ285" i="1"/>
  <c r="AT285" i="1" s="1"/>
  <c r="FJ286" i="1"/>
  <c r="AT286" i="1" s="1"/>
  <c r="FJ287" i="1"/>
  <c r="AT287" i="1" s="1"/>
  <c r="FJ288" i="1"/>
  <c r="AT288" i="1" s="1"/>
  <c r="FJ289" i="1"/>
  <c r="AT289" i="1" s="1"/>
  <c r="FJ290" i="1"/>
  <c r="AT290" i="1" s="1"/>
  <c r="FJ291" i="1"/>
  <c r="AT291" i="1" s="1"/>
  <c r="FJ292" i="1"/>
  <c r="AT292" i="1" s="1"/>
  <c r="FJ293" i="1"/>
  <c r="AT293" i="1" s="1"/>
  <c r="FJ294" i="1"/>
  <c r="AT294" i="1" s="1"/>
  <c r="FJ295" i="1"/>
  <c r="AT295" i="1" s="1"/>
  <c r="FJ296" i="1"/>
  <c r="AT296" i="1" s="1"/>
  <c r="FL2" i="1"/>
  <c r="FK2" i="1"/>
  <c r="AU2" i="1" s="1"/>
  <c r="FJ2" i="1"/>
  <c r="AT2" i="1" s="1"/>
  <c r="FI83" i="1"/>
  <c r="AS83" i="1" s="1"/>
  <c r="FI18" i="1"/>
  <c r="AS18" i="1" s="1"/>
  <c r="FI19" i="1"/>
  <c r="AS19" i="1" s="1"/>
  <c r="FI20" i="1"/>
  <c r="AS20" i="1" s="1"/>
  <c r="FI21" i="1"/>
  <c r="AS21" i="1" s="1"/>
  <c r="FI22" i="1"/>
  <c r="AS22" i="1" s="1"/>
  <c r="FI23" i="1"/>
  <c r="AS23" i="1" s="1"/>
  <c r="FI24" i="1"/>
  <c r="AS24" i="1" s="1"/>
  <c r="FI25" i="1"/>
  <c r="AS25" i="1" s="1"/>
  <c r="FI26" i="1"/>
  <c r="AS26" i="1" s="1"/>
  <c r="FI27" i="1"/>
  <c r="AS27" i="1" s="1"/>
  <c r="FI28" i="1"/>
  <c r="AS28" i="1" s="1"/>
  <c r="FI29" i="1"/>
  <c r="AS29" i="1" s="1"/>
  <c r="FI30" i="1"/>
  <c r="AS30" i="1" s="1"/>
  <c r="FI31" i="1"/>
  <c r="AS31" i="1" s="1"/>
  <c r="FI32" i="1"/>
  <c r="AS32" i="1" s="1"/>
  <c r="FI33" i="1"/>
  <c r="AS33" i="1" s="1"/>
  <c r="FI34" i="1"/>
  <c r="AS34" i="1" s="1"/>
  <c r="FI35" i="1"/>
  <c r="AS35" i="1" s="1"/>
  <c r="FI36" i="1"/>
  <c r="AS36" i="1" s="1"/>
  <c r="FI37" i="1"/>
  <c r="AS37" i="1" s="1"/>
  <c r="FI38" i="1"/>
  <c r="AS38" i="1" s="1"/>
  <c r="FI39" i="1"/>
  <c r="AS39" i="1" s="1"/>
  <c r="FI40" i="1"/>
  <c r="AS40" i="1" s="1"/>
  <c r="FI41" i="1"/>
  <c r="AS41" i="1" s="1"/>
  <c r="FI42" i="1"/>
  <c r="AS42" i="1" s="1"/>
  <c r="FI43" i="1"/>
  <c r="AS43" i="1" s="1"/>
  <c r="FI44" i="1"/>
  <c r="AS44" i="1" s="1"/>
  <c r="FI45" i="1"/>
  <c r="AS45" i="1" s="1"/>
  <c r="FI46" i="1"/>
  <c r="FI47" i="1"/>
  <c r="AS47" i="1" s="1"/>
  <c r="FI48" i="1"/>
  <c r="AS48" i="1" s="1"/>
  <c r="FI49" i="1"/>
  <c r="FI50" i="1"/>
  <c r="AS50" i="1" s="1"/>
  <c r="FI51" i="1"/>
  <c r="AS51" i="1" s="1"/>
  <c r="FI52" i="1"/>
  <c r="AS52" i="1" s="1"/>
  <c r="FI53" i="1"/>
  <c r="AS53" i="1" s="1"/>
  <c r="FI54" i="1"/>
  <c r="AS54" i="1" s="1"/>
  <c r="FI55" i="1"/>
  <c r="AS55" i="1" s="1"/>
  <c r="FI56" i="1"/>
  <c r="AS56" i="1" s="1"/>
  <c r="FI57" i="1"/>
  <c r="AS57" i="1" s="1"/>
  <c r="FI58" i="1"/>
  <c r="AS58" i="1" s="1"/>
  <c r="FI59" i="1"/>
  <c r="AS59" i="1" s="1"/>
  <c r="FI60" i="1"/>
  <c r="AS60" i="1" s="1"/>
  <c r="FI61" i="1"/>
  <c r="AS61" i="1" s="1"/>
  <c r="FI62" i="1"/>
  <c r="AS62" i="1" s="1"/>
  <c r="FI63" i="1"/>
  <c r="AS63" i="1" s="1"/>
  <c r="FI64" i="1"/>
  <c r="AS64" i="1" s="1"/>
  <c r="FI65" i="1"/>
  <c r="AS65" i="1" s="1"/>
  <c r="FI66" i="1"/>
  <c r="AS66" i="1" s="1"/>
  <c r="FI67" i="1"/>
  <c r="AS67" i="1" s="1"/>
  <c r="FI68" i="1"/>
  <c r="AS68" i="1" s="1"/>
  <c r="FI69" i="1"/>
  <c r="AS69" i="1" s="1"/>
  <c r="FI70" i="1"/>
  <c r="AS70" i="1" s="1"/>
  <c r="FI71" i="1"/>
  <c r="AS71" i="1" s="1"/>
  <c r="FI72" i="1"/>
  <c r="AS72" i="1" s="1"/>
  <c r="FI73" i="1"/>
  <c r="AS73" i="1" s="1"/>
  <c r="FI74" i="1"/>
  <c r="AS74" i="1" s="1"/>
  <c r="FI75" i="1"/>
  <c r="AS75" i="1" s="1"/>
  <c r="FI76" i="1"/>
  <c r="AS76" i="1" s="1"/>
  <c r="FI77" i="1"/>
  <c r="AS77" i="1" s="1"/>
  <c r="FI78" i="1"/>
  <c r="AS78" i="1" s="1"/>
  <c r="FI79" i="1"/>
  <c r="AS79" i="1" s="1"/>
  <c r="FI80" i="1"/>
  <c r="AS80" i="1" s="1"/>
  <c r="FI81" i="1"/>
  <c r="AS81" i="1" s="1"/>
  <c r="FI82" i="1"/>
  <c r="AS82" i="1" s="1"/>
  <c r="FI84" i="1"/>
  <c r="AS84" i="1" s="1"/>
  <c r="FI85" i="1"/>
  <c r="AS85" i="1" s="1"/>
  <c r="FI86" i="1"/>
  <c r="FI87" i="1"/>
  <c r="FI88" i="1"/>
  <c r="AS88" i="1" s="1"/>
  <c r="FI89" i="1"/>
  <c r="AS89" i="1" s="1"/>
  <c r="FI90" i="1"/>
  <c r="AS90" i="1" s="1"/>
  <c r="FI91" i="1"/>
  <c r="AS91" i="1" s="1"/>
  <c r="FI92" i="1"/>
  <c r="AS92" i="1" s="1"/>
  <c r="FI93" i="1"/>
  <c r="AS93" i="1" s="1"/>
  <c r="FI94" i="1"/>
  <c r="AS94" i="1" s="1"/>
  <c r="FI95" i="1"/>
  <c r="AS95" i="1" s="1"/>
  <c r="FI96" i="1"/>
  <c r="AS96" i="1" s="1"/>
  <c r="FI97" i="1"/>
  <c r="AS97" i="1" s="1"/>
  <c r="FI98" i="1"/>
  <c r="AS98" i="1" s="1"/>
  <c r="FI99" i="1"/>
  <c r="AS99" i="1" s="1"/>
  <c r="FI100" i="1"/>
  <c r="AS100" i="1" s="1"/>
  <c r="FI101" i="1"/>
  <c r="AS101" i="1" s="1"/>
  <c r="FI102" i="1"/>
  <c r="AS102" i="1" s="1"/>
  <c r="FI103" i="1"/>
  <c r="AS103" i="1" s="1"/>
  <c r="FI104" i="1"/>
  <c r="AS104" i="1" s="1"/>
  <c r="FI105" i="1"/>
  <c r="AS105" i="1" s="1"/>
  <c r="FI106" i="1"/>
  <c r="AS106" i="1" s="1"/>
  <c r="FI107" i="1"/>
  <c r="AS107" i="1" s="1"/>
  <c r="FI108" i="1"/>
  <c r="AS108" i="1" s="1"/>
  <c r="FI109" i="1"/>
  <c r="AS109" i="1" s="1"/>
  <c r="FI110" i="1"/>
  <c r="AS110" i="1" s="1"/>
  <c r="FI111" i="1"/>
  <c r="AS111" i="1" s="1"/>
  <c r="FI112" i="1"/>
  <c r="AS112" i="1" s="1"/>
  <c r="FI113" i="1"/>
  <c r="AS113" i="1" s="1"/>
  <c r="FI114" i="1"/>
  <c r="AS114" i="1" s="1"/>
  <c r="FI115" i="1"/>
  <c r="AS115" i="1" s="1"/>
  <c r="FI116" i="1"/>
  <c r="AS116" i="1" s="1"/>
  <c r="FI117" i="1"/>
  <c r="AS117" i="1" s="1"/>
  <c r="FI118" i="1"/>
  <c r="AS118" i="1" s="1"/>
  <c r="FI119" i="1"/>
  <c r="AS119" i="1" s="1"/>
  <c r="FI120" i="1"/>
  <c r="AS120" i="1" s="1"/>
  <c r="FI121" i="1"/>
  <c r="AS121" i="1" s="1"/>
  <c r="FI122" i="1"/>
  <c r="AS122" i="1" s="1"/>
  <c r="FI123" i="1"/>
  <c r="AS123" i="1" s="1"/>
  <c r="FI124" i="1"/>
  <c r="AS124" i="1" s="1"/>
  <c r="FI125" i="1"/>
  <c r="AS125" i="1" s="1"/>
  <c r="FI126" i="1"/>
  <c r="AS126" i="1" s="1"/>
  <c r="FI127" i="1"/>
  <c r="AS127" i="1" s="1"/>
  <c r="FI128" i="1"/>
  <c r="AS128" i="1" s="1"/>
  <c r="FI129" i="1"/>
  <c r="AS129" i="1" s="1"/>
  <c r="FI130" i="1"/>
  <c r="AS130" i="1" s="1"/>
  <c r="FI131" i="1"/>
  <c r="AS131" i="1" s="1"/>
  <c r="FI132" i="1"/>
  <c r="AS132" i="1" s="1"/>
  <c r="FI133" i="1"/>
  <c r="AS133" i="1" s="1"/>
  <c r="FI134" i="1"/>
  <c r="AS134" i="1" s="1"/>
  <c r="FI135" i="1"/>
  <c r="AS135" i="1" s="1"/>
  <c r="FI136" i="1"/>
  <c r="AS136" i="1" s="1"/>
  <c r="FI137" i="1"/>
  <c r="AS137" i="1" s="1"/>
  <c r="FI138" i="1"/>
  <c r="AS138" i="1" s="1"/>
  <c r="FI139" i="1"/>
  <c r="AS139" i="1" s="1"/>
  <c r="FI140" i="1"/>
  <c r="AS140" i="1" s="1"/>
  <c r="FI141" i="1"/>
  <c r="AS141" i="1" s="1"/>
  <c r="FI142" i="1"/>
  <c r="AS142" i="1" s="1"/>
  <c r="FI143" i="1"/>
  <c r="AS143" i="1" s="1"/>
  <c r="FI144" i="1"/>
  <c r="AS144" i="1" s="1"/>
  <c r="FI145" i="1"/>
  <c r="AS145" i="1" s="1"/>
  <c r="FI146" i="1"/>
  <c r="AS146" i="1" s="1"/>
  <c r="FI147" i="1"/>
  <c r="AS147" i="1" s="1"/>
  <c r="FI148" i="1"/>
  <c r="AS148" i="1" s="1"/>
  <c r="FI149" i="1"/>
  <c r="AS149" i="1" s="1"/>
  <c r="FI150" i="1"/>
  <c r="AS150" i="1" s="1"/>
  <c r="FI151" i="1"/>
  <c r="AS151" i="1" s="1"/>
  <c r="FI152" i="1"/>
  <c r="AS152" i="1" s="1"/>
  <c r="FI153" i="1"/>
  <c r="AS153" i="1" s="1"/>
  <c r="FI154" i="1"/>
  <c r="AS154" i="1" s="1"/>
  <c r="FI155" i="1"/>
  <c r="AS155" i="1" s="1"/>
  <c r="FI156" i="1"/>
  <c r="AS156" i="1" s="1"/>
  <c r="FI157" i="1"/>
  <c r="AS157" i="1" s="1"/>
  <c r="FI158" i="1"/>
  <c r="AS158" i="1" s="1"/>
  <c r="FI159" i="1"/>
  <c r="AS159" i="1" s="1"/>
  <c r="FI160" i="1"/>
  <c r="AS160" i="1" s="1"/>
  <c r="FI161" i="1"/>
  <c r="AS161" i="1" s="1"/>
  <c r="FI162" i="1"/>
  <c r="AS162" i="1" s="1"/>
  <c r="FI163" i="1"/>
  <c r="AS163" i="1" s="1"/>
  <c r="FI164" i="1"/>
  <c r="AS164" i="1" s="1"/>
  <c r="FI165" i="1"/>
  <c r="AS165" i="1" s="1"/>
  <c r="FI166" i="1"/>
  <c r="AS166" i="1" s="1"/>
  <c r="FI167" i="1"/>
  <c r="AS167" i="1" s="1"/>
  <c r="FI168" i="1"/>
  <c r="AS168" i="1" s="1"/>
  <c r="FI169" i="1"/>
  <c r="AS169" i="1" s="1"/>
  <c r="FI170" i="1"/>
  <c r="AS170" i="1" s="1"/>
  <c r="FI171" i="1"/>
  <c r="AS171" i="1" s="1"/>
  <c r="FI172" i="1"/>
  <c r="AS172" i="1" s="1"/>
  <c r="FI173" i="1"/>
  <c r="AS173" i="1" s="1"/>
  <c r="FI174" i="1"/>
  <c r="AS174" i="1" s="1"/>
  <c r="FI175" i="1"/>
  <c r="AS175" i="1" s="1"/>
  <c r="FI176" i="1"/>
  <c r="AS176" i="1" s="1"/>
  <c r="FI177" i="1"/>
  <c r="AS177" i="1" s="1"/>
  <c r="FI178" i="1"/>
  <c r="AS178" i="1" s="1"/>
  <c r="FI179" i="1"/>
  <c r="AS179" i="1" s="1"/>
  <c r="FI180" i="1"/>
  <c r="AS180" i="1" s="1"/>
  <c r="FI181" i="1"/>
  <c r="AS181" i="1" s="1"/>
  <c r="FI183" i="1"/>
  <c r="AS183" i="1" s="1"/>
  <c r="FI184" i="1"/>
  <c r="FI185" i="1"/>
  <c r="AS185" i="1" s="1"/>
  <c r="FI186" i="1"/>
  <c r="AS186" i="1" s="1"/>
  <c r="FI187" i="1"/>
  <c r="AS187" i="1" s="1"/>
  <c r="FI188" i="1"/>
  <c r="AS188" i="1" s="1"/>
  <c r="FI189" i="1"/>
  <c r="AS189" i="1" s="1"/>
  <c r="FI190" i="1"/>
  <c r="AS190" i="1" s="1"/>
  <c r="FI191" i="1"/>
  <c r="AS191" i="1" s="1"/>
  <c r="FI192" i="1"/>
  <c r="AS192" i="1" s="1"/>
  <c r="FI193" i="1"/>
  <c r="AS193" i="1" s="1"/>
  <c r="FI194" i="1"/>
  <c r="AS194" i="1" s="1"/>
  <c r="FI195" i="1"/>
  <c r="AS195" i="1" s="1"/>
  <c r="FI196" i="1"/>
  <c r="AS196" i="1" s="1"/>
  <c r="FI197" i="1"/>
  <c r="AS197" i="1" s="1"/>
  <c r="FI198" i="1"/>
  <c r="AS198" i="1" s="1"/>
  <c r="FI199" i="1"/>
  <c r="AS199" i="1" s="1"/>
  <c r="FI200" i="1"/>
  <c r="AS200" i="1" s="1"/>
  <c r="FI201" i="1"/>
  <c r="AS201" i="1" s="1"/>
  <c r="FI202" i="1"/>
  <c r="AS202" i="1" s="1"/>
  <c r="FI203" i="1"/>
  <c r="AS203" i="1" s="1"/>
  <c r="FI204" i="1"/>
  <c r="AS204" i="1" s="1"/>
  <c r="FI205" i="1"/>
  <c r="AS205" i="1" s="1"/>
  <c r="FI207" i="1"/>
  <c r="AS207" i="1" s="1"/>
  <c r="FI208" i="1"/>
  <c r="AS208" i="1" s="1"/>
  <c r="FI209" i="1"/>
  <c r="AS209" i="1" s="1"/>
  <c r="FI210" i="1"/>
  <c r="AS210" i="1" s="1"/>
  <c r="FI211" i="1"/>
  <c r="AS211" i="1" s="1"/>
  <c r="FI212" i="1"/>
  <c r="AS212" i="1" s="1"/>
  <c r="FI213" i="1"/>
  <c r="AS213" i="1" s="1"/>
  <c r="FI214" i="1"/>
  <c r="AS214" i="1" s="1"/>
  <c r="FI215" i="1"/>
  <c r="AS215" i="1" s="1"/>
  <c r="FI216" i="1"/>
  <c r="AS216" i="1" s="1"/>
  <c r="FI217" i="1"/>
  <c r="AS217" i="1" s="1"/>
  <c r="FI218" i="1"/>
  <c r="AS218" i="1" s="1"/>
  <c r="FI219" i="1"/>
  <c r="AS219" i="1" s="1"/>
  <c r="FI221" i="1"/>
  <c r="AS221" i="1" s="1"/>
  <c r="FI222" i="1"/>
  <c r="AS222" i="1" s="1"/>
  <c r="FI223" i="1"/>
  <c r="AS223" i="1" s="1"/>
  <c r="FI224" i="1"/>
  <c r="AS224" i="1" s="1"/>
  <c r="FI225" i="1"/>
  <c r="AS225" i="1" s="1"/>
  <c r="FI226" i="1"/>
  <c r="FI227" i="1"/>
  <c r="AS227" i="1" s="1"/>
  <c r="FI228" i="1"/>
  <c r="AS228" i="1" s="1"/>
  <c r="FI229" i="1"/>
  <c r="AS229" i="1" s="1"/>
  <c r="FI230" i="1"/>
  <c r="AS230" i="1" s="1"/>
  <c r="FI231" i="1"/>
  <c r="AS231" i="1" s="1"/>
  <c r="FI232" i="1"/>
  <c r="AS232" i="1" s="1"/>
  <c r="FI233" i="1"/>
  <c r="AS233" i="1" s="1"/>
  <c r="FI234" i="1"/>
  <c r="AS234" i="1" s="1"/>
  <c r="FI235" i="1"/>
  <c r="AS235" i="1" s="1"/>
  <c r="FI236" i="1"/>
  <c r="AS236" i="1" s="1"/>
  <c r="FI237" i="1"/>
  <c r="AS237" i="1" s="1"/>
  <c r="FI238" i="1"/>
  <c r="AS238" i="1" s="1"/>
  <c r="FI239" i="1"/>
  <c r="AS239" i="1" s="1"/>
  <c r="FI240" i="1"/>
  <c r="AS240" i="1" s="1"/>
  <c r="FI241" i="1"/>
  <c r="AS241" i="1" s="1"/>
  <c r="FI242" i="1"/>
  <c r="AS242" i="1" s="1"/>
  <c r="FI244" i="1"/>
  <c r="AS244" i="1" s="1"/>
  <c r="FI245" i="1"/>
  <c r="AS245" i="1" s="1"/>
  <c r="FI246" i="1"/>
  <c r="AS246" i="1" s="1"/>
  <c r="FI247" i="1"/>
  <c r="AS247" i="1" s="1"/>
  <c r="FI248" i="1"/>
  <c r="AS248" i="1" s="1"/>
  <c r="FI249" i="1"/>
  <c r="AS249" i="1" s="1"/>
  <c r="FI250" i="1"/>
  <c r="AS250" i="1" s="1"/>
  <c r="FI251" i="1"/>
  <c r="AS251" i="1" s="1"/>
  <c r="FI252" i="1"/>
  <c r="AS252" i="1" s="1"/>
  <c r="FI253" i="1"/>
  <c r="AS253" i="1" s="1"/>
  <c r="FI254" i="1"/>
  <c r="AS254" i="1" s="1"/>
  <c r="FI255" i="1"/>
  <c r="AS255" i="1" s="1"/>
  <c r="FI256" i="1"/>
  <c r="AS256" i="1" s="1"/>
  <c r="FI257" i="1"/>
  <c r="AS257" i="1" s="1"/>
  <c r="FI258" i="1"/>
  <c r="AS258" i="1" s="1"/>
  <c r="FI259" i="1"/>
  <c r="AS259" i="1" s="1"/>
  <c r="FI260" i="1"/>
  <c r="AS260" i="1" s="1"/>
  <c r="FI261" i="1"/>
  <c r="AS261" i="1" s="1"/>
  <c r="FI262" i="1"/>
  <c r="AS262" i="1" s="1"/>
  <c r="FI263" i="1"/>
  <c r="AS263" i="1" s="1"/>
  <c r="FI264" i="1"/>
  <c r="AS264" i="1" s="1"/>
  <c r="FI265" i="1"/>
  <c r="AS265" i="1" s="1"/>
  <c r="FI266" i="1"/>
  <c r="AS266" i="1" s="1"/>
  <c r="FI267" i="1"/>
  <c r="AS267" i="1" s="1"/>
  <c r="FI268" i="1"/>
  <c r="AS268" i="1" s="1"/>
  <c r="FI269" i="1"/>
  <c r="AS269" i="1" s="1"/>
  <c r="FI270" i="1"/>
  <c r="AS270" i="1" s="1"/>
  <c r="FI271" i="1"/>
  <c r="AS271" i="1" s="1"/>
  <c r="FI272" i="1"/>
  <c r="AS272" i="1" s="1"/>
  <c r="FI273" i="1"/>
  <c r="AS273" i="1" s="1"/>
  <c r="FI274" i="1"/>
  <c r="AS274" i="1" s="1"/>
  <c r="FI275" i="1"/>
  <c r="AS275" i="1" s="1"/>
  <c r="FI276" i="1"/>
  <c r="AS276" i="1" s="1"/>
  <c r="FI277" i="1"/>
  <c r="AS277" i="1" s="1"/>
  <c r="FI278" i="1"/>
  <c r="AS278" i="1" s="1"/>
  <c r="FI279" i="1"/>
  <c r="AS279" i="1" s="1"/>
  <c r="FI280" i="1"/>
  <c r="AS280" i="1" s="1"/>
  <c r="FI281" i="1"/>
  <c r="AS281" i="1" s="1"/>
  <c r="FI282" i="1"/>
  <c r="AS282" i="1" s="1"/>
  <c r="FI283" i="1"/>
  <c r="AS283" i="1" s="1"/>
  <c r="FI284" i="1"/>
  <c r="AS284" i="1" s="1"/>
  <c r="FI285" i="1"/>
  <c r="AS285" i="1" s="1"/>
  <c r="FI286" i="1"/>
  <c r="AS286" i="1" s="1"/>
  <c r="FI287" i="1"/>
  <c r="AS287" i="1" s="1"/>
  <c r="FI288" i="1"/>
  <c r="AS288" i="1" s="1"/>
  <c r="FI289" i="1"/>
  <c r="AS289" i="1" s="1"/>
  <c r="FI290" i="1"/>
  <c r="AS290" i="1" s="1"/>
  <c r="FI291" i="1"/>
  <c r="AS291" i="1" s="1"/>
  <c r="FI292" i="1"/>
  <c r="AS292" i="1" s="1"/>
  <c r="FI293" i="1"/>
  <c r="AS293" i="1" s="1"/>
  <c r="FI294" i="1"/>
  <c r="AS294" i="1" s="1"/>
  <c r="FI295" i="1"/>
  <c r="AS295" i="1" s="1"/>
  <c r="FI296" i="1"/>
  <c r="AS296" i="1" s="1"/>
  <c r="FI4" i="1"/>
  <c r="AS4" i="1" s="1"/>
  <c r="FI6" i="1"/>
  <c r="AS6" i="1" s="1"/>
  <c r="FI7" i="1"/>
  <c r="AS7" i="1" s="1"/>
  <c r="FI8" i="1"/>
  <c r="AS8" i="1" s="1"/>
  <c r="FI9" i="1"/>
  <c r="AS9" i="1" s="1"/>
  <c r="FI10" i="1"/>
  <c r="AS10" i="1" s="1"/>
  <c r="FI11" i="1"/>
  <c r="AS11" i="1" s="1"/>
  <c r="FI12" i="1"/>
  <c r="AS12" i="1" s="1"/>
  <c r="FI13" i="1"/>
  <c r="AS13" i="1" s="1"/>
  <c r="FI14" i="1"/>
  <c r="AS14" i="1" s="1"/>
  <c r="FI15" i="1"/>
  <c r="AS15" i="1" s="1"/>
  <c r="FI16" i="1"/>
  <c r="AS16" i="1" s="1"/>
  <c r="FI17" i="1"/>
  <c r="AS17" i="1" s="1"/>
  <c r="FI2" i="1"/>
  <c r="AS2" i="1" s="1"/>
  <c r="FH162" i="1"/>
  <c r="AR162" i="1" s="1"/>
  <c r="FH296" i="1"/>
  <c r="AR296" i="1" s="1"/>
  <c r="FH4" i="1"/>
  <c r="AR4" i="1" s="1"/>
  <c r="FH6" i="1"/>
  <c r="AR6" i="1" s="1"/>
  <c r="FH7" i="1"/>
  <c r="AR7" i="1" s="1"/>
  <c r="FH8" i="1"/>
  <c r="AR8" i="1" s="1"/>
  <c r="FH9" i="1"/>
  <c r="AR9" i="1" s="1"/>
  <c r="FH10" i="1"/>
  <c r="AR10" i="1" s="1"/>
  <c r="FH11" i="1"/>
  <c r="AR11" i="1" s="1"/>
  <c r="FH12" i="1"/>
  <c r="AR12" i="1" s="1"/>
  <c r="FH13" i="1"/>
  <c r="AR13" i="1" s="1"/>
  <c r="FH14" i="1"/>
  <c r="AR14" i="1" s="1"/>
  <c r="FH15" i="1"/>
  <c r="AR15" i="1" s="1"/>
  <c r="FH16" i="1"/>
  <c r="AR16" i="1" s="1"/>
  <c r="FH17" i="1"/>
  <c r="AR17" i="1" s="1"/>
  <c r="FH18" i="1"/>
  <c r="AR18" i="1" s="1"/>
  <c r="FH19" i="1"/>
  <c r="AR19" i="1" s="1"/>
  <c r="FH20" i="1"/>
  <c r="AR20" i="1" s="1"/>
  <c r="FH21" i="1"/>
  <c r="AR21" i="1" s="1"/>
  <c r="FH22" i="1"/>
  <c r="AR22" i="1" s="1"/>
  <c r="FH23" i="1"/>
  <c r="AR23" i="1" s="1"/>
  <c r="FH24" i="1"/>
  <c r="AR24" i="1" s="1"/>
  <c r="FH25" i="1"/>
  <c r="AR25" i="1" s="1"/>
  <c r="FH26" i="1"/>
  <c r="AR26" i="1" s="1"/>
  <c r="FH27" i="1"/>
  <c r="AR27" i="1" s="1"/>
  <c r="FH28" i="1"/>
  <c r="AR28" i="1" s="1"/>
  <c r="FH29" i="1"/>
  <c r="AR29" i="1" s="1"/>
  <c r="FH30" i="1"/>
  <c r="AR30" i="1" s="1"/>
  <c r="FH31" i="1"/>
  <c r="AR31" i="1" s="1"/>
  <c r="FH32" i="1"/>
  <c r="AR32" i="1" s="1"/>
  <c r="FH33" i="1"/>
  <c r="AR33" i="1" s="1"/>
  <c r="FH34" i="1"/>
  <c r="AR34" i="1" s="1"/>
  <c r="FH35" i="1"/>
  <c r="FH36" i="1"/>
  <c r="FH37" i="1"/>
  <c r="AR37" i="1" s="1"/>
  <c r="FH38" i="1"/>
  <c r="AR38" i="1" s="1"/>
  <c r="FH39" i="1"/>
  <c r="AR39" i="1" s="1"/>
  <c r="FH40" i="1"/>
  <c r="AR40" i="1" s="1"/>
  <c r="FH41" i="1"/>
  <c r="AR41" i="1" s="1"/>
  <c r="FH42" i="1"/>
  <c r="AR42" i="1" s="1"/>
  <c r="FH43" i="1"/>
  <c r="FH44" i="1"/>
  <c r="AR44" i="1" s="1"/>
  <c r="FH45" i="1"/>
  <c r="AR45" i="1" s="1"/>
  <c r="FH46" i="1"/>
  <c r="AR46" i="1" s="1"/>
  <c r="FH47" i="1"/>
  <c r="AR47" i="1" s="1"/>
  <c r="FH48" i="1"/>
  <c r="AR48" i="1" s="1"/>
  <c r="FH49" i="1"/>
  <c r="AR49" i="1" s="1"/>
  <c r="FH50" i="1"/>
  <c r="AR50" i="1" s="1"/>
  <c r="FH51" i="1"/>
  <c r="AR51" i="1" s="1"/>
  <c r="FH52" i="1"/>
  <c r="AR52" i="1" s="1"/>
  <c r="FH53" i="1"/>
  <c r="AR53" i="1" s="1"/>
  <c r="FH54" i="1"/>
  <c r="AR54" i="1" s="1"/>
  <c r="FH55" i="1"/>
  <c r="AR55" i="1" s="1"/>
  <c r="FH56" i="1"/>
  <c r="AR56" i="1" s="1"/>
  <c r="FH57" i="1"/>
  <c r="AR57" i="1" s="1"/>
  <c r="FH58" i="1"/>
  <c r="AR58" i="1" s="1"/>
  <c r="FH59" i="1"/>
  <c r="AR59" i="1" s="1"/>
  <c r="FH60" i="1"/>
  <c r="AR60" i="1" s="1"/>
  <c r="FH61" i="1"/>
  <c r="AR61" i="1" s="1"/>
  <c r="FH62" i="1"/>
  <c r="AR62" i="1" s="1"/>
  <c r="FH63" i="1"/>
  <c r="AR63" i="1" s="1"/>
  <c r="FH64" i="1"/>
  <c r="AR64" i="1" s="1"/>
  <c r="FH65" i="1"/>
  <c r="AR65" i="1" s="1"/>
  <c r="FH66" i="1"/>
  <c r="AR66" i="1" s="1"/>
  <c r="FH67" i="1"/>
  <c r="AR67" i="1" s="1"/>
  <c r="FH68" i="1"/>
  <c r="AR68" i="1" s="1"/>
  <c r="FH69" i="1"/>
  <c r="AR69" i="1" s="1"/>
  <c r="FH70" i="1"/>
  <c r="AR70" i="1" s="1"/>
  <c r="FH71" i="1"/>
  <c r="FH72" i="1"/>
  <c r="AR72" i="1" s="1"/>
  <c r="FH73" i="1"/>
  <c r="AR73" i="1" s="1"/>
  <c r="FH74" i="1"/>
  <c r="AR74" i="1" s="1"/>
  <c r="FH75" i="1"/>
  <c r="AR75" i="1" s="1"/>
  <c r="FH76" i="1"/>
  <c r="AR76" i="1" s="1"/>
  <c r="FH77" i="1"/>
  <c r="AR77" i="1" s="1"/>
  <c r="FH78" i="1"/>
  <c r="AR78" i="1" s="1"/>
  <c r="FH79" i="1"/>
  <c r="AR79" i="1" s="1"/>
  <c r="FH80" i="1"/>
  <c r="AR80" i="1" s="1"/>
  <c r="FH81" i="1"/>
  <c r="AR81" i="1" s="1"/>
  <c r="FH82" i="1"/>
  <c r="AR82" i="1" s="1"/>
  <c r="FH83" i="1"/>
  <c r="AR83" i="1" s="1"/>
  <c r="FH84" i="1"/>
  <c r="AR84" i="1" s="1"/>
  <c r="FH85" i="1"/>
  <c r="AR85" i="1" s="1"/>
  <c r="FH86" i="1"/>
  <c r="AR86" i="1" s="1"/>
  <c r="FH87" i="1"/>
  <c r="AR87" i="1" s="1"/>
  <c r="FH88" i="1"/>
  <c r="AR88" i="1" s="1"/>
  <c r="FH89" i="1"/>
  <c r="AR89" i="1" s="1"/>
  <c r="FH90" i="1"/>
  <c r="AR90" i="1" s="1"/>
  <c r="FH91" i="1"/>
  <c r="AR91" i="1" s="1"/>
  <c r="FH92" i="1"/>
  <c r="AR92" i="1" s="1"/>
  <c r="FH93" i="1"/>
  <c r="AR93" i="1" s="1"/>
  <c r="FH94" i="1"/>
  <c r="AR94" i="1" s="1"/>
  <c r="FH95" i="1"/>
  <c r="AR95" i="1" s="1"/>
  <c r="FH96" i="1"/>
  <c r="FH97" i="1"/>
  <c r="AR97" i="1" s="1"/>
  <c r="FH98" i="1"/>
  <c r="AR98" i="1" s="1"/>
  <c r="FH99" i="1"/>
  <c r="AR99" i="1" s="1"/>
  <c r="FH100" i="1"/>
  <c r="AR100" i="1" s="1"/>
  <c r="FH101" i="1"/>
  <c r="AR101" i="1" s="1"/>
  <c r="FH102" i="1"/>
  <c r="AR102" i="1" s="1"/>
  <c r="FH103" i="1"/>
  <c r="AR103" i="1" s="1"/>
  <c r="FH104" i="1"/>
  <c r="AR104" i="1" s="1"/>
  <c r="FH105" i="1"/>
  <c r="AR105" i="1" s="1"/>
  <c r="FH106" i="1"/>
  <c r="AR106" i="1" s="1"/>
  <c r="FH107" i="1"/>
  <c r="FH108" i="1"/>
  <c r="AR108" i="1" s="1"/>
  <c r="FH109" i="1"/>
  <c r="AR109" i="1" s="1"/>
  <c r="FH110" i="1"/>
  <c r="AR110" i="1" s="1"/>
  <c r="FH111" i="1"/>
  <c r="AR111" i="1" s="1"/>
  <c r="FH112" i="1"/>
  <c r="AR112" i="1" s="1"/>
  <c r="FH113" i="1"/>
  <c r="AR113" i="1" s="1"/>
  <c r="FH114" i="1"/>
  <c r="AR114" i="1" s="1"/>
  <c r="FH115" i="1"/>
  <c r="AR115" i="1" s="1"/>
  <c r="FH116" i="1"/>
  <c r="AR116" i="1" s="1"/>
  <c r="FH117" i="1"/>
  <c r="AR117" i="1" s="1"/>
  <c r="FH118" i="1"/>
  <c r="AR118" i="1" s="1"/>
  <c r="FH119" i="1"/>
  <c r="FH120" i="1"/>
  <c r="FH121" i="1"/>
  <c r="AR121" i="1" s="1"/>
  <c r="FH122" i="1"/>
  <c r="AR122" i="1" s="1"/>
  <c r="FH123" i="1"/>
  <c r="AR123" i="1" s="1"/>
  <c r="FH124" i="1"/>
  <c r="AR124" i="1" s="1"/>
  <c r="FH125" i="1"/>
  <c r="AR125" i="1" s="1"/>
  <c r="FH126" i="1"/>
  <c r="AR126" i="1" s="1"/>
  <c r="FH127" i="1"/>
  <c r="AR127" i="1" s="1"/>
  <c r="FH128" i="1"/>
  <c r="AR128" i="1" s="1"/>
  <c r="FH129" i="1"/>
  <c r="AR129" i="1" s="1"/>
  <c r="FH130" i="1"/>
  <c r="AR130" i="1" s="1"/>
  <c r="FH131" i="1"/>
  <c r="AR131" i="1" s="1"/>
  <c r="FH132" i="1"/>
  <c r="AR132" i="1" s="1"/>
  <c r="FH133" i="1"/>
  <c r="AR133" i="1" s="1"/>
  <c r="FH134" i="1"/>
  <c r="AR134" i="1" s="1"/>
  <c r="FH135" i="1"/>
  <c r="AR135" i="1" s="1"/>
  <c r="FH136" i="1"/>
  <c r="AR136" i="1" s="1"/>
  <c r="FH137" i="1"/>
  <c r="AR137" i="1" s="1"/>
  <c r="FH138" i="1"/>
  <c r="AR138" i="1" s="1"/>
  <c r="FH139" i="1"/>
  <c r="AR139" i="1" s="1"/>
  <c r="FH140" i="1"/>
  <c r="AR140" i="1" s="1"/>
  <c r="FH141" i="1"/>
  <c r="AR141" i="1" s="1"/>
  <c r="FH142" i="1"/>
  <c r="AR142" i="1" s="1"/>
  <c r="FH143" i="1"/>
  <c r="AR143" i="1" s="1"/>
  <c r="FH144" i="1"/>
  <c r="AR144" i="1" s="1"/>
  <c r="FH145" i="1"/>
  <c r="AR145" i="1" s="1"/>
  <c r="FH146" i="1"/>
  <c r="AR146" i="1" s="1"/>
  <c r="FH147" i="1"/>
  <c r="AR147" i="1" s="1"/>
  <c r="FH148" i="1"/>
  <c r="AR148" i="1" s="1"/>
  <c r="FH149" i="1"/>
  <c r="AR149" i="1" s="1"/>
  <c r="FH150" i="1"/>
  <c r="AR150" i="1" s="1"/>
  <c r="FH151" i="1"/>
  <c r="FH152" i="1"/>
  <c r="AR152" i="1" s="1"/>
  <c r="FH153" i="1"/>
  <c r="AR153" i="1" s="1"/>
  <c r="FH154" i="1"/>
  <c r="AR154" i="1" s="1"/>
  <c r="FH155" i="1"/>
  <c r="AR155" i="1" s="1"/>
  <c r="FH156" i="1"/>
  <c r="AR156" i="1" s="1"/>
  <c r="FH157" i="1"/>
  <c r="AR157" i="1" s="1"/>
  <c r="FH158" i="1"/>
  <c r="AR158" i="1" s="1"/>
  <c r="FH159" i="1"/>
  <c r="AR159" i="1" s="1"/>
  <c r="FH160" i="1"/>
  <c r="AR160" i="1" s="1"/>
  <c r="FH161" i="1"/>
  <c r="AR161" i="1" s="1"/>
  <c r="FH163" i="1"/>
  <c r="AR163" i="1" s="1"/>
  <c r="FH164" i="1"/>
  <c r="AR164" i="1" s="1"/>
  <c r="FH165" i="1"/>
  <c r="AR165" i="1" s="1"/>
  <c r="FH166" i="1"/>
  <c r="AR166" i="1" s="1"/>
  <c r="FH167" i="1"/>
  <c r="AR167" i="1" s="1"/>
  <c r="FH168" i="1"/>
  <c r="AR168" i="1" s="1"/>
  <c r="FH169" i="1"/>
  <c r="AR169" i="1" s="1"/>
  <c r="FH170" i="1"/>
  <c r="AR170" i="1" s="1"/>
  <c r="FH171" i="1"/>
  <c r="AR171" i="1" s="1"/>
  <c r="FH172" i="1"/>
  <c r="AR172" i="1" s="1"/>
  <c r="FH173" i="1"/>
  <c r="AR173" i="1" s="1"/>
  <c r="FH174" i="1"/>
  <c r="AR174" i="1" s="1"/>
  <c r="FH175" i="1"/>
  <c r="AR175" i="1" s="1"/>
  <c r="FH176" i="1"/>
  <c r="FH177" i="1"/>
  <c r="AR177" i="1" s="1"/>
  <c r="FH178" i="1"/>
  <c r="AR178" i="1" s="1"/>
  <c r="FH179" i="1"/>
  <c r="AR179" i="1" s="1"/>
  <c r="FH180" i="1"/>
  <c r="AR180" i="1" s="1"/>
  <c r="FH181" i="1"/>
  <c r="AR181" i="1" s="1"/>
  <c r="FH183" i="1"/>
  <c r="AR183" i="1" s="1"/>
  <c r="FH184" i="1"/>
  <c r="AR184" i="1" s="1"/>
  <c r="FH185" i="1"/>
  <c r="AR185" i="1" s="1"/>
  <c r="FH186" i="1"/>
  <c r="AR186" i="1" s="1"/>
  <c r="FH187" i="1"/>
  <c r="AR187" i="1" s="1"/>
  <c r="FH188" i="1"/>
  <c r="AR188" i="1" s="1"/>
  <c r="FH189" i="1"/>
  <c r="AR189" i="1" s="1"/>
  <c r="FH190" i="1"/>
  <c r="AR190" i="1" s="1"/>
  <c r="FH191" i="1"/>
  <c r="AR191" i="1" s="1"/>
  <c r="FH192" i="1"/>
  <c r="AR192" i="1" s="1"/>
  <c r="FH193" i="1"/>
  <c r="AR193" i="1" s="1"/>
  <c r="FH194" i="1"/>
  <c r="AR194" i="1" s="1"/>
  <c r="FH195" i="1"/>
  <c r="AR195" i="1" s="1"/>
  <c r="FH196" i="1"/>
  <c r="AR196" i="1" s="1"/>
  <c r="FH197" i="1"/>
  <c r="AR197" i="1" s="1"/>
  <c r="FH198" i="1"/>
  <c r="AR198" i="1" s="1"/>
  <c r="FH199" i="1"/>
  <c r="AR199" i="1" s="1"/>
  <c r="FH200" i="1"/>
  <c r="AR200" i="1" s="1"/>
  <c r="FH201" i="1"/>
  <c r="AR201" i="1" s="1"/>
  <c r="FH202" i="1"/>
  <c r="AR202" i="1" s="1"/>
  <c r="FH203" i="1"/>
  <c r="AR203" i="1" s="1"/>
  <c r="FH204" i="1"/>
  <c r="AR204" i="1" s="1"/>
  <c r="FH205" i="1"/>
  <c r="FH207" i="1"/>
  <c r="AR207" i="1" s="1"/>
  <c r="FH208" i="1"/>
  <c r="AR208" i="1" s="1"/>
  <c r="FH209" i="1"/>
  <c r="AR209" i="1" s="1"/>
  <c r="FH210" i="1"/>
  <c r="AR210" i="1" s="1"/>
  <c r="FH211" i="1"/>
  <c r="AR211" i="1" s="1"/>
  <c r="FH212" i="1"/>
  <c r="AR212" i="1" s="1"/>
  <c r="FH213" i="1"/>
  <c r="AR213" i="1" s="1"/>
  <c r="FH214" i="1"/>
  <c r="AR214" i="1" s="1"/>
  <c r="FH215" i="1"/>
  <c r="AR215" i="1" s="1"/>
  <c r="FH216" i="1"/>
  <c r="AR216" i="1" s="1"/>
  <c r="FH217" i="1"/>
  <c r="FH218" i="1"/>
  <c r="AR218" i="1" s="1"/>
  <c r="FH219" i="1"/>
  <c r="AR219" i="1" s="1"/>
  <c r="FH221" i="1"/>
  <c r="AR221" i="1" s="1"/>
  <c r="FH222" i="1"/>
  <c r="AR222" i="1" s="1"/>
  <c r="FH223" i="1"/>
  <c r="AR223" i="1" s="1"/>
  <c r="FH224" i="1"/>
  <c r="AR224" i="1" s="1"/>
  <c r="FH225" i="1"/>
  <c r="AR225" i="1" s="1"/>
  <c r="FH226" i="1"/>
  <c r="AR226" i="1" s="1"/>
  <c r="FH227" i="1"/>
  <c r="AR227" i="1" s="1"/>
  <c r="FH228" i="1"/>
  <c r="AR228" i="1" s="1"/>
  <c r="FH229" i="1"/>
  <c r="AR229" i="1" s="1"/>
  <c r="FH230" i="1"/>
  <c r="AR230" i="1" s="1"/>
  <c r="FH231" i="1"/>
  <c r="AR231" i="1" s="1"/>
  <c r="FH232" i="1"/>
  <c r="AR232" i="1" s="1"/>
  <c r="FH233" i="1"/>
  <c r="AR233" i="1" s="1"/>
  <c r="FH234" i="1"/>
  <c r="AR234" i="1" s="1"/>
  <c r="FH235" i="1"/>
  <c r="AR235" i="1" s="1"/>
  <c r="FH236" i="1"/>
  <c r="AR236" i="1" s="1"/>
  <c r="FH237" i="1"/>
  <c r="AR237" i="1" s="1"/>
  <c r="FH238" i="1"/>
  <c r="AR238" i="1" s="1"/>
  <c r="FH239" i="1"/>
  <c r="AR239" i="1" s="1"/>
  <c r="FH240" i="1"/>
  <c r="AR240" i="1" s="1"/>
  <c r="FH241" i="1"/>
  <c r="AR241" i="1" s="1"/>
  <c r="FH242" i="1"/>
  <c r="AR242" i="1" s="1"/>
  <c r="FH244" i="1"/>
  <c r="FH245" i="1"/>
  <c r="FH246" i="1"/>
  <c r="AR246" i="1" s="1"/>
  <c r="FH247" i="1"/>
  <c r="AR247" i="1" s="1"/>
  <c r="FH248" i="1"/>
  <c r="AR248" i="1" s="1"/>
  <c r="FH249" i="1"/>
  <c r="AR249" i="1" s="1"/>
  <c r="FH250" i="1"/>
  <c r="AR250" i="1" s="1"/>
  <c r="FH251" i="1"/>
  <c r="AR251" i="1" s="1"/>
  <c r="FH252" i="1"/>
  <c r="AR252" i="1" s="1"/>
  <c r="FH253" i="1"/>
  <c r="AR253" i="1" s="1"/>
  <c r="FH254" i="1"/>
  <c r="AR254" i="1" s="1"/>
  <c r="FH255" i="1"/>
  <c r="AR255" i="1" s="1"/>
  <c r="FH256" i="1"/>
  <c r="AR256" i="1" s="1"/>
  <c r="FH257" i="1"/>
  <c r="AR257" i="1" s="1"/>
  <c r="FH258" i="1"/>
  <c r="AR258" i="1" s="1"/>
  <c r="FH259" i="1"/>
  <c r="AR259" i="1" s="1"/>
  <c r="FH260" i="1"/>
  <c r="AR260" i="1" s="1"/>
  <c r="FH261" i="1"/>
  <c r="AR261" i="1" s="1"/>
  <c r="FH262" i="1"/>
  <c r="AR262" i="1" s="1"/>
  <c r="FH263" i="1"/>
  <c r="AR263" i="1" s="1"/>
  <c r="FH264" i="1"/>
  <c r="FH265" i="1"/>
  <c r="AR265" i="1" s="1"/>
  <c r="FH266" i="1"/>
  <c r="AR266" i="1" s="1"/>
  <c r="FH267" i="1"/>
  <c r="AR267" i="1" s="1"/>
  <c r="FH268" i="1"/>
  <c r="AR268" i="1" s="1"/>
  <c r="FH269" i="1"/>
  <c r="AR269" i="1" s="1"/>
  <c r="FH270" i="1"/>
  <c r="AR270" i="1" s="1"/>
  <c r="FH271" i="1"/>
  <c r="AR271" i="1" s="1"/>
  <c r="FH272" i="1"/>
  <c r="AR272" i="1" s="1"/>
  <c r="FH273" i="1"/>
  <c r="AR273" i="1" s="1"/>
  <c r="FH274" i="1"/>
  <c r="AR274" i="1" s="1"/>
  <c r="FH275" i="1"/>
  <c r="AR275" i="1" s="1"/>
  <c r="FH276" i="1"/>
  <c r="AR276" i="1" s="1"/>
  <c r="FH277" i="1"/>
  <c r="AR277" i="1" s="1"/>
  <c r="FH278" i="1"/>
  <c r="AR278" i="1" s="1"/>
  <c r="FH279" i="1"/>
  <c r="AR279" i="1" s="1"/>
  <c r="FH280" i="1"/>
  <c r="AR280" i="1" s="1"/>
  <c r="FH281" i="1"/>
  <c r="AR281" i="1" s="1"/>
  <c r="FH282" i="1"/>
  <c r="AR282" i="1" s="1"/>
  <c r="FH283" i="1"/>
  <c r="AR283" i="1" s="1"/>
  <c r="FH284" i="1"/>
  <c r="AR284" i="1" s="1"/>
  <c r="FH285" i="1"/>
  <c r="AR285" i="1" s="1"/>
  <c r="FH286" i="1"/>
  <c r="AR286" i="1" s="1"/>
  <c r="FH287" i="1"/>
  <c r="AR287" i="1" s="1"/>
  <c r="FH288" i="1"/>
  <c r="AR288" i="1" s="1"/>
  <c r="FH289" i="1"/>
  <c r="AR289" i="1" s="1"/>
  <c r="FH290" i="1"/>
  <c r="AR290" i="1" s="1"/>
  <c r="FH291" i="1"/>
  <c r="AR291" i="1" s="1"/>
  <c r="FH292" i="1"/>
  <c r="AR292" i="1" s="1"/>
  <c r="FH293" i="1"/>
  <c r="AR293" i="1" s="1"/>
  <c r="FH294" i="1"/>
  <c r="AR294" i="1" s="1"/>
  <c r="FH295" i="1"/>
  <c r="AR295" i="1" s="1"/>
  <c r="FH2" i="1"/>
  <c r="AR2" i="1" s="1"/>
  <c r="AQ42" i="1"/>
  <c r="AQ66" i="1"/>
  <c r="AO158" i="1"/>
  <c r="AN164" i="1"/>
  <c r="AN165" i="1"/>
  <c r="AN211" i="1"/>
  <c r="AN262" i="1"/>
  <c r="AN280" i="1"/>
  <c r="FG3" i="1"/>
  <c r="AQ3" i="1" s="1"/>
  <c r="FG4" i="1"/>
  <c r="AQ4" i="1" s="1"/>
  <c r="FG5" i="1"/>
  <c r="AQ5" i="1" s="1"/>
  <c r="FG6" i="1"/>
  <c r="AQ6" i="1" s="1"/>
  <c r="FG7" i="1"/>
  <c r="AQ7" i="1" s="1"/>
  <c r="FG8" i="1"/>
  <c r="AQ8" i="1" s="1"/>
  <c r="FG9" i="1"/>
  <c r="AQ9" i="1" s="1"/>
  <c r="FG10" i="1"/>
  <c r="AQ10" i="1" s="1"/>
  <c r="FG11" i="1"/>
  <c r="AQ11" i="1" s="1"/>
  <c r="FG12" i="1"/>
  <c r="AQ12" i="1" s="1"/>
  <c r="FG13" i="1"/>
  <c r="AQ13" i="1" s="1"/>
  <c r="FG14" i="1"/>
  <c r="AQ14" i="1" s="1"/>
  <c r="FG15" i="1"/>
  <c r="AQ15" i="1" s="1"/>
  <c r="FG16" i="1"/>
  <c r="AQ16" i="1" s="1"/>
  <c r="FG17" i="1"/>
  <c r="AQ17" i="1" s="1"/>
  <c r="FG18" i="1"/>
  <c r="AQ18" i="1" s="1"/>
  <c r="FG19" i="1"/>
  <c r="AQ19" i="1" s="1"/>
  <c r="FG20" i="1"/>
  <c r="AQ20" i="1" s="1"/>
  <c r="FG21" i="1"/>
  <c r="AQ21" i="1" s="1"/>
  <c r="FG22" i="1"/>
  <c r="AQ22" i="1" s="1"/>
  <c r="FG23" i="1"/>
  <c r="AQ23" i="1" s="1"/>
  <c r="FG24" i="1"/>
  <c r="AQ24" i="1" s="1"/>
  <c r="FG25" i="1"/>
  <c r="AQ25" i="1" s="1"/>
  <c r="FG26" i="1"/>
  <c r="AQ26" i="1" s="1"/>
  <c r="FG27" i="1"/>
  <c r="AQ27" i="1" s="1"/>
  <c r="FG28" i="1"/>
  <c r="AQ28" i="1" s="1"/>
  <c r="FG29" i="1"/>
  <c r="AQ29" i="1" s="1"/>
  <c r="FG30" i="1"/>
  <c r="AQ30" i="1" s="1"/>
  <c r="FG31" i="1"/>
  <c r="AQ31" i="1" s="1"/>
  <c r="FG32" i="1"/>
  <c r="AQ32" i="1" s="1"/>
  <c r="FG33" i="1"/>
  <c r="AQ33" i="1" s="1"/>
  <c r="FG34" i="1"/>
  <c r="AQ34" i="1" s="1"/>
  <c r="FG35" i="1"/>
  <c r="AQ35" i="1" s="1"/>
  <c r="FG36" i="1"/>
  <c r="AQ36" i="1" s="1"/>
  <c r="FG37" i="1"/>
  <c r="AQ37" i="1" s="1"/>
  <c r="FG38" i="1"/>
  <c r="AQ38" i="1" s="1"/>
  <c r="FG39" i="1"/>
  <c r="AQ39" i="1" s="1"/>
  <c r="FG40" i="1"/>
  <c r="AQ40" i="1" s="1"/>
  <c r="FG41" i="1"/>
  <c r="AQ41" i="1" s="1"/>
  <c r="FG42" i="1"/>
  <c r="FG43" i="1"/>
  <c r="AQ43" i="1" s="1"/>
  <c r="FG44" i="1"/>
  <c r="AQ44" i="1" s="1"/>
  <c r="FG45" i="1"/>
  <c r="AQ45" i="1" s="1"/>
  <c r="FG46" i="1"/>
  <c r="AQ46" i="1" s="1"/>
  <c r="FG47" i="1"/>
  <c r="AQ47" i="1" s="1"/>
  <c r="FG48" i="1"/>
  <c r="AQ48" i="1" s="1"/>
  <c r="FG49" i="1"/>
  <c r="AQ49" i="1" s="1"/>
  <c r="FG50" i="1"/>
  <c r="AQ50" i="1" s="1"/>
  <c r="FG51" i="1"/>
  <c r="AQ51" i="1" s="1"/>
  <c r="FG52" i="1"/>
  <c r="AQ52" i="1" s="1"/>
  <c r="FG53" i="1"/>
  <c r="AQ53" i="1" s="1"/>
  <c r="FG54" i="1"/>
  <c r="AQ54" i="1" s="1"/>
  <c r="FG55" i="1"/>
  <c r="AQ55" i="1" s="1"/>
  <c r="FG56" i="1"/>
  <c r="AQ56" i="1" s="1"/>
  <c r="FG57" i="1"/>
  <c r="AQ57" i="1" s="1"/>
  <c r="FG58" i="1"/>
  <c r="AQ58" i="1" s="1"/>
  <c r="FG59" i="1"/>
  <c r="AQ59" i="1" s="1"/>
  <c r="FG60" i="1"/>
  <c r="AQ60" i="1" s="1"/>
  <c r="FG61" i="1"/>
  <c r="AQ61" i="1" s="1"/>
  <c r="FG62" i="1"/>
  <c r="AQ62" i="1" s="1"/>
  <c r="FG63" i="1"/>
  <c r="AQ63" i="1" s="1"/>
  <c r="FG64" i="1"/>
  <c r="AQ64" i="1" s="1"/>
  <c r="FG65" i="1"/>
  <c r="AQ65" i="1" s="1"/>
  <c r="FG66" i="1"/>
  <c r="FG67" i="1"/>
  <c r="AQ67" i="1" s="1"/>
  <c r="FG68" i="1"/>
  <c r="AQ68" i="1" s="1"/>
  <c r="FG69" i="1"/>
  <c r="AQ69" i="1" s="1"/>
  <c r="FG70" i="1"/>
  <c r="AQ70" i="1" s="1"/>
  <c r="FG71" i="1"/>
  <c r="AQ71" i="1" s="1"/>
  <c r="FG72" i="1"/>
  <c r="AQ72" i="1" s="1"/>
  <c r="FG73" i="1"/>
  <c r="AQ73" i="1" s="1"/>
  <c r="FG74" i="1"/>
  <c r="AQ74" i="1" s="1"/>
  <c r="FG75" i="1"/>
  <c r="AQ75" i="1" s="1"/>
  <c r="FG76" i="1"/>
  <c r="AQ76" i="1" s="1"/>
  <c r="FG77" i="1"/>
  <c r="AQ77" i="1" s="1"/>
  <c r="FG78" i="1"/>
  <c r="AQ78" i="1" s="1"/>
  <c r="FG79" i="1"/>
  <c r="AQ79" i="1" s="1"/>
  <c r="FG80" i="1"/>
  <c r="AQ80" i="1" s="1"/>
  <c r="FG81" i="1"/>
  <c r="AQ81" i="1" s="1"/>
  <c r="FG82" i="1"/>
  <c r="AQ82" i="1" s="1"/>
  <c r="FG83" i="1"/>
  <c r="AQ83" i="1" s="1"/>
  <c r="FG84" i="1"/>
  <c r="AQ84" i="1" s="1"/>
  <c r="FG85" i="1"/>
  <c r="AQ85" i="1" s="1"/>
  <c r="FG86" i="1"/>
  <c r="AQ86" i="1" s="1"/>
  <c r="FG87" i="1"/>
  <c r="AQ87" i="1" s="1"/>
  <c r="FG88" i="1"/>
  <c r="AQ88" i="1" s="1"/>
  <c r="FG89" i="1"/>
  <c r="AQ89" i="1" s="1"/>
  <c r="FG90" i="1"/>
  <c r="AQ90" i="1" s="1"/>
  <c r="FG91" i="1"/>
  <c r="AQ91" i="1" s="1"/>
  <c r="FG92" i="1"/>
  <c r="AQ92" i="1" s="1"/>
  <c r="FG93" i="1"/>
  <c r="AQ93" i="1" s="1"/>
  <c r="FG94" i="1"/>
  <c r="AQ94" i="1" s="1"/>
  <c r="FG95" i="1"/>
  <c r="AQ95" i="1" s="1"/>
  <c r="FG96" i="1"/>
  <c r="AQ96" i="1" s="1"/>
  <c r="FG97" i="1"/>
  <c r="AQ97" i="1" s="1"/>
  <c r="FG98" i="1"/>
  <c r="AQ98" i="1" s="1"/>
  <c r="FG99" i="1"/>
  <c r="AQ99" i="1" s="1"/>
  <c r="FG100" i="1"/>
  <c r="AQ100" i="1" s="1"/>
  <c r="FG101" i="1"/>
  <c r="AQ101" i="1" s="1"/>
  <c r="FG102" i="1"/>
  <c r="AQ102" i="1" s="1"/>
  <c r="FG103" i="1"/>
  <c r="AQ103" i="1" s="1"/>
  <c r="FG104" i="1"/>
  <c r="AQ104" i="1" s="1"/>
  <c r="FG105" i="1"/>
  <c r="AQ105" i="1" s="1"/>
  <c r="FG106" i="1"/>
  <c r="AQ106" i="1" s="1"/>
  <c r="FG107" i="1"/>
  <c r="AQ107" i="1" s="1"/>
  <c r="FG108" i="1"/>
  <c r="AQ108" i="1" s="1"/>
  <c r="FG109" i="1"/>
  <c r="AQ109" i="1" s="1"/>
  <c r="FG110" i="1"/>
  <c r="AQ110" i="1" s="1"/>
  <c r="FG111" i="1"/>
  <c r="AQ111" i="1" s="1"/>
  <c r="FG112" i="1"/>
  <c r="AQ112" i="1" s="1"/>
  <c r="FG113" i="1"/>
  <c r="AQ113" i="1" s="1"/>
  <c r="FG114" i="1"/>
  <c r="AQ114" i="1" s="1"/>
  <c r="FG115" i="1"/>
  <c r="AQ115" i="1" s="1"/>
  <c r="FG116" i="1"/>
  <c r="AQ116" i="1" s="1"/>
  <c r="FG117" i="1"/>
  <c r="AQ117" i="1" s="1"/>
  <c r="FG118" i="1"/>
  <c r="AQ118" i="1" s="1"/>
  <c r="FG119" i="1"/>
  <c r="AQ119" i="1" s="1"/>
  <c r="FG120" i="1"/>
  <c r="AQ120" i="1" s="1"/>
  <c r="FG121" i="1"/>
  <c r="AQ121" i="1" s="1"/>
  <c r="FG122" i="1"/>
  <c r="AQ122" i="1" s="1"/>
  <c r="FG123" i="1"/>
  <c r="AQ123" i="1" s="1"/>
  <c r="FG124" i="1"/>
  <c r="AQ124" i="1" s="1"/>
  <c r="FG125" i="1"/>
  <c r="AQ125" i="1" s="1"/>
  <c r="FG126" i="1"/>
  <c r="AQ126" i="1" s="1"/>
  <c r="FG127" i="1"/>
  <c r="AQ127" i="1" s="1"/>
  <c r="FG128" i="1"/>
  <c r="AQ128" i="1" s="1"/>
  <c r="FG129" i="1"/>
  <c r="AQ129" i="1" s="1"/>
  <c r="FG130" i="1"/>
  <c r="AQ130" i="1" s="1"/>
  <c r="FG131" i="1"/>
  <c r="AQ131" i="1" s="1"/>
  <c r="FG132" i="1"/>
  <c r="AQ132" i="1" s="1"/>
  <c r="FG133" i="1"/>
  <c r="AQ133" i="1" s="1"/>
  <c r="FG134" i="1"/>
  <c r="AQ134" i="1" s="1"/>
  <c r="FG135" i="1"/>
  <c r="AQ135" i="1" s="1"/>
  <c r="FG136" i="1"/>
  <c r="AQ136" i="1" s="1"/>
  <c r="FG137" i="1"/>
  <c r="AQ137" i="1" s="1"/>
  <c r="FG138" i="1"/>
  <c r="AQ138" i="1" s="1"/>
  <c r="FG139" i="1"/>
  <c r="AQ139" i="1" s="1"/>
  <c r="FG140" i="1"/>
  <c r="AQ140" i="1" s="1"/>
  <c r="FG141" i="1"/>
  <c r="AQ141" i="1" s="1"/>
  <c r="FG142" i="1"/>
  <c r="AQ142" i="1" s="1"/>
  <c r="FG143" i="1"/>
  <c r="AQ143" i="1" s="1"/>
  <c r="FG144" i="1"/>
  <c r="AQ144" i="1" s="1"/>
  <c r="FG145" i="1"/>
  <c r="AQ145" i="1" s="1"/>
  <c r="FG146" i="1"/>
  <c r="AQ146" i="1" s="1"/>
  <c r="FG147" i="1"/>
  <c r="AQ147" i="1" s="1"/>
  <c r="FG148" i="1"/>
  <c r="AQ148" i="1" s="1"/>
  <c r="FG149" i="1"/>
  <c r="AQ149" i="1" s="1"/>
  <c r="FG150" i="1"/>
  <c r="AQ150" i="1" s="1"/>
  <c r="FG151" i="1"/>
  <c r="AQ151" i="1" s="1"/>
  <c r="FG152" i="1"/>
  <c r="AQ152" i="1" s="1"/>
  <c r="FG153" i="1"/>
  <c r="AQ153" i="1" s="1"/>
  <c r="FG154" i="1"/>
  <c r="AQ154" i="1" s="1"/>
  <c r="FG155" i="1"/>
  <c r="AQ155" i="1" s="1"/>
  <c r="FG156" i="1"/>
  <c r="AQ156" i="1" s="1"/>
  <c r="FG157" i="1"/>
  <c r="AQ157" i="1" s="1"/>
  <c r="FG158" i="1"/>
  <c r="AQ158" i="1" s="1"/>
  <c r="FG159" i="1"/>
  <c r="AQ159" i="1" s="1"/>
  <c r="FG160" i="1"/>
  <c r="AQ160" i="1" s="1"/>
  <c r="FG161" i="1"/>
  <c r="AQ161" i="1" s="1"/>
  <c r="FG162" i="1"/>
  <c r="AQ162" i="1" s="1"/>
  <c r="FG163" i="1"/>
  <c r="AQ163" i="1" s="1"/>
  <c r="FG164" i="1"/>
  <c r="AQ164" i="1" s="1"/>
  <c r="FG165" i="1"/>
  <c r="AQ165" i="1" s="1"/>
  <c r="FG166" i="1"/>
  <c r="AQ166" i="1" s="1"/>
  <c r="FG167" i="1"/>
  <c r="AQ167" i="1" s="1"/>
  <c r="FG168" i="1"/>
  <c r="AQ168" i="1" s="1"/>
  <c r="FG169" i="1"/>
  <c r="AQ169" i="1" s="1"/>
  <c r="FG170" i="1"/>
  <c r="AQ170" i="1" s="1"/>
  <c r="FG171" i="1"/>
  <c r="AQ171" i="1" s="1"/>
  <c r="FG172" i="1"/>
  <c r="AQ172" i="1" s="1"/>
  <c r="FG173" i="1"/>
  <c r="AQ173" i="1" s="1"/>
  <c r="FG174" i="1"/>
  <c r="AQ174" i="1" s="1"/>
  <c r="FG175" i="1"/>
  <c r="AQ175" i="1" s="1"/>
  <c r="FG176" i="1"/>
  <c r="AQ176" i="1" s="1"/>
  <c r="FG177" i="1"/>
  <c r="AQ177" i="1" s="1"/>
  <c r="FG178" i="1"/>
  <c r="AQ178" i="1" s="1"/>
  <c r="FG179" i="1"/>
  <c r="AQ179" i="1" s="1"/>
  <c r="FG180" i="1"/>
  <c r="AQ180" i="1" s="1"/>
  <c r="FG181" i="1"/>
  <c r="AQ181" i="1" s="1"/>
  <c r="FG182" i="1"/>
  <c r="AQ182" i="1" s="1"/>
  <c r="FG183" i="1"/>
  <c r="AQ183" i="1" s="1"/>
  <c r="FG184" i="1"/>
  <c r="AQ184" i="1" s="1"/>
  <c r="FG185" i="1"/>
  <c r="AQ185" i="1" s="1"/>
  <c r="FG186" i="1"/>
  <c r="AQ186" i="1" s="1"/>
  <c r="FG187" i="1"/>
  <c r="AQ187" i="1" s="1"/>
  <c r="FG188" i="1"/>
  <c r="AQ188" i="1" s="1"/>
  <c r="FG189" i="1"/>
  <c r="AQ189" i="1" s="1"/>
  <c r="FG190" i="1"/>
  <c r="AQ190" i="1" s="1"/>
  <c r="FG191" i="1"/>
  <c r="AQ191" i="1" s="1"/>
  <c r="FG192" i="1"/>
  <c r="AQ192" i="1" s="1"/>
  <c r="FG193" i="1"/>
  <c r="AQ193" i="1" s="1"/>
  <c r="FG194" i="1"/>
  <c r="AQ194" i="1" s="1"/>
  <c r="FG195" i="1"/>
  <c r="AQ195" i="1" s="1"/>
  <c r="FG196" i="1"/>
  <c r="AQ196" i="1" s="1"/>
  <c r="FG197" i="1"/>
  <c r="AQ197" i="1" s="1"/>
  <c r="FG198" i="1"/>
  <c r="AQ198" i="1" s="1"/>
  <c r="FG199" i="1"/>
  <c r="AQ199" i="1" s="1"/>
  <c r="FG200" i="1"/>
  <c r="AQ200" i="1" s="1"/>
  <c r="FG201" i="1"/>
  <c r="AQ201" i="1" s="1"/>
  <c r="FG202" i="1"/>
  <c r="AQ202" i="1" s="1"/>
  <c r="FG203" i="1"/>
  <c r="AQ203" i="1" s="1"/>
  <c r="FG204" i="1"/>
  <c r="AQ204" i="1" s="1"/>
  <c r="FG205" i="1"/>
  <c r="AQ205" i="1" s="1"/>
  <c r="FG206" i="1"/>
  <c r="AQ206" i="1" s="1"/>
  <c r="FG207" i="1"/>
  <c r="AQ207" i="1" s="1"/>
  <c r="FG208" i="1"/>
  <c r="AQ208" i="1" s="1"/>
  <c r="FG209" i="1"/>
  <c r="AQ209" i="1" s="1"/>
  <c r="FG210" i="1"/>
  <c r="AQ210" i="1" s="1"/>
  <c r="FG211" i="1"/>
  <c r="AQ211" i="1" s="1"/>
  <c r="FG212" i="1"/>
  <c r="AQ212" i="1" s="1"/>
  <c r="FG213" i="1"/>
  <c r="AQ213" i="1" s="1"/>
  <c r="FG214" i="1"/>
  <c r="AQ214" i="1" s="1"/>
  <c r="FG215" i="1"/>
  <c r="AQ215" i="1" s="1"/>
  <c r="FG216" i="1"/>
  <c r="AQ216" i="1" s="1"/>
  <c r="FG217" i="1"/>
  <c r="AQ217" i="1" s="1"/>
  <c r="FG218" i="1"/>
  <c r="AQ218" i="1" s="1"/>
  <c r="FG219" i="1"/>
  <c r="AQ219" i="1" s="1"/>
  <c r="FG220" i="1"/>
  <c r="AQ220" i="1" s="1"/>
  <c r="FG221" i="1"/>
  <c r="AQ221" i="1" s="1"/>
  <c r="FG222" i="1"/>
  <c r="AQ222" i="1" s="1"/>
  <c r="FG223" i="1"/>
  <c r="AQ223" i="1" s="1"/>
  <c r="FG224" i="1"/>
  <c r="AQ224" i="1" s="1"/>
  <c r="FG225" i="1"/>
  <c r="AQ225" i="1" s="1"/>
  <c r="FG226" i="1"/>
  <c r="AQ226" i="1" s="1"/>
  <c r="FG227" i="1"/>
  <c r="AQ227" i="1" s="1"/>
  <c r="FG228" i="1"/>
  <c r="AQ228" i="1" s="1"/>
  <c r="FG229" i="1"/>
  <c r="AQ229" i="1" s="1"/>
  <c r="FG230" i="1"/>
  <c r="AQ230" i="1" s="1"/>
  <c r="FG231" i="1"/>
  <c r="AQ231" i="1" s="1"/>
  <c r="FG232" i="1"/>
  <c r="AQ232" i="1" s="1"/>
  <c r="FG233" i="1"/>
  <c r="AQ233" i="1" s="1"/>
  <c r="FG234" i="1"/>
  <c r="AQ234" i="1" s="1"/>
  <c r="FG235" i="1"/>
  <c r="AQ235" i="1" s="1"/>
  <c r="FG236" i="1"/>
  <c r="AQ236" i="1" s="1"/>
  <c r="FG237" i="1"/>
  <c r="AQ237" i="1" s="1"/>
  <c r="FG238" i="1"/>
  <c r="AQ238" i="1" s="1"/>
  <c r="FG239" i="1"/>
  <c r="AQ239" i="1" s="1"/>
  <c r="FG240" i="1"/>
  <c r="AQ240" i="1" s="1"/>
  <c r="FG241" i="1"/>
  <c r="AQ241" i="1" s="1"/>
  <c r="FG242" i="1"/>
  <c r="AQ242" i="1" s="1"/>
  <c r="FG243" i="1"/>
  <c r="AQ243" i="1" s="1"/>
  <c r="FG244" i="1"/>
  <c r="AQ244" i="1" s="1"/>
  <c r="FG245" i="1"/>
  <c r="AQ245" i="1" s="1"/>
  <c r="FG246" i="1"/>
  <c r="AQ246" i="1" s="1"/>
  <c r="FG247" i="1"/>
  <c r="AQ247" i="1" s="1"/>
  <c r="FG248" i="1"/>
  <c r="AQ248" i="1" s="1"/>
  <c r="FG249" i="1"/>
  <c r="AQ249" i="1" s="1"/>
  <c r="FG250" i="1"/>
  <c r="AQ250" i="1" s="1"/>
  <c r="FG251" i="1"/>
  <c r="AQ251" i="1" s="1"/>
  <c r="FG252" i="1"/>
  <c r="AQ252" i="1" s="1"/>
  <c r="FG253" i="1"/>
  <c r="AQ253" i="1" s="1"/>
  <c r="FG254" i="1"/>
  <c r="AQ254" i="1" s="1"/>
  <c r="FG255" i="1"/>
  <c r="AQ255" i="1" s="1"/>
  <c r="FG256" i="1"/>
  <c r="AQ256" i="1" s="1"/>
  <c r="FG257" i="1"/>
  <c r="AQ257" i="1" s="1"/>
  <c r="FG258" i="1"/>
  <c r="AQ258" i="1" s="1"/>
  <c r="FG259" i="1"/>
  <c r="AQ259" i="1" s="1"/>
  <c r="FG260" i="1"/>
  <c r="AQ260" i="1" s="1"/>
  <c r="FG261" i="1"/>
  <c r="AQ261" i="1" s="1"/>
  <c r="FG262" i="1"/>
  <c r="AQ262" i="1" s="1"/>
  <c r="FG263" i="1"/>
  <c r="AQ263" i="1" s="1"/>
  <c r="FG264" i="1"/>
  <c r="AQ264" i="1" s="1"/>
  <c r="FG265" i="1"/>
  <c r="AQ265" i="1" s="1"/>
  <c r="FG266" i="1"/>
  <c r="AQ266" i="1" s="1"/>
  <c r="FG267" i="1"/>
  <c r="AQ267" i="1" s="1"/>
  <c r="FG268" i="1"/>
  <c r="AQ268" i="1" s="1"/>
  <c r="FG269" i="1"/>
  <c r="AQ269" i="1" s="1"/>
  <c r="FG270" i="1"/>
  <c r="AQ270" i="1" s="1"/>
  <c r="FG271" i="1"/>
  <c r="AQ271" i="1" s="1"/>
  <c r="FG272" i="1"/>
  <c r="AQ272" i="1" s="1"/>
  <c r="FG273" i="1"/>
  <c r="AQ273" i="1" s="1"/>
  <c r="FG274" i="1"/>
  <c r="AQ274" i="1" s="1"/>
  <c r="FG275" i="1"/>
  <c r="AQ275" i="1" s="1"/>
  <c r="FG276" i="1"/>
  <c r="AQ276" i="1" s="1"/>
  <c r="FG277" i="1"/>
  <c r="AQ277" i="1" s="1"/>
  <c r="FG278" i="1"/>
  <c r="AQ278" i="1" s="1"/>
  <c r="FG279" i="1"/>
  <c r="AQ279" i="1" s="1"/>
  <c r="FG280" i="1"/>
  <c r="AQ280" i="1" s="1"/>
  <c r="FG281" i="1"/>
  <c r="AQ281" i="1" s="1"/>
  <c r="FG282" i="1"/>
  <c r="AQ282" i="1" s="1"/>
  <c r="FG283" i="1"/>
  <c r="AQ283" i="1" s="1"/>
  <c r="FG284" i="1"/>
  <c r="AQ284" i="1" s="1"/>
  <c r="FG285" i="1"/>
  <c r="AQ285" i="1" s="1"/>
  <c r="FG286" i="1"/>
  <c r="AQ286" i="1" s="1"/>
  <c r="FG287" i="1"/>
  <c r="AQ287" i="1" s="1"/>
  <c r="FG288" i="1"/>
  <c r="AQ288" i="1" s="1"/>
  <c r="FG289" i="1"/>
  <c r="AQ289" i="1" s="1"/>
  <c r="FG290" i="1"/>
  <c r="AQ290" i="1" s="1"/>
  <c r="FG291" i="1"/>
  <c r="AQ291" i="1" s="1"/>
  <c r="FG292" i="1"/>
  <c r="AQ292" i="1" s="1"/>
  <c r="FG293" i="1"/>
  <c r="AQ293" i="1" s="1"/>
  <c r="FG294" i="1"/>
  <c r="AQ294" i="1" s="1"/>
  <c r="FG295" i="1"/>
  <c r="AQ295" i="1" s="1"/>
  <c r="FG296" i="1"/>
  <c r="AQ296" i="1" s="1"/>
  <c r="FF3" i="1"/>
  <c r="AP3" i="1" s="1"/>
  <c r="FF4" i="1"/>
  <c r="AP4" i="1" s="1"/>
  <c r="FF5" i="1"/>
  <c r="AP5" i="1" s="1"/>
  <c r="FF6" i="1"/>
  <c r="AP6" i="1" s="1"/>
  <c r="FF7" i="1"/>
  <c r="AP7" i="1" s="1"/>
  <c r="FF8" i="1"/>
  <c r="AP8" i="1" s="1"/>
  <c r="FF9" i="1"/>
  <c r="AP9" i="1" s="1"/>
  <c r="FF10" i="1"/>
  <c r="AP10" i="1" s="1"/>
  <c r="FF11" i="1"/>
  <c r="AP11" i="1" s="1"/>
  <c r="FF12" i="1"/>
  <c r="AP12" i="1" s="1"/>
  <c r="FF13" i="1"/>
  <c r="AP13" i="1" s="1"/>
  <c r="FF14" i="1"/>
  <c r="AP14" i="1" s="1"/>
  <c r="FF15" i="1"/>
  <c r="AP15" i="1" s="1"/>
  <c r="FF16" i="1"/>
  <c r="AP16" i="1" s="1"/>
  <c r="FF17" i="1"/>
  <c r="AP17" i="1" s="1"/>
  <c r="FF18" i="1"/>
  <c r="AP18" i="1" s="1"/>
  <c r="FF19" i="1"/>
  <c r="AP19" i="1" s="1"/>
  <c r="FF20" i="1"/>
  <c r="AP20" i="1" s="1"/>
  <c r="FF21" i="1"/>
  <c r="AP21" i="1" s="1"/>
  <c r="FF22" i="1"/>
  <c r="AP22" i="1" s="1"/>
  <c r="FF23" i="1"/>
  <c r="AP23" i="1" s="1"/>
  <c r="FF24" i="1"/>
  <c r="AP24" i="1" s="1"/>
  <c r="FF25" i="1"/>
  <c r="AP25" i="1" s="1"/>
  <c r="FF26" i="1"/>
  <c r="AP26" i="1" s="1"/>
  <c r="FF27" i="1"/>
  <c r="AP27" i="1" s="1"/>
  <c r="FF28" i="1"/>
  <c r="AP28" i="1" s="1"/>
  <c r="FF29" i="1"/>
  <c r="AP29" i="1" s="1"/>
  <c r="FF30" i="1"/>
  <c r="AP30" i="1" s="1"/>
  <c r="FF31" i="1"/>
  <c r="AP31" i="1" s="1"/>
  <c r="FF32" i="1"/>
  <c r="AP32" i="1" s="1"/>
  <c r="FF33" i="1"/>
  <c r="AP33" i="1" s="1"/>
  <c r="FF34" i="1"/>
  <c r="AP34" i="1" s="1"/>
  <c r="FF35" i="1"/>
  <c r="AP35" i="1" s="1"/>
  <c r="FF36" i="1"/>
  <c r="AP36" i="1" s="1"/>
  <c r="FF37" i="1"/>
  <c r="AP37" i="1" s="1"/>
  <c r="FF38" i="1"/>
  <c r="AP38" i="1" s="1"/>
  <c r="FF39" i="1"/>
  <c r="AP39" i="1" s="1"/>
  <c r="FF40" i="1"/>
  <c r="AP40" i="1" s="1"/>
  <c r="FF41" i="1"/>
  <c r="AP41" i="1" s="1"/>
  <c r="FF42" i="1"/>
  <c r="AP42" i="1" s="1"/>
  <c r="FF43" i="1"/>
  <c r="AP43" i="1" s="1"/>
  <c r="FF44" i="1"/>
  <c r="AP44" i="1" s="1"/>
  <c r="FF45" i="1"/>
  <c r="AP45" i="1" s="1"/>
  <c r="FF46" i="1"/>
  <c r="AP46" i="1" s="1"/>
  <c r="FF47" i="1"/>
  <c r="AP47" i="1" s="1"/>
  <c r="FF48" i="1"/>
  <c r="AP48" i="1" s="1"/>
  <c r="FF49" i="1"/>
  <c r="AP49" i="1" s="1"/>
  <c r="FF50" i="1"/>
  <c r="AP50" i="1" s="1"/>
  <c r="FF51" i="1"/>
  <c r="AP51" i="1" s="1"/>
  <c r="FF52" i="1"/>
  <c r="AP52" i="1" s="1"/>
  <c r="FF53" i="1"/>
  <c r="AP53" i="1" s="1"/>
  <c r="FF54" i="1"/>
  <c r="AP54" i="1" s="1"/>
  <c r="FF55" i="1"/>
  <c r="AP55" i="1" s="1"/>
  <c r="FF56" i="1"/>
  <c r="AP56" i="1" s="1"/>
  <c r="FF57" i="1"/>
  <c r="AP57" i="1" s="1"/>
  <c r="FF58" i="1"/>
  <c r="AP58" i="1" s="1"/>
  <c r="FF59" i="1"/>
  <c r="AP59" i="1" s="1"/>
  <c r="FF60" i="1"/>
  <c r="AP60" i="1" s="1"/>
  <c r="FF61" i="1"/>
  <c r="AP61" i="1" s="1"/>
  <c r="FF62" i="1"/>
  <c r="AP62" i="1" s="1"/>
  <c r="FF63" i="1"/>
  <c r="AP63" i="1" s="1"/>
  <c r="FF64" i="1"/>
  <c r="AP64" i="1" s="1"/>
  <c r="FF65" i="1"/>
  <c r="AP65" i="1" s="1"/>
  <c r="FF66" i="1"/>
  <c r="AP66" i="1" s="1"/>
  <c r="FF67" i="1"/>
  <c r="AP67" i="1" s="1"/>
  <c r="FF68" i="1"/>
  <c r="AP68" i="1" s="1"/>
  <c r="FF69" i="1"/>
  <c r="AP69" i="1" s="1"/>
  <c r="FF70" i="1"/>
  <c r="AP70" i="1" s="1"/>
  <c r="FF71" i="1"/>
  <c r="AP71" i="1" s="1"/>
  <c r="FF72" i="1"/>
  <c r="AP72" i="1" s="1"/>
  <c r="FF73" i="1"/>
  <c r="AP73" i="1" s="1"/>
  <c r="FF74" i="1"/>
  <c r="AP74" i="1" s="1"/>
  <c r="FF75" i="1"/>
  <c r="AP75" i="1" s="1"/>
  <c r="FF76" i="1"/>
  <c r="AP76" i="1" s="1"/>
  <c r="FF77" i="1"/>
  <c r="AP77" i="1" s="1"/>
  <c r="FF78" i="1"/>
  <c r="AP78" i="1" s="1"/>
  <c r="FF79" i="1"/>
  <c r="AP79" i="1" s="1"/>
  <c r="FF80" i="1"/>
  <c r="AP80" i="1" s="1"/>
  <c r="FF81" i="1"/>
  <c r="AP81" i="1" s="1"/>
  <c r="FF82" i="1"/>
  <c r="AP82" i="1" s="1"/>
  <c r="FF83" i="1"/>
  <c r="AP83" i="1" s="1"/>
  <c r="FF84" i="1"/>
  <c r="AP84" i="1" s="1"/>
  <c r="FF85" i="1"/>
  <c r="AP85" i="1" s="1"/>
  <c r="FF86" i="1"/>
  <c r="AP86" i="1" s="1"/>
  <c r="FF87" i="1"/>
  <c r="AP87" i="1" s="1"/>
  <c r="FF88" i="1"/>
  <c r="AP88" i="1" s="1"/>
  <c r="FF89" i="1"/>
  <c r="AP89" i="1" s="1"/>
  <c r="FF90" i="1"/>
  <c r="AP90" i="1" s="1"/>
  <c r="FF91" i="1"/>
  <c r="AP91" i="1" s="1"/>
  <c r="FF92" i="1"/>
  <c r="AP92" i="1" s="1"/>
  <c r="FF93" i="1"/>
  <c r="AP93" i="1" s="1"/>
  <c r="FF94" i="1"/>
  <c r="AP94" i="1" s="1"/>
  <c r="FF95" i="1"/>
  <c r="AP95" i="1" s="1"/>
  <c r="FF96" i="1"/>
  <c r="AP96" i="1" s="1"/>
  <c r="FF97" i="1"/>
  <c r="AP97" i="1" s="1"/>
  <c r="FF98" i="1"/>
  <c r="AP98" i="1" s="1"/>
  <c r="FF99" i="1"/>
  <c r="AP99" i="1" s="1"/>
  <c r="FF100" i="1"/>
  <c r="AP100" i="1" s="1"/>
  <c r="FF101" i="1"/>
  <c r="AP101" i="1" s="1"/>
  <c r="FF102" i="1"/>
  <c r="AP102" i="1" s="1"/>
  <c r="FF103" i="1"/>
  <c r="AP103" i="1" s="1"/>
  <c r="FF104" i="1"/>
  <c r="AP104" i="1" s="1"/>
  <c r="FF105" i="1"/>
  <c r="AP105" i="1" s="1"/>
  <c r="FF106" i="1"/>
  <c r="AP106" i="1" s="1"/>
  <c r="FF107" i="1"/>
  <c r="AP107" i="1" s="1"/>
  <c r="FF108" i="1"/>
  <c r="AP108" i="1" s="1"/>
  <c r="FF109" i="1"/>
  <c r="AP109" i="1" s="1"/>
  <c r="FF110" i="1"/>
  <c r="AP110" i="1" s="1"/>
  <c r="FF111" i="1"/>
  <c r="AP111" i="1" s="1"/>
  <c r="FF112" i="1"/>
  <c r="AP112" i="1" s="1"/>
  <c r="FF113" i="1"/>
  <c r="AP113" i="1" s="1"/>
  <c r="FF114" i="1"/>
  <c r="AP114" i="1" s="1"/>
  <c r="FF115" i="1"/>
  <c r="AP115" i="1" s="1"/>
  <c r="FF116" i="1"/>
  <c r="AP116" i="1" s="1"/>
  <c r="FF117" i="1"/>
  <c r="AP117" i="1" s="1"/>
  <c r="FF118" i="1"/>
  <c r="AP118" i="1" s="1"/>
  <c r="FF119" i="1"/>
  <c r="AP119" i="1" s="1"/>
  <c r="FF120" i="1"/>
  <c r="AP120" i="1" s="1"/>
  <c r="FF121" i="1"/>
  <c r="AP121" i="1" s="1"/>
  <c r="FF122" i="1"/>
  <c r="AP122" i="1" s="1"/>
  <c r="FF123" i="1"/>
  <c r="AP123" i="1" s="1"/>
  <c r="FF124" i="1"/>
  <c r="AP124" i="1" s="1"/>
  <c r="FF125" i="1"/>
  <c r="AP125" i="1" s="1"/>
  <c r="FF126" i="1"/>
  <c r="AP126" i="1" s="1"/>
  <c r="FF127" i="1"/>
  <c r="AP127" i="1" s="1"/>
  <c r="FF128" i="1"/>
  <c r="AP128" i="1" s="1"/>
  <c r="FF129" i="1"/>
  <c r="AP129" i="1" s="1"/>
  <c r="FF130" i="1"/>
  <c r="AP130" i="1" s="1"/>
  <c r="FF131" i="1"/>
  <c r="AP131" i="1" s="1"/>
  <c r="FF132" i="1"/>
  <c r="AP132" i="1" s="1"/>
  <c r="FF133" i="1"/>
  <c r="AP133" i="1" s="1"/>
  <c r="FF134" i="1"/>
  <c r="AP134" i="1" s="1"/>
  <c r="FF135" i="1"/>
  <c r="AP135" i="1" s="1"/>
  <c r="FF136" i="1"/>
  <c r="AP136" i="1" s="1"/>
  <c r="FF137" i="1"/>
  <c r="AP137" i="1" s="1"/>
  <c r="FF138" i="1"/>
  <c r="AP138" i="1" s="1"/>
  <c r="FF139" i="1"/>
  <c r="AP139" i="1" s="1"/>
  <c r="FF140" i="1"/>
  <c r="AP140" i="1" s="1"/>
  <c r="FF141" i="1"/>
  <c r="AP141" i="1" s="1"/>
  <c r="FF142" i="1"/>
  <c r="AP142" i="1" s="1"/>
  <c r="FF143" i="1"/>
  <c r="AP143" i="1" s="1"/>
  <c r="FF144" i="1"/>
  <c r="AP144" i="1" s="1"/>
  <c r="FF145" i="1"/>
  <c r="AP145" i="1" s="1"/>
  <c r="FF146" i="1"/>
  <c r="AP146" i="1" s="1"/>
  <c r="FF147" i="1"/>
  <c r="AP147" i="1" s="1"/>
  <c r="FF148" i="1"/>
  <c r="AP148" i="1" s="1"/>
  <c r="FF149" i="1"/>
  <c r="AP149" i="1" s="1"/>
  <c r="FF150" i="1"/>
  <c r="AP150" i="1" s="1"/>
  <c r="FF151" i="1"/>
  <c r="AP151" i="1" s="1"/>
  <c r="FF152" i="1"/>
  <c r="AP152" i="1" s="1"/>
  <c r="FF153" i="1"/>
  <c r="AP153" i="1" s="1"/>
  <c r="FF154" i="1"/>
  <c r="AP154" i="1" s="1"/>
  <c r="FF155" i="1"/>
  <c r="AP155" i="1" s="1"/>
  <c r="FF156" i="1"/>
  <c r="AP156" i="1" s="1"/>
  <c r="FF157" i="1"/>
  <c r="AP157" i="1" s="1"/>
  <c r="FF158" i="1"/>
  <c r="AP158" i="1" s="1"/>
  <c r="FF159" i="1"/>
  <c r="AP159" i="1" s="1"/>
  <c r="FF160" i="1"/>
  <c r="AP160" i="1" s="1"/>
  <c r="FF161" i="1"/>
  <c r="AP161" i="1" s="1"/>
  <c r="FF162" i="1"/>
  <c r="AP162" i="1" s="1"/>
  <c r="FF163" i="1"/>
  <c r="AP163" i="1" s="1"/>
  <c r="FF164" i="1"/>
  <c r="AP164" i="1" s="1"/>
  <c r="FF165" i="1"/>
  <c r="AP165" i="1" s="1"/>
  <c r="FF166" i="1"/>
  <c r="AP166" i="1" s="1"/>
  <c r="FF167" i="1"/>
  <c r="AP167" i="1" s="1"/>
  <c r="FF168" i="1"/>
  <c r="AP168" i="1" s="1"/>
  <c r="FF169" i="1"/>
  <c r="AP169" i="1" s="1"/>
  <c r="FF170" i="1"/>
  <c r="AP170" i="1" s="1"/>
  <c r="FF171" i="1"/>
  <c r="AP171" i="1" s="1"/>
  <c r="FF172" i="1"/>
  <c r="AP172" i="1" s="1"/>
  <c r="FF173" i="1"/>
  <c r="AP173" i="1" s="1"/>
  <c r="FF174" i="1"/>
  <c r="AP174" i="1" s="1"/>
  <c r="FF175" i="1"/>
  <c r="AP175" i="1" s="1"/>
  <c r="FF176" i="1"/>
  <c r="AP176" i="1" s="1"/>
  <c r="FF177" i="1"/>
  <c r="AP177" i="1" s="1"/>
  <c r="FF178" i="1"/>
  <c r="AP178" i="1" s="1"/>
  <c r="FF179" i="1"/>
  <c r="AP179" i="1" s="1"/>
  <c r="FF180" i="1"/>
  <c r="AP180" i="1" s="1"/>
  <c r="FF181" i="1"/>
  <c r="AP181" i="1" s="1"/>
  <c r="FF182" i="1"/>
  <c r="AP182" i="1" s="1"/>
  <c r="FF183" i="1"/>
  <c r="AP183" i="1" s="1"/>
  <c r="FF184" i="1"/>
  <c r="AP184" i="1" s="1"/>
  <c r="FF185" i="1"/>
  <c r="AP185" i="1" s="1"/>
  <c r="FF186" i="1"/>
  <c r="AP186" i="1" s="1"/>
  <c r="FF187" i="1"/>
  <c r="AP187" i="1" s="1"/>
  <c r="FF188" i="1"/>
  <c r="AP188" i="1" s="1"/>
  <c r="FF189" i="1"/>
  <c r="AP189" i="1" s="1"/>
  <c r="FF190" i="1"/>
  <c r="AP190" i="1" s="1"/>
  <c r="FF191" i="1"/>
  <c r="AP191" i="1" s="1"/>
  <c r="FF192" i="1"/>
  <c r="AP192" i="1" s="1"/>
  <c r="FF193" i="1"/>
  <c r="AP193" i="1" s="1"/>
  <c r="FF194" i="1"/>
  <c r="AP194" i="1" s="1"/>
  <c r="FF195" i="1"/>
  <c r="AP195" i="1" s="1"/>
  <c r="FF196" i="1"/>
  <c r="AP196" i="1" s="1"/>
  <c r="FF197" i="1"/>
  <c r="AP197" i="1" s="1"/>
  <c r="FF198" i="1"/>
  <c r="AP198" i="1" s="1"/>
  <c r="FF199" i="1"/>
  <c r="AP199" i="1" s="1"/>
  <c r="FF200" i="1"/>
  <c r="AP200" i="1" s="1"/>
  <c r="FF201" i="1"/>
  <c r="AP201" i="1" s="1"/>
  <c r="FF202" i="1"/>
  <c r="AP202" i="1" s="1"/>
  <c r="FF203" i="1"/>
  <c r="AP203" i="1" s="1"/>
  <c r="FF204" i="1"/>
  <c r="AP204" i="1" s="1"/>
  <c r="FF205" i="1"/>
  <c r="AP205" i="1" s="1"/>
  <c r="FF206" i="1"/>
  <c r="AP206" i="1" s="1"/>
  <c r="FF207" i="1"/>
  <c r="AP207" i="1" s="1"/>
  <c r="FF208" i="1"/>
  <c r="AP208" i="1" s="1"/>
  <c r="FF209" i="1"/>
  <c r="AP209" i="1" s="1"/>
  <c r="FF210" i="1"/>
  <c r="AP210" i="1" s="1"/>
  <c r="FF211" i="1"/>
  <c r="AP211" i="1" s="1"/>
  <c r="FF212" i="1"/>
  <c r="AP212" i="1" s="1"/>
  <c r="FF213" i="1"/>
  <c r="AP213" i="1" s="1"/>
  <c r="FF214" i="1"/>
  <c r="AP214" i="1" s="1"/>
  <c r="FF215" i="1"/>
  <c r="AP215" i="1" s="1"/>
  <c r="FF216" i="1"/>
  <c r="AP216" i="1" s="1"/>
  <c r="FF217" i="1"/>
  <c r="AP217" i="1" s="1"/>
  <c r="FF218" i="1"/>
  <c r="AP218" i="1" s="1"/>
  <c r="FF219" i="1"/>
  <c r="AP219" i="1" s="1"/>
  <c r="FF220" i="1"/>
  <c r="AP220" i="1" s="1"/>
  <c r="FF221" i="1"/>
  <c r="AP221" i="1" s="1"/>
  <c r="FF222" i="1"/>
  <c r="AP222" i="1" s="1"/>
  <c r="FF223" i="1"/>
  <c r="AP223" i="1" s="1"/>
  <c r="FF224" i="1"/>
  <c r="AP224" i="1" s="1"/>
  <c r="FF225" i="1"/>
  <c r="AP225" i="1" s="1"/>
  <c r="FF226" i="1"/>
  <c r="AP226" i="1" s="1"/>
  <c r="FF227" i="1"/>
  <c r="AP227" i="1" s="1"/>
  <c r="FF228" i="1"/>
  <c r="AP228" i="1" s="1"/>
  <c r="FF229" i="1"/>
  <c r="AP229" i="1" s="1"/>
  <c r="FF230" i="1"/>
  <c r="AP230" i="1" s="1"/>
  <c r="FF231" i="1"/>
  <c r="AP231" i="1" s="1"/>
  <c r="FF232" i="1"/>
  <c r="AP232" i="1" s="1"/>
  <c r="FF233" i="1"/>
  <c r="AP233" i="1" s="1"/>
  <c r="FF234" i="1"/>
  <c r="AP234" i="1" s="1"/>
  <c r="FF235" i="1"/>
  <c r="AP235" i="1" s="1"/>
  <c r="FF236" i="1"/>
  <c r="AP236" i="1" s="1"/>
  <c r="FF237" i="1"/>
  <c r="AP237" i="1" s="1"/>
  <c r="FF238" i="1"/>
  <c r="AP238" i="1" s="1"/>
  <c r="FF239" i="1"/>
  <c r="AP239" i="1" s="1"/>
  <c r="FF240" i="1"/>
  <c r="AP240" i="1" s="1"/>
  <c r="FF241" i="1"/>
  <c r="AP241" i="1" s="1"/>
  <c r="FF242" i="1"/>
  <c r="AP242" i="1" s="1"/>
  <c r="FF243" i="1"/>
  <c r="AP243" i="1" s="1"/>
  <c r="FF244" i="1"/>
  <c r="AP244" i="1" s="1"/>
  <c r="FF245" i="1"/>
  <c r="AP245" i="1" s="1"/>
  <c r="FF246" i="1"/>
  <c r="AP246" i="1" s="1"/>
  <c r="FF247" i="1"/>
  <c r="AP247" i="1" s="1"/>
  <c r="FF248" i="1"/>
  <c r="AP248" i="1" s="1"/>
  <c r="FF249" i="1"/>
  <c r="AP249" i="1" s="1"/>
  <c r="FF250" i="1"/>
  <c r="AP250" i="1" s="1"/>
  <c r="FF251" i="1"/>
  <c r="AP251" i="1" s="1"/>
  <c r="FF252" i="1"/>
  <c r="AP252" i="1" s="1"/>
  <c r="FF253" i="1"/>
  <c r="AP253" i="1" s="1"/>
  <c r="FF254" i="1"/>
  <c r="AP254" i="1" s="1"/>
  <c r="FF255" i="1"/>
  <c r="AP255" i="1" s="1"/>
  <c r="FF256" i="1"/>
  <c r="AP256" i="1" s="1"/>
  <c r="FF257" i="1"/>
  <c r="AP257" i="1" s="1"/>
  <c r="FF258" i="1"/>
  <c r="AP258" i="1" s="1"/>
  <c r="FF259" i="1"/>
  <c r="AP259" i="1" s="1"/>
  <c r="FF260" i="1"/>
  <c r="AP260" i="1" s="1"/>
  <c r="FF261" i="1"/>
  <c r="AP261" i="1" s="1"/>
  <c r="FF262" i="1"/>
  <c r="AP262" i="1" s="1"/>
  <c r="FF263" i="1"/>
  <c r="AP263" i="1" s="1"/>
  <c r="FF264" i="1"/>
  <c r="AP264" i="1" s="1"/>
  <c r="FF265" i="1"/>
  <c r="AP265" i="1" s="1"/>
  <c r="FF266" i="1"/>
  <c r="AP266" i="1" s="1"/>
  <c r="FF267" i="1"/>
  <c r="AP267" i="1" s="1"/>
  <c r="FF268" i="1"/>
  <c r="AP268" i="1" s="1"/>
  <c r="FF269" i="1"/>
  <c r="AP269" i="1" s="1"/>
  <c r="FF270" i="1"/>
  <c r="AP270" i="1" s="1"/>
  <c r="FF271" i="1"/>
  <c r="AP271" i="1" s="1"/>
  <c r="FF272" i="1"/>
  <c r="AP272" i="1" s="1"/>
  <c r="FF273" i="1"/>
  <c r="AP273" i="1" s="1"/>
  <c r="FF274" i="1"/>
  <c r="AP274" i="1" s="1"/>
  <c r="FF275" i="1"/>
  <c r="AP275" i="1" s="1"/>
  <c r="FF276" i="1"/>
  <c r="AP276" i="1" s="1"/>
  <c r="FF277" i="1"/>
  <c r="AP277" i="1" s="1"/>
  <c r="FF278" i="1"/>
  <c r="AP278" i="1" s="1"/>
  <c r="FF279" i="1"/>
  <c r="AP279" i="1" s="1"/>
  <c r="FF280" i="1"/>
  <c r="AP280" i="1" s="1"/>
  <c r="FF281" i="1"/>
  <c r="AP281" i="1" s="1"/>
  <c r="FF282" i="1"/>
  <c r="AP282" i="1" s="1"/>
  <c r="FF283" i="1"/>
  <c r="AP283" i="1" s="1"/>
  <c r="FF284" i="1"/>
  <c r="AP284" i="1" s="1"/>
  <c r="FF285" i="1"/>
  <c r="AP285" i="1" s="1"/>
  <c r="FF286" i="1"/>
  <c r="AP286" i="1" s="1"/>
  <c r="FF287" i="1"/>
  <c r="AP287" i="1" s="1"/>
  <c r="FF288" i="1"/>
  <c r="AP288" i="1" s="1"/>
  <c r="FF289" i="1"/>
  <c r="AP289" i="1" s="1"/>
  <c r="FF290" i="1"/>
  <c r="AP290" i="1" s="1"/>
  <c r="FF291" i="1"/>
  <c r="AP291" i="1" s="1"/>
  <c r="FF292" i="1"/>
  <c r="AP292" i="1" s="1"/>
  <c r="FF293" i="1"/>
  <c r="AP293" i="1" s="1"/>
  <c r="FF294" i="1"/>
  <c r="AP294" i="1" s="1"/>
  <c r="FF295" i="1"/>
  <c r="AP295" i="1" s="1"/>
  <c r="FF296" i="1"/>
  <c r="AP296" i="1" s="1"/>
  <c r="FG2" i="1"/>
  <c r="AQ2" i="1" s="1"/>
  <c r="FF2" i="1"/>
  <c r="AP2" i="1" s="1"/>
  <c r="FE3" i="1"/>
  <c r="AO3" i="1" s="1"/>
  <c r="FE4" i="1"/>
  <c r="AO4" i="1" s="1"/>
  <c r="FE5" i="1"/>
  <c r="AO5" i="1" s="1"/>
  <c r="FE6" i="1"/>
  <c r="AO6" i="1" s="1"/>
  <c r="FE7" i="1"/>
  <c r="AO7" i="1" s="1"/>
  <c r="FE8" i="1"/>
  <c r="AO8" i="1" s="1"/>
  <c r="FE9" i="1"/>
  <c r="AO9" i="1" s="1"/>
  <c r="FE10" i="1"/>
  <c r="AO10" i="1" s="1"/>
  <c r="FE11" i="1"/>
  <c r="AO11" i="1" s="1"/>
  <c r="FE12" i="1"/>
  <c r="AO12" i="1" s="1"/>
  <c r="FE13" i="1"/>
  <c r="AO13" i="1" s="1"/>
  <c r="FE14" i="1"/>
  <c r="AO14" i="1" s="1"/>
  <c r="FE15" i="1"/>
  <c r="AO15" i="1" s="1"/>
  <c r="FE16" i="1"/>
  <c r="AO16" i="1" s="1"/>
  <c r="FE17" i="1"/>
  <c r="AO17" i="1" s="1"/>
  <c r="FE18" i="1"/>
  <c r="AO18" i="1" s="1"/>
  <c r="FE19" i="1"/>
  <c r="AO19" i="1" s="1"/>
  <c r="FE20" i="1"/>
  <c r="AO20" i="1" s="1"/>
  <c r="FE21" i="1"/>
  <c r="AO21" i="1" s="1"/>
  <c r="FE22" i="1"/>
  <c r="AO22" i="1" s="1"/>
  <c r="FE23" i="1"/>
  <c r="AO23" i="1" s="1"/>
  <c r="FE24" i="1"/>
  <c r="AO24" i="1" s="1"/>
  <c r="FE25" i="1"/>
  <c r="AO25" i="1" s="1"/>
  <c r="FE26" i="1"/>
  <c r="AO26" i="1" s="1"/>
  <c r="FE27" i="1"/>
  <c r="AO27" i="1" s="1"/>
  <c r="FE28" i="1"/>
  <c r="AO28" i="1" s="1"/>
  <c r="FE29" i="1"/>
  <c r="AO29" i="1" s="1"/>
  <c r="FE30" i="1"/>
  <c r="AO30" i="1" s="1"/>
  <c r="FE31" i="1"/>
  <c r="AO31" i="1" s="1"/>
  <c r="FE32" i="1"/>
  <c r="AO32" i="1" s="1"/>
  <c r="FE33" i="1"/>
  <c r="AO33" i="1" s="1"/>
  <c r="FE34" i="1"/>
  <c r="AO34" i="1" s="1"/>
  <c r="FE35" i="1"/>
  <c r="AO35" i="1" s="1"/>
  <c r="FE36" i="1"/>
  <c r="AO36" i="1" s="1"/>
  <c r="FE37" i="1"/>
  <c r="AO37" i="1" s="1"/>
  <c r="FE38" i="1"/>
  <c r="AO38" i="1" s="1"/>
  <c r="FE39" i="1"/>
  <c r="AO39" i="1" s="1"/>
  <c r="FE40" i="1"/>
  <c r="AO40" i="1" s="1"/>
  <c r="FE41" i="1"/>
  <c r="AO41" i="1" s="1"/>
  <c r="FE42" i="1"/>
  <c r="AO42" i="1" s="1"/>
  <c r="FE43" i="1"/>
  <c r="AO43" i="1" s="1"/>
  <c r="FE44" i="1"/>
  <c r="AO44" i="1" s="1"/>
  <c r="FE45" i="1"/>
  <c r="AO45" i="1" s="1"/>
  <c r="FE46" i="1"/>
  <c r="AO46" i="1" s="1"/>
  <c r="FE47" i="1"/>
  <c r="AO47" i="1" s="1"/>
  <c r="FE48" i="1"/>
  <c r="AO48" i="1" s="1"/>
  <c r="FE49" i="1"/>
  <c r="AO49" i="1" s="1"/>
  <c r="FE50" i="1"/>
  <c r="AO50" i="1" s="1"/>
  <c r="FE51" i="1"/>
  <c r="AO51" i="1" s="1"/>
  <c r="FE52" i="1"/>
  <c r="AO52" i="1" s="1"/>
  <c r="FE53" i="1"/>
  <c r="AO53" i="1" s="1"/>
  <c r="FE54" i="1"/>
  <c r="AO54" i="1" s="1"/>
  <c r="FE55" i="1"/>
  <c r="AO55" i="1" s="1"/>
  <c r="FE56" i="1"/>
  <c r="AO56" i="1" s="1"/>
  <c r="FE57" i="1"/>
  <c r="AO57" i="1" s="1"/>
  <c r="FE58" i="1"/>
  <c r="AO58" i="1" s="1"/>
  <c r="FE59" i="1"/>
  <c r="AO59" i="1" s="1"/>
  <c r="FE60" i="1"/>
  <c r="AO60" i="1" s="1"/>
  <c r="FE61" i="1"/>
  <c r="AO61" i="1" s="1"/>
  <c r="FE62" i="1"/>
  <c r="AO62" i="1" s="1"/>
  <c r="FE63" i="1"/>
  <c r="AO63" i="1" s="1"/>
  <c r="FE64" i="1"/>
  <c r="AO64" i="1" s="1"/>
  <c r="FE65" i="1"/>
  <c r="AO65" i="1" s="1"/>
  <c r="FE66" i="1"/>
  <c r="AO66" i="1" s="1"/>
  <c r="FE67" i="1"/>
  <c r="AO67" i="1" s="1"/>
  <c r="FE68" i="1"/>
  <c r="AO68" i="1" s="1"/>
  <c r="FE69" i="1"/>
  <c r="AO69" i="1" s="1"/>
  <c r="FE70" i="1"/>
  <c r="AO70" i="1" s="1"/>
  <c r="FE71" i="1"/>
  <c r="AO71" i="1" s="1"/>
  <c r="FE72" i="1"/>
  <c r="AO72" i="1" s="1"/>
  <c r="FE73" i="1"/>
  <c r="AO73" i="1" s="1"/>
  <c r="FE74" i="1"/>
  <c r="AO74" i="1" s="1"/>
  <c r="FE75" i="1"/>
  <c r="AO75" i="1" s="1"/>
  <c r="FE76" i="1"/>
  <c r="AO76" i="1" s="1"/>
  <c r="FE77" i="1"/>
  <c r="AO77" i="1" s="1"/>
  <c r="FE78" i="1"/>
  <c r="AO78" i="1" s="1"/>
  <c r="FE79" i="1"/>
  <c r="AO79" i="1" s="1"/>
  <c r="FE80" i="1"/>
  <c r="AO80" i="1" s="1"/>
  <c r="FE81" i="1"/>
  <c r="AO81" i="1" s="1"/>
  <c r="FE82" i="1"/>
  <c r="AO82" i="1" s="1"/>
  <c r="FE83" i="1"/>
  <c r="AO83" i="1" s="1"/>
  <c r="FE84" i="1"/>
  <c r="AO84" i="1" s="1"/>
  <c r="FE85" i="1"/>
  <c r="AO85" i="1" s="1"/>
  <c r="FE86" i="1"/>
  <c r="AO86" i="1" s="1"/>
  <c r="FE87" i="1"/>
  <c r="AO87" i="1" s="1"/>
  <c r="FE88" i="1"/>
  <c r="AO88" i="1" s="1"/>
  <c r="FE89" i="1"/>
  <c r="AO89" i="1" s="1"/>
  <c r="FE90" i="1"/>
  <c r="AO90" i="1" s="1"/>
  <c r="FE91" i="1"/>
  <c r="AO91" i="1" s="1"/>
  <c r="FE92" i="1"/>
  <c r="AO92" i="1" s="1"/>
  <c r="FE93" i="1"/>
  <c r="AO93" i="1" s="1"/>
  <c r="FE94" i="1"/>
  <c r="AO94" i="1" s="1"/>
  <c r="FE95" i="1"/>
  <c r="AO95" i="1" s="1"/>
  <c r="FE96" i="1"/>
  <c r="AO96" i="1" s="1"/>
  <c r="FE97" i="1"/>
  <c r="AO97" i="1" s="1"/>
  <c r="FE98" i="1"/>
  <c r="AO98" i="1" s="1"/>
  <c r="FE99" i="1"/>
  <c r="AO99" i="1" s="1"/>
  <c r="FE100" i="1"/>
  <c r="AO100" i="1" s="1"/>
  <c r="FE101" i="1"/>
  <c r="AO101" i="1" s="1"/>
  <c r="FE102" i="1"/>
  <c r="AO102" i="1" s="1"/>
  <c r="FE103" i="1"/>
  <c r="AO103" i="1" s="1"/>
  <c r="FE104" i="1"/>
  <c r="AO104" i="1" s="1"/>
  <c r="FE105" i="1"/>
  <c r="AO105" i="1" s="1"/>
  <c r="FE106" i="1"/>
  <c r="AO106" i="1" s="1"/>
  <c r="FE107" i="1"/>
  <c r="AO107" i="1" s="1"/>
  <c r="FE108" i="1"/>
  <c r="AO108" i="1" s="1"/>
  <c r="FE109" i="1"/>
  <c r="AO109" i="1" s="1"/>
  <c r="FE110" i="1"/>
  <c r="AO110" i="1" s="1"/>
  <c r="FE111" i="1"/>
  <c r="AO111" i="1" s="1"/>
  <c r="FE112" i="1"/>
  <c r="AO112" i="1" s="1"/>
  <c r="FE113" i="1"/>
  <c r="AO113" i="1" s="1"/>
  <c r="FE114" i="1"/>
  <c r="AO114" i="1" s="1"/>
  <c r="FE115" i="1"/>
  <c r="AO115" i="1" s="1"/>
  <c r="FE116" i="1"/>
  <c r="AO116" i="1" s="1"/>
  <c r="FE117" i="1"/>
  <c r="AO117" i="1" s="1"/>
  <c r="FE118" i="1"/>
  <c r="AO118" i="1" s="1"/>
  <c r="FE119" i="1"/>
  <c r="AO119" i="1" s="1"/>
  <c r="FE120" i="1"/>
  <c r="AO120" i="1" s="1"/>
  <c r="FE121" i="1"/>
  <c r="AO121" i="1" s="1"/>
  <c r="FE122" i="1"/>
  <c r="AO122" i="1" s="1"/>
  <c r="FE123" i="1"/>
  <c r="AO123" i="1" s="1"/>
  <c r="FE124" i="1"/>
  <c r="AO124" i="1" s="1"/>
  <c r="FE125" i="1"/>
  <c r="AO125" i="1" s="1"/>
  <c r="FE126" i="1"/>
  <c r="AO126" i="1" s="1"/>
  <c r="FE127" i="1"/>
  <c r="AO127" i="1" s="1"/>
  <c r="FE128" i="1"/>
  <c r="AO128" i="1" s="1"/>
  <c r="FE129" i="1"/>
  <c r="AO129" i="1" s="1"/>
  <c r="FE130" i="1"/>
  <c r="AO130" i="1" s="1"/>
  <c r="FE131" i="1"/>
  <c r="AO131" i="1" s="1"/>
  <c r="FE132" i="1"/>
  <c r="AO132" i="1" s="1"/>
  <c r="FE133" i="1"/>
  <c r="AO133" i="1" s="1"/>
  <c r="FE134" i="1"/>
  <c r="AO134" i="1" s="1"/>
  <c r="FE135" i="1"/>
  <c r="AO135" i="1" s="1"/>
  <c r="FE136" i="1"/>
  <c r="AO136" i="1" s="1"/>
  <c r="FE137" i="1"/>
  <c r="AO137" i="1" s="1"/>
  <c r="FE138" i="1"/>
  <c r="AO138" i="1" s="1"/>
  <c r="FE139" i="1"/>
  <c r="AO139" i="1" s="1"/>
  <c r="FE140" i="1"/>
  <c r="AO140" i="1" s="1"/>
  <c r="FE141" i="1"/>
  <c r="AO141" i="1" s="1"/>
  <c r="FE142" i="1"/>
  <c r="AO142" i="1" s="1"/>
  <c r="FE143" i="1"/>
  <c r="AO143" i="1" s="1"/>
  <c r="FE144" i="1"/>
  <c r="AO144" i="1" s="1"/>
  <c r="FE145" i="1"/>
  <c r="AO145" i="1" s="1"/>
  <c r="FE146" i="1"/>
  <c r="AO146" i="1" s="1"/>
  <c r="FE147" i="1"/>
  <c r="AO147" i="1" s="1"/>
  <c r="FE148" i="1"/>
  <c r="AO148" i="1" s="1"/>
  <c r="FE149" i="1"/>
  <c r="AO149" i="1" s="1"/>
  <c r="FE150" i="1"/>
  <c r="AO150" i="1" s="1"/>
  <c r="FE151" i="1"/>
  <c r="AO151" i="1" s="1"/>
  <c r="FE152" i="1"/>
  <c r="AO152" i="1" s="1"/>
  <c r="FE153" i="1"/>
  <c r="AO153" i="1" s="1"/>
  <c r="FE154" i="1"/>
  <c r="AO154" i="1" s="1"/>
  <c r="FE155" i="1"/>
  <c r="AO155" i="1" s="1"/>
  <c r="FE156" i="1"/>
  <c r="AO156" i="1" s="1"/>
  <c r="FE157" i="1"/>
  <c r="AO157" i="1" s="1"/>
  <c r="FE158" i="1"/>
  <c r="FE159" i="1"/>
  <c r="AO159" i="1" s="1"/>
  <c r="FE160" i="1"/>
  <c r="AO160" i="1" s="1"/>
  <c r="FE161" i="1"/>
  <c r="AO161" i="1" s="1"/>
  <c r="FE162" i="1"/>
  <c r="AO162" i="1" s="1"/>
  <c r="FE163" i="1"/>
  <c r="AO163" i="1" s="1"/>
  <c r="FE164" i="1"/>
  <c r="AO164" i="1" s="1"/>
  <c r="FE165" i="1"/>
  <c r="AO165" i="1" s="1"/>
  <c r="FE166" i="1"/>
  <c r="AO166" i="1" s="1"/>
  <c r="FE167" i="1"/>
  <c r="AO167" i="1" s="1"/>
  <c r="FE168" i="1"/>
  <c r="AO168" i="1" s="1"/>
  <c r="FE169" i="1"/>
  <c r="AO169" i="1" s="1"/>
  <c r="FE170" i="1"/>
  <c r="AO170" i="1" s="1"/>
  <c r="FE171" i="1"/>
  <c r="AO171" i="1" s="1"/>
  <c r="FE172" i="1"/>
  <c r="AO172" i="1" s="1"/>
  <c r="FE173" i="1"/>
  <c r="AO173" i="1" s="1"/>
  <c r="FE174" i="1"/>
  <c r="AO174" i="1" s="1"/>
  <c r="FE175" i="1"/>
  <c r="AO175" i="1" s="1"/>
  <c r="FE176" i="1"/>
  <c r="AO176" i="1" s="1"/>
  <c r="FE177" i="1"/>
  <c r="AO177" i="1" s="1"/>
  <c r="FE178" i="1"/>
  <c r="AO178" i="1" s="1"/>
  <c r="FE179" i="1"/>
  <c r="AO179" i="1" s="1"/>
  <c r="FE180" i="1"/>
  <c r="AO180" i="1" s="1"/>
  <c r="FE181" i="1"/>
  <c r="AO181" i="1" s="1"/>
  <c r="FE182" i="1"/>
  <c r="AO182" i="1" s="1"/>
  <c r="FE183" i="1"/>
  <c r="AO183" i="1" s="1"/>
  <c r="FE184" i="1"/>
  <c r="AO184" i="1" s="1"/>
  <c r="FE185" i="1"/>
  <c r="AO185" i="1" s="1"/>
  <c r="FE186" i="1"/>
  <c r="AO186" i="1" s="1"/>
  <c r="FE187" i="1"/>
  <c r="AO187" i="1" s="1"/>
  <c r="FE188" i="1"/>
  <c r="AO188" i="1" s="1"/>
  <c r="FE189" i="1"/>
  <c r="AO189" i="1" s="1"/>
  <c r="FE190" i="1"/>
  <c r="AO190" i="1" s="1"/>
  <c r="FE191" i="1"/>
  <c r="AO191" i="1" s="1"/>
  <c r="FE192" i="1"/>
  <c r="AO192" i="1" s="1"/>
  <c r="FE193" i="1"/>
  <c r="AO193" i="1" s="1"/>
  <c r="FE194" i="1"/>
  <c r="AO194" i="1" s="1"/>
  <c r="FE195" i="1"/>
  <c r="AO195" i="1" s="1"/>
  <c r="FE196" i="1"/>
  <c r="AO196" i="1" s="1"/>
  <c r="FE197" i="1"/>
  <c r="AO197" i="1" s="1"/>
  <c r="FE198" i="1"/>
  <c r="AO198" i="1" s="1"/>
  <c r="FE199" i="1"/>
  <c r="AO199" i="1" s="1"/>
  <c r="FE200" i="1"/>
  <c r="AO200" i="1" s="1"/>
  <c r="FE201" i="1"/>
  <c r="AO201" i="1" s="1"/>
  <c r="FE202" i="1"/>
  <c r="AO202" i="1" s="1"/>
  <c r="FE203" i="1"/>
  <c r="AO203" i="1" s="1"/>
  <c r="FE204" i="1"/>
  <c r="AO204" i="1" s="1"/>
  <c r="FE205" i="1"/>
  <c r="AO205" i="1" s="1"/>
  <c r="FE206" i="1"/>
  <c r="AO206" i="1" s="1"/>
  <c r="FE207" i="1"/>
  <c r="AO207" i="1" s="1"/>
  <c r="FE208" i="1"/>
  <c r="AO208" i="1" s="1"/>
  <c r="FE209" i="1"/>
  <c r="AO209" i="1" s="1"/>
  <c r="FE210" i="1"/>
  <c r="AO210" i="1" s="1"/>
  <c r="FE211" i="1"/>
  <c r="AO211" i="1" s="1"/>
  <c r="FE212" i="1"/>
  <c r="AO212" i="1" s="1"/>
  <c r="FE213" i="1"/>
  <c r="AO213" i="1" s="1"/>
  <c r="FE214" i="1"/>
  <c r="AO214" i="1" s="1"/>
  <c r="FE215" i="1"/>
  <c r="AO215" i="1" s="1"/>
  <c r="FE216" i="1"/>
  <c r="AO216" i="1" s="1"/>
  <c r="FE217" i="1"/>
  <c r="AO217" i="1" s="1"/>
  <c r="FE218" i="1"/>
  <c r="AO218" i="1" s="1"/>
  <c r="FE219" i="1"/>
  <c r="AO219" i="1" s="1"/>
  <c r="FE220" i="1"/>
  <c r="AO220" i="1" s="1"/>
  <c r="FE221" i="1"/>
  <c r="AO221" i="1" s="1"/>
  <c r="FE222" i="1"/>
  <c r="AO222" i="1" s="1"/>
  <c r="FE223" i="1"/>
  <c r="AO223" i="1" s="1"/>
  <c r="FE224" i="1"/>
  <c r="AO224" i="1" s="1"/>
  <c r="FE225" i="1"/>
  <c r="AO225" i="1" s="1"/>
  <c r="FE226" i="1"/>
  <c r="AO226" i="1" s="1"/>
  <c r="FE227" i="1"/>
  <c r="AO227" i="1" s="1"/>
  <c r="FE228" i="1"/>
  <c r="AO228" i="1" s="1"/>
  <c r="FE229" i="1"/>
  <c r="AO229" i="1" s="1"/>
  <c r="FE230" i="1"/>
  <c r="AO230" i="1" s="1"/>
  <c r="FE231" i="1"/>
  <c r="AO231" i="1" s="1"/>
  <c r="FE232" i="1"/>
  <c r="AO232" i="1" s="1"/>
  <c r="FE233" i="1"/>
  <c r="AO233" i="1" s="1"/>
  <c r="FE234" i="1"/>
  <c r="AO234" i="1" s="1"/>
  <c r="FE235" i="1"/>
  <c r="AO235" i="1" s="1"/>
  <c r="FE236" i="1"/>
  <c r="AO236" i="1" s="1"/>
  <c r="FE237" i="1"/>
  <c r="AO237" i="1" s="1"/>
  <c r="FE238" i="1"/>
  <c r="AO238" i="1" s="1"/>
  <c r="FE239" i="1"/>
  <c r="AO239" i="1" s="1"/>
  <c r="FE240" i="1"/>
  <c r="AO240" i="1" s="1"/>
  <c r="FE241" i="1"/>
  <c r="AO241" i="1" s="1"/>
  <c r="FE242" i="1"/>
  <c r="AO242" i="1" s="1"/>
  <c r="FE243" i="1"/>
  <c r="AO243" i="1" s="1"/>
  <c r="FE244" i="1"/>
  <c r="AO244" i="1" s="1"/>
  <c r="FE245" i="1"/>
  <c r="AO245" i="1" s="1"/>
  <c r="FE246" i="1"/>
  <c r="AO246" i="1" s="1"/>
  <c r="FE247" i="1"/>
  <c r="AO247" i="1" s="1"/>
  <c r="FE248" i="1"/>
  <c r="AO248" i="1" s="1"/>
  <c r="FE249" i="1"/>
  <c r="AO249" i="1" s="1"/>
  <c r="FE250" i="1"/>
  <c r="AO250" i="1" s="1"/>
  <c r="FE251" i="1"/>
  <c r="AO251" i="1" s="1"/>
  <c r="FE252" i="1"/>
  <c r="AO252" i="1" s="1"/>
  <c r="FE253" i="1"/>
  <c r="AO253" i="1" s="1"/>
  <c r="FE254" i="1"/>
  <c r="AO254" i="1" s="1"/>
  <c r="FE255" i="1"/>
  <c r="AO255" i="1" s="1"/>
  <c r="FE256" i="1"/>
  <c r="AO256" i="1" s="1"/>
  <c r="FE257" i="1"/>
  <c r="AO257" i="1" s="1"/>
  <c r="FE258" i="1"/>
  <c r="AO258" i="1" s="1"/>
  <c r="FE259" i="1"/>
  <c r="AO259" i="1" s="1"/>
  <c r="FE260" i="1"/>
  <c r="AO260" i="1" s="1"/>
  <c r="FE261" i="1"/>
  <c r="AO261" i="1" s="1"/>
  <c r="FE262" i="1"/>
  <c r="AO262" i="1" s="1"/>
  <c r="FE263" i="1"/>
  <c r="AO263" i="1" s="1"/>
  <c r="FE264" i="1"/>
  <c r="AO264" i="1" s="1"/>
  <c r="FE265" i="1"/>
  <c r="AO265" i="1" s="1"/>
  <c r="FE266" i="1"/>
  <c r="AO266" i="1" s="1"/>
  <c r="FE267" i="1"/>
  <c r="AO267" i="1" s="1"/>
  <c r="FE268" i="1"/>
  <c r="AO268" i="1" s="1"/>
  <c r="FE269" i="1"/>
  <c r="AO269" i="1" s="1"/>
  <c r="FE270" i="1"/>
  <c r="AO270" i="1" s="1"/>
  <c r="FE271" i="1"/>
  <c r="AO271" i="1" s="1"/>
  <c r="FE272" i="1"/>
  <c r="AO272" i="1" s="1"/>
  <c r="FE273" i="1"/>
  <c r="AO273" i="1" s="1"/>
  <c r="FE274" i="1"/>
  <c r="AO274" i="1" s="1"/>
  <c r="FE275" i="1"/>
  <c r="AO275" i="1" s="1"/>
  <c r="FE276" i="1"/>
  <c r="AO276" i="1" s="1"/>
  <c r="FE277" i="1"/>
  <c r="AO277" i="1" s="1"/>
  <c r="FE278" i="1"/>
  <c r="AO278" i="1" s="1"/>
  <c r="FE279" i="1"/>
  <c r="AO279" i="1" s="1"/>
  <c r="FE280" i="1"/>
  <c r="AO280" i="1" s="1"/>
  <c r="FE281" i="1"/>
  <c r="AO281" i="1" s="1"/>
  <c r="FE282" i="1"/>
  <c r="AO282" i="1" s="1"/>
  <c r="FE283" i="1"/>
  <c r="AO283" i="1" s="1"/>
  <c r="FE284" i="1"/>
  <c r="AO284" i="1" s="1"/>
  <c r="FE285" i="1"/>
  <c r="AO285" i="1" s="1"/>
  <c r="FE286" i="1"/>
  <c r="AO286" i="1" s="1"/>
  <c r="FE287" i="1"/>
  <c r="AO287" i="1" s="1"/>
  <c r="FE288" i="1"/>
  <c r="AO288" i="1" s="1"/>
  <c r="FE289" i="1"/>
  <c r="AO289" i="1" s="1"/>
  <c r="FE290" i="1"/>
  <c r="AO290" i="1" s="1"/>
  <c r="FE291" i="1"/>
  <c r="AO291" i="1" s="1"/>
  <c r="FE292" i="1"/>
  <c r="AO292" i="1" s="1"/>
  <c r="FE293" i="1"/>
  <c r="AO293" i="1" s="1"/>
  <c r="FE294" i="1"/>
  <c r="AO294" i="1" s="1"/>
  <c r="FE295" i="1"/>
  <c r="AO295" i="1" s="1"/>
  <c r="FE296" i="1"/>
  <c r="AO296" i="1" s="1"/>
  <c r="FE2" i="1"/>
  <c r="AO2" i="1" s="1"/>
  <c r="FD3" i="1"/>
  <c r="AN3" i="1" s="1"/>
  <c r="FD4" i="1"/>
  <c r="AN4" i="1" s="1"/>
  <c r="FD5" i="1"/>
  <c r="AN5" i="1" s="1"/>
  <c r="FD6" i="1"/>
  <c r="AN6" i="1" s="1"/>
  <c r="FD7" i="1"/>
  <c r="AN7" i="1" s="1"/>
  <c r="FD8" i="1"/>
  <c r="AN8" i="1" s="1"/>
  <c r="FD9" i="1"/>
  <c r="AN9" i="1" s="1"/>
  <c r="FD10" i="1"/>
  <c r="AN10" i="1" s="1"/>
  <c r="FD11" i="1"/>
  <c r="AN11" i="1" s="1"/>
  <c r="FD12" i="1"/>
  <c r="AN12" i="1" s="1"/>
  <c r="FD13" i="1"/>
  <c r="AN13" i="1" s="1"/>
  <c r="FD14" i="1"/>
  <c r="AN14" i="1" s="1"/>
  <c r="FD15" i="1"/>
  <c r="AN15" i="1" s="1"/>
  <c r="FD16" i="1"/>
  <c r="AN16" i="1" s="1"/>
  <c r="FD17" i="1"/>
  <c r="AN17" i="1" s="1"/>
  <c r="FD18" i="1"/>
  <c r="AN18" i="1" s="1"/>
  <c r="FD19" i="1"/>
  <c r="AN19" i="1" s="1"/>
  <c r="FD20" i="1"/>
  <c r="AN20" i="1" s="1"/>
  <c r="FD21" i="1"/>
  <c r="AN21" i="1" s="1"/>
  <c r="FD22" i="1"/>
  <c r="AN22" i="1" s="1"/>
  <c r="FD23" i="1"/>
  <c r="AN23" i="1" s="1"/>
  <c r="FD24" i="1"/>
  <c r="AN24" i="1" s="1"/>
  <c r="FD25" i="1"/>
  <c r="AN25" i="1" s="1"/>
  <c r="FD26" i="1"/>
  <c r="AN26" i="1" s="1"/>
  <c r="FD27" i="1"/>
  <c r="AN27" i="1" s="1"/>
  <c r="FD28" i="1"/>
  <c r="AN28" i="1" s="1"/>
  <c r="FD29" i="1"/>
  <c r="AN29" i="1" s="1"/>
  <c r="FD30" i="1"/>
  <c r="AN30" i="1" s="1"/>
  <c r="FD31" i="1"/>
  <c r="AN31" i="1" s="1"/>
  <c r="FD32" i="1"/>
  <c r="AN32" i="1" s="1"/>
  <c r="FD33" i="1"/>
  <c r="AN33" i="1" s="1"/>
  <c r="FD34" i="1"/>
  <c r="AN34" i="1" s="1"/>
  <c r="FD35" i="1"/>
  <c r="AN35" i="1" s="1"/>
  <c r="FD36" i="1"/>
  <c r="AN36" i="1" s="1"/>
  <c r="FD37" i="1"/>
  <c r="AN37" i="1" s="1"/>
  <c r="FD38" i="1"/>
  <c r="AN38" i="1" s="1"/>
  <c r="FD39" i="1"/>
  <c r="AN39" i="1" s="1"/>
  <c r="FD40" i="1"/>
  <c r="AN40" i="1" s="1"/>
  <c r="FD41" i="1"/>
  <c r="AN41" i="1" s="1"/>
  <c r="FD42" i="1"/>
  <c r="AN42" i="1" s="1"/>
  <c r="FD43" i="1"/>
  <c r="AN43" i="1" s="1"/>
  <c r="FD44" i="1"/>
  <c r="AN44" i="1" s="1"/>
  <c r="FD45" i="1"/>
  <c r="AN45" i="1" s="1"/>
  <c r="FD46" i="1"/>
  <c r="AN46" i="1" s="1"/>
  <c r="FD47" i="1"/>
  <c r="AN47" i="1" s="1"/>
  <c r="FD48" i="1"/>
  <c r="AN48" i="1" s="1"/>
  <c r="FD49" i="1"/>
  <c r="AN49" i="1" s="1"/>
  <c r="FD50" i="1"/>
  <c r="AN50" i="1" s="1"/>
  <c r="FD51" i="1"/>
  <c r="AN51" i="1" s="1"/>
  <c r="FD52" i="1"/>
  <c r="AN52" i="1" s="1"/>
  <c r="FD53" i="1"/>
  <c r="AN53" i="1" s="1"/>
  <c r="FD54" i="1"/>
  <c r="AN54" i="1" s="1"/>
  <c r="FD55" i="1"/>
  <c r="AN55" i="1" s="1"/>
  <c r="FD56" i="1"/>
  <c r="AN56" i="1" s="1"/>
  <c r="FD57" i="1"/>
  <c r="AN57" i="1" s="1"/>
  <c r="FD58" i="1"/>
  <c r="AN58" i="1" s="1"/>
  <c r="FD59" i="1"/>
  <c r="AN59" i="1" s="1"/>
  <c r="FD60" i="1"/>
  <c r="AN60" i="1" s="1"/>
  <c r="FD61" i="1"/>
  <c r="AN61" i="1" s="1"/>
  <c r="FD62" i="1"/>
  <c r="AN62" i="1" s="1"/>
  <c r="FD63" i="1"/>
  <c r="AN63" i="1" s="1"/>
  <c r="FD64" i="1"/>
  <c r="AN64" i="1" s="1"/>
  <c r="FD65" i="1"/>
  <c r="AN65" i="1" s="1"/>
  <c r="FD66" i="1"/>
  <c r="AN66" i="1" s="1"/>
  <c r="FD67" i="1"/>
  <c r="AN67" i="1" s="1"/>
  <c r="FD68" i="1"/>
  <c r="AN68" i="1" s="1"/>
  <c r="FD69" i="1"/>
  <c r="AN69" i="1" s="1"/>
  <c r="FD70" i="1"/>
  <c r="AN70" i="1" s="1"/>
  <c r="FD71" i="1"/>
  <c r="AN71" i="1" s="1"/>
  <c r="FD72" i="1"/>
  <c r="AN72" i="1" s="1"/>
  <c r="FD73" i="1"/>
  <c r="AN73" i="1" s="1"/>
  <c r="FD74" i="1"/>
  <c r="AN74" i="1" s="1"/>
  <c r="FD75" i="1"/>
  <c r="AN75" i="1" s="1"/>
  <c r="FD76" i="1"/>
  <c r="AN76" i="1" s="1"/>
  <c r="FD77" i="1"/>
  <c r="AN77" i="1" s="1"/>
  <c r="FD78" i="1"/>
  <c r="AN78" i="1" s="1"/>
  <c r="FD79" i="1"/>
  <c r="AN79" i="1" s="1"/>
  <c r="FD80" i="1"/>
  <c r="AN80" i="1" s="1"/>
  <c r="FD81" i="1"/>
  <c r="AN81" i="1" s="1"/>
  <c r="FD82" i="1"/>
  <c r="AN82" i="1" s="1"/>
  <c r="FD83" i="1"/>
  <c r="AN83" i="1" s="1"/>
  <c r="FD84" i="1"/>
  <c r="AN84" i="1" s="1"/>
  <c r="FD85" i="1"/>
  <c r="AN85" i="1" s="1"/>
  <c r="FD86" i="1"/>
  <c r="AN86" i="1" s="1"/>
  <c r="FD87" i="1"/>
  <c r="AN87" i="1" s="1"/>
  <c r="FD88" i="1"/>
  <c r="AN88" i="1" s="1"/>
  <c r="FD89" i="1"/>
  <c r="AN89" i="1" s="1"/>
  <c r="FD90" i="1"/>
  <c r="AN90" i="1" s="1"/>
  <c r="FD91" i="1"/>
  <c r="AN91" i="1" s="1"/>
  <c r="FD92" i="1"/>
  <c r="AN92" i="1" s="1"/>
  <c r="FD93" i="1"/>
  <c r="AN93" i="1" s="1"/>
  <c r="FD94" i="1"/>
  <c r="AN94" i="1" s="1"/>
  <c r="FD95" i="1"/>
  <c r="AN95" i="1" s="1"/>
  <c r="FD96" i="1"/>
  <c r="AN96" i="1" s="1"/>
  <c r="FD97" i="1"/>
  <c r="AN97" i="1" s="1"/>
  <c r="FD98" i="1"/>
  <c r="AN98" i="1" s="1"/>
  <c r="FD99" i="1"/>
  <c r="AN99" i="1" s="1"/>
  <c r="FD100" i="1"/>
  <c r="AN100" i="1" s="1"/>
  <c r="FD101" i="1"/>
  <c r="AN101" i="1" s="1"/>
  <c r="FD102" i="1"/>
  <c r="AN102" i="1" s="1"/>
  <c r="FD103" i="1"/>
  <c r="AN103" i="1" s="1"/>
  <c r="FD104" i="1"/>
  <c r="AN104" i="1" s="1"/>
  <c r="FD105" i="1"/>
  <c r="AN105" i="1" s="1"/>
  <c r="FD106" i="1"/>
  <c r="AN106" i="1" s="1"/>
  <c r="FD107" i="1"/>
  <c r="AN107" i="1" s="1"/>
  <c r="FD108" i="1"/>
  <c r="AN108" i="1" s="1"/>
  <c r="FD109" i="1"/>
  <c r="AN109" i="1" s="1"/>
  <c r="FD110" i="1"/>
  <c r="AN110" i="1" s="1"/>
  <c r="FD111" i="1"/>
  <c r="AN111" i="1" s="1"/>
  <c r="FD112" i="1"/>
  <c r="AN112" i="1" s="1"/>
  <c r="FD113" i="1"/>
  <c r="AN113" i="1" s="1"/>
  <c r="FD114" i="1"/>
  <c r="AN114" i="1" s="1"/>
  <c r="FD115" i="1"/>
  <c r="AN115" i="1" s="1"/>
  <c r="FD116" i="1"/>
  <c r="AN116" i="1" s="1"/>
  <c r="FD117" i="1"/>
  <c r="AN117" i="1" s="1"/>
  <c r="FD118" i="1"/>
  <c r="AN118" i="1" s="1"/>
  <c r="FD119" i="1"/>
  <c r="AN119" i="1" s="1"/>
  <c r="FD120" i="1"/>
  <c r="AN120" i="1" s="1"/>
  <c r="FD121" i="1"/>
  <c r="AN121" i="1" s="1"/>
  <c r="FD122" i="1"/>
  <c r="AN122" i="1" s="1"/>
  <c r="FD123" i="1"/>
  <c r="AN123" i="1" s="1"/>
  <c r="FD124" i="1"/>
  <c r="AN124" i="1" s="1"/>
  <c r="FD125" i="1"/>
  <c r="AN125" i="1" s="1"/>
  <c r="FD126" i="1"/>
  <c r="AN126" i="1" s="1"/>
  <c r="FD127" i="1"/>
  <c r="AN127" i="1" s="1"/>
  <c r="FD128" i="1"/>
  <c r="AN128" i="1" s="1"/>
  <c r="FD129" i="1"/>
  <c r="AN129" i="1" s="1"/>
  <c r="FD130" i="1"/>
  <c r="AN130" i="1" s="1"/>
  <c r="FD131" i="1"/>
  <c r="AN131" i="1" s="1"/>
  <c r="FD132" i="1"/>
  <c r="AN132" i="1" s="1"/>
  <c r="FD133" i="1"/>
  <c r="AN133" i="1" s="1"/>
  <c r="FD134" i="1"/>
  <c r="AN134" i="1" s="1"/>
  <c r="FD135" i="1"/>
  <c r="AN135" i="1" s="1"/>
  <c r="FD136" i="1"/>
  <c r="AN136" i="1" s="1"/>
  <c r="FD137" i="1"/>
  <c r="AN137" i="1" s="1"/>
  <c r="FD138" i="1"/>
  <c r="AN138" i="1" s="1"/>
  <c r="FD139" i="1"/>
  <c r="AN139" i="1" s="1"/>
  <c r="FD140" i="1"/>
  <c r="AN140" i="1" s="1"/>
  <c r="FD141" i="1"/>
  <c r="AN141" i="1" s="1"/>
  <c r="FD142" i="1"/>
  <c r="AN142" i="1" s="1"/>
  <c r="FD143" i="1"/>
  <c r="AN143" i="1" s="1"/>
  <c r="FD144" i="1"/>
  <c r="AN144" i="1" s="1"/>
  <c r="FD145" i="1"/>
  <c r="AN145" i="1" s="1"/>
  <c r="FD146" i="1"/>
  <c r="AN146" i="1" s="1"/>
  <c r="FD147" i="1"/>
  <c r="AN147" i="1" s="1"/>
  <c r="FD148" i="1"/>
  <c r="AN148" i="1" s="1"/>
  <c r="FD149" i="1"/>
  <c r="AN149" i="1" s="1"/>
  <c r="FD150" i="1"/>
  <c r="AN150" i="1" s="1"/>
  <c r="FD151" i="1"/>
  <c r="AN151" i="1" s="1"/>
  <c r="FD152" i="1"/>
  <c r="AN152" i="1" s="1"/>
  <c r="FD153" i="1"/>
  <c r="AN153" i="1" s="1"/>
  <c r="FD154" i="1"/>
  <c r="AN154" i="1" s="1"/>
  <c r="FD155" i="1"/>
  <c r="AN155" i="1" s="1"/>
  <c r="FD156" i="1"/>
  <c r="AN156" i="1" s="1"/>
  <c r="FD157" i="1"/>
  <c r="AN157" i="1" s="1"/>
  <c r="FD158" i="1"/>
  <c r="AN158" i="1" s="1"/>
  <c r="FD159" i="1"/>
  <c r="AN159" i="1" s="1"/>
  <c r="FD160" i="1"/>
  <c r="AN160" i="1" s="1"/>
  <c r="FD161" i="1"/>
  <c r="AN161" i="1" s="1"/>
  <c r="FD162" i="1"/>
  <c r="AN162" i="1" s="1"/>
  <c r="FD163" i="1"/>
  <c r="AN163" i="1" s="1"/>
  <c r="FD164" i="1"/>
  <c r="FD165" i="1"/>
  <c r="FD166" i="1"/>
  <c r="AN166" i="1" s="1"/>
  <c r="FD167" i="1"/>
  <c r="AN167" i="1" s="1"/>
  <c r="FD168" i="1"/>
  <c r="AN168" i="1" s="1"/>
  <c r="FD169" i="1"/>
  <c r="AN169" i="1" s="1"/>
  <c r="FD170" i="1"/>
  <c r="AN170" i="1" s="1"/>
  <c r="FD171" i="1"/>
  <c r="AN171" i="1" s="1"/>
  <c r="FD172" i="1"/>
  <c r="AN172" i="1" s="1"/>
  <c r="FD173" i="1"/>
  <c r="AN173" i="1" s="1"/>
  <c r="FD174" i="1"/>
  <c r="AN174" i="1" s="1"/>
  <c r="FD175" i="1"/>
  <c r="AN175" i="1" s="1"/>
  <c r="FD176" i="1"/>
  <c r="AN176" i="1" s="1"/>
  <c r="FD177" i="1"/>
  <c r="AN177" i="1" s="1"/>
  <c r="FD178" i="1"/>
  <c r="AN178" i="1" s="1"/>
  <c r="FD179" i="1"/>
  <c r="AN179" i="1" s="1"/>
  <c r="FD180" i="1"/>
  <c r="AN180" i="1" s="1"/>
  <c r="FD181" i="1"/>
  <c r="AN181" i="1" s="1"/>
  <c r="FD182" i="1"/>
  <c r="AN182" i="1" s="1"/>
  <c r="FD183" i="1"/>
  <c r="AN183" i="1" s="1"/>
  <c r="FD184" i="1"/>
  <c r="AN184" i="1" s="1"/>
  <c r="FD185" i="1"/>
  <c r="AN185" i="1" s="1"/>
  <c r="FD186" i="1"/>
  <c r="AN186" i="1" s="1"/>
  <c r="FD187" i="1"/>
  <c r="AN187" i="1" s="1"/>
  <c r="FD188" i="1"/>
  <c r="AN188" i="1" s="1"/>
  <c r="FD189" i="1"/>
  <c r="AN189" i="1" s="1"/>
  <c r="FD190" i="1"/>
  <c r="AN190" i="1" s="1"/>
  <c r="FD191" i="1"/>
  <c r="AN191" i="1" s="1"/>
  <c r="FD192" i="1"/>
  <c r="AN192" i="1" s="1"/>
  <c r="FD193" i="1"/>
  <c r="AN193" i="1" s="1"/>
  <c r="FD194" i="1"/>
  <c r="AN194" i="1" s="1"/>
  <c r="FD195" i="1"/>
  <c r="AN195" i="1" s="1"/>
  <c r="FD196" i="1"/>
  <c r="AN196" i="1" s="1"/>
  <c r="FD197" i="1"/>
  <c r="AN197" i="1" s="1"/>
  <c r="FD198" i="1"/>
  <c r="AN198" i="1" s="1"/>
  <c r="FD199" i="1"/>
  <c r="AN199" i="1" s="1"/>
  <c r="FD200" i="1"/>
  <c r="AN200" i="1" s="1"/>
  <c r="FD201" i="1"/>
  <c r="AN201" i="1" s="1"/>
  <c r="FD202" i="1"/>
  <c r="AN202" i="1" s="1"/>
  <c r="FD203" i="1"/>
  <c r="AN203" i="1" s="1"/>
  <c r="FD204" i="1"/>
  <c r="AN204" i="1" s="1"/>
  <c r="FD205" i="1"/>
  <c r="AN205" i="1" s="1"/>
  <c r="FD206" i="1"/>
  <c r="AN206" i="1" s="1"/>
  <c r="FD207" i="1"/>
  <c r="AN207" i="1" s="1"/>
  <c r="FD208" i="1"/>
  <c r="AN208" i="1" s="1"/>
  <c r="FD209" i="1"/>
  <c r="AN209" i="1" s="1"/>
  <c r="FD210" i="1"/>
  <c r="AN210" i="1" s="1"/>
  <c r="FD211" i="1"/>
  <c r="FD212" i="1"/>
  <c r="AN212" i="1" s="1"/>
  <c r="FD213" i="1"/>
  <c r="AN213" i="1" s="1"/>
  <c r="FD214" i="1"/>
  <c r="AN214" i="1" s="1"/>
  <c r="FD215" i="1"/>
  <c r="AN215" i="1" s="1"/>
  <c r="FD216" i="1"/>
  <c r="AN216" i="1" s="1"/>
  <c r="FD217" i="1"/>
  <c r="AN217" i="1" s="1"/>
  <c r="FD218" i="1"/>
  <c r="AN218" i="1" s="1"/>
  <c r="FD219" i="1"/>
  <c r="AN219" i="1" s="1"/>
  <c r="FD220" i="1"/>
  <c r="AN220" i="1" s="1"/>
  <c r="FD221" i="1"/>
  <c r="AN221" i="1" s="1"/>
  <c r="FD222" i="1"/>
  <c r="AN222" i="1" s="1"/>
  <c r="FD223" i="1"/>
  <c r="AN223" i="1" s="1"/>
  <c r="FD224" i="1"/>
  <c r="AN224" i="1" s="1"/>
  <c r="FD225" i="1"/>
  <c r="AN225" i="1" s="1"/>
  <c r="FD226" i="1"/>
  <c r="AN226" i="1" s="1"/>
  <c r="FD227" i="1"/>
  <c r="AN227" i="1" s="1"/>
  <c r="FD228" i="1"/>
  <c r="AN228" i="1" s="1"/>
  <c r="FD229" i="1"/>
  <c r="AN229" i="1" s="1"/>
  <c r="FD230" i="1"/>
  <c r="AN230" i="1" s="1"/>
  <c r="FD231" i="1"/>
  <c r="AN231" i="1" s="1"/>
  <c r="FD232" i="1"/>
  <c r="AN232" i="1" s="1"/>
  <c r="FD233" i="1"/>
  <c r="AN233" i="1" s="1"/>
  <c r="FD234" i="1"/>
  <c r="AN234" i="1" s="1"/>
  <c r="FD235" i="1"/>
  <c r="AN235" i="1" s="1"/>
  <c r="FD236" i="1"/>
  <c r="AN236" i="1" s="1"/>
  <c r="FD237" i="1"/>
  <c r="AN237" i="1" s="1"/>
  <c r="FD238" i="1"/>
  <c r="AN238" i="1" s="1"/>
  <c r="FD239" i="1"/>
  <c r="AN239" i="1" s="1"/>
  <c r="FD240" i="1"/>
  <c r="AN240" i="1" s="1"/>
  <c r="FD241" i="1"/>
  <c r="AN241" i="1" s="1"/>
  <c r="FD242" i="1"/>
  <c r="AN242" i="1" s="1"/>
  <c r="FD243" i="1"/>
  <c r="AN243" i="1" s="1"/>
  <c r="FD244" i="1"/>
  <c r="AN244" i="1" s="1"/>
  <c r="FD245" i="1"/>
  <c r="AN245" i="1" s="1"/>
  <c r="FD246" i="1"/>
  <c r="AN246" i="1" s="1"/>
  <c r="FD247" i="1"/>
  <c r="AN247" i="1" s="1"/>
  <c r="FD248" i="1"/>
  <c r="AN248" i="1" s="1"/>
  <c r="FD249" i="1"/>
  <c r="AN249" i="1" s="1"/>
  <c r="FD250" i="1"/>
  <c r="AN250" i="1" s="1"/>
  <c r="FD251" i="1"/>
  <c r="AN251" i="1" s="1"/>
  <c r="FD252" i="1"/>
  <c r="AN252" i="1" s="1"/>
  <c r="FD253" i="1"/>
  <c r="AN253" i="1" s="1"/>
  <c r="FD254" i="1"/>
  <c r="AN254" i="1" s="1"/>
  <c r="FD255" i="1"/>
  <c r="AN255" i="1" s="1"/>
  <c r="FD256" i="1"/>
  <c r="AN256" i="1" s="1"/>
  <c r="FD257" i="1"/>
  <c r="AN257" i="1" s="1"/>
  <c r="FD258" i="1"/>
  <c r="AN258" i="1" s="1"/>
  <c r="FD259" i="1"/>
  <c r="AN259" i="1" s="1"/>
  <c r="FD260" i="1"/>
  <c r="AN260" i="1" s="1"/>
  <c r="FD261" i="1"/>
  <c r="AN261" i="1" s="1"/>
  <c r="FD262" i="1"/>
  <c r="FD263" i="1"/>
  <c r="AN263" i="1" s="1"/>
  <c r="FD264" i="1"/>
  <c r="AN264" i="1" s="1"/>
  <c r="FD265" i="1"/>
  <c r="AN265" i="1" s="1"/>
  <c r="FD266" i="1"/>
  <c r="AN266" i="1" s="1"/>
  <c r="FD267" i="1"/>
  <c r="AN267" i="1" s="1"/>
  <c r="FD268" i="1"/>
  <c r="AN268" i="1" s="1"/>
  <c r="FD269" i="1"/>
  <c r="AN269" i="1" s="1"/>
  <c r="FD270" i="1"/>
  <c r="AN270" i="1" s="1"/>
  <c r="FD271" i="1"/>
  <c r="AN271" i="1" s="1"/>
  <c r="FD272" i="1"/>
  <c r="AN272" i="1" s="1"/>
  <c r="FD273" i="1"/>
  <c r="AN273" i="1" s="1"/>
  <c r="FD274" i="1"/>
  <c r="AN274" i="1" s="1"/>
  <c r="FD275" i="1"/>
  <c r="AN275" i="1" s="1"/>
  <c r="FD276" i="1"/>
  <c r="AN276" i="1" s="1"/>
  <c r="FD277" i="1"/>
  <c r="AN277" i="1" s="1"/>
  <c r="FD278" i="1"/>
  <c r="AN278" i="1" s="1"/>
  <c r="FD279" i="1"/>
  <c r="AN279" i="1" s="1"/>
  <c r="FD280" i="1"/>
  <c r="FD281" i="1"/>
  <c r="AN281" i="1" s="1"/>
  <c r="FD282" i="1"/>
  <c r="AN282" i="1" s="1"/>
  <c r="FD283" i="1"/>
  <c r="AN283" i="1" s="1"/>
  <c r="FD284" i="1"/>
  <c r="AN284" i="1" s="1"/>
  <c r="FD285" i="1"/>
  <c r="AN285" i="1" s="1"/>
  <c r="FD286" i="1"/>
  <c r="AN286" i="1" s="1"/>
  <c r="FD287" i="1"/>
  <c r="AN287" i="1" s="1"/>
  <c r="FD288" i="1"/>
  <c r="AN288" i="1" s="1"/>
  <c r="FD289" i="1"/>
  <c r="AN289" i="1" s="1"/>
  <c r="FD290" i="1"/>
  <c r="AN290" i="1" s="1"/>
  <c r="FD291" i="1"/>
  <c r="AN291" i="1" s="1"/>
  <c r="FD292" i="1"/>
  <c r="AN292" i="1" s="1"/>
  <c r="FD293" i="1"/>
  <c r="AN293" i="1" s="1"/>
  <c r="FD294" i="1"/>
  <c r="AN294" i="1" s="1"/>
  <c r="FD295" i="1"/>
  <c r="AN295" i="1" s="1"/>
  <c r="FD296" i="1"/>
  <c r="AN296" i="1" s="1"/>
  <c r="FD2" i="1"/>
  <c r="AN2" i="1" s="1"/>
  <c r="AL62" i="1"/>
  <c r="AK69" i="1"/>
  <c r="AK70" i="1"/>
  <c r="AK285" i="1"/>
  <c r="AI160" i="1"/>
  <c r="AI173" i="1"/>
  <c r="AI185" i="1"/>
  <c r="AI253" i="1"/>
  <c r="EY162" i="1"/>
  <c r="AI162" i="1" s="1"/>
  <c r="FC295" i="1"/>
  <c r="AM295" i="1" s="1"/>
  <c r="FC296" i="1"/>
  <c r="AM296" i="1" s="1"/>
  <c r="FC3" i="1"/>
  <c r="AM3" i="1" s="1"/>
  <c r="FC4" i="1"/>
  <c r="AM4" i="1" s="1"/>
  <c r="FC5" i="1"/>
  <c r="AM5" i="1" s="1"/>
  <c r="FC6" i="1"/>
  <c r="AM6" i="1" s="1"/>
  <c r="FC7" i="1"/>
  <c r="AM7" i="1" s="1"/>
  <c r="FC8" i="1"/>
  <c r="AM8" i="1" s="1"/>
  <c r="FC9" i="1"/>
  <c r="AM9" i="1" s="1"/>
  <c r="FC10" i="1"/>
  <c r="AM10" i="1" s="1"/>
  <c r="FC11" i="1"/>
  <c r="AM11" i="1" s="1"/>
  <c r="FC12" i="1"/>
  <c r="AM12" i="1" s="1"/>
  <c r="FC13" i="1"/>
  <c r="AM13" i="1" s="1"/>
  <c r="FC14" i="1"/>
  <c r="AM14" i="1" s="1"/>
  <c r="FC15" i="1"/>
  <c r="AM15" i="1" s="1"/>
  <c r="FC16" i="1"/>
  <c r="AM16" i="1" s="1"/>
  <c r="FC17" i="1"/>
  <c r="AM17" i="1" s="1"/>
  <c r="FC18" i="1"/>
  <c r="AM18" i="1" s="1"/>
  <c r="FC19" i="1"/>
  <c r="AM19" i="1" s="1"/>
  <c r="FC20" i="1"/>
  <c r="AM20" i="1" s="1"/>
  <c r="FC21" i="1"/>
  <c r="AM21" i="1" s="1"/>
  <c r="FC22" i="1"/>
  <c r="AM22" i="1" s="1"/>
  <c r="FC23" i="1"/>
  <c r="AM23" i="1" s="1"/>
  <c r="FC24" i="1"/>
  <c r="AM24" i="1" s="1"/>
  <c r="FC25" i="1"/>
  <c r="AM25" i="1" s="1"/>
  <c r="FC26" i="1"/>
  <c r="AM26" i="1" s="1"/>
  <c r="FC27" i="1"/>
  <c r="AM27" i="1" s="1"/>
  <c r="FC28" i="1"/>
  <c r="AM28" i="1" s="1"/>
  <c r="FC29" i="1"/>
  <c r="AM29" i="1" s="1"/>
  <c r="FC30" i="1"/>
  <c r="AM30" i="1" s="1"/>
  <c r="FC31" i="1"/>
  <c r="AM31" i="1" s="1"/>
  <c r="FC32" i="1"/>
  <c r="AM32" i="1" s="1"/>
  <c r="FC33" i="1"/>
  <c r="AM33" i="1" s="1"/>
  <c r="FC34" i="1"/>
  <c r="AM34" i="1" s="1"/>
  <c r="FC35" i="1"/>
  <c r="AM35" i="1" s="1"/>
  <c r="FC36" i="1"/>
  <c r="AM36" i="1" s="1"/>
  <c r="FC37" i="1"/>
  <c r="AM37" i="1" s="1"/>
  <c r="FC38" i="1"/>
  <c r="AM38" i="1" s="1"/>
  <c r="FC39" i="1"/>
  <c r="AM39" i="1" s="1"/>
  <c r="FC40" i="1"/>
  <c r="AM40" i="1" s="1"/>
  <c r="FC41" i="1"/>
  <c r="AM41" i="1" s="1"/>
  <c r="FC42" i="1"/>
  <c r="AM42" i="1" s="1"/>
  <c r="FC43" i="1"/>
  <c r="AM43" i="1" s="1"/>
  <c r="FC44" i="1"/>
  <c r="AM44" i="1" s="1"/>
  <c r="FC45" i="1"/>
  <c r="AM45" i="1" s="1"/>
  <c r="FC46" i="1"/>
  <c r="AM46" i="1" s="1"/>
  <c r="FC47" i="1"/>
  <c r="AM47" i="1" s="1"/>
  <c r="FC48" i="1"/>
  <c r="AM48" i="1" s="1"/>
  <c r="FC49" i="1"/>
  <c r="AM49" i="1" s="1"/>
  <c r="FC50" i="1"/>
  <c r="AM50" i="1" s="1"/>
  <c r="FC51" i="1"/>
  <c r="AM51" i="1" s="1"/>
  <c r="FC52" i="1"/>
  <c r="AM52" i="1" s="1"/>
  <c r="FC53" i="1"/>
  <c r="AM53" i="1" s="1"/>
  <c r="FC54" i="1"/>
  <c r="AM54" i="1" s="1"/>
  <c r="FC55" i="1"/>
  <c r="AM55" i="1" s="1"/>
  <c r="FC56" i="1"/>
  <c r="AM56" i="1" s="1"/>
  <c r="FC57" i="1"/>
  <c r="AM57" i="1" s="1"/>
  <c r="FC58" i="1"/>
  <c r="AM58" i="1" s="1"/>
  <c r="FC59" i="1"/>
  <c r="AM59" i="1" s="1"/>
  <c r="FC60" i="1"/>
  <c r="AM60" i="1" s="1"/>
  <c r="FC61" i="1"/>
  <c r="AM61" i="1" s="1"/>
  <c r="FC62" i="1"/>
  <c r="AM62" i="1" s="1"/>
  <c r="FC63" i="1"/>
  <c r="AM63" i="1" s="1"/>
  <c r="FC64" i="1"/>
  <c r="AM64" i="1" s="1"/>
  <c r="FC65" i="1"/>
  <c r="AM65" i="1" s="1"/>
  <c r="FC66" i="1"/>
  <c r="AM66" i="1" s="1"/>
  <c r="FC67" i="1"/>
  <c r="AM67" i="1" s="1"/>
  <c r="FC68" i="1"/>
  <c r="AM68" i="1" s="1"/>
  <c r="FC69" i="1"/>
  <c r="AM69" i="1" s="1"/>
  <c r="FC70" i="1"/>
  <c r="AM70" i="1" s="1"/>
  <c r="FC71" i="1"/>
  <c r="AM71" i="1" s="1"/>
  <c r="FC72" i="1"/>
  <c r="AM72" i="1" s="1"/>
  <c r="FC73" i="1"/>
  <c r="AM73" i="1" s="1"/>
  <c r="FC74" i="1"/>
  <c r="AM74" i="1" s="1"/>
  <c r="FC75" i="1"/>
  <c r="AM75" i="1" s="1"/>
  <c r="FC76" i="1"/>
  <c r="AM76" i="1" s="1"/>
  <c r="FC77" i="1"/>
  <c r="AM77" i="1" s="1"/>
  <c r="FC78" i="1"/>
  <c r="AM78" i="1" s="1"/>
  <c r="FC79" i="1"/>
  <c r="AM79" i="1" s="1"/>
  <c r="FC80" i="1"/>
  <c r="AM80" i="1" s="1"/>
  <c r="FC81" i="1"/>
  <c r="AM81" i="1" s="1"/>
  <c r="FC82" i="1"/>
  <c r="AM82" i="1" s="1"/>
  <c r="FC83" i="1"/>
  <c r="AM83" i="1" s="1"/>
  <c r="FC84" i="1"/>
  <c r="AM84" i="1" s="1"/>
  <c r="FC85" i="1"/>
  <c r="AM85" i="1" s="1"/>
  <c r="FC86" i="1"/>
  <c r="AM86" i="1" s="1"/>
  <c r="FC87" i="1"/>
  <c r="AM87" i="1" s="1"/>
  <c r="FC88" i="1"/>
  <c r="AM88" i="1" s="1"/>
  <c r="FC89" i="1"/>
  <c r="AM89" i="1" s="1"/>
  <c r="FC90" i="1"/>
  <c r="AM90" i="1" s="1"/>
  <c r="FC91" i="1"/>
  <c r="AM91" i="1" s="1"/>
  <c r="FC92" i="1"/>
  <c r="AM92" i="1" s="1"/>
  <c r="FC93" i="1"/>
  <c r="AM93" i="1" s="1"/>
  <c r="FC94" i="1"/>
  <c r="AM94" i="1" s="1"/>
  <c r="FC95" i="1"/>
  <c r="AM95" i="1" s="1"/>
  <c r="FC96" i="1"/>
  <c r="AM96" i="1" s="1"/>
  <c r="FC97" i="1"/>
  <c r="AM97" i="1" s="1"/>
  <c r="FC98" i="1"/>
  <c r="AM98" i="1" s="1"/>
  <c r="FC99" i="1"/>
  <c r="AM99" i="1" s="1"/>
  <c r="FC100" i="1"/>
  <c r="AM100" i="1" s="1"/>
  <c r="FC101" i="1"/>
  <c r="AM101" i="1" s="1"/>
  <c r="FC102" i="1"/>
  <c r="AM102" i="1" s="1"/>
  <c r="FC103" i="1"/>
  <c r="AM103" i="1" s="1"/>
  <c r="FC104" i="1"/>
  <c r="AM104" i="1" s="1"/>
  <c r="FC105" i="1"/>
  <c r="AM105" i="1" s="1"/>
  <c r="FC106" i="1"/>
  <c r="AM106" i="1" s="1"/>
  <c r="FC107" i="1"/>
  <c r="AM107" i="1" s="1"/>
  <c r="FC108" i="1"/>
  <c r="AM108" i="1" s="1"/>
  <c r="FC109" i="1"/>
  <c r="AM109" i="1" s="1"/>
  <c r="FC110" i="1"/>
  <c r="AM110" i="1" s="1"/>
  <c r="FC111" i="1"/>
  <c r="AM111" i="1" s="1"/>
  <c r="FC112" i="1"/>
  <c r="AM112" i="1" s="1"/>
  <c r="FC113" i="1"/>
  <c r="AM113" i="1" s="1"/>
  <c r="FC114" i="1"/>
  <c r="AM114" i="1" s="1"/>
  <c r="FC115" i="1"/>
  <c r="AM115" i="1" s="1"/>
  <c r="FC116" i="1"/>
  <c r="AM116" i="1" s="1"/>
  <c r="FC117" i="1"/>
  <c r="AM117" i="1" s="1"/>
  <c r="FC118" i="1"/>
  <c r="AM118" i="1" s="1"/>
  <c r="FC119" i="1"/>
  <c r="AM119" i="1" s="1"/>
  <c r="FC120" i="1"/>
  <c r="AM120" i="1" s="1"/>
  <c r="FC121" i="1"/>
  <c r="AM121" i="1" s="1"/>
  <c r="FC122" i="1"/>
  <c r="AM122" i="1" s="1"/>
  <c r="FC123" i="1"/>
  <c r="AM123" i="1" s="1"/>
  <c r="FC124" i="1"/>
  <c r="AM124" i="1" s="1"/>
  <c r="FC125" i="1"/>
  <c r="AM125" i="1" s="1"/>
  <c r="FC126" i="1"/>
  <c r="AM126" i="1" s="1"/>
  <c r="FC127" i="1"/>
  <c r="AM127" i="1" s="1"/>
  <c r="FC128" i="1"/>
  <c r="AM128" i="1" s="1"/>
  <c r="FC129" i="1"/>
  <c r="AM129" i="1" s="1"/>
  <c r="FC130" i="1"/>
  <c r="AM130" i="1" s="1"/>
  <c r="FC131" i="1"/>
  <c r="AM131" i="1" s="1"/>
  <c r="FC132" i="1"/>
  <c r="AM132" i="1" s="1"/>
  <c r="FC133" i="1"/>
  <c r="AM133" i="1" s="1"/>
  <c r="FC134" i="1"/>
  <c r="AM134" i="1" s="1"/>
  <c r="FC135" i="1"/>
  <c r="AM135" i="1" s="1"/>
  <c r="FC136" i="1"/>
  <c r="AM136" i="1" s="1"/>
  <c r="FC137" i="1"/>
  <c r="AM137" i="1" s="1"/>
  <c r="FC138" i="1"/>
  <c r="AM138" i="1" s="1"/>
  <c r="FC139" i="1"/>
  <c r="AM139" i="1" s="1"/>
  <c r="FC140" i="1"/>
  <c r="AM140" i="1" s="1"/>
  <c r="FC141" i="1"/>
  <c r="AM141" i="1" s="1"/>
  <c r="FC142" i="1"/>
  <c r="AM142" i="1" s="1"/>
  <c r="FC143" i="1"/>
  <c r="AM143" i="1" s="1"/>
  <c r="FC144" i="1"/>
  <c r="AM144" i="1" s="1"/>
  <c r="FC145" i="1"/>
  <c r="AM145" i="1" s="1"/>
  <c r="FC146" i="1"/>
  <c r="AM146" i="1" s="1"/>
  <c r="FC147" i="1"/>
  <c r="AM147" i="1" s="1"/>
  <c r="FC148" i="1"/>
  <c r="AM148" i="1" s="1"/>
  <c r="FC149" i="1"/>
  <c r="AM149" i="1" s="1"/>
  <c r="FC150" i="1"/>
  <c r="AM150" i="1" s="1"/>
  <c r="FC151" i="1"/>
  <c r="AM151" i="1" s="1"/>
  <c r="FC152" i="1"/>
  <c r="AM152" i="1" s="1"/>
  <c r="FC153" i="1"/>
  <c r="AM153" i="1" s="1"/>
  <c r="FC154" i="1"/>
  <c r="AM154" i="1" s="1"/>
  <c r="FC155" i="1"/>
  <c r="AM155" i="1" s="1"/>
  <c r="FC156" i="1"/>
  <c r="AM156" i="1" s="1"/>
  <c r="FC157" i="1"/>
  <c r="AM157" i="1" s="1"/>
  <c r="FC158" i="1"/>
  <c r="AM158" i="1" s="1"/>
  <c r="FC159" i="1"/>
  <c r="AM159" i="1" s="1"/>
  <c r="FC160" i="1"/>
  <c r="AM160" i="1" s="1"/>
  <c r="FC161" i="1"/>
  <c r="AM161" i="1" s="1"/>
  <c r="FC162" i="1"/>
  <c r="AM162" i="1" s="1"/>
  <c r="FC163" i="1"/>
  <c r="AM163" i="1" s="1"/>
  <c r="FC164" i="1"/>
  <c r="AM164" i="1" s="1"/>
  <c r="FC165" i="1"/>
  <c r="AM165" i="1" s="1"/>
  <c r="FC166" i="1"/>
  <c r="AM166" i="1" s="1"/>
  <c r="FC167" i="1"/>
  <c r="AM167" i="1" s="1"/>
  <c r="FC168" i="1"/>
  <c r="AM168" i="1" s="1"/>
  <c r="FC169" i="1"/>
  <c r="AM169" i="1" s="1"/>
  <c r="FC170" i="1"/>
  <c r="AM170" i="1" s="1"/>
  <c r="FC171" i="1"/>
  <c r="AM171" i="1" s="1"/>
  <c r="FC172" i="1"/>
  <c r="AM172" i="1" s="1"/>
  <c r="FC173" i="1"/>
  <c r="AM173" i="1" s="1"/>
  <c r="FC174" i="1"/>
  <c r="AM174" i="1" s="1"/>
  <c r="FC175" i="1"/>
  <c r="AM175" i="1" s="1"/>
  <c r="FC176" i="1"/>
  <c r="AM176" i="1" s="1"/>
  <c r="FC177" i="1"/>
  <c r="AM177" i="1" s="1"/>
  <c r="FC178" i="1"/>
  <c r="AM178" i="1" s="1"/>
  <c r="FC179" i="1"/>
  <c r="AM179" i="1" s="1"/>
  <c r="FC180" i="1"/>
  <c r="AM180" i="1" s="1"/>
  <c r="FC181" i="1"/>
  <c r="AM181" i="1" s="1"/>
  <c r="FC182" i="1"/>
  <c r="AM182" i="1" s="1"/>
  <c r="FC183" i="1"/>
  <c r="AM183" i="1" s="1"/>
  <c r="FC184" i="1"/>
  <c r="AM184" i="1" s="1"/>
  <c r="FC185" i="1"/>
  <c r="AM185" i="1" s="1"/>
  <c r="FC186" i="1"/>
  <c r="AM186" i="1" s="1"/>
  <c r="FC187" i="1"/>
  <c r="AM187" i="1" s="1"/>
  <c r="FC188" i="1"/>
  <c r="AM188" i="1" s="1"/>
  <c r="FC189" i="1"/>
  <c r="AM189" i="1" s="1"/>
  <c r="FC190" i="1"/>
  <c r="AM190" i="1" s="1"/>
  <c r="FC191" i="1"/>
  <c r="AM191" i="1" s="1"/>
  <c r="FC192" i="1"/>
  <c r="AM192" i="1" s="1"/>
  <c r="FC193" i="1"/>
  <c r="AM193" i="1" s="1"/>
  <c r="FC194" i="1"/>
  <c r="AM194" i="1" s="1"/>
  <c r="FC195" i="1"/>
  <c r="AM195" i="1" s="1"/>
  <c r="FC196" i="1"/>
  <c r="AM196" i="1" s="1"/>
  <c r="FC197" i="1"/>
  <c r="AM197" i="1" s="1"/>
  <c r="FC198" i="1"/>
  <c r="AM198" i="1" s="1"/>
  <c r="FC199" i="1"/>
  <c r="AM199" i="1" s="1"/>
  <c r="FC200" i="1"/>
  <c r="AM200" i="1" s="1"/>
  <c r="FC201" i="1"/>
  <c r="AM201" i="1" s="1"/>
  <c r="FC202" i="1"/>
  <c r="AM202" i="1" s="1"/>
  <c r="FC203" i="1"/>
  <c r="AM203" i="1" s="1"/>
  <c r="FC204" i="1"/>
  <c r="AM204" i="1" s="1"/>
  <c r="FC205" i="1"/>
  <c r="AM205" i="1" s="1"/>
  <c r="FC206" i="1"/>
  <c r="AM206" i="1" s="1"/>
  <c r="FC207" i="1"/>
  <c r="AM207" i="1" s="1"/>
  <c r="FC208" i="1"/>
  <c r="AM208" i="1" s="1"/>
  <c r="FC209" i="1"/>
  <c r="AM209" i="1" s="1"/>
  <c r="FC210" i="1"/>
  <c r="AM210" i="1" s="1"/>
  <c r="FC211" i="1"/>
  <c r="AM211" i="1" s="1"/>
  <c r="FC212" i="1"/>
  <c r="AM212" i="1" s="1"/>
  <c r="FC213" i="1"/>
  <c r="AM213" i="1" s="1"/>
  <c r="FC214" i="1"/>
  <c r="AM214" i="1" s="1"/>
  <c r="FC215" i="1"/>
  <c r="AM215" i="1" s="1"/>
  <c r="FC216" i="1"/>
  <c r="AM216" i="1" s="1"/>
  <c r="FC217" i="1"/>
  <c r="AM217" i="1" s="1"/>
  <c r="FC218" i="1"/>
  <c r="AM218" i="1" s="1"/>
  <c r="FC219" i="1"/>
  <c r="AM219" i="1" s="1"/>
  <c r="FC220" i="1"/>
  <c r="AM220" i="1" s="1"/>
  <c r="FC221" i="1"/>
  <c r="AM221" i="1" s="1"/>
  <c r="FC222" i="1"/>
  <c r="AM222" i="1" s="1"/>
  <c r="FC223" i="1"/>
  <c r="AM223" i="1" s="1"/>
  <c r="FC224" i="1"/>
  <c r="AM224" i="1" s="1"/>
  <c r="FC225" i="1"/>
  <c r="AM225" i="1" s="1"/>
  <c r="FC226" i="1"/>
  <c r="AM226" i="1" s="1"/>
  <c r="FC227" i="1"/>
  <c r="AM227" i="1" s="1"/>
  <c r="FC228" i="1"/>
  <c r="AM228" i="1" s="1"/>
  <c r="FC229" i="1"/>
  <c r="AM229" i="1" s="1"/>
  <c r="FC230" i="1"/>
  <c r="AM230" i="1" s="1"/>
  <c r="FC231" i="1"/>
  <c r="AM231" i="1" s="1"/>
  <c r="FC232" i="1"/>
  <c r="AM232" i="1" s="1"/>
  <c r="FC233" i="1"/>
  <c r="AM233" i="1" s="1"/>
  <c r="FC234" i="1"/>
  <c r="AM234" i="1" s="1"/>
  <c r="FC235" i="1"/>
  <c r="AM235" i="1" s="1"/>
  <c r="FC236" i="1"/>
  <c r="AM236" i="1" s="1"/>
  <c r="FC237" i="1"/>
  <c r="AM237" i="1" s="1"/>
  <c r="FC238" i="1"/>
  <c r="AM238" i="1" s="1"/>
  <c r="FC239" i="1"/>
  <c r="AM239" i="1" s="1"/>
  <c r="FC240" i="1"/>
  <c r="AM240" i="1" s="1"/>
  <c r="FC241" i="1"/>
  <c r="AM241" i="1" s="1"/>
  <c r="FC242" i="1"/>
  <c r="AM242" i="1" s="1"/>
  <c r="FC243" i="1"/>
  <c r="AM243" i="1" s="1"/>
  <c r="FC244" i="1"/>
  <c r="AM244" i="1" s="1"/>
  <c r="FC245" i="1"/>
  <c r="AM245" i="1" s="1"/>
  <c r="FC246" i="1"/>
  <c r="AM246" i="1" s="1"/>
  <c r="FC247" i="1"/>
  <c r="AM247" i="1" s="1"/>
  <c r="FC248" i="1"/>
  <c r="AM248" i="1" s="1"/>
  <c r="FC249" i="1"/>
  <c r="AM249" i="1" s="1"/>
  <c r="FC250" i="1"/>
  <c r="AM250" i="1" s="1"/>
  <c r="FC251" i="1"/>
  <c r="AM251" i="1" s="1"/>
  <c r="FC252" i="1"/>
  <c r="AM252" i="1" s="1"/>
  <c r="FC253" i="1"/>
  <c r="AM253" i="1" s="1"/>
  <c r="FC254" i="1"/>
  <c r="AM254" i="1" s="1"/>
  <c r="FC255" i="1"/>
  <c r="AM255" i="1" s="1"/>
  <c r="FC256" i="1"/>
  <c r="AM256" i="1" s="1"/>
  <c r="FC257" i="1"/>
  <c r="AM257" i="1" s="1"/>
  <c r="FC258" i="1"/>
  <c r="AM258" i="1" s="1"/>
  <c r="FC259" i="1"/>
  <c r="AM259" i="1" s="1"/>
  <c r="FC260" i="1"/>
  <c r="AM260" i="1" s="1"/>
  <c r="FC261" i="1"/>
  <c r="AM261" i="1" s="1"/>
  <c r="FC262" i="1"/>
  <c r="AM262" i="1" s="1"/>
  <c r="FC263" i="1"/>
  <c r="AM263" i="1" s="1"/>
  <c r="FC264" i="1"/>
  <c r="AM264" i="1" s="1"/>
  <c r="FC265" i="1"/>
  <c r="AM265" i="1" s="1"/>
  <c r="FC266" i="1"/>
  <c r="AM266" i="1" s="1"/>
  <c r="FC267" i="1"/>
  <c r="AM267" i="1" s="1"/>
  <c r="FC268" i="1"/>
  <c r="AM268" i="1" s="1"/>
  <c r="FC269" i="1"/>
  <c r="AM269" i="1" s="1"/>
  <c r="FC270" i="1"/>
  <c r="AM270" i="1" s="1"/>
  <c r="FC271" i="1"/>
  <c r="AM271" i="1" s="1"/>
  <c r="FC272" i="1"/>
  <c r="AM272" i="1" s="1"/>
  <c r="FC273" i="1"/>
  <c r="AM273" i="1" s="1"/>
  <c r="FC274" i="1"/>
  <c r="AM274" i="1" s="1"/>
  <c r="FC275" i="1"/>
  <c r="AM275" i="1" s="1"/>
  <c r="FC276" i="1"/>
  <c r="AM276" i="1" s="1"/>
  <c r="FC277" i="1"/>
  <c r="AM277" i="1" s="1"/>
  <c r="FC278" i="1"/>
  <c r="AM278" i="1" s="1"/>
  <c r="FC279" i="1"/>
  <c r="AM279" i="1" s="1"/>
  <c r="FC280" i="1"/>
  <c r="AM280" i="1" s="1"/>
  <c r="FC281" i="1"/>
  <c r="AM281" i="1" s="1"/>
  <c r="FC282" i="1"/>
  <c r="AM282" i="1" s="1"/>
  <c r="FC283" i="1"/>
  <c r="AM283" i="1" s="1"/>
  <c r="FC284" i="1"/>
  <c r="AM284" i="1" s="1"/>
  <c r="FC285" i="1"/>
  <c r="AM285" i="1" s="1"/>
  <c r="FC286" i="1"/>
  <c r="AM286" i="1" s="1"/>
  <c r="FC287" i="1"/>
  <c r="AM287" i="1" s="1"/>
  <c r="FC288" i="1"/>
  <c r="AM288" i="1" s="1"/>
  <c r="FC289" i="1"/>
  <c r="AM289" i="1" s="1"/>
  <c r="FC290" i="1"/>
  <c r="AM290" i="1" s="1"/>
  <c r="FC291" i="1"/>
  <c r="AM291" i="1" s="1"/>
  <c r="FC292" i="1"/>
  <c r="AM292" i="1" s="1"/>
  <c r="FC293" i="1"/>
  <c r="AM293" i="1" s="1"/>
  <c r="FC294" i="1"/>
  <c r="AM294" i="1" s="1"/>
  <c r="FB3" i="1"/>
  <c r="AL3" i="1" s="1"/>
  <c r="FB4" i="1"/>
  <c r="AL4" i="1" s="1"/>
  <c r="FB5" i="1"/>
  <c r="AL5" i="1" s="1"/>
  <c r="FB6" i="1"/>
  <c r="AL6" i="1" s="1"/>
  <c r="FB7" i="1"/>
  <c r="AL7" i="1" s="1"/>
  <c r="FB8" i="1"/>
  <c r="AL8" i="1" s="1"/>
  <c r="FB9" i="1"/>
  <c r="AL9" i="1" s="1"/>
  <c r="FB10" i="1"/>
  <c r="AL10" i="1" s="1"/>
  <c r="FB11" i="1"/>
  <c r="AL11" i="1" s="1"/>
  <c r="FB12" i="1"/>
  <c r="AL12" i="1" s="1"/>
  <c r="FB13" i="1"/>
  <c r="AL13" i="1" s="1"/>
  <c r="FB14" i="1"/>
  <c r="AL14" i="1" s="1"/>
  <c r="FB15" i="1"/>
  <c r="AL15" i="1" s="1"/>
  <c r="FB16" i="1"/>
  <c r="AL16" i="1" s="1"/>
  <c r="FB17" i="1"/>
  <c r="AL17" i="1" s="1"/>
  <c r="FB18" i="1"/>
  <c r="AL18" i="1" s="1"/>
  <c r="FB19" i="1"/>
  <c r="AL19" i="1" s="1"/>
  <c r="FB20" i="1"/>
  <c r="AL20" i="1" s="1"/>
  <c r="FB21" i="1"/>
  <c r="AL21" i="1" s="1"/>
  <c r="FB22" i="1"/>
  <c r="AL22" i="1" s="1"/>
  <c r="FB23" i="1"/>
  <c r="AL23" i="1" s="1"/>
  <c r="FB24" i="1"/>
  <c r="AL24" i="1" s="1"/>
  <c r="FB25" i="1"/>
  <c r="AL25" i="1" s="1"/>
  <c r="FB26" i="1"/>
  <c r="AL26" i="1" s="1"/>
  <c r="FB27" i="1"/>
  <c r="AL27" i="1" s="1"/>
  <c r="FB28" i="1"/>
  <c r="AL28" i="1" s="1"/>
  <c r="FB29" i="1"/>
  <c r="AL29" i="1" s="1"/>
  <c r="FB30" i="1"/>
  <c r="AL30" i="1" s="1"/>
  <c r="FB31" i="1"/>
  <c r="AL31" i="1" s="1"/>
  <c r="FB32" i="1"/>
  <c r="AL32" i="1" s="1"/>
  <c r="FB33" i="1"/>
  <c r="AL33" i="1" s="1"/>
  <c r="FB34" i="1"/>
  <c r="AL34" i="1" s="1"/>
  <c r="FB35" i="1"/>
  <c r="AL35" i="1" s="1"/>
  <c r="FB36" i="1"/>
  <c r="AL36" i="1" s="1"/>
  <c r="FB37" i="1"/>
  <c r="AL37" i="1" s="1"/>
  <c r="FB38" i="1"/>
  <c r="AL38" i="1" s="1"/>
  <c r="FB39" i="1"/>
  <c r="AL39" i="1" s="1"/>
  <c r="FB40" i="1"/>
  <c r="AL40" i="1" s="1"/>
  <c r="FB41" i="1"/>
  <c r="AL41" i="1" s="1"/>
  <c r="FB42" i="1"/>
  <c r="AL42" i="1" s="1"/>
  <c r="FB43" i="1"/>
  <c r="AL43" i="1" s="1"/>
  <c r="FB44" i="1"/>
  <c r="AL44" i="1" s="1"/>
  <c r="FB45" i="1"/>
  <c r="AL45" i="1" s="1"/>
  <c r="FB46" i="1"/>
  <c r="AL46" i="1" s="1"/>
  <c r="FB47" i="1"/>
  <c r="AL47" i="1" s="1"/>
  <c r="FB48" i="1"/>
  <c r="AL48" i="1" s="1"/>
  <c r="FB49" i="1"/>
  <c r="AL49" i="1" s="1"/>
  <c r="FB50" i="1"/>
  <c r="AL50" i="1" s="1"/>
  <c r="FB51" i="1"/>
  <c r="AL51" i="1" s="1"/>
  <c r="FB52" i="1"/>
  <c r="AL52" i="1" s="1"/>
  <c r="FB53" i="1"/>
  <c r="AL53" i="1" s="1"/>
  <c r="FB54" i="1"/>
  <c r="AL54" i="1" s="1"/>
  <c r="FB55" i="1"/>
  <c r="AL55" i="1" s="1"/>
  <c r="FB56" i="1"/>
  <c r="AL56" i="1" s="1"/>
  <c r="FB57" i="1"/>
  <c r="AL57" i="1" s="1"/>
  <c r="FB58" i="1"/>
  <c r="AL58" i="1" s="1"/>
  <c r="FB59" i="1"/>
  <c r="AL59" i="1" s="1"/>
  <c r="FB60" i="1"/>
  <c r="AL60" i="1" s="1"/>
  <c r="FB61" i="1"/>
  <c r="AL61" i="1" s="1"/>
  <c r="FB62" i="1"/>
  <c r="FB63" i="1"/>
  <c r="AL63" i="1" s="1"/>
  <c r="FB64" i="1"/>
  <c r="AL64" i="1" s="1"/>
  <c r="FB65" i="1"/>
  <c r="AL65" i="1" s="1"/>
  <c r="FB66" i="1"/>
  <c r="AL66" i="1" s="1"/>
  <c r="FB67" i="1"/>
  <c r="AL67" i="1" s="1"/>
  <c r="FB68" i="1"/>
  <c r="AL68" i="1" s="1"/>
  <c r="FB69" i="1"/>
  <c r="AL69" i="1" s="1"/>
  <c r="FB70" i="1"/>
  <c r="AL70" i="1" s="1"/>
  <c r="FB71" i="1"/>
  <c r="AL71" i="1" s="1"/>
  <c r="FB72" i="1"/>
  <c r="AL72" i="1" s="1"/>
  <c r="FB73" i="1"/>
  <c r="AL73" i="1" s="1"/>
  <c r="FB74" i="1"/>
  <c r="AL74" i="1" s="1"/>
  <c r="FB75" i="1"/>
  <c r="AL75" i="1" s="1"/>
  <c r="FB76" i="1"/>
  <c r="AL76" i="1" s="1"/>
  <c r="FB77" i="1"/>
  <c r="AL77" i="1" s="1"/>
  <c r="FB78" i="1"/>
  <c r="AL78" i="1" s="1"/>
  <c r="FB79" i="1"/>
  <c r="AL79" i="1" s="1"/>
  <c r="FB80" i="1"/>
  <c r="AL80" i="1" s="1"/>
  <c r="FB81" i="1"/>
  <c r="AL81" i="1" s="1"/>
  <c r="FB82" i="1"/>
  <c r="AL82" i="1" s="1"/>
  <c r="FB83" i="1"/>
  <c r="AL83" i="1" s="1"/>
  <c r="FB84" i="1"/>
  <c r="AL84" i="1" s="1"/>
  <c r="FB85" i="1"/>
  <c r="AL85" i="1" s="1"/>
  <c r="FB86" i="1"/>
  <c r="AL86" i="1" s="1"/>
  <c r="FB87" i="1"/>
  <c r="AL87" i="1" s="1"/>
  <c r="FB88" i="1"/>
  <c r="AL88" i="1" s="1"/>
  <c r="FB89" i="1"/>
  <c r="AL89" i="1" s="1"/>
  <c r="FB90" i="1"/>
  <c r="AL90" i="1" s="1"/>
  <c r="FB91" i="1"/>
  <c r="AL91" i="1" s="1"/>
  <c r="FB92" i="1"/>
  <c r="AL92" i="1" s="1"/>
  <c r="FB93" i="1"/>
  <c r="AL93" i="1" s="1"/>
  <c r="FB94" i="1"/>
  <c r="AL94" i="1" s="1"/>
  <c r="FB95" i="1"/>
  <c r="AL95" i="1" s="1"/>
  <c r="FB96" i="1"/>
  <c r="AL96" i="1" s="1"/>
  <c r="FB97" i="1"/>
  <c r="AL97" i="1" s="1"/>
  <c r="FB98" i="1"/>
  <c r="AL98" i="1" s="1"/>
  <c r="FB99" i="1"/>
  <c r="AL99" i="1" s="1"/>
  <c r="FB100" i="1"/>
  <c r="AL100" i="1" s="1"/>
  <c r="FB101" i="1"/>
  <c r="AL101" i="1" s="1"/>
  <c r="FB102" i="1"/>
  <c r="AL102" i="1" s="1"/>
  <c r="FB103" i="1"/>
  <c r="AL103" i="1" s="1"/>
  <c r="FB104" i="1"/>
  <c r="AL104" i="1" s="1"/>
  <c r="FB105" i="1"/>
  <c r="AL105" i="1" s="1"/>
  <c r="FB106" i="1"/>
  <c r="AL106" i="1" s="1"/>
  <c r="FB107" i="1"/>
  <c r="AL107" i="1" s="1"/>
  <c r="FB108" i="1"/>
  <c r="AL108" i="1" s="1"/>
  <c r="FB109" i="1"/>
  <c r="AL109" i="1" s="1"/>
  <c r="FB110" i="1"/>
  <c r="AL110" i="1" s="1"/>
  <c r="FB111" i="1"/>
  <c r="AL111" i="1" s="1"/>
  <c r="FB112" i="1"/>
  <c r="AL112" i="1" s="1"/>
  <c r="FB113" i="1"/>
  <c r="AL113" i="1" s="1"/>
  <c r="FB114" i="1"/>
  <c r="AL114" i="1" s="1"/>
  <c r="FB115" i="1"/>
  <c r="AL115" i="1" s="1"/>
  <c r="FB116" i="1"/>
  <c r="AL116" i="1" s="1"/>
  <c r="FB117" i="1"/>
  <c r="AL117" i="1" s="1"/>
  <c r="FB118" i="1"/>
  <c r="AL118" i="1" s="1"/>
  <c r="FB119" i="1"/>
  <c r="AL119" i="1" s="1"/>
  <c r="FB120" i="1"/>
  <c r="AL120" i="1" s="1"/>
  <c r="FB121" i="1"/>
  <c r="AL121" i="1" s="1"/>
  <c r="FB122" i="1"/>
  <c r="AL122" i="1" s="1"/>
  <c r="FB123" i="1"/>
  <c r="AL123" i="1" s="1"/>
  <c r="FB124" i="1"/>
  <c r="AL124" i="1" s="1"/>
  <c r="FB125" i="1"/>
  <c r="AL125" i="1" s="1"/>
  <c r="FB126" i="1"/>
  <c r="AL126" i="1" s="1"/>
  <c r="FB127" i="1"/>
  <c r="AL127" i="1" s="1"/>
  <c r="FB128" i="1"/>
  <c r="AL128" i="1" s="1"/>
  <c r="FB129" i="1"/>
  <c r="AL129" i="1" s="1"/>
  <c r="FB130" i="1"/>
  <c r="AL130" i="1" s="1"/>
  <c r="FB131" i="1"/>
  <c r="AL131" i="1" s="1"/>
  <c r="FB132" i="1"/>
  <c r="AL132" i="1" s="1"/>
  <c r="FB133" i="1"/>
  <c r="AL133" i="1" s="1"/>
  <c r="FB134" i="1"/>
  <c r="AL134" i="1" s="1"/>
  <c r="FB135" i="1"/>
  <c r="AL135" i="1" s="1"/>
  <c r="FB136" i="1"/>
  <c r="AL136" i="1" s="1"/>
  <c r="FB137" i="1"/>
  <c r="AL137" i="1" s="1"/>
  <c r="FB138" i="1"/>
  <c r="AL138" i="1" s="1"/>
  <c r="FB139" i="1"/>
  <c r="AL139" i="1" s="1"/>
  <c r="FB140" i="1"/>
  <c r="AL140" i="1" s="1"/>
  <c r="FB141" i="1"/>
  <c r="AL141" i="1" s="1"/>
  <c r="FB142" i="1"/>
  <c r="AL142" i="1" s="1"/>
  <c r="FB143" i="1"/>
  <c r="AL143" i="1" s="1"/>
  <c r="FB144" i="1"/>
  <c r="AL144" i="1" s="1"/>
  <c r="FB145" i="1"/>
  <c r="AL145" i="1" s="1"/>
  <c r="FB146" i="1"/>
  <c r="AL146" i="1" s="1"/>
  <c r="FB147" i="1"/>
  <c r="AL147" i="1" s="1"/>
  <c r="FB148" i="1"/>
  <c r="AL148" i="1" s="1"/>
  <c r="FB149" i="1"/>
  <c r="AL149" i="1" s="1"/>
  <c r="FB150" i="1"/>
  <c r="AL150" i="1" s="1"/>
  <c r="FB151" i="1"/>
  <c r="AL151" i="1" s="1"/>
  <c r="FB152" i="1"/>
  <c r="AL152" i="1" s="1"/>
  <c r="FB153" i="1"/>
  <c r="AL153" i="1" s="1"/>
  <c r="FB154" i="1"/>
  <c r="AL154" i="1" s="1"/>
  <c r="FB155" i="1"/>
  <c r="AL155" i="1" s="1"/>
  <c r="FB156" i="1"/>
  <c r="AL156" i="1" s="1"/>
  <c r="FB157" i="1"/>
  <c r="AL157" i="1" s="1"/>
  <c r="FB158" i="1"/>
  <c r="AL158" i="1" s="1"/>
  <c r="FB159" i="1"/>
  <c r="AL159" i="1" s="1"/>
  <c r="FB160" i="1"/>
  <c r="AL160" i="1" s="1"/>
  <c r="FB161" i="1"/>
  <c r="AL161" i="1" s="1"/>
  <c r="FB162" i="1"/>
  <c r="AL162" i="1" s="1"/>
  <c r="FB163" i="1"/>
  <c r="AL163" i="1" s="1"/>
  <c r="FB164" i="1"/>
  <c r="AL164" i="1" s="1"/>
  <c r="FB165" i="1"/>
  <c r="AL165" i="1" s="1"/>
  <c r="FB166" i="1"/>
  <c r="AL166" i="1" s="1"/>
  <c r="FB167" i="1"/>
  <c r="AL167" i="1" s="1"/>
  <c r="FB168" i="1"/>
  <c r="AL168" i="1" s="1"/>
  <c r="FB169" i="1"/>
  <c r="AL169" i="1" s="1"/>
  <c r="FB170" i="1"/>
  <c r="AL170" i="1" s="1"/>
  <c r="FB171" i="1"/>
  <c r="AL171" i="1" s="1"/>
  <c r="FB172" i="1"/>
  <c r="AL172" i="1" s="1"/>
  <c r="FB173" i="1"/>
  <c r="AL173" i="1" s="1"/>
  <c r="FB174" i="1"/>
  <c r="AL174" i="1" s="1"/>
  <c r="FB175" i="1"/>
  <c r="AL175" i="1" s="1"/>
  <c r="FB176" i="1"/>
  <c r="AL176" i="1" s="1"/>
  <c r="FB177" i="1"/>
  <c r="AL177" i="1" s="1"/>
  <c r="FB178" i="1"/>
  <c r="AL178" i="1" s="1"/>
  <c r="FB179" i="1"/>
  <c r="AL179" i="1" s="1"/>
  <c r="FB180" i="1"/>
  <c r="AL180" i="1" s="1"/>
  <c r="FB181" i="1"/>
  <c r="AL181" i="1" s="1"/>
  <c r="FB182" i="1"/>
  <c r="AL182" i="1" s="1"/>
  <c r="FB183" i="1"/>
  <c r="AL183" i="1" s="1"/>
  <c r="FB184" i="1"/>
  <c r="AL184" i="1" s="1"/>
  <c r="FB185" i="1"/>
  <c r="AL185" i="1" s="1"/>
  <c r="FB186" i="1"/>
  <c r="AL186" i="1" s="1"/>
  <c r="FB187" i="1"/>
  <c r="AL187" i="1" s="1"/>
  <c r="FB188" i="1"/>
  <c r="AL188" i="1" s="1"/>
  <c r="FB189" i="1"/>
  <c r="AL189" i="1" s="1"/>
  <c r="FB190" i="1"/>
  <c r="AL190" i="1" s="1"/>
  <c r="FB191" i="1"/>
  <c r="AL191" i="1" s="1"/>
  <c r="FB192" i="1"/>
  <c r="AL192" i="1" s="1"/>
  <c r="FB193" i="1"/>
  <c r="AL193" i="1" s="1"/>
  <c r="FB194" i="1"/>
  <c r="AL194" i="1" s="1"/>
  <c r="FB195" i="1"/>
  <c r="AL195" i="1" s="1"/>
  <c r="FB196" i="1"/>
  <c r="AL196" i="1" s="1"/>
  <c r="FB197" i="1"/>
  <c r="AL197" i="1" s="1"/>
  <c r="FB198" i="1"/>
  <c r="AL198" i="1" s="1"/>
  <c r="FB199" i="1"/>
  <c r="AL199" i="1" s="1"/>
  <c r="FB200" i="1"/>
  <c r="AL200" i="1" s="1"/>
  <c r="FB201" i="1"/>
  <c r="AL201" i="1" s="1"/>
  <c r="FB202" i="1"/>
  <c r="AL202" i="1" s="1"/>
  <c r="FB203" i="1"/>
  <c r="AL203" i="1" s="1"/>
  <c r="FB204" i="1"/>
  <c r="AL204" i="1" s="1"/>
  <c r="FB205" i="1"/>
  <c r="AL205" i="1" s="1"/>
  <c r="FB206" i="1"/>
  <c r="AL206" i="1" s="1"/>
  <c r="FB207" i="1"/>
  <c r="AL207" i="1" s="1"/>
  <c r="FB208" i="1"/>
  <c r="AL208" i="1" s="1"/>
  <c r="FB209" i="1"/>
  <c r="AL209" i="1" s="1"/>
  <c r="FB210" i="1"/>
  <c r="AL210" i="1" s="1"/>
  <c r="FB211" i="1"/>
  <c r="AL211" i="1" s="1"/>
  <c r="FB212" i="1"/>
  <c r="AL212" i="1" s="1"/>
  <c r="FB213" i="1"/>
  <c r="AL213" i="1" s="1"/>
  <c r="FB214" i="1"/>
  <c r="AL214" i="1" s="1"/>
  <c r="FB215" i="1"/>
  <c r="AL215" i="1" s="1"/>
  <c r="FB216" i="1"/>
  <c r="AL216" i="1" s="1"/>
  <c r="FB217" i="1"/>
  <c r="AL217" i="1" s="1"/>
  <c r="FB218" i="1"/>
  <c r="AL218" i="1" s="1"/>
  <c r="FB219" i="1"/>
  <c r="AL219" i="1" s="1"/>
  <c r="FB220" i="1"/>
  <c r="AL220" i="1" s="1"/>
  <c r="FB221" i="1"/>
  <c r="AL221" i="1" s="1"/>
  <c r="FB222" i="1"/>
  <c r="AL222" i="1" s="1"/>
  <c r="FB223" i="1"/>
  <c r="AL223" i="1" s="1"/>
  <c r="FB224" i="1"/>
  <c r="AL224" i="1" s="1"/>
  <c r="FB225" i="1"/>
  <c r="AL225" i="1" s="1"/>
  <c r="FB226" i="1"/>
  <c r="AL226" i="1" s="1"/>
  <c r="FB227" i="1"/>
  <c r="AL227" i="1" s="1"/>
  <c r="FB228" i="1"/>
  <c r="AL228" i="1" s="1"/>
  <c r="FB229" i="1"/>
  <c r="AL229" i="1" s="1"/>
  <c r="FB230" i="1"/>
  <c r="AL230" i="1" s="1"/>
  <c r="FB231" i="1"/>
  <c r="AL231" i="1" s="1"/>
  <c r="FB232" i="1"/>
  <c r="AL232" i="1" s="1"/>
  <c r="FB233" i="1"/>
  <c r="AL233" i="1" s="1"/>
  <c r="FB234" i="1"/>
  <c r="AL234" i="1" s="1"/>
  <c r="FB235" i="1"/>
  <c r="AL235" i="1" s="1"/>
  <c r="FB236" i="1"/>
  <c r="AL236" i="1" s="1"/>
  <c r="FB237" i="1"/>
  <c r="AL237" i="1" s="1"/>
  <c r="FB238" i="1"/>
  <c r="AL238" i="1" s="1"/>
  <c r="FB239" i="1"/>
  <c r="AL239" i="1" s="1"/>
  <c r="FB240" i="1"/>
  <c r="AL240" i="1" s="1"/>
  <c r="FB241" i="1"/>
  <c r="AL241" i="1" s="1"/>
  <c r="FB242" i="1"/>
  <c r="AL242" i="1" s="1"/>
  <c r="FB243" i="1"/>
  <c r="AL243" i="1" s="1"/>
  <c r="FB244" i="1"/>
  <c r="AL244" i="1" s="1"/>
  <c r="FB245" i="1"/>
  <c r="AL245" i="1" s="1"/>
  <c r="FB246" i="1"/>
  <c r="AL246" i="1" s="1"/>
  <c r="FB247" i="1"/>
  <c r="AL247" i="1" s="1"/>
  <c r="FB248" i="1"/>
  <c r="AL248" i="1" s="1"/>
  <c r="FB249" i="1"/>
  <c r="AL249" i="1" s="1"/>
  <c r="FB250" i="1"/>
  <c r="AL250" i="1" s="1"/>
  <c r="FB251" i="1"/>
  <c r="AL251" i="1" s="1"/>
  <c r="FB252" i="1"/>
  <c r="AL252" i="1" s="1"/>
  <c r="FB253" i="1"/>
  <c r="AL253" i="1" s="1"/>
  <c r="FB254" i="1"/>
  <c r="AL254" i="1" s="1"/>
  <c r="FB255" i="1"/>
  <c r="AL255" i="1" s="1"/>
  <c r="FB256" i="1"/>
  <c r="AL256" i="1" s="1"/>
  <c r="FB257" i="1"/>
  <c r="AL257" i="1" s="1"/>
  <c r="FB258" i="1"/>
  <c r="AL258" i="1" s="1"/>
  <c r="FB259" i="1"/>
  <c r="AL259" i="1" s="1"/>
  <c r="FB260" i="1"/>
  <c r="AL260" i="1" s="1"/>
  <c r="FB261" i="1"/>
  <c r="AL261" i="1" s="1"/>
  <c r="FB262" i="1"/>
  <c r="AL262" i="1" s="1"/>
  <c r="FB263" i="1"/>
  <c r="AL263" i="1" s="1"/>
  <c r="FB264" i="1"/>
  <c r="AL264" i="1" s="1"/>
  <c r="FB265" i="1"/>
  <c r="AL265" i="1" s="1"/>
  <c r="FB266" i="1"/>
  <c r="AL266" i="1" s="1"/>
  <c r="FB267" i="1"/>
  <c r="AL267" i="1" s="1"/>
  <c r="FB268" i="1"/>
  <c r="AL268" i="1" s="1"/>
  <c r="FB269" i="1"/>
  <c r="AL269" i="1" s="1"/>
  <c r="FB270" i="1"/>
  <c r="AL270" i="1" s="1"/>
  <c r="FB271" i="1"/>
  <c r="AL271" i="1" s="1"/>
  <c r="FB272" i="1"/>
  <c r="AL272" i="1" s="1"/>
  <c r="FB273" i="1"/>
  <c r="AL273" i="1" s="1"/>
  <c r="FB274" i="1"/>
  <c r="AL274" i="1" s="1"/>
  <c r="FB275" i="1"/>
  <c r="AL275" i="1" s="1"/>
  <c r="FB276" i="1"/>
  <c r="AL276" i="1" s="1"/>
  <c r="FB277" i="1"/>
  <c r="AL277" i="1" s="1"/>
  <c r="FB278" i="1"/>
  <c r="AL278" i="1" s="1"/>
  <c r="FB279" i="1"/>
  <c r="AL279" i="1" s="1"/>
  <c r="FB280" i="1"/>
  <c r="AL280" i="1" s="1"/>
  <c r="FB281" i="1"/>
  <c r="AL281" i="1" s="1"/>
  <c r="FB282" i="1"/>
  <c r="AL282" i="1" s="1"/>
  <c r="FB283" i="1"/>
  <c r="AL283" i="1" s="1"/>
  <c r="FB284" i="1"/>
  <c r="AL284" i="1" s="1"/>
  <c r="FB285" i="1"/>
  <c r="AL285" i="1" s="1"/>
  <c r="FB286" i="1"/>
  <c r="AL286" i="1" s="1"/>
  <c r="FB287" i="1"/>
  <c r="AL287" i="1" s="1"/>
  <c r="FB288" i="1"/>
  <c r="AL288" i="1" s="1"/>
  <c r="FB289" i="1"/>
  <c r="AL289" i="1" s="1"/>
  <c r="FB290" i="1"/>
  <c r="AL290" i="1" s="1"/>
  <c r="FB291" i="1"/>
  <c r="AL291" i="1" s="1"/>
  <c r="FB292" i="1"/>
  <c r="AL292" i="1" s="1"/>
  <c r="FB293" i="1"/>
  <c r="AL293" i="1" s="1"/>
  <c r="FB294" i="1"/>
  <c r="AL294" i="1" s="1"/>
  <c r="FB295" i="1"/>
  <c r="AL295" i="1" s="1"/>
  <c r="FB296" i="1"/>
  <c r="AL296" i="1" s="1"/>
  <c r="FA3" i="1"/>
  <c r="AK3" i="1" s="1"/>
  <c r="FA4" i="1"/>
  <c r="AK4" i="1" s="1"/>
  <c r="FA5" i="1"/>
  <c r="AK5" i="1" s="1"/>
  <c r="FA6" i="1"/>
  <c r="AK6" i="1" s="1"/>
  <c r="FA7" i="1"/>
  <c r="AK7" i="1" s="1"/>
  <c r="FA8" i="1"/>
  <c r="AK8" i="1" s="1"/>
  <c r="FA9" i="1"/>
  <c r="AK9" i="1" s="1"/>
  <c r="FA10" i="1"/>
  <c r="AK10" i="1" s="1"/>
  <c r="FA11" i="1"/>
  <c r="AK11" i="1" s="1"/>
  <c r="FA12" i="1"/>
  <c r="AK12" i="1" s="1"/>
  <c r="FA13" i="1"/>
  <c r="AK13" i="1" s="1"/>
  <c r="FA14" i="1"/>
  <c r="AK14" i="1" s="1"/>
  <c r="FA15" i="1"/>
  <c r="AK15" i="1" s="1"/>
  <c r="FA16" i="1"/>
  <c r="AK16" i="1" s="1"/>
  <c r="FA17" i="1"/>
  <c r="AK17" i="1" s="1"/>
  <c r="FA18" i="1"/>
  <c r="AK18" i="1" s="1"/>
  <c r="FA19" i="1"/>
  <c r="AK19" i="1" s="1"/>
  <c r="FA20" i="1"/>
  <c r="AK20" i="1" s="1"/>
  <c r="FA21" i="1"/>
  <c r="AK21" i="1" s="1"/>
  <c r="FA22" i="1"/>
  <c r="AK22" i="1" s="1"/>
  <c r="FA23" i="1"/>
  <c r="AK23" i="1" s="1"/>
  <c r="FA24" i="1"/>
  <c r="AK24" i="1" s="1"/>
  <c r="FA25" i="1"/>
  <c r="AK25" i="1" s="1"/>
  <c r="FA26" i="1"/>
  <c r="AK26" i="1" s="1"/>
  <c r="FA27" i="1"/>
  <c r="AK27" i="1" s="1"/>
  <c r="FA28" i="1"/>
  <c r="AK28" i="1" s="1"/>
  <c r="FA29" i="1"/>
  <c r="AK29" i="1" s="1"/>
  <c r="FA30" i="1"/>
  <c r="AK30" i="1" s="1"/>
  <c r="FA31" i="1"/>
  <c r="AK31" i="1" s="1"/>
  <c r="FA32" i="1"/>
  <c r="AK32" i="1" s="1"/>
  <c r="FA33" i="1"/>
  <c r="AK33" i="1" s="1"/>
  <c r="FA34" i="1"/>
  <c r="AK34" i="1" s="1"/>
  <c r="FA35" i="1"/>
  <c r="AK35" i="1" s="1"/>
  <c r="FA36" i="1"/>
  <c r="AK36" i="1" s="1"/>
  <c r="FA37" i="1"/>
  <c r="AK37" i="1" s="1"/>
  <c r="FA38" i="1"/>
  <c r="AK38" i="1" s="1"/>
  <c r="FA39" i="1"/>
  <c r="AK39" i="1" s="1"/>
  <c r="FA40" i="1"/>
  <c r="AK40" i="1" s="1"/>
  <c r="FA41" i="1"/>
  <c r="AK41" i="1" s="1"/>
  <c r="FA42" i="1"/>
  <c r="AK42" i="1" s="1"/>
  <c r="FA43" i="1"/>
  <c r="AK43" i="1" s="1"/>
  <c r="FA44" i="1"/>
  <c r="AK44" i="1" s="1"/>
  <c r="FA45" i="1"/>
  <c r="AK45" i="1" s="1"/>
  <c r="FA46" i="1"/>
  <c r="AK46" i="1" s="1"/>
  <c r="FA47" i="1"/>
  <c r="AK47" i="1" s="1"/>
  <c r="FA48" i="1"/>
  <c r="AK48" i="1" s="1"/>
  <c r="FA49" i="1"/>
  <c r="AK49" i="1" s="1"/>
  <c r="FA50" i="1"/>
  <c r="AK50" i="1" s="1"/>
  <c r="FA51" i="1"/>
  <c r="AK51" i="1" s="1"/>
  <c r="FA52" i="1"/>
  <c r="AK52" i="1" s="1"/>
  <c r="FA53" i="1"/>
  <c r="AK53" i="1" s="1"/>
  <c r="FA54" i="1"/>
  <c r="AK54" i="1" s="1"/>
  <c r="FA55" i="1"/>
  <c r="AK55" i="1" s="1"/>
  <c r="FA56" i="1"/>
  <c r="AK56" i="1" s="1"/>
  <c r="FA57" i="1"/>
  <c r="AK57" i="1" s="1"/>
  <c r="FA58" i="1"/>
  <c r="AK58" i="1" s="1"/>
  <c r="FA59" i="1"/>
  <c r="AK59" i="1" s="1"/>
  <c r="FA60" i="1"/>
  <c r="AK60" i="1" s="1"/>
  <c r="FA61" i="1"/>
  <c r="AK61" i="1" s="1"/>
  <c r="FA62" i="1"/>
  <c r="AK62" i="1" s="1"/>
  <c r="FA63" i="1"/>
  <c r="AK63" i="1" s="1"/>
  <c r="FA64" i="1"/>
  <c r="AK64" i="1" s="1"/>
  <c r="FA65" i="1"/>
  <c r="AK65" i="1" s="1"/>
  <c r="FA66" i="1"/>
  <c r="AK66" i="1" s="1"/>
  <c r="FA67" i="1"/>
  <c r="AK67" i="1" s="1"/>
  <c r="FA68" i="1"/>
  <c r="AK68" i="1" s="1"/>
  <c r="FA69" i="1"/>
  <c r="FA70" i="1"/>
  <c r="FA71" i="1"/>
  <c r="AK71" i="1" s="1"/>
  <c r="FA72" i="1"/>
  <c r="AK72" i="1" s="1"/>
  <c r="FA73" i="1"/>
  <c r="AK73" i="1" s="1"/>
  <c r="FA74" i="1"/>
  <c r="AK74" i="1" s="1"/>
  <c r="FA75" i="1"/>
  <c r="AK75" i="1" s="1"/>
  <c r="FA76" i="1"/>
  <c r="AK76" i="1" s="1"/>
  <c r="FA77" i="1"/>
  <c r="AK77" i="1" s="1"/>
  <c r="FA78" i="1"/>
  <c r="AK78" i="1" s="1"/>
  <c r="FA79" i="1"/>
  <c r="AK79" i="1" s="1"/>
  <c r="FA80" i="1"/>
  <c r="AK80" i="1" s="1"/>
  <c r="FA81" i="1"/>
  <c r="AK81" i="1" s="1"/>
  <c r="FA82" i="1"/>
  <c r="AK82" i="1" s="1"/>
  <c r="FA83" i="1"/>
  <c r="AK83" i="1" s="1"/>
  <c r="FA84" i="1"/>
  <c r="AK84" i="1" s="1"/>
  <c r="FA85" i="1"/>
  <c r="AK85" i="1" s="1"/>
  <c r="FA86" i="1"/>
  <c r="AK86" i="1" s="1"/>
  <c r="FA87" i="1"/>
  <c r="AK87" i="1" s="1"/>
  <c r="FA88" i="1"/>
  <c r="AK88" i="1" s="1"/>
  <c r="FA89" i="1"/>
  <c r="AK89" i="1" s="1"/>
  <c r="FA90" i="1"/>
  <c r="AK90" i="1" s="1"/>
  <c r="FA91" i="1"/>
  <c r="AK91" i="1" s="1"/>
  <c r="FA92" i="1"/>
  <c r="AK92" i="1" s="1"/>
  <c r="FA93" i="1"/>
  <c r="AK93" i="1" s="1"/>
  <c r="FA94" i="1"/>
  <c r="AK94" i="1" s="1"/>
  <c r="FA95" i="1"/>
  <c r="AK95" i="1" s="1"/>
  <c r="FA96" i="1"/>
  <c r="AK96" i="1" s="1"/>
  <c r="FA97" i="1"/>
  <c r="AK97" i="1" s="1"/>
  <c r="FA98" i="1"/>
  <c r="AK98" i="1" s="1"/>
  <c r="FA99" i="1"/>
  <c r="AK99" i="1" s="1"/>
  <c r="FA100" i="1"/>
  <c r="AK100" i="1" s="1"/>
  <c r="FA101" i="1"/>
  <c r="AK101" i="1" s="1"/>
  <c r="FA102" i="1"/>
  <c r="AK102" i="1" s="1"/>
  <c r="FA103" i="1"/>
  <c r="AK103" i="1" s="1"/>
  <c r="FA104" i="1"/>
  <c r="AK104" i="1" s="1"/>
  <c r="FA105" i="1"/>
  <c r="AK105" i="1" s="1"/>
  <c r="FA106" i="1"/>
  <c r="AK106" i="1" s="1"/>
  <c r="FA107" i="1"/>
  <c r="AK107" i="1" s="1"/>
  <c r="FA108" i="1"/>
  <c r="AK108" i="1" s="1"/>
  <c r="FA109" i="1"/>
  <c r="AK109" i="1" s="1"/>
  <c r="FA110" i="1"/>
  <c r="AK110" i="1" s="1"/>
  <c r="FA111" i="1"/>
  <c r="AK111" i="1" s="1"/>
  <c r="FA112" i="1"/>
  <c r="AK112" i="1" s="1"/>
  <c r="FA113" i="1"/>
  <c r="AK113" i="1" s="1"/>
  <c r="FA114" i="1"/>
  <c r="AK114" i="1" s="1"/>
  <c r="FA115" i="1"/>
  <c r="AK115" i="1" s="1"/>
  <c r="FA116" i="1"/>
  <c r="AK116" i="1" s="1"/>
  <c r="FA117" i="1"/>
  <c r="AK117" i="1" s="1"/>
  <c r="FA118" i="1"/>
  <c r="AK118" i="1" s="1"/>
  <c r="FA119" i="1"/>
  <c r="AK119" i="1" s="1"/>
  <c r="FA120" i="1"/>
  <c r="AK120" i="1" s="1"/>
  <c r="FA121" i="1"/>
  <c r="AK121" i="1" s="1"/>
  <c r="FA122" i="1"/>
  <c r="AK122" i="1" s="1"/>
  <c r="FA123" i="1"/>
  <c r="AK123" i="1" s="1"/>
  <c r="FA124" i="1"/>
  <c r="AK124" i="1" s="1"/>
  <c r="FA125" i="1"/>
  <c r="AK125" i="1" s="1"/>
  <c r="FA126" i="1"/>
  <c r="AK126" i="1" s="1"/>
  <c r="FA127" i="1"/>
  <c r="AK127" i="1" s="1"/>
  <c r="FA128" i="1"/>
  <c r="AK128" i="1" s="1"/>
  <c r="FA129" i="1"/>
  <c r="AK129" i="1" s="1"/>
  <c r="FA130" i="1"/>
  <c r="AK130" i="1" s="1"/>
  <c r="FA131" i="1"/>
  <c r="AK131" i="1" s="1"/>
  <c r="FA132" i="1"/>
  <c r="AK132" i="1" s="1"/>
  <c r="FA133" i="1"/>
  <c r="AK133" i="1" s="1"/>
  <c r="FA134" i="1"/>
  <c r="AK134" i="1" s="1"/>
  <c r="FA135" i="1"/>
  <c r="AK135" i="1" s="1"/>
  <c r="FA136" i="1"/>
  <c r="AK136" i="1" s="1"/>
  <c r="FA137" i="1"/>
  <c r="AK137" i="1" s="1"/>
  <c r="FA138" i="1"/>
  <c r="AK138" i="1" s="1"/>
  <c r="FA139" i="1"/>
  <c r="AK139" i="1" s="1"/>
  <c r="FA140" i="1"/>
  <c r="AK140" i="1" s="1"/>
  <c r="FA141" i="1"/>
  <c r="AK141" i="1" s="1"/>
  <c r="FA142" i="1"/>
  <c r="AK142" i="1" s="1"/>
  <c r="FA143" i="1"/>
  <c r="AK143" i="1" s="1"/>
  <c r="FA144" i="1"/>
  <c r="AK144" i="1" s="1"/>
  <c r="FA145" i="1"/>
  <c r="AK145" i="1" s="1"/>
  <c r="FA146" i="1"/>
  <c r="AK146" i="1" s="1"/>
  <c r="FA147" i="1"/>
  <c r="AK147" i="1" s="1"/>
  <c r="FA148" i="1"/>
  <c r="AK148" i="1" s="1"/>
  <c r="FA149" i="1"/>
  <c r="AK149" i="1" s="1"/>
  <c r="FA150" i="1"/>
  <c r="AK150" i="1" s="1"/>
  <c r="FA151" i="1"/>
  <c r="AK151" i="1" s="1"/>
  <c r="FA152" i="1"/>
  <c r="AK152" i="1" s="1"/>
  <c r="FA153" i="1"/>
  <c r="AK153" i="1" s="1"/>
  <c r="FA154" i="1"/>
  <c r="AK154" i="1" s="1"/>
  <c r="FA155" i="1"/>
  <c r="AK155" i="1" s="1"/>
  <c r="FA156" i="1"/>
  <c r="AK156" i="1" s="1"/>
  <c r="FA157" i="1"/>
  <c r="AK157" i="1" s="1"/>
  <c r="FA158" i="1"/>
  <c r="AK158" i="1" s="1"/>
  <c r="FA159" i="1"/>
  <c r="AK159" i="1" s="1"/>
  <c r="FA160" i="1"/>
  <c r="AK160" i="1" s="1"/>
  <c r="FA161" i="1"/>
  <c r="AK161" i="1" s="1"/>
  <c r="FA162" i="1"/>
  <c r="AK162" i="1" s="1"/>
  <c r="FA163" i="1"/>
  <c r="AK163" i="1" s="1"/>
  <c r="FA164" i="1"/>
  <c r="AK164" i="1" s="1"/>
  <c r="FA165" i="1"/>
  <c r="AK165" i="1" s="1"/>
  <c r="FA166" i="1"/>
  <c r="AK166" i="1" s="1"/>
  <c r="FA167" i="1"/>
  <c r="AK167" i="1" s="1"/>
  <c r="FA168" i="1"/>
  <c r="AK168" i="1" s="1"/>
  <c r="FA169" i="1"/>
  <c r="AK169" i="1" s="1"/>
  <c r="FA170" i="1"/>
  <c r="AK170" i="1" s="1"/>
  <c r="FA171" i="1"/>
  <c r="AK171" i="1" s="1"/>
  <c r="FA172" i="1"/>
  <c r="AK172" i="1" s="1"/>
  <c r="FA173" i="1"/>
  <c r="AK173" i="1" s="1"/>
  <c r="FA174" i="1"/>
  <c r="AK174" i="1" s="1"/>
  <c r="FA175" i="1"/>
  <c r="AK175" i="1" s="1"/>
  <c r="FA176" i="1"/>
  <c r="AK176" i="1" s="1"/>
  <c r="FA177" i="1"/>
  <c r="AK177" i="1" s="1"/>
  <c r="FA178" i="1"/>
  <c r="AK178" i="1" s="1"/>
  <c r="FA179" i="1"/>
  <c r="AK179" i="1" s="1"/>
  <c r="FA180" i="1"/>
  <c r="AK180" i="1" s="1"/>
  <c r="FA181" i="1"/>
  <c r="AK181" i="1" s="1"/>
  <c r="FA182" i="1"/>
  <c r="AK182" i="1" s="1"/>
  <c r="FA183" i="1"/>
  <c r="AK183" i="1" s="1"/>
  <c r="FA184" i="1"/>
  <c r="AK184" i="1" s="1"/>
  <c r="FA185" i="1"/>
  <c r="AK185" i="1" s="1"/>
  <c r="FA186" i="1"/>
  <c r="AK186" i="1" s="1"/>
  <c r="FA187" i="1"/>
  <c r="AK187" i="1" s="1"/>
  <c r="FA188" i="1"/>
  <c r="AK188" i="1" s="1"/>
  <c r="FA189" i="1"/>
  <c r="AK189" i="1" s="1"/>
  <c r="FA190" i="1"/>
  <c r="AK190" i="1" s="1"/>
  <c r="FA191" i="1"/>
  <c r="AK191" i="1" s="1"/>
  <c r="FA192" i="1"/>
  <c r="AK192" i="1" s="1"/>
  <c r="FA193" i="1"/>
  <c r="AK193" i="1" s="1"/>
  <c r="FA194" i="1"/>
  <c r="AK194" i="1" s="1"/>
  <c r="FA195" i="1"/>
  <c r="AK195" i="1" s="1"/>
  <c r="FA196" i="1"/>
  <c r="AK196" i="1" s="1"/>
  <c r="FA197" i="1"/>
  <c r="AK197" i="1" s="1"/>
  <c r="FA198" i="1"/>
  <c r="AK198" i="1" s="1"/>
  <c r="FA199" i="1"/>
  <c r="AK199" i="1" s="1"/>
  <c r="FA200" i="1"/>
  <c r="AK200" i="1" s="1"/>
  <c r="FA201" i="1"/>
  <c r="AK201" i="1" s="1"/>
  <c r="FA202" i="1"/>
  <c r="AK202" i="1" s="1"/>
  <c r="FA203" i="1"/>
  <c r="AK203" i="1" s="1"/>
  <c r="FA204" i="1"/>
  <c r="AK204" i="1" s="1"/>
  <c r="FA205" i="1"/>
  <c r="AK205" i="1" s="1"/>
  <c r="FA206" i="1"/>
  <c r="AK206" i="1" s="1"/>
  <c r="FA207" i="1"/>
  <c r="AK207" i="1" s="1"/>
  <c r="FA208" i="1"/>
  <c r="AK208" i="1" s="1"/>
  <c r="FA209" i="1"/>
  <c r="AK209" i="1" s="1"/>
  <c r="FA210" i="1"/>
  <c r="AK210" i="1" s="1"/>
  <c r="FA211" i="1"/>
  <c r="AK211" i="1" s="1"/>
  <c r="FA212" i="1"/>
  <c r="AK212" i="1" s="1"/>
  <c r="FA213" i="1"/>
  <c r="AK213" i="1" s="1"/>
  <c r="FA214" i="1"/>
  <c r="AK214" i="1" s="1"/>
  <c r="FA215" i="1"/>
  <c r="AK215" i="1" s="1"/>
  <c r="FA216" i="1"/>
  <c r="AK216" i="1" s="1"/>
  <c r="FA217" i="1"/>
  <c r="AK217" i="1" s="1"/>
  <c r="FA218" i="1"/>
  <c r="AK218" i="1" s="1"/>
  <c r="FA219" i="1"/>
  <c r="AK219" i="1" s="1"/>
  <c r="FA220" i="1"/>
  <c r="AK220" i="1" s="1"/>
  <c r="FA221" i="1"/>
  <c r="AK221" i="1" s="1"/>
  <c r="FA222" i="1"/>
  <c r="AK222" i="1" s="1"/>
  <c r="FA223" i="1"/>
  <c r="AK223" i="1" s="1"/>
  <c r="FA224" i="1"/>
  <c r="AK224" i="1" s="1"/>
  <c r="FA225" i="1"/>
  <c r="AK225" i="1" s="1"/>
  <c r="FA226" i="1"/>
  <c r="AK226" i="1" s="1"/>
  <c r="FA227" i="1"/>
  <c r="AK227" i="1" s="1"/>
  <c r="FA228" i="1"/>
  <c r="AK228" i="1" s="1"/>
  <c r="FA229" i="1"/>
  <c r="AK229" i="1" s="1"/>
  <c r="FA230" i="1"/>
  <c r="AK230" i="1" s="1"/>
  <c r="FA231" i="1"/>
  <c r="AK231" i="1" s="1"/>
  <c r="FA232" i="1"/>
  <c r="AK232" i="1" s="1"/>
  <c r="FA233" i="1"/>
  <c r="AK233" i="1" s="1"/>
  <c r="FA234" i="1"/>
  <c r="AK234" i="1" s="1"/>
  <c r="FA235" i="1"/>
  <c r="AK235" i="1" s="1"/>
  <c r="FA236" i="1"/>
  <c r="AK236" i="1" s="1"/>
  <c r="FA237" i="1"/>
  <c r="AK237" i="1" s="1"/>
  <c r="FA238" i="1"/>
  <c r="AK238" i="1" s="1"/>
  <c r="FA239" i="1"/>
  <c r="AK239" i="1" s="1"/>
  <c r="FA240" i="1"/>
  <c r="AK240" i="1" s="1"/>
  <c r="FA241" i="1"/>
  <c r="AK241" i="1" s="1"/>
  <c r="FA242" i="1"/>
  <c r="AK242" i="1" s="1"/>
  <c r="FA243" i="1"/>
  <c r="AK243" i="1" s="1"/>
  <c r="FA244" i="1"/>
  <c r="AK244" i="1" s="1"/>
  <c r="FA245" i="1"/>
  <c r="AK245" i="1" s="1"/>
  <c r="FA246" i="1"/>
  <c r="AK246" i="1" s="1"/>
  <c r="FA247" i="1"/>
  <c r="AK247" i="1" s="1"/>
  <c r="FA248" i="1"/>
  <c r="AK248" i="1" s="1"/>
  <c r="FA249" i="1"/>
  <c r="AK249" i="1" s="1"/>
  <c r="FA250" i="1"/>
  <c r="AK250" i="1" s="1"/>
  <c r="FA251" i="1"/>
  <c r="AK251" i="1" s="1"/>
  <c r="FA252" i="1"/>
  <c r="AK252" i="1" s="1"/>
  <c r="FA253" i="1"/>
  <c r="AK253" i="1" s="1"/>
  <c r="FA254" i="1"/>
  <c r="AK254" i="1" s="1"/>
  <c r="FA255" i="1"/>
  <c r="AK255" i="1" s="1"/>
  <c r="FA256" i="1"/>
  <c r="AK256" i="1" s="1"/>
  <c r="FA257" i="1"/>
  <c r="AK257" i="1" s="1"/>
  <c r="FA258" i="1"/>
  <c r="AK258" i="1" s="1"/>
  <c r="FA259" i="1"/>
  <c r="AK259" i="1" s="1"/>
  <c r="FA260" i="1"/>
  <c r="AK260" i="1" s="1"/>
  <c r="FA261" i="1"/>
  <c r="AK261" i="1" s="1"/>
  <c r="FA262" i="1"/>
  <c r="AK262" i="1" s="1"/>
  <c r="FA263" i="1"/>
  <c r="AK263" i="1" s="1"/>
  <c r="FA264" i="1"/>
  <c r="AK264" i="1" s="1"/>
  <c r="FA265" i="1"/>
  <c r="AK265" i="1" s="1"/>
  <c r="FA266" i="1"/>
  <c r="AK266" i="1" s="1"/>
  <c r="FA267" i="1"/>
  <c r="AK267" i="1" s="1"/>
  <c r="FA268" i="1"/>
  <c r="AK268" i="1" s="1"/>
  <c r="FA269" i="1"/>
  <c r="AK269" i="1" s="1"/>
  <c r="FA270" i="1"/>
  <c r="AK270" i="1" s="1"/>
  <c r="FA271" i="1"/>
  <c r="AK271" i="1" s="1"/>
  <c r="FA272" i="1"/>
  <c r="AK272" i="1" s="1"/>
  <c r="FA273" i="1"/>
  <c r="AK273" i="1" s="1"/>
  <c r="FA274" i="1"/>
  <c r="AK274" i="1" s="1"/>
  <c r="FA275" i="1"/>
  <c r="AK275" i="1" s="1"/>
  <c r="FA276" i="1"/>
  <c r="AK276" i="1" s="1"/>
  <c r="FA277" i="1"/>
  <c r="AK277" i="1" s="1"/>
  <c r="FA278" i="1"/>
  <c r="AK278" i="1" s="1"/>
  <c r="FA279" i="1"/>
  <c r="AK279" i="1" s="1"/>
  <c r="FA280" i="1"/>
  <c r="AK280" i="1" s="1"/>
  <c r="FA281" i="1"/>
  <c r="AK281" i="1" s="1"/>
  <c r="FA282" i="1"/>
  <c r="AK282" i="1" s="1"/>
  <c r="FA283" i="1"/>
  <c r="AK283" i="1" s="1"/>
  <c r="FA284" i="1"/>
  <c r="AK284" i="1" s="1"/>
  <c r="FA285" i="1"/>
  <c r="FA286" i="1"/>
  <c r="AK286" i="1" s="1"/>
  <c r="FA287" i="1"/>
  <c r="AK287" i="1" s="1"/>
  <c r="FA288" i="1"/>
  <c r="AK288" i="1" s="1"/>
  <c r="FA289" i="1"/>
  <c r="AK289" i="1" s="1"/>
  <c r="FA290" i="1"/>
  <c r="AK290" i="1" s="1"/>
  <c r="FA291" i="1"/>
  <c r="AK291" i="1" s="1"/>
  <c r="FA292" i="1"/>
  <c r="AK292" i="1" s="1"/>
  <c r="FA293" i="1"/>
  <c r="AK293" i="1" s="1"/>
  <c r="FA294" i="1"/>
  <c r="AK294" i="1" s="1"/>
  <c r="FA295" i="1"/>
  <c r="AK295" i="1" s="1"/>
  <c r="FA296" i="1"/>
  <c r="AK296" i="1" s="1"/>
  <c r="FC2" i="1"/>
  <c r="AM2" i="1" s="1"/>
  <c r="FB2" i="1"/>
  <c r="AL2" i="1" s="1"/>
  <c r="FA2" i="1"/>
  <c r="AK2" i="1" s="1"/>
  <c r="EZ3" i="1"/>
  <c r="AJ3" i="1" s="1"/>
  <c r="EZ4" i="1"/>
  <c r="AJ4" i="1" s="1"/>
  <c r="EZ5" i="1"/>
  <c r="AJ5" i="1" s="1"/>
  <c r="EZ6" i="1"/>
  <c r="AJ6" i="1" s="1"/>
  <c r="EZ7" i="1"/>
  <c r="AJ7" i="1" s="1"/>
  <c r="EZ8" i="1"/>
  <c r="AJ8" i="1" s="1"/>
  <c r="EZ9" i="1"/>
  <c r="AJ9" i="1" s="1"/>
  <c r="EZ10" i="1"/>
  <c r="AJ10" i="1" s="1"/>
  <c r="EZ11" i="1"/>
  <c r="AJ11" i="1" s="1"/>
  <c r="EZ12" i="1"/>
  <c r="AJ12" i="1" s="1"/>
  <c r="EZ13" i="1"/>
  <c r="AJ13" i="1" s="1"/>
  <c r="EZ14" i="1"/>
  <c r="AJ14" i="1" s="1"/>
  <c r="EZ15" i="1"/>
  <c r="AJ15" i="1" s="1"/>
  <c r="EZ16" i="1"/>
  <c r="AJ16" i="1" s="1"/>
  <c r="EZ17" i="1"/>
  <c r="AJ17" i="1" s="1"/>
  <c r="EZ18" i="1"/>
  <c r="AJ18" i="1" s="1"/>
  <c r="EZ19" i="1"/>
  <c r="AJ19" i="1" s="1"/>
  <c r="EZ20" i="1"/>
  <c r="AJ20" i="1" s="1"/>
  <c r="EZ21" i="1"/>
  <c r="AJ21" i="1" s="1"/>
  <c r="EZ22" i="1"/>
  <c r="AJ22" i="1" s="1"/>
  <c r="EZ23" i="1"/>
  <c r="AJ23" i="1" s="1"/>
  <c r="EZ24" i="1"/>
  <c r="AJ24" i="1" s="1"/>
  <c r="EZ25" i="1"/>
  <c r="AJ25" i="1" s="1"/>
  <c r="EZ26" i="1"/>
  <c r="AJ26" i="1" s="1"/>
  <c r="EZ27" i="1"/>
  <c r="AJ27" i="1" s="1"/>
  <c r="EZ28" i="1"/>
  <c r="AJ28" i="1" s="1"/>
  <c r="EZ29" i="1"/>
  <c r="AJ29" i="1" s="1"/>
  <c r="EZ30" i="1"/>
  <c r="AJ30" i="1" s="1"/>
  <c r="EZ31" i="1"/>
  <c r="AJ31" i="1" s="1"/>
  <c r="EZ32" i="1"/>
  <c r="AJ32" i="1" s="1"/>
  <c r="EZ33" i="1"/>
  <c r="AJ33" i="1" s="1"/>
  <c r="EZ34" i="1"/>
  <c r="AJ34" i="1" s="1"/>
  <c r="EZ35" i="1"/>
  <c r="AJ35" i="1" s="1"/>
  <c r="EZ36" i="1"/>
  <c r="AJ36" i="1" s="1"/>
  <c r="EZ37" i="1"/>
  <c r="AJ37" i="1" s="1"/>
  <c r="EZ38" i="1"/>
  <c r="AJ38" i="1" s="1"/>
  <c r="EZ39" i="1"/>
  <c r="AJ39" i="1" s="1"/>
  <c r="EZ40" i="1"/>
  <c r="AJ40" i="1" s="1"/>
  <c r="EZ41" i="1"/>
  <c r="AJ41" i="1" s="1"/>
  <c r="EZ42" i="1"/>
  <c r="AJ42" i="1" s="1"/>
  <c r="EZ43" i="1"/>
  <c r="AJ43" i="1" s="1"/>
  <c r="EZ44" i="1"/>
  <c r="AJ44" i="1" s="1"/>
  <c r="EZ45" i="1"/>
  <c r="AJ45" i="1" s="1"/>
  <c r="EZ46" i="1"/>
  <c r="AJ46" i="1" s="1"/>
  <c r="EZ47" i="1"/>
  <c r="AJ47" i="1" s="1"/>
  <c r="EZ48" i="1"/>
  <c r="AJ48" i="1" s="1"/>
  <c r="EZ49" i="1"/>
  <c r="AJ49" i="1" s="1"/>
  <c r="EZ50" i="1"/>
  <c r="AJ50" i="1" s="1"/>
  <c r="EZ51" i="1"/>
  <c r="AJ51" i="1" s="1"/>
  <c r="EZ52" i="1"/>
  <c r="AJ52" i="1" s="1"/>
  <c r="EZ53" i="1"/>
  <c r="AJ53" i="1" s="1"/>
  <c r="EZ54" i="1"/>
  <c r="AJ54" i="1" s="1"/>
  <c r="EZ55" i="1"/>
  <c r="AJ55" i="1" s="1"/>
  <c r="EZ56" i="1"/>
  <c r="AJ56" i="1" s="1"/>
  <c r="EZ57" i="1"/>
  <c r="AJ57" i="1" s="1"/>
  <c r="EZ58" i="1"/>
  <c r="AJ58" i="1" s="1"/>
  <c r="EZ59" i="1"/>
  <c r="AJ59" i="1" s="1"/>
  <c r="EZ60" i="1"/>
  <c r="AJ60" i="1" s="1"/>
  <c r="EZ61" i="1"/>
  <c r="AJ61" i="1" s="1"/>
  <c r="EZ62" i="1"/>
  <c r="AJ62" i="1" s="1"/>
  <c r="EZ63" i="1"/>
  <c r="AJ63" i="1" s="1"/>
  <c r="EZ64" i="1"/>
  <c r="AJ64" i="1" s="1"/>
  <c r="EZ65" i="1"/>
  <c r="AJ65" i="1" s="1"/>
  <c r="EZ66" i="1"/>
  <c r="AJ66" i="1" s="1"/>
  <c r="EZ67" i="1"/>
  <c r="AJ67" i="1" s="1"/>
  <c r="EZ68" i="1"/>
  <c r="AJ68" i="1" s="1"/>
  <c r="EZ69" i="1"/>
  <c r="AJ69" i="1" s="1"/>
  <c r="EZ70" i="1"/>
  <c r="AJ70" i="1" s="1"/>
  <c r="EZ71" i="1"/>
  <c r="AJ71" i="1" s="1"/>
  <c r="EZ72" i="1"/>
  <c r="AJ72" i="1" s="1"/>
  <c r="EZ73" i="1"/>
  <c r="AJ73" i="1" s="1"/>
  <c r="EZ74" i="1"/>
  <c r="AJ74" i="1" s="1"/>
  <c r="EZ75" i="1"/>
  <c r="AJ75" i="1" s="1"/>
  <c r="EZ76" i="1"/>
  <c r="AJ76" i="1" s="1"/>
  <c r="EZ77" i="1"/>
  <c r="AJ77" i="1" s="1"/>
  <c r="EZ78" i="1"/>
  <c r="AJ78" i="1" s="1"/>
  <c r="EZ79" i="1"/>
  <c r="AJ79" i="1" s="1"/>
  <c r="EZ80" i="1"/>
  <c r="AJ80" i="1" s="1"/>
  <c r="EZ81" i="1"/>
  <c r="AJ81" i="1" s="1"/>
  <c r="EZ82" i="1"/>
  <c r="AJ82" i="1" s="1"/>
  <c r="EZ83" i="1"/>
  <c r="AJ83" i="1" s="1"/>
  <c r="EZ84" i="1"/>
  <c r="AJ84" i="1" s="1"/>
  <c r="EZ85" i="1"/>
  <c r="AJ85" i="1" s="1"/>
  <c r="EZ86" i="1"/>
  <c r="AJ86" i="1" s="1"/>
  <c r="EZ87" i="1"/>
  <c r="AJ87" i="1" s="1"/>
  <c r="EZ88" i="1"/>
  <c r="AJ88" i="1" s="1"/>
  <c r="EZ89" i="1"/>
  <c r="AJ89" i="1" s="1"/>
  <c r="EZ90" i="1"/>
  <c r="AJ90" i="1" s="1"/>
  <c r="EZ91" i="1"/>
  <c r="AJ91" i="1" s="1"/>
  <c r="EZ92" i="1"/>
  <c r="AJ92" i="1" s="1"/>
  <c r="EZ93" i="1"/>
  <c r="AJ93" i="1" s="1"/>
  <c r="EZ94" i="1"/>
  <c r="AJ94" i="1" s="1"/>
  <c r="EZ95" i="1"/>
  <c r="AJ95" i="1" s="1"/>
  <c r="EZ96" i="1"/>
  <c r="AJ96" i="1" s="1"/>
  <c r="EZ97" i="1"/>
  <c r="AJ97" i="1" s="1"/>
  <c r="EZ98" i="1"/>
  <c r="AJ98" i="1" s="1"/>
  <c r="EZ99" i="1"/>
  <c r="AJ99" i="1" s="1"/>
  <c r="EZ100" i="1"/>
  <c r="AJ100" i="1" s="1"/>
  <c r="EZ101" i="1"/>
  <c r="AJ101" i="1" s="1"/>
  <c r="EZ102" i="1"/>
  <c r="AJ102" i="1" s="1"/>
  <c r="EZ103" i="1"/>
  <c r="AJ103" i="1" s="1"/>
  <c r="EZ104" i="1"/>
  <c r="AJ104" i="1" s="1"/>
  <c r="EZ105" i="1"/>
  <c r="AJ105" i="1" s="1"/>
  <c r="EZ106" i="1"/>
  <c r="AJ106" i="1" s="1"/>
  <c r="EZ107" i="1"/>
  <c r="AJ107" i="1" s="1"/>
  <c r="EZ108" i="1"/>
  <c r="AJ108" i="1" s="1"/>
  <c r="EZ109" i="1"/>
  <c r="AJ109" i="1" s="1"/>
  <c r="EZ110" i="1"/>
  <c r="AJ110" i="1" s="1"/>
  <c r="EZ111" i="1"/>
  <c r="AJ111" i="1" s="1"/>
  <c r="EZ112" i="1"/>
  <c r="AJ112" i="1" s="1"/>
  <c r="EZ113" i="1"/>
  <c r="AJ113" i="1" s="1"/>
  <c r="EZ114" i="1"/>
  <c r="AJ114" i="1" s="1"/>
  <c r="EZ115" i="1"/>
  <c r="AJ115" i="1" s="1"/>
  <c r="EZ116" i="1"/>
  <c r="AJ116" i="1" s="1"/>
  <c r="EZ117" i="1"/>
  <c r="AJ117" i="1" s="1"/>
  <c r="EZ118" i="1"/>
  <c r="AJ118" i="1" s="1"/>
  <c r="EZ119" i="1"/>
  <c r="AJ119" i="1" s="1"/>
  <c r="EZ120" i="1"/>
  <c r="AJ120" i="1" s="1"/>
  <c r="EZ121" i="1"/>
  <c r="AJ121" i="1" s="1"/>
  <c r="EZ122" i="1"/>
  <c r="AJ122" i="1" s="1"/>
  <c r="EZ123" i="1"/>
  <c r="AJ123" i="1" s="1"/>
  <c r="EZ124" i="1"/>
  <c r="AJ124" i="1" s="1"/>
  <c r="EZ125" i="1"/>
  <c r="AJ125" i="1" s="1"/>
  <c r="EZ126" i="1"/>
  <c r="AJ126" i="1" s="1"/>
  <c r="EZ127" i="1"/>
  <c r="AJ127" i="1" s="1"/>
  <c r="EZ128" i="1"/>
  <c r="AJ128" i="1" s="1"/>
  <c r="EZ129" i="1"/>
  <c r="AJ129" i="1" s="1"/>
  <c r="EZ130" i="1"/>
  <c r="AJ130" i="1" s="1"/>
  <c r="EZ131" i="1"/>
  <c r="AJ131" i="1" s="1"/>
  <c r="EZ132" i="1"/>
  <c r="AJ132" i="1" s="1"/>
  <c r="EZ133" i="1"/>
  <c r="AJ133" i="1" s="1"/>
  <c r="EZ134" i="1"/>
  <c r="AJ134" i="1" s="1"/>
  <c r="EZ135" i="1"/>
  <c r="AJ135" i="1" s="1"/>
  <c r="EZ136" i="1"/>
  <c r="AJ136" i="1" s="1"/>
  <c r="EZ137" i="1"/>
  <c r="AJ137" i="1" s="1"/>
  <c r="EZ138" i="1"/>
  <c r="AJ138" i="1" s="1"/>
  <c r="EZ139" i="1"/>
  <c r="AJ139" i="1" s="1"/>
  <c r="EZ140" i="1"/>
  <c r="AJ140" i="1" s="1"/>
  <c r="EZ141" i="1"/>
  <c r="AJ141" i="1" s="1"/>
  <c r="EZ142" i="1"/>
  <c r="AJ142" i="1" s="1"/>
  <c r="EZ143" i="1"/>
  <c r="AJ143" i="1" s="1"/>
  <c r="EZ144" i="1"/>
  <c r="AJ144" i="1" s="1"/>
  <c r="EZ145" i="1"/>
  <c r="AJ145" i="1" s="1"/>
  <c r="EZ146" i="1"/>
  <c r="AJ146" i="1" s="1"/>
  <c r="EZ147" i="1"/>
  <c r="AJ147" i="1" s="1"/>
  <c r="EZ148" i="1"/>
  <c r="AJ148" i="1" s="1"/>
  <c r="EZ149" i="1"/>
  <c r="AJ149" i="1" s="1"/>
  <c r="EZ150" i="1"/>
  <c r="AJ150" i="1" s="1"/>
  <c r="EZ151" i="1"/>
  <c r="AJ151" i="1" s="1"/>
  <c r="EZ152" i="1"/>
  <c r="AJ152" i="1" s="1"/>
  <c r="EZ153" i="1"/>
  <c r="AJ153" i="1" s="1"/>
  <c r="EZ154" i="1"/>
  <c r="AJ154" i="1" s="1"/>
  <c r="EZ155" i="1"/>
  <c r="AJ155" i="1" s="1"/>
  <c r="EZ156" i="1"/>
  <c r="AJ156" i="1" s="1"/>
  <c r="EZ157" i="1"/>
  <c r="AJ157" i="1" s="1"/>
  <c r="EZ158" i="1"/>
  <c r="AJ158" i="1" s="1"/>
  <c r="EZ159" i="1"/>
  <c r="AJ159" i="1" s="1"/>
  <c r="EZ160" i="1"/>
  <c r="AJ160" i="1" s="1"/>
  <c r="EZ161" i="1"/>
  <c r="AJ161" i="1" s="1"/>
  <c r="EZ162" i="1"/>
  <c r="AJ162" i="1" s="1"/>
  <c r="EZ163" i="1"/>
  <c r="AJ163" i="1" s="1"/>
  <c r="EZ164" i="1"/>
  <c r="AJ164" i="1" s="1"/>
  <c r="EZ165" i="1"/>
  <c r="AJ165" i="1" s="1"/>
  <c r="EZ166" i="1"/>
  <c r="AJ166" i="1" s="1"/>
  <c r="EZ167" i="1"/>
  <c r="AJ167" i="1" s="1"/>
  <c r="EZ168" i="1"/>
  <c r="AJ168" i="1" s="1"/>
  <c r="EZ169" i="1"/>
  <c r="AJ169" i="1" s="1"/>
  <c r="EZ170" i="1"/>
  <c r="AJ170" i="1" s="1"/>
  <c r="EZ171" i="1"/>
  <c r="AJ171" i="1" s="1"/>
  <c r="EZ172" i="1"/>
  <c r="AJ172" i="1" s="1"/>
  <c r="EZ173" i="1"/>
  <c r="AJ173" i="1" s="1"/>
  <c r="EZ174" i="1"/>
  <c r="AJ174" i="1" s="1"/>
  <c r="EZ175" i="1"/>
  <c r="AJ175" i="1" s="1"/>
  <c r="EZ176" i="1"/>
  <c r="AJ176" i="1" s="1"/>
  <c r="EZ177" i="1"/>
  <c r="AJ177" i="1" s="1"/>
  <c r="EZ178" i="1"/>
  <c r="AJ178" i="1" s="1"/>
  <c r="EZ179" i="1"/>
  <c r="AJ179" i="1" s="1"/>
  <c r="EZ180" i="1"/>
  <c r="AJ180" i="1" s="1"/>
  <c r="EZ181" i="1"/>
  <c r="AJ181" i="1" s="1"/>
  <c r="EZ182" i="1"/>
  <c r="AJ182" i="1" s="1"/>
  <c r="EZ183" i="1"/>
  <c r="AJ183" i="1" s="1"/>
  <c r="EZ184" i="1"/>
  <c r="AJ184" i="1" s="1"/>
  <c r="EZ185" i="1"/>
  <c r="AJ185" i="1" s="1"/>
  <c r="EZ186" i="1"/>
  <c r="AJ186" i="1" s="1"/>
  <c r="EZ187" i="1"/>
  <c r="AJ187" i="1" s="1"/>
  <c r="EZ188" i="1"/>
  <c r="AJ188" i="1" s="1"/>
  <c r="EZ189" i="1"/>
  <c r="AJ189" i="1" s="1"/>
  <c r="EZ190" i="1"/>
  <c r="AJ190" i="1" s="1"/>
  <c r="EZ191" i="1"/>
  <c r="AJ191" i="1" s="1"/>
  <c r="EZ192" i="1"/>
  <c r="AJ192" i="1" s="1"/>
  <c r="EZ193" i="1"/>
  <c r="AJ193" i="1" s="1"/>
  <c r="EZ194" i="1"/>
  <c r="AJ194" i="1" s="1"/>
  <c r="EZ195" i="1"/>
  <c r="AJ195" i="1" s="1"/>
  <c r="EZ196" i="1"/>
  <c r="AJ196" i="1" s="1"/>
  <c r="EZ197" i="1"/>
  <c r="AJ197" i="1" s="1"/>
  <c r="EZ198" i="1"/>
  <c r="AJ198" i="1" s="1"/>
  <c r="EZ199" i="1"/>
  <c r="AJ199" i="1" s="1"/>
  <c r="EZ200" i="1"/>
  <c r="AJ200" i="1" s="1"/>
  <c r="EZ201" i="1"/>
  <c r="AJ201" i="1" s="1"/>
  <c r="EZ202" i="1"/>
  <c r="AJ202" i="1" s="1"/>
  <c r="EZ203" i="1"/>
  <c r="AJ203" i="1" s="1"/>
  <c r="EZ204" i="1"/>
  <c r="AJ204" i="1" s="1"/>
  <c r="EZ205" i="1"/>
  <c r="AJ205" i="1" s="1"/>
  <c r="EZ206" i="1"/>
  <c r="AJ206" i="1" s="1"/>
  <c r="EZ207" i="1"/>
  <c r="AJ207" i="1" s="1"/>
  <c r="EZ208" i="1"/>
  <c r="AJ208" i="1" s="1"/>
  <c r="EZ209" i="1"/>
  <c r="AJ209" i="1" s="1"/>
  <c r="EZ210" i="1"/>
  <c r="AJ210" i="1" s="1"/>
  <c r="EZ211" i="1"/>
  <c r="AJ211" i="1" s="1"/>
  <c r="EZ212" i="1"/>
  <c r="AJ212" i="1" s="1"/>
  <c r="EZ213" i="1"/>
  <c r="AJ213" i="1" s="1"/>
  <c r="EZ214" i="1"/>
  <c r="AJ214" i="1" s="1"/>
  <c r="EZ215" i="1"/>
  <c r="AJ215" i="1" s="1"/>
  <c r="EZ216" i="1"/>
  <c r="AJ216" i="1" s="1"/>
  <c r="EZ217" i="1"/>
  <c r="AJ217" i="1" s="1"/>
  <c r="EZ218" i="1"/>
  <c r="AJ218" i="1" s="1"/>
  <c r="EZ219" i="1"/>
  <c r="AJ219" i="1" s="1"/>
  <c r="EZ220" i="1"/>
  <c r="AJ220" i="1" s="1"/>
  <c r="EZ221" i="1"/>
  <c r="AJ221" i="1" s="1"/>
  <c r="EZ222" i="1"/>
  <c r="AJ222" i="1" s="1"/>
  <c r="EZ223" i="1"/>
  <c r="AJ223" i="1" s="1"/>
  <c r="EZ224" i="1"/>
  <c r="AJ224" i="1" s="1"/>
  <c r="EZ225" i="1"/>
  <c r="AJ225" i="1" s="1"/>
  <c r="EZ226" i="1"/>
  <c r="AJ226" i="1" s="1"/>
  <c r="EZ227" i="1"/>
  <c r="AJ227" i="1" s="1"/>
  <c r="EZ228" i="1"/>
  <c r="AJ228" i="1" s="1"/>
  <c r="EZ229" i="1"/>
  <c r="AJ229" i="1" s="1"/>
  <c r="EZ230" i="1"/>
  <c r="AJ230" i="1" s="1"/>
  <c r="EZ231" i="1"/>
  <c r="AJ231" i="1" s="1"/>
  <c r="EZ232" i="1"/>
  <c r="AJ232" i="1" s="1"/>
  <c r="EZ233" i="1"/>
  <c r="AJ233" i="1" s="1"/>
  <c r="EZ234" i="1"/>
  <c r="AJ234" i="1" s="1"/>
  <c r="EZ235" i="1"/>
  <c r="AJ235" i="1" s="1"/>
  <c r="EZ236" i="1"/>
  <c r="AJ236" i="1" s="1"/>
  <c r="EZ237" i="1"/>
  <c r="AJ237" i="1" s="1"/>
  <c r="EZ238" i="1"/>
  <c r="AJ238" i="1" s="1"/>
  <c r="EZ239" i="1"/>
  <c r="AJ239" i="1" s="1"/>
  <c r="EZ240" i="1"/>
  <c r="AJ240" i="1" s="1"/>
  <c r="EZ241" i="1"/>
  <c r="AJ241" i="1" s="1"/>
  <c r="EZ242" i="1"/>
  <c r="AJ242" i="1" s="1"/>
  <c r="EZ243" i="1"/>
  <c r="AJ243" i="1" s="1"/>
  <c r="EZ244" i="1"/>
  <c r="AJ244" i="1" s="1"/>
  <c r="EZ245" i="1"/>
  <c r="AJ245" i="1" s="1"/>
  <c r="EZ246" i="1"/>
  <c r="AJ246" i="1" s="1"/>
  <c r="EZ247" i="1"/>
  <c r="AJ247" i="1" s="1"/>
  <c r="EZ248" i="1"/>
  <c r="AJ248" i="1" s="1"/>
  <c r="EZ249" i="1"/>
  <c r="AJ249" i="1" s="1"/>
  <c r="EZ250" i="1"/>
  <c r="AJ250" i="1" s="1"/>
  <c r="EZ251" i="1"/>
  <c r="AJ251" i="1" s="1"/>
  <c r="EZ252" i="1"/>
  <c r="AJ252" i="1" s="1"/>
  <c r="EZ253" i="1"/>
  <c r="AJ253" i="1" s="1"/>
  <c r="EZ254" i="1"/>
  <c r="AJ254" i="1" s="1"/>
  <c r="EZ255" i="1"/>
  <c r="AJ255" i="1" s="1"/>
  <c r="EZ256" i="1"/>
  <c r="AJ256" i="1" s="1"/>
  <c r="EZ257" i="1"/>
  <c r="AJ257" i="1" s="1"/>
  <c r="EZ258" i="1"/>
  <c r="AJ258" i="1" s="1"/>
  <c r="EZ259" i="1"/>
  <c r="AJ259" i="1" s="1"/>
  <c r="EZ260" i="1"/>
  <c r="AJ260" i="1" s="1"/>
  <c r="EZ261" i="1"/>
  <c r="AJ261" i="1" s="1"/>
  <c r="EZ262" i="1"/>
  <c r="AJ262" i="1" s="1"/>
  <c r="EZ263" i="1"/>
  <c r="AJ263" i="1" s="1"/>
  <c r="EZ264" i="1"/>
  <c r="AJ264" i="1" s="1"/>
  <c r="EZ265" i="1"/>
  <c r="AJ265" i="1" s="1"/>
  <c r="EZ266" i="1"/>
  <c r="AJ266" i="1" s="1"/>
  <c r="EZ267" i="1"/>
  <c r="AJ267" i="1" s="1"/>
  <c r="EZ268" i="1"/>
  <c r="AJ268" i="1" s="1"/>
  <c r="EZ269" i="1"/>
  <c r="AJ269" i="1" s="1"/>
  <c r="EZ270" i="1"/>
  <c r="AJ270" i="1" s="1"/>
  <c r="EZ271" i="1"/>
  <c r="AJ271" i="1" s="1"/>
  <c r="EZ272" i="1"/>
  <c r="AJ272" i="1" s="1"/>
  <c r="EZ273" i="1"/>
  <c r="AJ273" i="1" s="1"/>
  <c r="EZ274" i="1"/>
  <c r="AJ274" i="1" s="1"/>
  <c r="EZ275" i="1"/>
  <c r="AJ275" i="1" s="1"/>
  <c r="EZ276" i="1"/>
  <c r="AJ276" i="1" s="1"/>
  <c r="EZ277" i="1"/>
  <c r="AJ277" i="1" s="1"/>
  <c r="EZ278" i="1"/>
  <c r="AJ278" i="1" s="1"/>
  <c r="EZ279" i="1"/>
  <c r="AJ279" i="1" s="1"/>
  <c r="EZ280" i="1"/>
  <c r="AJ280" i="1" s="1"/>
  <c r="EZ281" i="1"/>
  <c r="AJ281" i="1" s="1"/>
  <c r="EZ282" i="1"/>
  <c r="AJ282" i="1" s="1"/>
  <c r="EZ283" i="1"/>
  <c r="AJ283" i="1" s="1"/>
  <c r="EZ284" i="1"/>
  <c r="AJ284" i="1" s="1"/>
  <c r="EZ285" i="1"/>
  <c r="AJ285" i="1" s="1"/>
  <c r="EZ286" i="1"/>
  <c r="AJ286" i="1" s="1"/>
  <c r="EZ287" i="1"/>
  <c r="AJ287" i="1" s="1"/>
  <c r="EZ288" i="1"/>
  <c r="AJ288" i="1" s="1"/>
  <c r="EZ289" i="1"/>
  <c r="AJ289" i="1" s="1"/>
  <c r="EZ290" i="1"/>
  <c r="AJ290" i="1" s="1"/>
  <c r="EZ291" i="1"/>
  <c r="AJ291" i="1" s="1"/>
  <c r="EZ292" i="1"/>
  <c r="AJ292" i="1" s="1"/>
  <c r="EZ293" i="1"/>
  <c r="AJ293" i="1" s="1"/>
  <c r="EZ294" i="1"/>
  <c r="AJ294" i="1" s="1"/>
  <c r="EZ295" i="1"/>
  <c r="AJ295" i="1" s="1"/>
  <c r="EZ296" i="1"/>
  <c r="AJ296" i="1" s="1"/>
  <c r="EZ2" i="1"/>
  <c r="AJ2" i="1" s="1"/>
  <c r="EY3" i="1"/>
  <c r="AI3" i="1" s="1"/>
  <c r="EY4" i="1"/>
  <c r="AI4" i="1" s="1"/>
  <c r="EY5" i="1"/>
  <c r="AI5" i="1" s="1"/>
  <c r="EY6" i="1"/>
  <c r="AI6" i="1" s="1"/>
  <c r="EY7" i="1"/>
  <c r="AI7" i="1" s="1"/>
  <c r="EY8" i="1"/>
  <c r="AI8" i="1" s="1"/>
  <c r="EY9" i="1"/>
  <c r="AI9" i="1" s="1"/>
  <c r="EY10" i="1"/>
  <c r="AI10" i="1" s="1"/>
  <c r="EY11" i="1"/>
  <c r="AI11" i="1" s="1"/>
  <c r="EY12" i="1"/>
  <c r="AI12" i="1" s="1"/>
  <c r="EY13" i="1"/>
  <c r="AI13" i="1" s="1"/>
  <c r="EY14" i="1"/>
  <c r="AI14" i="1" s="1"/>
  <c r="EY15" i="1"/>
  <c r="AI15" i="1" s="1"/>
  <c r="EY16" i="1"/>
  <c r="AI16" i="1" s="1"/>
  <c r="EY17" i="1"/>
  <c r="AI17" i="1" s="1"/>
  <c r="EY18" i="1"/>
  <c r="AI18" i="1" s="1"/>
  <c r="EY19" i="1"/>
  <c r="AI19" i="1" s="1"/>
  <c r="EY20" i="1"/>
  <c r="AI20" i="1" s="1"/>
  <c r="EY21" i="1"/>
  <c r="AI21" i="1" s="1"/>
  <c r="EY22" i="1"/>
  <c r="AI22" i="1" s="1"/>
  <c r="EY23" i="1"/>
  <c r="AI23" i="1" s="1"/>
  <c r="EY24" i="1"/>
  <c r="AI24" i="1" s="1"/>
  <c r="EY25" i="1"/>
  <c r="AI25" i="1" s="1"/>
  <c r="EY26" i="1"/>
  <c r="AI26" i="1" s="1"/>
  <c r="EY27" i="1"/>
  <c r="AI27" i="1" s="1"/>
  <c r="EY28" i="1"/>
  <c r="AI28" i="1" s="1"/>
  <c r="EY29" i="1"/>
  <c r="AI29" i="1" s="1"/>
  <c r="EY30" i="1"/>
  <c r="AI30" i="1" s="1"/>
  <c r="EY31" i="1"/>
  <c r="AI31" i="1" s="1"/>
  <c r="EY32" i="1"/>
  <c r="AI32" i="1" s="1"/>
  <c r="EY33" i="1"/>
  <c r="AI33" i="1" s="1"/>
  <c r="EY34" i="1"/>
  <c r="AI34" i="1" s="1"/>
  <c r="EY35" i="1"/>
  <c r="AI35" i="1" s="1"/>
  <c r="EY36" i="1"/>
  <c r="AI36" i="1" s="1"/>
  <c r="EY37" i="1"/>
  <c r="AI37" i="1" s="1"/>
  <c r="EY38" i="1"/>
  <c r="AI38" i="1" s="1"/>
  <c r="EY39" i="1"/>
  <c r="AI39" i="1" s="1"/>
  <c r="EY40" i="1"/>
  <c r="AI40" i="1" s="1"/>
  <c r="EY41" i="1"/>
  <c r="AI41" i="1" s="1"/>
  <c r="EY42" i="1"/>
  <c r="AI42" i="1" s="1"/>
  <c r="EY43" i="1"/>
  <c r="AI43" i="1" s="1"/>
  <c r="EY44" i="1"/>
  <c r="AI44" i="1" s="1"/>
  <c r="EY45" i="1"/>
  <c r="AI45" i="1" s="1"/>
  <c r="EY46" i="1"/>
  <c r="AI46" i="1" s="1"/>
  <c r="EY47" i="1"/>
  <c r="AI47" i="1" s="1"/>
  <c r="EY48" i="1"/>
  <c r="AI48" i="1" s="1"/>
  <c r="EY49" i="1"/>
  <c r="AI49" i="1" s="1"/>
  <c r="EY50" i="1"/>
  <c r="AI50" i="1" s="1"/>
  <c r="EY51" i="1"/>
  <c r="AI51" i="1" s="1"/>
  <c r="EY52" i="1"/>
  <c r="AI52" i="1" s="1"/>
  <c r="EY53" i="1"/>
  <c r="AI53" i="1" s="1"/>
  <c r="EY54" i="1"/>
  <c r="AI54" i="1" s="1"/>
  <c r="EY55" i="1"/>
  <c r="AI55" i="1" s="1"/>
  <c r="EY56" i="1"/>
  <c r="AI56" i="1" s="1"/>
  <c r="EY57" i="1"/>
  <c r="AI57" i="1" s="1"/>
  <c r="EY58" i="1"/>
  <c r="AI58" i="1" s="1"/>
  <c r="EY59" i="1"/>
  <c r="AI59" i="1" s="1"/>
  <c r="EY60" i="1"/>
  <c r="AI60" i="1" s="1"/>
  <c r="EY61" i="1"/>
  <c r="AI61" i="1" s="1"/>
  <c r="EY62" i="1"/>
  <c r="AI62" i="1" s="1"/>
  <c r="EY63" i="1"/>
  <c r="AI63" i="1" s="1"/>
  <c r="EY64" i="1"/>
  <c r="AI64" i="1" s="1"/>
  <c r="EY65" i="1"/>
  <c r="AI65" i="1" s="1"/>
  <c r="EY66" i="1"/>
  <c r="AI66" i="1" s="1"/>
  <c r="EY67" i="1"/>
  <c r="AI67" i="1" s="1"/>
  <c r="EY68" i="1"/>
  <c r="AI68" i="1" s="1"/>
  <c r="EY69" i="1"/>
  <c r="AI69" i="1" s="1"/>
  <c r="EY70" i="1"/>
  <c r="AI70" i="1" s="1"/>
  <c r="EY71" i="1"/>
  <c r="AI71" i="1" s="1"/>
  <c r="EY72" i="1"/>
  <c r="AI72" i="1" s="1"/>
  <c r="EY73" i="1"/>
  <c r="AI73" i="1" s="1"/>
  <c r="EY74" i="1"/>
  <c r="AI74" i="1" s="1"/>
  <c r="EY75" i="1"/>
  <c r="AI75" i="1" s="1"/>
  <c r="EY76" i="1"/>
  <c r="AI76" i="1" s="1"/>
  <c r="EY77" i="1"/>
  <c r="AI77" i="1" s="1"/>
  <c r="EY78" i="1"/>
  <c r="AI78" i="1" s="1"/>
  <c r="EY79" i="1"/>
  <c r="AI79" i="1" s="1"/>
  <c r="EY80" i="1"/>
  <c r="AI80" i="1" s="1"/>
  <c r="EY81" i="1"/>
  <c r="AI81" i="1" s="1"/>
  <c r="EY82" i="1"/>
  <c r="AI82" i="1" s="1"/>
  <c r="EY83" i="1"/>
  <c r="AI83" i="1" s="1"/>
  <c r="EY84" i="1"/>
  <c r="AI84" i="1" s="1"/>
  <c r="EY85" i="1"/>
  <c r="AI85" i="1" s="1"/>
  <c r="EY86" i="1"/>
  <c r="AI86" i="1" s="1"/>
  <c r="EY87" i="1"/>
  <c r="AI87" i="1" s="1"/>
  <c r="EY88" i="1"/>
  <c r="AI88" i="1" s="1"/>
  <c r="EY89" i="1"/>
  <c r="AI89" i="1" s="1"/>
  <c r="EY90" i="1"/>
  <c r="AI90" i="1" s="1"/>
  <c r="EY91" i="1"/>
  <c r="AI91" i="1" s="1"/>
  <c r="EY92" i="1"/>
  <c r="AI92" i="1" s="1"/>
  <c r="EY93" i="1"/>
  <c r="AI93" i="1" s="1"/>
  <c r="EY94" i="1"/>
  <c r="AI94" i="1" s="1"/>
  <c r="EY95" i="1"/>
  <c r="AI95" i="1" s="1"/>
  <c r="EY96" i="1"/>
  <c r="AI96" i="1" s="1"/>
  <c r="EY97" i="1"/>
  <c r="AI97" i="1" s="1"/>
  <c r="EY98" i="1"/>
  <c r="AI98" i="1" s="1"/>
  <c r="EY99" i="1"/>
  <c r="AI99" i="1" s="1"/>
  <c r="EY100" i="1"/>
  <c r="AI100" i="1" s="1"/>
  <c r="EY101" i="1"/>
  <c r="AI101" i="1" s="1"/>
  <c r="EY102" i="1"/>
  <c r="AI102" i="1" s="1"/>
  <c r="EY103" i="1"/>
  <c r="AI103" i="1" s="1"/>
  <c r="EY104" i="1"/>
  <c r="AI104" i="1" s="1"/>
  <c r="EY105" i="1"/>
  <c r="AI105" i="1" s="1"/>
  <c r="EY106" i="1"/>
  <c r="AI106" i="1" s="1"/>
  <c r="EY107" i="1"/>
  <c r="AI107" i="1" s="1"/>
  <c r="EY108" i="1"/>
  <c r="AI108" i="1" s="1"/>
  <c r="EY109" i="1"/>
  <c r="AI109" i="1" s="1"/>
  <c r="EY110" i="1"/>
  <c r="AI110" i="1" s="1"/>
  <c r="EY111" i="1"/>
  <c r="AI111" i="1" s="1"/>
  <c r="EY112" i="1"/>
  <c r="AI112" i="1" s="1"/>
  <c r="EY113" i="1"/>
  <c r="AI113" i="1" s="1"/>
  <c r="EY114" i="1"/>
  <c r="AI114" i="1" s="1"/>
  <c r="EY115" i="1"/>
  <c r="AI115" i="1" s="1"/>
  <c r="EY116" i="1"/>
  <c r="AI116" i="1" s="1"/>
  <c r="EY117" i="1"/>
  <c r="AI117" i="1" s="1"/>
  <c r="EY118" i="1"/>
  <c r="AI118" i="1" s="1"/>
  <c r="EY119" i="1"/>
  <c r="AI119" i="1" s="1"/>
  <c r="EY120" i="1"/>
  <c r="AI120" i="1" s="1"/>
  <c r="EY121" i="1"/>
  <c r="AI121" i="1" s="1"/>
  <c r="EY122" i="1"/>
  <c r="AI122" i="1" s="1"/>
  <c r="EY123" i="1"/>
  <c r="AI123" i="1" s="1"/>
  <c r="EY124" i="1"/>
  <c r="AI124" i="1" s="1"/>
  <c r="EY125" i="1"/>
  <c r="AI125" i="1" s="1"/>
  <c r="EY126" i="1"/>
  <c r="AI126" i="1" s="1"/>
  <c r="EY127" i="1"/>
  <c r="AI127" i="1" s="1"/>
  <c r="EY128" i="1"/>
  <c r="AI128" i="1" s="1"/>
  <c r="EY129" i="1"/>
  <c r="AI129" i="1" s="1"/>
  <c r="EY130" i="1"/>
  <c r="AI130" i="1" s="1"/>
  <c r="EY131" i="1"/>
  <c r="AI131" i="1" s="1"/>
  <c r="EY132" i="1"/>
  <c r="AI132" i="1" s="1"/>
  <c r="EY133" i="1"/>
  <c r="AI133" i="1" s="1"/>
  <c r="EY134" i="1"/>
  <c r="AI134" i="1" s="1"/>
  <c r="EY135" i="1"/>
  <c r="AI135" i="1" s="1"/>
  <c r="EY136" i="1"/>
  <c r="AI136" i="1" s="1"/>
  <c r="EY137" i="1"/>
  <c r="AI137" i="1" s="1"/>
  <c r="EY138" i="1"/>
  <c r="AI138" i="1" s="1"/>
  <c r="EY139" i="1"/>
  <c r="AI139" i="1" s="1"/>
  <c r="EY140" i="1"/>
  <c r="AI140" i="1" s="1"/>
  <c r="EY141" i="1"/>
  <c r="AI141" i="1" s="1"/>
  <c r="EY142" i="1"/>
  <c r="AI142" i="1" s="1"/>
  <c r="EY143" i="1"/>
  <c r="AI143" i="1" s="1"/>
  <c r="EY144" i="1"/>
  <c r="AI144" i="1" s="1"/>
  <c r="EY145" i="1"/>
  <c r="AI145" i="1" s="1"/>
  <c r="EY146" i="1"/>
  <c r="AI146" i="1" s="1"/>
  <c r="EY147" i="1"/>
  <c r="AI147" i="1" s="1"/>
  <c r="EY148" i="1"/>
  <c r="AI148" i="1" s="1"/>
  <c r="EY149" i="1"/>
  <c r="AI149" i="1" s="1"/>
  <c r="EY150" i="1"/>
  <c r="AI150" i="1" s="1"/>
  <c r="EY151" i="1"/>
  <c r="AI151" i="1" s="1"/>
  <c r="EY152" i="1"/>
  <c r="AI152" i="1" s="1"/>
  <c r="EY153" i="1"/>
  <c r="AI153" i="1" s="1"/>
  <c r="EY154" i="1"/>
  <c r="AI154" i="1" s="1"/>
  <c r="EY155" i="1"/>
  <c r="AI155" i="1" s="1"/>
  <c r="EY156" i="1"/>
  <c r="AI156" i="1" s="1"/>
  <c r="EY157" i="1"/>
  <c r="AI157" i="1" s="1"/>
  <c r="EY158" i="1"/>
  <c r="AI158" i="1" s="1"/>
  <c r="EY159" i="1"/>
  <c r="AI159" i="1" s="1"/>
  <c r="EY160" i="1"/>
  <c r="EY161" i="1"/>
  <c r="AI161" i="1" s="1"/>
  <c r="EY163" i="1"/>
  <c r="AI163" i="1" s="1"/>
  <c r="EY164" i="1"/>
  <c r="AI164" i="1" s="1"/>
  <c r="EY165" i="1"/>
  <c r="AI165" i="1" s="1"/>
  <c r="EY166" i="1"/>
  <c r="AI166" i="1" s="1"/>
  <c r="EY167" i="1"/>
  <c r="AI167" i="1" s="1"/>
  <c r="EY168" i="1"/>
  <c r="AI168" i="1" s="1"/>
  <c r="EY169" i="1"/>
  <c r="AI169" i="1" s="1"/>
  <c r="EY170" i="1"/>
  <c r="AI170" i="1" s="1"/>
  <c r="EY171" i="1"/>
  <c r="AI171" i="1" s="1"/>
  <c r="EY172" i="1"/>
  <c r="AI172" i="1" s="1"/>
  <c r="EY173" i="1"/>
  <c r="EY174" i="1"/>
  <c r="AI174" i="1" s="1"/>
  <c r="EY175" i="1"/>
  <c r="AI175" i="1" s="1"/>
  <c r="EY176" i="1"/>
  <c r="AI176" i="1" s="1"/>
  <c r="EY177" i="1"/>
  <c r="AI177" i="1" s="1"/>
  <c r="EY178" i="1"/>
  <c r="AI178" i="1" s="1"/>
  <c r="EY179" i="1"/>
  <c r="AI179" i="1" s="1"/>
  <c r="EY180" i="1"/>
  <c r="AI180" i="1" s="1"/>
  <c r="EY181" i="1"/>
  <c r="AI181" i="1" s="1"/>
  <c r="EY182" i="1"/>
  <c r="AI182" i="1" s="1"/>
  <c r="EY183" i="1"/>
  <c r="AI183" i="1" s="1"/>
  <c r="EY184" i="1"/>
  <c r="AI184" i="1" s="1"/>
  <c r="EY185" i="1"/>
  <c r="EY186" i="1"/>
  <c r="AI186" i="1" s="1"/>
  <c r="EY187" i="1"/>
  <c r="AI187" i="1" s="1"/>
  <c r="EY188" i="1"/>
  <c r="AI188" i="1" s="1"/>
  <c r="EY189" i="1"/>
  <c r="AI189" i="1" s="1"/>
  <c r="EY190" i="1"/>
  <c r="AI190" i="1" s="1"/>
  <c r="EY191" i="1"/>
  <c r="AI191" i="1" s="1"/>
  <c r="EY192" i="1"/>
  <c r="AI192" i="1" s="1"/>
  <c r="EY193" i="1"/>
  <c r="AI193" i="1" s="1"/>
  <c r="EY194" i="1"/>
  <c r="AI194" i="1" s="1"/>
  <c r="EY195" i="1"/>
  <c r="AI195" i="1" s="1"/>
  <c r="EY196" i="1"/>
  <c r="AI196" i="1" s="1"/>
  <c r="EY197" i="1"/>
  <c r="AI197" i="1" s="1"/>
  <c r="EY198" i="1"/>
  <c r="AI198" i="1" s="1"/>
  <c r="EY199" i="1"/>
  <c r="AI199" i="1" s="1"/>
  <c r="EY200" i="1"/>
  <c r="AI200" i="1" s="1"/>
  <c r="EY201" i="1"/>
  <c r="AI201" i="1" s="1"/>
  <c r="EY202" i="1"/>
  <c r="AI202" i="1" s="1"/>
  <c r="EY203" i="1"/>
  <c r="AI203" i="1" s="1"/>
  <c r="EY204" i="1"/>
  <c r="AI204" i="1" s="1"/>
  <c r="EY205" i="1"/>
  <c r="AI205" i="1" s="1"/>
  <c r="EY206" i="1"/>
  <c r="AI206" i="1" s="1"/>
  <c r="EY207" i="1"/>
  <c r="AI207" i="1" s="1"/>
  <c r="EY208" i="1"/>
  <c r="AI208" i="1" s="1"/>
  <c r="EY209" i="1"/>
  <c r="AI209" i="1" s="1"/>
  <c r="EY210" i="1"/>
  <c r="AI210" i="1" s="1"/>
  <c r="EY211" i="1"/>
  <c r="AI211" i="1" s="1"/>
  <c r="EY212" i="1"/>
  <c r="AI212" i="1" s="1"/>
  <c r="EY213" i="1"/>
  <c r="AI213" i="1" s="1"/>
  <c r="EY214" i="1"/>
  <c r="AI214" i="1" s="1"/>
  <c r="EY215" i="1"/>
  <c r="AI215" i="1" s="1"/>
  <c r="EY216" i="1"/>
  <c r="AI216" i="1" s="1"/>
  <c r="EY217" i="1"/>
  <c r="AI217" i="1" s="1"/>
  <c r="EY218" i="1"/>
  <c r="AI218" i="1" s="1"/>
  <c r="EY219" i="1"/>
  <c r="AI219" i="1" s="1"/>
  <c r="EY220" i="1"/>
  <c r="AI220" i="1" s="1"/>
  <c r="EY221" i="1"/>
  <c r="AI221" i="1" s="1"/>
  <c r="EY222" i="1"/>
  <c r="AI222" i="1" s="1"/>
  <c r="EY223" i="1"/>
  <c r="AI223" i="1" s="1"/>
  <c r="EY224" i="1"/>
  <c r="AI224" i="1" s="1"/>
  <c r="EY225" i="1"/>
  <c r="AI225" i="1" s="1"/>
  <c r="EY226" i="1"/>
  <c r="AI226" i="1" s="1"/>
  <c r="EY227" i="1"/>
  <c r="AI227" i="1" s="1"/>
  <c r="EY228" i="1"/>
  <c r="AI228" i="1" s="1"/>
  <c r="EY229" i="1"/>
  <c r="AI229" i="1" s="1"/>
  <c r="EY230" i="1"/>
  <c r="AI230" i="1" s="1"/>
  <c r="EY231" i="1"/>
  <c r="AI231" i="1" s="1"/>
  <c r="EY232" i="1"/>
  <c r="AI232" i="1" s="1"/>
  <c r="EY233" i="1"/>
  <c r="AI233" i="1" s="1"/>
  <c r="EY234" i="1"/>
  <c r="AI234" i="1" s="1"/>
  <c r="EY235" i="1"/>
  <c r="AI235" i="1" s="1"/>
  <c r="EY236" i="1"/>
  <c r="AI236" i="1" s="1"/>
  <c r="EY237" i="1"/>
  <c r="AI237" i="1" s="1"/>
  <c r="EY238" i="1"/>
  <c r="AI238" i="1" s="1"/>
  <c r="EY239" i="1"/>
  <c r="AI239" i="1" s="1"/>
  <c r="EY240" i="1"/>
  <c r="AI240" i="1" s="1"/>
  <c r="EY241" i="1"/>
  <c r="AI241" i="1" s="1"/>
  <c r="EY242" i="1"/>
  <c r="AI242" i="1" s="1"/>
  <c r="EY243" i="1"/>
  <c r="AI243" i="1" s="1"/>
  <c r="EY244" i="1"/>
  <c r="AI244" i="1" s="1"/>
  <c r="EY245" i="1"/>
  <c r="AI245" i="1" s="1"/>
  <c r="EY246" i="1"/>
  <c r="AI246" i="1" s="1"/>
  <c r="EY247" i="1"/>
  <c r="AI247" i="1" s="1"/>
  <c r="EY248" i="1"/>
  <c r="AI248" i="1" s="1"/>
  <c r="EY249" i="1"/>
  <c r="AI249" i="1" s="1"/>
  <c r="EY250" i="1"/>
  <c r="AI250" i="1" s="1"/>
  <c r="EY251" i="1"/>
  <c r="AI251" i="1" s="1"/>
  <c r="EY252" i="1"/>
  <c r="AI252" i="1" s="1"/>
  <c r="EY253" i="1"/>
  <c r="EY254" i="1"/>
  <c r="AI254" i="1" s="1"/>
  <c r="EY255" i="1"/>
  <c r="AI255" i="1" s="1"/>
  <c r="EY256" i="1"/>
  <c r="AI256" i="1" s="1"/>
  <c r="EY257" i="1"/>
  <c r="AI257" i="1" s="1"/>
  <c r="EY258" i="1"/>
  <c r="AI258" i="1" s="1"/>
  <c r="EY259" i="1"/>
  <c r="AI259" i="1" s="1"/>
  <c r="EY260" i="1"/>
  <c r="AI260" i="1" s="1"/>
  <c r="EY261" i="1"/>
  <c r="AI261" i="1" s="1"/>
  <c r="EY262" i="1"/>
  <c r="AI262" i="1" s="1"/>
  <c r="EY263" i="1"/>
  <c r="AI263" i="1" s="1"/>
  <c r="EY264" i="1"/>
  <c r="AI264" i="1" s="1"/>
  <c r="EY265" i="1"/>
  <c r="AI265" i="1" s="1"/>
  <c r="EY266" i="1"/>
  <c r="AI266" i="1" s="1"/>
  <c r="EY267" i="1"/>
  <c r="AI267" i="1" s="1"/>
  <c r="EY268" i="1"/>
  <c r="AI268" i="1" s="1"/>
  <c r="EY269" i="1"/>
  <c r="AI269" i="1" s="1"/>
  <c r="EY270" i="1"/>
  <c r="AI270" i="1" s="1"/>
  <c r="EY271" i="1"/>
  <c r="AI271" i="1" s="1"/>
  <c r="EY272" i="1"/>
  <c r="AI272" i="1" s="1"/>
  <c r="EY273" i="1"/>
  <c r="AI273" i="1" s="1"/>
  <c r="EY274" i="1"/>
  <c r="AI274" i="1" s="1"/>
  <c r="EY275" i="1"/>
  <c r="AI275" i="1" s="1"/>
  <c r="EY276" i="1"/>
  <c r="AI276" i="1" s="1"/>
  <c r="EY277" i="1"/>
  <c r="AI277" i="1" s="1"/>
  <c r="EY278" i="1"/>
  <c r="AI278" i="1" s="1"/>
  <c r="EY279" i="1"/>
  <c r="AI279" i="1" s="1"/>
  <c r="EY280" i="1"/>
  <c r="AI280" i="1" s="1"/>
  <c r="EY281" i="1"/>
  <c r="AI281" i="1" s="1"/>
  <c r="EY282" i="1"/>
  <c r="AI282" i="1" s="1"/>
  <c r="EY283" i="1"/>
  <c r="AI283" i="1" s="1"/>
  <c r="EY284" i="1"/>
  <c r="AI284" i="1" s="1"/>
  <c r="EY285" i="1"/>
  <c r="AI285" i="1" s="1"/>
  <c r="EY286" i="1"/>
  <c r="AI286" i="1" s="1"/>
  <c r="EY287" i="1"/>
  <c r="AI287" i="1" s="1"/>
  <c r="EY288" i="1"/>
  <c r="AI288" i="1" s="1"/>
  <c r="EY289" i="1"/>
  <c r="AI289" i="1" s="1"/>
  <c r="EY290" i="1"/>
  <c r="AI290" i="1" s="1"/>
  <c r="EY291" i="1"/>
  <c r="AI291" i="1" s="1"/>
  <c r="EY292" i="1"/>
  <c r="AI292" i="1" s="1"/>
  <c r="EY293" i="1"/>
  <c r="AI293" i="1" s="1"/>
  <c r="EY294" i="1"/>
  <c r="AI294" i="1" s="1"/>
  <c r="EY295" i="1"/>
  <c r="AI295" i="1" s="1"/>
  <c r="EY296" i="1"/>
  <c r="AI296" i="1" s="1"/>
  <c r="EY2" i="1"/>
  <c r="AI2" i="1" s="1"/>
  <c r="AH253" i="1"/>
  <c r="AG9" i="1"/>
  <c r="AG79" i="1"/>
  <c r="AE100" i="1"/>
  <c r="EX3" i="1"/>
  <c r="AH3" i="1" s="1"/>
  <c r="EX4" i="1"/>
  <c r="AH4" i="1" s="1"/>
  <c r="EX5" i="1"/>
  <c r="AH5" i="1" s="1"/>
  <c r="EX6" i="1"/>
  <c r="AH6" i="1" s="1"/>
  <c r="EX7" i="1"/>
  <c r="AH7" i="1" s="1"/>
  <c r="EX8" i="1"/>
  <c r="AH8" i="1" s="1"/>
  <c r="EX9" i="1"/>
  <c r="AH9" i="1" s="1"/>
  <c r="EX10" i="1"/>
  <c r="AH10" i="1" s="1"/>
  <c r="EX11" i="1"/>
  <c r="AH11" i="1" s="1"/>
  <c r="EX12" i="1"/>
  <c r="AH12" i="1" s="1"/>
  <c r="EX13" i="1"/>
  <c r="AH13" i="1" s="1"/>
  <c r="EX14" i="1"/>
  <c r="AH14" i="1" s="1"/>
  <c r="EX15" i="1"/>
  <c r="AH15" i="1" s="1"/>
  <c r="EX16" i="1"/>
  <c r="AH16" i="1" s="1"/>
  <c r="EX17" i="1"/>
  <c r="AH17" i="1" s="1"/>
  <c r="EX18" i="1"/>
  <c r="AH18" i="1" s="1"/>
  <c r="EX19" i="1"/>
  <c r="AH19" i="1" s="1"/>
  <c r="EX20" i="1"/>
  <c r="AH20" i="1" s="1"/>
  <c r="EX21" i="1"/>
  <c r="AH21" i="1" s="1"/>
  <c r="EX22" i="1"/>
  <c r="AH22" i="1" s="1"/>
  <c r="EX23" i="1"/>
  <c r="AH23" i="1" s="1"/>
  <c r="EX24" i="1"/>
  <c r="AH24" i="1" s="1"/>
  <c r="EX25" i="1"/>
  <c r="AH25" i="1" s="1"/>
  <c r="EX26" i="1"/>
  <c r="AH26" i="1" s="1"/>
  <c r="EX27" i="1"/>
  <c r="AH27" i="1" s="1"/>
  <c r="EX28" i="1"/>
  <c r="AH28" i="1" s="1"/>
  <c r="EX29" i="1"/>
  <c r="AH29" i="1" s="1"/>
  <c r="EX30" i="1"/>
  <c r="AH30" i="1" s="1"/>
  <c r="EX31" i="1"/>
  <c r="AH31" i="1" s="1"/>
  <c r="EX32" i="1"/>
  <c r="AH32" i="1" s="1"/>
  <c r="EX33" i="1"/>
  <c r="AH33" i="1" s="1"/>
  <c r="EX34" i="1"/>
  <c r="AH34" i="1" s="1"/>
  <c r="EX35" i="1"/>
  <c r="AH35" i="1" s="1"/>
  <c r="EX36" i="1"/>
  <c r="AH36" i="1" s="1"/>
  <c r="EX37" i="1"/>
  <c r="AH37" i="1" s="1"/>
  <c r="EX38" i="1"/>
  <c r="AH38" i="1" s="1"/>
  <c r="EX39" i="1"/>
  <c r="AH39" i="1" s="1"/>
  <c r="EX40" i="1"/>
  <c r="AH40" i="1" s="1"/>
  <c r="EX41" i="1"/>
  <c r="AH41" i="1" s="1"/>
  <c r="EX42" i="1"/>
  <c r="AH42" i="1" s="1"/>
  <c r="EX43" i="1"/>
  <c r="AH43" i="1" s="1"/>
  <c r="EX44" i="1"/>
  <c r="AH44" i="1" s="1"/>
  <c r="EX45" i="1"/>
  <c r="AH45" i="1" s="1"/>
  <c r="EX46" i="1"/>
  <c r="AH46" i="1" s="1"/>
  <c r="EX47" i="1"/>
  <c r="AH47" i="1" s="1"/>
  <c r="EX48" i="1"/>
  <c r="AH48" i="1" s="1"/>
  <c r="EX49" i="1"/>
  <c r="AH49" i="1" s="1"/>
  <c r="EX50" i="1"/>
  <c r="AH50" i="1" s="1"/>
  <c r="EX51" i="1"/>
  <c r="AH51" i="1" s="1"/>
  <c r="EX52" i="1"/>
  <c r="AH52" i="1" s="1"/>
  <c r="EX53" i="1"/>
  <c r="AH53" i="1" s="1"/>
  <c r="EX54" i="1"/>
  <c r="AH54" i="1" s="1"/>
  <c r="EX55" i="1"/>
  <c r="AH55" i="1" s="1"/>
  <c r="EX56" i="1"/>
  <c r="AH56" i="1" s="1"/>
  <c r="EX57" i="1"/>
  <c r="AH57" i="1" s="1"/>
  <c r="EX58" i="1"/>
  <c r="AH58" i="1" s="1"/>
  <c r="EX59" i="1"/>
  <c r="AH59" i="1" s="1"/>
  <c r="EX60" i="1"/>
  <c r="AH60" i="1" s="1"/>
  <c r="EX61" i="1"/>
  <c r="AH61" i="1" s="1"/>
  <c r="EX62" i="1"/>
  <c r="AH62" i="1" s="1"/>
  <c r="EX63" i="1"/>
  <c r="AH63" i="1" s="1"/>
  <c r="EX64" i="1"/>
  <c r="AH64" i="1" s="1"/>
  <c r="EX65" i="1"/>
  <c r="AH65" i="1" s="1"/>
  <c r="EX66" i="1"/>
  <c r="AH66" i="1" s="1"/>
  <c r="EX67" i="1"/>
  <c r="AH67" i="1" s="1"/>
  <c r="EX68" i="1"/>
  <c r="AH68" i="1" s="1"/>
  <c r="EX69" i="1"/>
  <c r="AH69" i="1" s="1"/>
  <c r="EX70" i="1"/>
  <c r="AH70" i="1" s="1"/>
  <c r="EX71" i="1"/>
  <c r="AH71" i="1" s="1"/>
  <c r="EX72" i="1"/>
  <c r="AH72" i="1" s="1"/>
  <c r="EX73" i="1"/>
  <c r="AH73" i="1" s="1"/>
  <c r="EX74" i="1"/>
  <c r="AH74" i="1" s="1"/>
  <c r="EX75" i="1"/>
  <c r="AH75" i="1" s="1"/>
  <c r="EX76" i="1"/>
  <c r="AH76" i="1" s="1"/>
  <c r="EX77" i="1"/>
  <c r="AH77" i="1" s="1"/>
  <c r="EX78" i="1"/>
  <c r="AH78" i="1" s="1"/>
  <c r="EX79" i="1"/>
  <c r="AH79" i="1" s="1"/>
  <c r="EX80" i="1"/>
  <c r="AH80" i="1" s="1"/>
  <c r="EX81" i="1"/>
  <c r="AH81" i="1" s="1"/>
  <c r="EX82" i="1"/>
  <c r="AH82" i="1" s="1"/>
  <c r="EX83" i="1"/>
  <c r="AH83" i="1" s="1"/>
  <c r="EX84" i="1"/>
  <c r="AH84" i="1" s="1"/>
  <c r="EX85" i="1"/>
  <c r="AH85" i="1" s="1"/>
  <c r="EX86" i="1"/>
  <c r="AH86" i="1" s="1"/>
  <c r="EX87" i="1"/>
  <c r="AH87" i="1" s="1"/>
  <c r="EX88" i="1"/>
  <c r="AH88" i="1" s="1"/>
  <c r="EX89" i="1"/>
  <c r="AH89" i="1" s="1"/>
  <c r="EX90" i="1"/>
  <c r="AH90" i="1" s="1"/>
  <c r="EX91" i="1"/>
  <c r="AH91" i="1" s="1"/>
  <c r="EX92" i="1"/>
  <c r="AH92" i="1" s="1"/>
  <c r="EX93" i="1"/>
  <c r="AH93" i="1" s="1"/>
  <c r="EX94" i="1"/>
  <c r="AH94" i="1" s="1"/>
  <c r="EX95" i="1"/>
  <c r="AH95" i="1" s="1"/>
  <c r="EX96" i="1"/>
  <c r="AH96" i="1" s="1"/>
  <c r="EX97" i="1"/>
  <c r="AH97" i="1" s="1"/>
  <c r="EX98" i="1"/>
  <c r="AH98" i="1" s="1"/>
  <c r="EX99" i="1"/>
  <c r="AH99" i="1" s="1"/>
  <c r="EX100" i="1"/>
  <c r="AH100" i="1" s="1"/>
  <c r="EX101" i="1"/>
  <c r="AH101" i="1" s="1"/>
  <c r="EX102" i="1"/>
  <c r="AH102" i="1" s="1"/>
  <c r="EX103" i="1"/>
  <c r="AH103" i="1" s="1"/>
  <c r="EX104" i="1"/>
  <c r="AH104" i="1" s="1"/>
  <c r="EX105" i="1"/>
  <c r="AH105" i="1" s="1"/>
  <c r="EX106" i="1"/>
  <c r="AH106" i="1" s="1"/>
  <c r="EX107" i="1"/>
  <c r="AH107" i="1" s="1"/>
  <c r="EX108" i="1"/>
  <c r="AH108" i="1" s="1"/>
  <c r="EX109" i="1"/>
  <c r="AH109" i="1" s="1"/>
  <c r="EX110" i="1"/>
  <c r="AH110" i="1" s="1"/>
  <c r="EX111" i="1"/>
  <c r="AH111" i="1" s="1"/>
  <c r="EX112" i="1"/>
  <c r="AH112" i="1" s="1"/>
  <c r="EX113" i="1"/>
  <c r="AH113" i="1" s="1"/>
  <c r="EX114" i="1"/>
  <c r="AH114" i="1" s="1"/>
  <c r="EX115" i="1"/>
  <c r="AH115" i="1" s="1"/>
  <c r="EX116" i="1"/>
  <c r="AH116" i="1" s="1"/>
  <c r="EX117" i="1"/>
  <c r="AH117" i="1" s="1"/>
  <c r="EX118" i="1"/>
  <c r="AH118" i="1" s="1"/>
  <c r="EX119" i="1"/>
  <c r="AH119" i="1" s="1"/>
  <c r="EX120" i="1"/>
  <c r="AH120" i="1" s="1"/>
  <c r="EX121" i="1"/>
  <c r="AH121" i="1" s="1"/>
  <c r="EX122" i="1"/>
  <c r="AH122" i="1" s="1"/>
  <c r="EX123" i="1"/>
  <c r="AH123" i="1" s="1"/>
  <c r="EX124" i="1"/>
  <c r="AH124" i="1" s="1"/>
  <c r="EX125" i="1"/>
  <c r="AH125" i="1" s="1"/>
  <c r="EX126" i="1"/>
  <c r="AH126" i="1" s="1"/>
  <c r="EX127" i="1"/>
  <c r="AH127" i="1" s="1"/>
  <c r="EX128" i="1"/>
  <c r="AH128" i="1" s="1"/>
  <c r="EX129" i="1"/>
  <c r="AH129" i="1" s="1"/>
  <c r="EX130" i="1"/>
  <c r="AH130" i="1" s="1"/>
  <c r="EX131" i="1"/>
  <c r="AH131" i="1" s="1"/>
  <c r="EX132" i="1"/>
  <c r="AH132" i="1" s="1"/>
  <c r="EX133" i="1"/>
  <c r="AH133" i="1" s="1"/>
  <c r="EX134" i="1"/>
  <c r="AH134" i="1" s="1"/>
  <c r="EX135" i="1"/>
  <c r="AH135" i="1" s="1"/>
  <c r="EX136" i="1"/>
  <c r="AH136" i="1" s="1"/>
  <c r="EX137" i="1"/>
  <c r="AH137" i="1" s="1"/>
  <c r="EX138" i="1"/>
  <c r="AH138" i="1" s="1"/>
  <c r="EX139" i="1"/>
  <c r="AH139" i="1" s="1"/>
  <c r="EX140" i="1"/>
  <c r="AH140" i="1" s="1"/>
  <c r="EX141" i="1"/>
  <c r="AH141" i="1" s="1"/>
  <c r="EX142" i="1"/>
  <c r="AH142" i="1" s="1"/>
  <c r="EX143" i="1"/>
  <c r="AH143" i="1" s="1"/>
  <c r="EX144" i="1"/>
  <c r="AH144" i="1" s="1"/>
  <c r="EX145" i="1"/>
  <c r="AH145" i="1" s="1"/>
  <c r="EX146" i="1"/>
  <c r="AH146" i="1" s="1"/>
  <c r="EX147" i="1"/>
  <c r="AH147" i="1" s="1"/>
  <c r="EX148" i="1"/>
  <c r="AH148" i="1" s="1"/>
  <c r="EX149" i="1"/>
  <c r="AH149" i="1" s="1"/>
  <c r="EX150" i="1"/>
  <c r="AH150" i="1" s="1"/>
  <c r="EX151" i="1"/>
  <c r="AH151" i="1" s="1"/>
  <c r="EX152" i="1"/>
  <c r="AH152" i="1" s="1"/>
  <c r="EX153" i="1"/>
  <c r="AH153" i="1" s="1"/>
  <c r="EX154" i="1"/>
  <c r="AH154" i="1" s="1"/>
  <c r="EX155" i="1"/>
  <c r="AH155" i="1" s="1"/>
  <c r="EX156" i="1"/>
  <c r="AH156" i="1" s="1"/>
  <c r="EX157" i="1"/>
  <c r="AH157" i="1" s="1"/>
  <c r="EX158" i="1"/>
  <c r="AH158" i="1" s="1"/>
  <c r="EX159" i="1"/>
  <c r="AH159" i="1" s="1"/>
  <c r="EX160" i="1"/>
  <c r="AH160" i="1" s="1"/>
  <c r="EX161" i="1"/>
  <c r="AH161" i="1" s="1"/>
  <c r="EX162" i="1"/>
  <c r="AH162" i="1" s="1"/>
  <c r="EX163" i="1"/>
  <c r="AH163" i="1" s="1"/>
  <c r="EX164" i="1"/>
  <c r="AH164" i="1" s="1"/>
  <c r="EX165" i="1"/>
  <c r="AH165" i="1" s="1"/>
  <c r="EX166" i="1"/>
  <c r="AH166" i="1" s="1"/>
  <c r="EX167" i="1"/>
  <c r="AH167" i="1" s="1"/>
  <c r="EX168" i="1"/>
  <c r="AH168" i="1" s="1"/>
  <c r="EX169" i="1"/>
  <c r="AH169" i="1" s="1"/>
  <c r="EX170" i="1"/>
  <c r="AH170" i="1" s="1"/>
  <c r="EX171" i="1"/>
  <c r="AH171" i="1" s="1"/>
  <c r="EX172" i="1"/>
  <c r="AH172" i="1" s="1"/>
  <c r="EX173" i="1"/>
  <c r="AH173" i="1" s="1"/>
  <c r="EX174" i="1"/>
  <c r="AH174" i="1" s="1"/>
  <c r="EX175" i="1"/>
  <c r="AH175" i="1" s="1"/>
  <c r="EX176" i="1"/>
  <c r="AH176" i="1" s="1"/>
  <c r="EX177" i="1"/>
  <c r="AH177" i="1" s="1"/>
  <c r="EX178" i="1"/>
  <c r="AH178" i="1" s="1"/>
  <c r="EX179" i="1"/>
  <c r="AH179" i="1" s="1"/>
  <c r="EX180" i="1"/>
  <c r="AH180" i="1" s="1"/>
  <c r="EX181" i="1"/>
  <c r="AH181" i="1" s="1"/>
  <c r="EX182" i="1"/>
  <c r="AH182" i="1" s="1"/>
  <c r="EX183" i="1"/>
  <c r="AH183" i="1" s="1"/>
  <c r="EX184" i="1"/>
  <c r="AH184" i="1" s="1"/>
  <c r="EX185" i="1"/>
  <c r="AH185" i="1" s="1"/>
  <c r="EX186" i="1"/>
  <c r="AH186" i="1" s="1"/>
  <c r="EX187" i="1"/>
  <c r="AH187" i="1" s="1"/>
  <c r="EX188" i="1"/>
  <c r="AH188" i="1" s="1"/>
  <c r="EX189" i="1"/>
  <c r="AH189" i="1" s="1"/>
  <c r="EX190" i="1"/>
  <c r="AH190" i="1" s="1"/>
  <c r="EX191" i="1"/>
  <c r="AH191" i="1" s="1"/>
  <c r="EX192" i="1"/>
  <c r="AH192" i="1" s="1"/>
  <c r="EX193" i="1"/>
  <c r="AH193" i="1" s="1"/>
  <c r="EX194" i="1"/>
  <c r="AH194" i="1" s="1"/>
  <c r="EX195" i="1"/>
  <c r="AH195" i="1" s="1"/>
  <c r="EX196" i="1"/>
  <c r="AH196" i="1" s="1"/>
  <c r="EX197" i="1"/>
  <c r="AH197" i="1" s="1"/>
  <c r="EX198" i="1"/>
  <c r="AH198" i="1" s="1"/>
  <c r="EX199" i="1"/>
  <c r="AH199" i="1" s="1"/>
  <c r="EX200" i="1"/>
  <c r="AH200" i="1" s="1"/>
  <c r="EX201" i="1"/>
  <c r="AH201" i="1" s="1"/>
  <c r="EX202" i="1"/>
  <c r="AH202" i="1" s="1"/>
  <c r="EX203" i="1"/>
  <c r="AH203" i="1" s="1"/>
  <c r="EX204" i="1"/>
  <c r="AH204" i="1" s="1"/>
  <c r="EX205" i="1"/>
  <c r="AH205" i="1" s="1"/>
  <c r="EX206" i="1"/>
  <c r="AH206" i="1" s="1"/>
  <c r="EX207" i="1"/>
  <c r="AH207" i="1" s="1"/>
  <c r="EX208" i="1"/>
  <c r="AH208" i="1" s="1"/>
  <c r="EX209" i="1"/>
  <c r="AH209" i="1" s="1"/>
  <c r="EX210" i="1"/>
  <c r="AH210" i="1" s="1"/>
  <c r="EX211" i="1"/>
  <c r="AH211" i="1" s="1"/>
  <c r="EX212" i="1"/>
  <c r="AH212" i="1" s="1"/>
  <c r="EX213" i="1"/>
  <c r="AH213" i="1" s="1"/>
  <c r="EX214" i="1"/>
  <c r="AH214" i="1" s="1"/>
  <c r="EX215" i="1"/>
  <c r="AH215" i="1" s="1"/>
  <c r="EX216" i="1"/>
  <c r="AH216" i="1" s="1"/>
  <c r="EX217" i="1"/>
  <c r="AH217" i="1" s="1"/>
  <c r="EX218" i="1"/>
  <c r="AH218" i="1" s="1"/>
  <c r="EX219" i="1"/>
  <c r="AH219" i="1" s="1"/>
  <c r="EX220" i="1"/>
  <c r="AH220" i="1" s="1"/>
  <c r="EX221" i="1"/>
  <c r="AH221" i="1" s="1"/>
  <c r="EX222" i="1"/>
  <c r="AH222" i="1" s="1"/>
  <c r="EX223" i="1"/>
  <c r="AH223" i="1" s="1"/>
  <c r="EX224" i="1"/>
  <c r="AH224" i="1" s="1"/>
  <c r="EX225" i="1"/>
  <c r="AH225" i="1" s="1"/>
  <c r="EX226" i="1"/>
  <c r="AH226" i="1" s="1"/>
  <c r="EX227" i="1"/>
  <c r="AH227" i="1" s="1"/>
  <c r="EX228" i="1"/>
  <c r="AH228" i="1" s="1"/>
  <c r="EX229" i="1"/>
  <c r="AH229" i="1" s="1"/>
  <c r="EX230" i="1"/>
  <c r="AH230" i="1" s="1"/>
  <c r="EX231" i="1"/>
  <c r="AH231" i="1" s="1"/>
  <c r="EX232" i="1"/>
  <c r="AH232" i="1" s="1"/>
  <c r="EX233" i="1"/>
  <c r="AH233" i="1" s="1"/>
  <c r="EX234" i="1"/>
  <c r="AH234" i="1" s="1"/>
  <c r="EX235" i="1"/>
  <c r="AH235" i="1" s="1"/>
  <c r="EX236" i="1"/>
  <c r="AH236" i="1" s="1"/>
  <c r="EX237" i="1"/>
  <c r="AH237" i="1" s="1"/>
  <c r="EX238" i="1"/>
  <c r="AH238" i="1" s="1"/>
  <c r="EX239" i="1"/>
  <c r="AH239" i="1" s="1"/>
  <c r="EX240" i="1"/>
  <c r="AH240" i="1" s="1"/>
  <c r="EX241" i="1"/>
  <c r="AH241" i="1" s="1"/>
  <c r="EX242" i="1"/>
  <c r="AH242" i="1" s="1"/>
  <c r="EX243" i="1"/>
  <c r="AH243" i="1" s="1"/>
  <c r="EX244" i="1"/>
  <c r="AH244" i="1" s="1"/>
  <c r="EX245" i="1"/>
  <c r="AH245" i="1" s="1"/>
  <c r="EX246" i="1"/>
  <c r="AH246" i="1" s="1"/>
  <c r="EX247" i="1"/>
  <c r="AH247" i="1" s="1"/>
  <c r="EX248" i="1"/>
  <c r="AH248" i="1" s="1"/>
  <c r="EX249" i="1"/>
  <c r="AH249" i="1" s="1"/>
  <c r="EX250" i="1"/>
  <c r="AH250" i="1" s="1"/>
  <c r="EX251" i="1"/>
  <c r="AH251" i="1" s="1"/>
  <c r="EX252" i="1"/>
  <c r="AH252" i="1" s="1"/>
  <c r="EX253" i="1"/>
  <c r="EX254" i="1"/>
  <c r="AH254" i="1" s="1"/>
  <c r="EX255" i="1"/>
  <c r="AH255" i="1" s="1"/>
  <c r="EX256" i="1"/>
  <c r="AH256" i="1" s="1"/>
  <c r="EX257" i="1"/>
  <c r="AH257" i="1" s="1"/>
  <c r="EX258" i="1"/>
  <c r="AH258" i="1" s="1"/>
  <c r="EX259" i="1"/>
  <c r="AH259" i="1" s="1"/>
  <c r="EX260" i="1"/>
  <c r="AH260" i="1" s="1"/>
  <c r="EX261" i="1"/>
  <c r="AH261" i="1" s="1"/>
  <c r="EX262" i="1"/>
  <c r="AH262" i="1" s="1"/>
  <c r="EX263" i="1"/>
  <c r="AH263" i="1" s="1"/>
  <c r="EX264" i="1"/>
  <c r="AH264" i="1" s="1"/>
  <c r="EX265" i="1"/>
  <c r="AH265" i="1" s="1"/>
  <c r="EX266" i="1"/>
  <c r="AH266" i="1" s="1"/>
  <c r="EX267" i="1"/>
  <c r="AH267" i="1" s="1"/>
  <c r="EX268" i="1"/>
  <c r="AH268" i="1" s="1"/>
  <c r="EX269" i="1"/>
  <c r="AH269" i="1" s="1"/>
  <c r="EX270" i="1"/>
  <c r="AH270" i="1" s="1"/>
  <c r="EX271" i="1"/>
  <c r="AH271" i="1" s="1"/>
  <c r="EX272" i="1"/>
  <c r="AH272" i="1" s="1"/>
  <c r="EX273" i="1"/>
  <c r="AH273" i="1" s="1"/>
  <c r="EX274" i="1"/>
  <c r="AH274" i="1" s="1"/>
  <c r="EX275" i="1"/>
  <c r="AH275" i="1" s="1"/>
  <c r="EX276" i="1"/>
  <c r="AH276" i="1" s="1"/>
  <c r="EX277" i="1"/>
  <c r="AH277" i="1" s="1"/>
  <c r="EX278" i="1"/>
  <c r="AH278" i="1" s="1"/>
  <c r="EX279" i="1"/>
  <c r="AH279" i="1" s="1"/>
  <c r="EX280" i="1"/>
  <c r="AH280" i="1" s="1"/>
  <c r="EX281" i="1"/>
  <c r="AH281" i="1" s="1"/>
  <c r="EX282" i="1"/>
  <c r="AH282" i="1" s="1"/>
  <c r="EX283" i="1"/>
  <c r="AH283" i="1" s="1"/>
  <c r="EX284" i="1"/>
  <c r="AH284" i="1" s="1"/>
  <c r="EX285" i="1"/>
  <c r="AH285" i="1" s="1"/>
  <c r="EX286" i="1"/>
  <c r="AH286" i="1" s="1"/>
  <c r="EX287" i="1"/>
  <c r="AH287" i="1" s="1"/>
  <c r="EX288" i="1"/>
  <c r="AH288" i="1" s="1"/>
  <c r="EX289" i="1"/>
  <c r="AH289" i="1" s="1"/>
  <c r="EX290" i="1"/>
  <c r="AH290" i="1" s="1"/>
  <c r="EX291" i="1"/>
  <c r="AH291" i="1" s="1"/>
  <c r="EX292" i="1"/>
  <c r="AH292" i="1" s="1"/>
  <c r="EX293" i="1"/>
  <c r="AH293" i="1" s="1"/>
  <c r="EX294" i="1"/>
  <c r="AH294" i="1" s="1"/>
  <c r="EX295" i="1"/>
  <c r="AH295" i="1" s="1"/>
  <c r="EX296" i="1"/>
  <c r="AH296" i="1" s="1"/>
  <c r="EX2" i="1"/>
  <c r="AH2" i="1" s="1"/>
  <c r="EW3" i="1"/>
  <c r="AG3" i="1" s="1"/>
  <c r="EW4" i="1"/>
  <c r="AG4" i="1" s="1"/>
  <c r="EW5" i="1"/>
  <c r="AG5" i="1" s="1"/>
  <c r="EW6" i="1"/>
  <c r="AG6" i="1" s="1"/>
  <c r="EW7" i="1"/>
  <c r="AG7" i="1" s="1"/>
  <c r="EW8" i="1"/>
  <c r="AG8" i="1" s="1"/>
  <c r="EW9" i="1"/>
  <c r="EW10" i="1"/>
  <c r="AG10" i="1" s="1"/>
  <c r="EW11" i="1"/>
  <c r="AG11" i="1" s="1"/>
  <c r="EW12" i="1"/>
  <c r="AG12" i="1" s="1"/>
  <c r="EW13" i="1"/>
  <c r="AG13" i="1" s="1"/>
  <c r="EW14" i="1"/>
  <c r="AG14" i="1" s="1"/>
  <c r="EW15" i="1"/>
  <c r="AG15" i="1" s="1"/>
  <c r="EW16" i="1"/>
  <c r="AG16" i="1" s="1"/>
  <c r="EW17" i="1"/>
  <c r="AG17" i="1" s="1"/>
  <c r="EW18" i="1"/>
  <c r="AG18" i="1" s="1"/>
  <c r="EW19" i="1"/>
  <c r="AG19" i="1" s="1"/>
  <c r="EW20" i="1"/>
  <c r="AG20" i="1" s="1"/>
  <c r="EW21" i="1"/>
  <c r="AG21" i="1" s="1"/>
  <c r="EW22" i="1"/>
  <c r="AG22" i="1" s="1"/>
  <c r="EW23" i="1"/>
  <c r="AG23" i="1" s="1"/>
  <c r="EW24" i="1"/>
  <c r="AG24" i="1" s="1"/>
  <c r="EW25" i="1"/>
  <c r="AG25" i="1" s="1"/>
  <c r="EW26" i="1"/>
  <c r="AG26" i="1" s="1"/>
  <c r="EW27" i="1"/>
  <c r="AG27" i="1" s="1"/>
  <c r="EW28" i="1"/>
  <c r="AG28" i="1" s="1"/>
  <c r="EW29" i="1"/>
  <c r="AG29" i="1" s="1"/>
  <c r="EW30" i="1"/>
  <c r="AG30" i="1" s="1"/>
  <c r="EW31" i="1"/>
  <c r="AG31" i="1" s="1"/>
  <c r="EW32" i="1"/>
  <c r="AG32" i="1" s="1"/>
  <c r="EW33" i="1"/>
  <c r="AG33" i="1" s="1"/>
  <c r="EW34" i="1"/>
  <c r="AG34" i="1" s="1"/>
  <c r="EW35" i="1"/>
  <c r="AG35" i="1" s="1"/>
  <c r="EW36" i="1"/>
  <c r="AG36" i="1" s="1"/>
  <c r="EW37" i="1"/>
  <c r="AG37" i="1" s="1"/>
  <c r="EW38" i="1"/>
  <c r="AG38" i="1" s="1"/>
  <c r="EW39" i="1"/>
  <c r="AG39" i="1" s="1"/>
  <c r="EW40" i="1"/>
  <c r="AG40" i="1" s="1"/>
  <c r="EW41" i="1"/>
  <c r="AG41" i="1" s="1"/>
  <c r="EW42" i="1"/>
  <c r="AG42" i="1" s="1"/>
  <c r="EW43" i="1"/>
  <c r="AG43" i="1" s="1"/>
  <c r="EW44" i="1"/>
  <c r="AG44" i="1" s="1"/>
  <c r="EW45" i="1"/>
  <c r="AG45" i="1" s="1"/>
  <c r="EW46" i="1"/>
  <c r="AG46" i="1" s="1"/>
  <c r="EW47" i="1"/>
  <c r="AG47" i="1" s="1"/>
  <c r="EW48" i="1"/>
  <c r="AG48" i="1" s="1"/>
  <c r="EW49" i="1"/>
  <c r="AG49" i="1" s="1"/>
  <c r="EW50" i="1"/>
  <c r="AG50" i="1" s="1"/>
  <c r="EW51" i="1"/>
  <c r="AG51" i="1" s="1"/>
  <c r="EW52" i="1"/>
  <c r="AG52" i="1" s="1"/>
  <c r="EW53" i="1"/>
  <c r="AG53" i="1" s="1"/>
  <c r="EW54" i="1"/>
  <c r="AG54" i="1" s="1"/>
  <c r="EW55" i="1"/>
  <c r="AG55" i="1" s="1"/>
  <c r="EW56" i="1"/>
  <c r="AG56" i="1" s="1"/>
  <c r="EW57" i="1"/>
  <c r="AG57" i="1" s="1"/>
  <c r="EW58" i="1"/>
  <c r="AG58" i="1" s="1"/>
  <c r="EW59" i="1"/>
  <c r="AG59" i="1" s="1"/>
  <c r="EW60" i="1"/>
  <c r="AG60" i="1" s="1"/>
  <c r="EW61" i="1"/>
  <c r="AG61" i="1" s="1"/>
  <c r="EW62" i="1"/>
  <c r="AG62" i="1" s="1"/>
  <c r="EW63" i="1"/>
  <c r="AG63" i="1" s="1"/>
  <c r="EW64" i="1"/>
  <c r="AG64" i="1" s="1"/>
  <c r="EW65" i="1"/>
  <c r="AG65" i="1" s="1"/>
  <c r="EW66" i="1"/>
  <c r="AG66" i="1" s="1"/>
  <c r="EW67" i="1"/>
  <c r="AG67" i="1" s="1"/>
  <c r="EW68" i="1"/>
  <c r="AG68" i="1" s="1"/>
  <c r="EW69" i="1"/>
  <c r="AG69" i="1" s="1"/>
  <c r="EW70" i="1"/>
  <c r="AG70" i="1" s="1"/>
  <c r="EW71" i="1"/>
  <c r="AG71" i="1" s="1"/>
  <c r="EW72" i="1"/>
  <c r="AG72" i="1" s="1"/>
  <c r="EW73" i="1"/>
  <c r="AG73" i="1" s="1"/>
  <c r="EW74" i="1"/>
  <c r="AG74" i="1" s="1"/>
  <c r="EW75" i="1"/>
  <c r="AG75" i="1" s="1"/>
  <c r="EW76" i="1"/>
  <c r="AG76" i="1" s="1"/>
  <c r="EW77" i="1"/>
  <c r="AG77" i="1" s="1"/>
  <c r="EW78" i="1"/>
  <c r="AG78" i="1" s="1"/>
  <c r="EW79" i="1"/>
  <c r="EW80" i="1"/>
  <c r="AG80" i="1" s="1"/>
  <c r="EW81" i="1"/>
  <c r="AG81" i="1" s="1"/>
  <c r="EW82" i="1"/>
  <c r="AG82" i="1" s="1"/>
  <c r="EW83" i="1"/>
  <c r="AG83" i="1" s="1"/>
  <c r="EW84" i="1"/>
  <c r="AG84" i="1" s="1"/>
  <c r="EW85" i="1"/>
  <c r="AG85" i="1" s="1"/>
  <c r="EW86" i="1"/>
  <c r="AG86" i="1" s="1"/>
  <c r="EW87" i="1"/>
  <c r="AG87" i="1" s="1"/>
  <c r="EW88" i="1"/>
  <c r="AG88" i="1" s="1"/>
  <c r="EW89" i="1"/>
  <c r="AG89" i="1" s="1"/>
  <c r="EW90" i="1"/>
  <c r="AG90" i="1" s="1"/>
  <c r="EW91" i="1"/>
  <c r="AG91" i="1" s="1"/>
  <c r="EW92" i="1"/>
  <c r="AG92" i="1" s="1"/>
  <c r="EW93" i="1"/>
  <c r="AG93" i="1" s="1"/>
  <c r="EW94" i="1"/>
  <c r="AG94" i="1" s="1"/>
  <c r="EW95" i="1"/>
  <c r="AG95" i="1" s="1"/>
  <c r="EW96" i="1"/>
  <c r="AG96" i="1" s="1"/>
  <c r="EW97" i="1"/>
  <c r="AG97" i="1" s="1"/>
  <c r="EW98" i="1"/>
  <c r="AG98" i="1" s="1"/>
  <c r="EW99" i="1"/>
  <c r="AG99" i="1" s="1"/>
  <c r="EW100" i="1"/>
  <c r="AG100" i="1" s="1"/>
  <c r="EW101" i="1"/>
  <c r="AG101" i="1" s="1"/>
  <c r="EW102" i="1"/>
  <c r="AG102" i="1" s="1"/>
  <c r="EW103" i="1"/>
  <c r="AG103" i="1" s="1"/>
  <c r="EW104" i="1"/>
  <c r="AG104" i="1" s="1"/>
  <c r="EW105" i="1"/>
  <c r="AG105" i="1" s="1"/>
  <c r="EW106" i="1"/>
  <c r="AG106" i="1" s="1"/>
  <c r="EW107" i="1"/>
  <c r="AG107" i="1" s="1"/>
  <c r="EW108" i="1"/>
  <c r="AG108" i="1" s="1"/>
  <c r="EW109" i="1"/>
  <c r="AG109" i="1" s="1"/>
  <c r="EW110" i="1"/>
  <c r="AG110" i="1" s="1"/>
  <c r="EW111" i="1"/>
  <c r="AG111" i="1" s="1"/>
  <c r="EW112" i="1"/>
  <c r="AG112" i="1" s="1"/>
  <c r="EW113" i="1"/>
  <c r="AG113" i="1" s="1"/>
  <c r="EW114" i="1"/>
  <c r="AG114" i="1" s="1"/>
  <c r="EW115" i="1"/>
  <c r="AG115" i="1" s="1"/>
  <c r="EW116" i="1"/>
  <c r="AG116" i="1" s="1"/>
  <c r="EW117" i="1"/>
  <c r="AG117" i="1" s="1"/>
  <c r="EW118" i="1"/>
  <c r="AG118" i="1" s="1"/>
  <c r="EW119" i="1"/>
  <c r="AG119" i="1" s="1"/>
  <c r="EW120" i="1"/>
  <c r="AG120" i="1" s="1"/>
  <c r="EW121" i="1"/>
  <c r="AG121" i="1" s="1"/>
  <c r="EW122" i="1"/>
  <c r="AG122" i="1" s="1"/>
  <c r="EW123" i="1"/>
  <c r="AG123" i="1" s="1"/>
  <c r="EW124" i="1"/>
  <c r="AG124" i="1" s="1"/>
  <c r="EW125" i="1"/>
  <c r="AG125" i="1" s="1"/>
  <c r="EW126" i="1"/>
  <c r="AG126" i="1" s="1"/>
  <c r="EW127" i="1"/>
  <c r="AG127" i="1" s="1"/>
  <c r="EW128" i="1"/>
  <c r="AG128" i="1" s="1"/>
  <c r="EW129" i="1"/>
  <c r="AG129" i="1" s="1"/>
  <c r="EW130" i="1"/>
  <c r="AG130" i="1" s="1"/>
  <c r="EW131" i="1"/>
  <c r="AG131" i="1" s="1"/>
  <c r="EW132" i="1"/>
  <c r="AG132" i="1" s="1"/>
  <c r="EW133" i="1"/>
  <c r="AG133" i="1" s="1"/>
  <c r="EW134" i="1"/>
  <c r="AG134" i="1" s="1"/>
  <c r="EW135" i="1"/>
  <c r="AG135" i="1" s="1"/>
  <c r="EW136" i="1"/>
  <c r="AG136" i="1" s="1"/>
  <c r="EW137" i="1"/>
  <c r="AG137" i="1" s="1"/>
  <c r="EW138" i="1"/>
  <c r="AG138" i="1" s="1"/>
  <c r="EW139" i="1"/>
  <c r="AG139" i="1" s="1"/>
  <c r="EW140" i="1"/>
  <c r="AG140" i="1" s="1"/>
  <c r="EW141" i="1"/>
  <c r="AG141" i="1" s="1"/>
  <c r="EW142" i="1"/>
  <c r="AG142" i="1" s="1"/>
  <c r="EW143" i="1"/>
  <c r="AG143" i="1" s="1"/>
  <c r="EW144" i="1"/>
  <c r="AG144" i="1" s="1"/>
  <c r="EW145" i="1"/>
  <c r="AG145" i="1" s="1"/>
  <c r="EW146" i="1"/>
  <c r="AG146" i="1" s="1"/>
  <c r="EW147" i="1"/>
  <c r="AG147" i="1" s="1"/>
  <c r="EW148" i="1"/>
  <c r="AG148" i="1" s="1"/>
  <c r="EW149" i="1"/>
  <c r="AG149" i="1" s="1"/>
  <c r="EW150" i="1"/>
  <c r="AG150" i="1" s="1"/>
  <c r="EW151" i="1"/>
  <c r="AG151" i="1" s="1"/>
  <c r="EW152" i="1"/>
  <c r="AG152" i="1" s="1"/>
  <c r="EW153" i="1"/>
  <c r="AG153" i="1" s="1"/>
  <c r="EW154" i="1"/>
  <c r="AG154" i="1" s="1"/>
  <c r="EW155" i="1"/>
  <c r="AG155" i="1" s="1"/>
  <c r="EW156" i="1"/>
  <c r="AG156" i="1" s="1"/>
  <c r="EW157" i="1"/>
  <c r="AG157" i="1" s="1"/>
  <c r="EW158" i="1"/>
  <c r="AG158" i="1" s="1"/>
  <c r="EW159" i="1"/>
  <c r="AG159" i="1" s="1"/>
  <c r="EW160" i="1"/>
  <c r="AG160" i="1" s="1"/>
  <c r="EW161" i="1"/>
  <c r="AG161" i="1" s="1"/>
  <c r="EW162" i="1"/>
  <c r="AG162" i="1" s="1"/>
  <c r="EW163" i="1"/>
  <c r="AG163" i="1" s="1"/>
  <c r="EW164" i="1"/>
  <c r="AG164" i="1" s="1"/>
  <c r="EW165" i="1"/>
  <c r="AG165" i="1" s="1"/>
  <c r="EW166" i="1"/>
  <c r="AG166" i="1" s="1"/>
  <c r="EW167" i="1"/>
  <c r="AG167" i="1" s="1"/>
  <c r="EW168" i="1"/>
  <c r="AG168" i="1" s="1"/>
  <c r="EW169" i="1"/>
  <c r="AG169" i="1" s="1"/>
  <c r="EW170" i="1"/>
  <c r="AG170" i="1" s="1"/>
  <c r="EW171" i="1"/>
  <c r="AG171" i="1" s="1"/>
  <c r="EW172" i="1"/>
  <c r="AG172" i="1" s="1"/>
  <c r="EW173" i="1"/>
  <c r="AG173" i="1" s="1"/>
  <c r="EW174" i="1"/>
  <c r="AG174" i="1" s="1"/>
  <c r="EW175" i="1"/>
  <c r="AG175" i="1" s="1"/>
  <c r="EW176" i="1"/>
  <c r="AG176" i="1" s="1"/>
  <c r="EW177" i="1"/>
  <c r="AG177" i="1" s="1"/>
  <c r="EW178" i="1"/>
  <c r="AG178" i="1" s="1"/>
  <c r="EW179" i="1"/>
  <c r="AG179" i="1" s="1"/>
  <c r="EW180" i="1"/>
  <c r="AG180" i="1" s="1"/>
  <c r="EW181" i="1"/>
  <c r="AG181" i="1" s="1"/>
  <c r="EW182" i="1"/>
  <c r="AG182" i="1" s="1"/>
  <c r="EW183" i="1"/>
  <c r="AG183" i="1" s="1"/>
  <c r="EW184" i="1"/>
  <c r="AG184" i="1" s="1"/>
  <c r="EW185" i="1"/>
  <c r="AG185" i="1" s="1"/>
  <c r="EW186" i="1"/>
  <c r="AG186" i="1" s="1"/>
  <c r="EW187" i="1"/>
  <c r="AG187" i="1" s="1"/>
  <c r="EW188" i="1"/>
  <c r="AG188" i="1" s="1"/>
  <c r="EW189" i="1"/>
  <c r="AG189" i="1" s="1"/>
  <c r="EW190" i="1"/>
  <c r="AG190" i="1" s="1"/>
  <c r="EW191" i="1"/>
  <c r="AG191" i="1" s="1"/>
  <c r="EW192" i="1"/>
  <c r="AG192" i="1" s="1"/>
  <c r="EW193" i="1"/>
  <c r="AG193" i="1" s="1"/>
  <c r="EW194" i="1"/>
  <c r="AG194" i="1" s="1"/>
  <c r="EW195" i="1"/>
  <c r="AG195" i="1" s="1"/>
  <c r="EW196" i="1"/>
  <c r="AG196" i="1" s="1"/>
  <c r="EW197" i="1"/>
  <c r="AG197" i="1" s="1"/>
  <c r="EW198" i="1"/>
  <c r="AG198" i="1" s="1"/>
  <c r="EW199" i="1"/>
  <c r="AG199" i="1" s="1"/>
  <c r="EW200" i="1"/>
  <c r="AG200" i="1" s="1"/>
  <c r="EW201" i="1"/>
  <c r="AG201" i="1" s="1"/>
  <c r="EW202" i="1"/>
  <c r="AG202" i="1" s="1"/>
  <c r="EW203" i="1"/>
  <c r="AG203" i="1" s="1"/>
  <c r="EW204" i="1"/>
  <c r="AG204" i="1" s="1"/>
  <c r="EW205" i="1"/>
  <c r="AG205" i="1" s="1"/>
  <c r="EW206" i="1"/>
  <c r="AG206" i="1" s="1"/>
  <c r="EW207" i="1"/>
  <c r="AG207" i="1" s="1"/>
  <c r="EW208" i="1"/>
  <c r="AG208" i="1" s="1"/>
  <c r="EW209" i="1"/>
  <c r="AG209" i="1" s="1"/>
  <c r="EW210" i="1"/>
  <c r="AG210" i="1" s="1"/>
  <c r="EW211" i="1"/>
  <c r="AG211" i="1" s="1"/>
  <c r="EW212" i="1"/>
  <c r="AG212" i="1" s="1"/>
  <c r="EW213" i="1"/>
  <c r="AG213" i="1" s="1"/>
  <c r="EW214" i="1"/>
  <c r="AG214" i="1" s="1"/>
  <c r="EW215" i="1"/>
  <c r="AG215" i="1" s="1"/>
  <c r="EW216" i="1"/>
  <c r="AG216" i="1" s="1"/>
  <c r="EW217" i="1"/>
  <c r="AG217" i="1" s="1"/>
  <c r="EW218" i="1"/>
  <c r="AG218" i="1" s="1"/>
  <c r="EW219" i="1"/>
  <c r="AG219" i="1" s="1"/>
  <c r="EW220" i="1"/>
  <c r="AG220" i="1" s="1"/>
  <c r="EW221" i="1"/>
  <c r="AG221" i="1" s="1"/>
  <c r="EW222" i="1"/>
  <c r="AG222" i="1" s="1"/>
  <c r="EW223" i="1"/>
  <c r="AG223" i="1" s="1"/>
  <c r="EW224" i="1"/>
  <c r="AG224" i="1" s="1"/>
  <c r="EW225" i="1"/>
  <c r="AG225" i="1" s="1"/>
  <c r="EW226" i="1"/>
  <c r="AG226" i="1" s="1"/>
  <c r="EW227" i="1"/>
  <c r="AG227" i="1" s="1"/>
  <c r="EW228" i="1"/>
  <c r="AG228" i="1" s="1"/>
  <c r="EW229" i="1"/>
  <c r="AG229" i="1" s="1"/>
  <c r="EW230" i="1"/>
  <c r="AG230" i="1" s="1"/>
  <c r="EW231" i="1"/>
  <c r="AG231" i="1" s="1"/>
  <c r="EW232" i="1"/>
  <c r="AG232" i="1" s="1"/>
  <c r="EW233" i="1"/>
  <c r="AG233" i="1" s="1"/>
  <c r="EW234" i="1"/>
  <c r="AG234" i="1" s="1"/>
  <c r="EW235" i="1"/>
  <c r="AG235" i="1" s="1"/>
  <c r="EW236" i="1"/>
  <c r="AG236" i="1" s="1"/>
  <c r="EW237" i="1"/>
  <c r="AG237" i="1" s="1"/>
  <c r="EW238" i="1"/>
  <c r="AG238" i="1" s="1"/>
  <c r="EW239" i="1"/>
  <c r="AG239" i="1" s="1"/>
  <c r="EW240" i="1"/>
  <c r="AG240" i="1" s="1"/>
  <c r="EW241" i="1"/>
  <c r="AG241" i="1" s="1"/>
  <c r="EW242" i="1"/>
  <c r="AG242" i="1" s="1"/>
  <c r="EW243" i="1"/>
  <c r="AG243" i="1" s="1"/>
  <c r="EW244" i="1"/>
  <c r="AG244" i="1" s="1"/>
  <c r="EW245" i="1"/>
  <c r="AG245" i="1" s="1"/>
  <c r="EW246" i="1"/>
  <c r="AG246" i="1" s="1"/>
  <c r="EW247" i="1"/>
  <c r="AG247" i="1" s="1"/>
  <c r="EW248" i="1"/>
  <c r="AG248" i="1" s="1"/>
  <c r="EW249" i="1"/>
  <c r="AG249" i="1" s="1"/>
  <c r="EW250" i="1"/>
  <c r="AG250" i="1" s="1"/>
  <c r="EW251" i="1"/>
  <c r="AG251" i="1" s="1"/>
  <c r="EW252" i="1"/>
  <c r="AG252" i="1" s="1"/>
  <c r="EW253" i="1"/>
  <c r="AG253" i="1" s="1"/>
  <c r="EW254" i="1"/>
  <c r="AG254" i="1" s="1"/>
  <c r="EW255" i="1"/>
  <c r="AG255" i="1" s="1"/>
  <c r="EW256" i="1"/>
  <c r="AG256" i="1" s="1"/>
  <c r="EW257" i="1"/>
  <c r="AG257" i="1" s="1"/>
  <c r="EW258" i="1"/>
  <c r="AG258" i="1" s="1"/>
  <c r="EW259" i="1"/>
  <c r="AG259" i="1" s="1"/>
  <c r="EW260" i="1"/>
  <c r="AG260" i="1" s="1"/>
  <c r="EW261" i="1"/>
  <c r="AG261" i="1" s="1"/>
  <c r="EW262" i="1"/>
  <c r="AG262" i="1" s="1"/>
  <c r="EW263" i="1"/>
  <c r="AG263" i="1" s="1"/>
  <c r="EW264" i="1"/>
  <c r="AG264" i="1" s="1"/>
  <c r="EW265" i="1"/>
  <c r="AG265" i="1" s="1"/>
  <c r="EW266" i="1"/>
  <c r="AG266" i="1" s="1"/>
  <c r="EW267" i="1"/>
  <c r="AG267" i="1" s="1"/>
  <c r="EW268" i="1"/>
  <c r="AG268" i="1" s="1"/>
  <c r="EW269" i="1"/>
  <c r="AG269" i="1" s="1"/>
  <c r="EW270" i="1"/>
  <c r="AG270" i="1" s="1"/>
  <c r="EW271" i="1"/>
  <c r="AG271" i="1" s="1"/>
  <c r="EW272" i="1"/>
  <c r="AG272" i="1" s="1"/>
  <c r="EW273" i="1"/>
  <c r="AG273" i="1" s="1"/>
  <c r="EW274" i="1"/>
  <c r="AG274" i="1" s="1"/>
  <c r="EW275" i="1"/>
  <c r="AG275" i="1" s="1"/>
  <c r="EW276" i="1"/>
  <c r="AG276" i="1" s="1"/>
  <c r="EW277" i="1"/>
  <c r="AG277" i="1" s="1"/>
  <c r="EW278" i="1"/>
  <c r="AG278" i="1" s="1"/>
  <c r="EW279" i="1"/>
  <c r="AG279" i="1" s="1"/>
  <c r="EW280" i="1"/>
  <c r="AG280" i="1" s="1"/>
  <c r="EW281" i="1"/>
  <c r="AG281" i="1" s="1"/>
  <c r="EW282" i="1"/>
  <c r="AG282" i="1" s="1"/>
  <c r="EW283" i="1"/>
  <c r="AG283" i="1" s="1"/>
  <c r="EW284" i="1"/>
  <c r="AG284" i="1" s="1"/>
  <c r="EW285" i="1"/>
  <c r="AG285" i="1" s="1"/>
  <c r="EW286" i="1"/>
  <c r="AG286" i="1" s="1"/>
  <c r="EW287" i="1"/>
  <c r="AG287" i="1" s="1"/>
  <c r="EW288" i="1"/>
  <c r="AG288" i="1" s="1"/>
  <c r="EW289" i="1"/>
  <c r="AG289" i="1" s="1"/>
  <c r="EW290" i="1"/>
  <c r="AG290" i="1" s="1"/>
  <c r="EW291" i="1"/>
  <c r="AG291" i="1" s="1"/>
  <c r="EW292" i="1"/>
  <c r="AG292" i="1" s="1"/>
  <c r="EW293" i="1"/>
  <c r="AG293" i="1" s="1"/>
  <c r="EW294" i="1"/>
  <c r="AG294" i="1" s="1"/>
  <c r="EW295" i="1"/>
  <c r="AG295" i="1" s="1"/>
  <c r="EW296" i="1"/>
  <c r="AG296" i="1" s="1"/>
  <c r="EW2" i="1"/>
  <c r="AG2" i="1" s="1"/>
  <c r="EV20" i="1"/>
  <c r="AF20" i="1" s="1"/>
  <c r="EV21" i="1"/>
  <c r="AF21" i="1" s="1"/>
  <c r="EV22" i="1"/>
  <c r="AF22" i="1" s="1"/>
  <c r="EV23" i="1"/>
  <c r="AF23" i="1" s="1"/>
  <c r="EV24" i="1"/>
  <c r="AF24" i="1" s="1"/>
  <c r="EV25" i="1"/>
  <c r="AF25" i="1" s="1"/>
  <c r="EV26" i="1"/>
  <c r="AF26" i="1" s="1"/>
  <c r="EV27" i="1"/>
  <c r="AF27" i="1" s="1"/>
  <c r="EV28" i="1"/>
  <c r="AF28" i="1" s="1"/>
  <c r="EV29" i="1"/>
  <c r="AF29" i="1" s="1"/>
  <c r="EV30" i="1"/>
  <c r="AF30" i="1" s="1"/>
  <c r="EV31" i="1"/>
  <c r="AF31" i="1" s="1"/>
  <c r="EV32" i="1"/>
  <c r="AF32" i="1" s="1"/>
  <c r="EV33" i="1"/>
  <c r="AF33" i="1" s="1"/>
  <c r="EV34" i="1"/>
  <c r="AF34" i="1" s="1"/>
  <c r="EV35" i="1"/>
  <c r="AF35" i="1" s="1"/>
  <c r="EV36" i="1"/>
  <c r="AF36" i="1" s="1"/>
  <c r="EV37" i="1"/>
  <c r="AF37" i="1" s="1"/>
  <c r="EV38" i="1"/>
  <c r="AF38" i="1" s="1"/>
  <c r="EV39" i="1"/>
  <c r="AF39" i="1" s="1"/>
  <c r="EV40" i="1"/>
  <c r="AF40" i="1" s="1"/>
  <c r="EV41" i="1"/>
  <c r="AF41" i="1" s="1"/>
  <c r="EV42" i="1"/>
  <c r="AF42" i="1" s="1"/>
  <c r="EV43" i="1"/>
  <c r="AF43" i="1" s="1"/>
  <c r="EV44" i="1"/>
  <c r="AF44" i="1" s="1"/>
  <c r="EV45" i="1"/>
  <c r="AF45" i="1" s="1"/>
  <c r="EV46" i="1"/>
  <c r="AF46" i="1" s="1"/>
  <c r="EV47" i="1"/>
  <c r="AF47" i="1" s="1"/>
  <c r="EV48" i="1"/>
  <c r="AF48" i="1" s="1"/>
  <c r="EV49" i="1"/>
  <c r="AF49" i="1" s="1"/>
  <c r="EV50" i="1"/>
  <c r="AF50" i="1" s="1"/>
  <c r="EV51" i="1"/>
  <c r="AF51" i="1" s="1"/>
  <c r="EV52" i="1"/>
  <c r="AF52" i="1" s="1"/>
  <c r="EV53" i="1"/>
  <c r="AF53" i="1" s="1"/>
  <c r="EV54" i="1"/>
  <c r="AF54" i="1" s="1"/>
  <c r="EV55" i="1"/>
  <c r="AF55" i="1" s="1"/>
  <c r="EV56" i="1"/>
  <c r="AF56" i="1" s="1"/>
  <c r="EV57" i="1"/>
  <c r="AF57" i="1" s="1"/>
  <c r="EV58" i="1"/>
  <c r="AF58" i="1" s="1"/>
  <c r="EV59" i="1"/>
  <c r="AF59" i="1" s="1"/>
  <c r="EV60" i="1"/>
  <c r="AF60" i="1" s="1"/>
  <c r="EV61" i="1"/>
  <c r="AF61" i="1" s="1"/>
  <c r="EV62" i="1"/>
  <c r="AF62" i="1" s="1"/>
  <c r="EV63" i="1"/>
  <c r="AF63" i="1" s="1"/>
  <c r="EV64" i="1"/>
  <c r="AF64" i="1" s="1"/>
  <c r="EV65" i="1"/>
  <c r="AF65" i="1" s="1"/>
  <c r="EV66" i="1"/>
  <c r="AF66" i="1" s="1"/>
  <c r="EV67" i="1"/>
  <c r="AF67" i="1" s="1"/>
  <c r="EV68" i="1"/>
  <c r="AF68" i="1" s="1"/>
  <c r="EV69" i="1"/>
  <c r="AF69" i="1" s="1"/>
  <c r="EV70" i="1"/>
  <c r="AF70" i="1" s="1"/>
  <c r="EV71" i="1"/>
  <c r="AF71" i="1" s="1"/>
  <c r="EV72" i="1"/>
  <c r="AF72" i="1" s="1"/>
  <c r="EV73" i="1"/>
  <c r="AF73" i="1" s="1"/>
  <c r="EV74" i="1"/>
  <c r="AF74" i="1" s="1"/>
  <c r="EV75" i="1"/>
  <c r="AF75" i="1" s="1"/>
  <c r="EV76" i="1"/>
  <c r="AF76" i="1" s="1"/>
  <c r="EV77" i="1"/>
  <c r="AF77" i="1" s="1"/>
  <c r="EV78" i="1"/>
  <c r="AF78" i="1" s="1"/>
  <c r="EV79" i="1"/>
  <c r="AF79" i="1" s="1"/>
  <c r="EV80" i="1"/>
  <c r="AF80" i="1" s="1"/>
  <c r="EV81" i="1"/>
  <c r="AF81" i="1" s="1"/>
  <c r="EV82" i="1"/>
  <c r="AF82" i="1" s="1"/>
  <c r="EV83" i="1"/>
  <c r="AF83" i="1" s="1"/>
  <c r="EV84" i="1"/>
  <c r="AF84" i="1" s="1"/>
  <c r="EV85" i="1"/>
  <c r="AF85" i="1" s="1"/>
  <c r="EV86" i="1"/>
  <c r="AF86" i="1" s="1"/>
  <c r="EV87" i="1"/>
  <c r="AF87" i="1" s="1"/>
  <c r="EV88" i="1"/>
  <c r="AF88" i="1" s="1"/>
  <c r="EV89" i="1"/>
  <c r="AF89" i="1" s="1"/>
  <c r="EV90" i="1"/>
  <c r="AF90" i="1" s="1"/>
  <c r="EV91" i="1"/>
  <c r="AF91" i="1" s="1"/>
  <c r="EV92" i="1"/>
  <c r="AF92" i="1" s="1"/>
  <c r="EV93" i="1"/>
  <c r="AF93" i="1" s="1"/>
  <c r="EV94" i="1"/>
  <c r="AF94" i="1" s="1"/>
  <c r="EV95" i="1"/>
  <c r="AF95" i="1" s="1"/>
  <c r="EV96" i="1"/>
  <c r="AF96" i="1" s="1"/>
  <c r="EV97" i="1"/>
  <c r="AF97" i="1" s="1"/>
  <c r="EV98" i="1"/>
  <c r="AF98" i="1" s="1"/>
  <c r="EV99" i="1"/>
  <c r="AF99" i="1" s="1"/>
  <c r="EV100" i="1"/>
  <c r="AF100" i="1" s="1"/>
  <c r="EV101" i="1"/>
  <c r="AF101" i="1" s="1"/>
  <c r="EV102" i="1"/>
  <c r="AF102" i="1" s="1"/>
  <c r="EV103" i="1"/>
  <c r="AF103" i="1" s="1"/>
  <c r="EV104" i="1"/>
  <c r="AF104" i="1" s="1"/>
  <c r="EV105" i="1"/>
  <c r="AF105" i="1" s="1"/>
  <c r="EV106" i="1"/>
  <c r="AF106" i="1" s="1"/>
  <c r="EV107" i="1"/>
  <c r="AF107" i="1" s="1"/>
  <c r="EV108" i="1"/>
  <c r="AF108" i="1" s="1"/>
  <c r="EV109" i="1"/>
  <c r="AF109" i="1" s="1"/>
  <c r="EV110" i="1"/>
  <c r="AF110" i="1" s="1"/>
  <c r="EV111" i="1"/>
  <c r="AF111" i="1" s="1"/>
  <c r="EV112" i="1"/>
  <c r="AF112" i="1" s="1"/>
  <c r="EV113" i="1"/>
  <c r="AF113" i="1" s="1"/>
  <c r="EV114" i="1"/>
  <c r="AF114" i="1" s="1"/>
  <c r="EV115" i="1"/>
  <c r="AF115" i="1" s="1"/>
  <c r="EV116" i="1"/>
  <c r="AF116" i="1" s="1"/>
  <c r="EV117" i="1"/>
  <c r="AF117" i="1" s="1"/>
  <c r="EV118" i="1"/>
  <c r="AF118" i="1" s="1"/>
  <c r="EV119" i="1"/>
  <c r="AF119" i="1" s="1"/>
  <c r="EV120" i="1"/>
  <c r="AF120" i="1" s="1"/>
  <c r="EV121" i="1"/>
  <c r="AF121" i="1" s="1"/>
  <c r="EV122" i="1"/>
  <c r="AF122" i="1" s="1"/>
  <c r="EV123" i="1"/>
  <c r="AF123" i="1" s="1"/>
  <c r="EV124" i="1"/>
  <c r="AF124" i="1" s="1"/>
  <c r="EV125" i="1"/>
  <c r="AF125" i="1" s="1"/>
  <c r="EV126" i="1"/>
  <c r="AF126" i="1" s="1"/>
  <c r="EV127" i="1"/>
  <c r="AF127" i="1" s="1"/>
  <c r="EV128" i="1"/>
  <c r="AF128" i="1" s="1"/>
  <c r="EV129" i="1"/>
  <c r="AF129" i="1" s="1"/>
  <c r="EV130" i="1"/>
  <c r="AF130" i="1" s="1"/>
  <c r="EV131" i="1"/>
  <c r="AF131" i="1" s="1"/>
  <c r="EV132" i="1"/>
  <c r="AF132" i="1" s="1"/>
  <c r="EV133" i="1"/>
  <c r="AF133" i="1" s="1"/>
  <c r="EV134" i="1"/>
  <c r="AF134" i="1" s="1"/>
  <c r="EV135" i="1"/>
  <c r="AF135" i="1" s="1"/>
  <c r="EV136" i="1"/>
  <c r="AF136" i="1" s="1"/>
  <c r="EV137" i="1"/>
  <c r="AF137" i="1" s="1"/>
  <c r="EV138" i="1"/>
  <c r="AF138" i="1" s="1"/>
  <c r="EV139" i="1"/>
  <c r="AF139" i="1" s="1"/>
  <c r="EV140" i="1"/>
  <c r="AF140" i="1" s="1"/>
  <c r="EV141" i="1"/>
  <c r="AF141" i="1" s="1"/>
  <c r="EV142" i="1"/>
  <c r="AF142" i="1" s="1"/>
  <c r="EV143" i="1"/>
  <c r="AF143" i="1" s="1"/>
  <c r="EV144" i="1"/>
  <c r="AF144" i="1" s="1"/>
  <c r="EV145" i="1"/>
  <c r="AF145" i="1" s="1"/>
  <c r="EV146" i="1"/>
  <c r="AF146" i="1" s="1"/>
  <c r="EV147" i="1"/>
  <c r="AF147" i="1" s="1"/>
  <c r="EV148" i="1"/>
  <c r="AF148" i="1" s="1"/>
  <c r="EV149" i="1"/>
  <c r="AF149" i="1" s="1"/>
  <c r="EV150" i="1"/>
  <c r="AF150" i="1" s="1"/>
  <c r="EV151" i="1"/>
  <c r="AF151" i="1" s="1"/>
  <c r="EV152" i="1"/>
  <c r="AF152" i="1" s="1"/>
  <c r="EV153" i="1"/>
  <c r="AF153" i="1" s="1"/>
  <c r="EV154" i="1"/>
  <c r="AF154" i="1" s="1"/>
  <c r="EV155" i="1"/>
  <c r="AF155" i="1" s="1"/>
  <c r="EV156" i="1"/>
  <c r="AF156" i="1" s="1"/>
  <c r="EV157" i="1"/>
  <c r="AF157" i="1" s="1"/>
  <c r="EV158" i="1"/>
  <c r="AF158" i="1" s="1"/>
  <c r="EV159" i="1"/>
  <c r="AF159" i="1" s="1"/>
  <c r="EV160" i="1"/>
  <c r="AF160" i="1" s="1"/>
  <c r="EV161" i="1"/>
  <c r="AF161" i="1" s="1"/>
  <c r="EV162" i="1"/>
  <c r="AF162" i="1" s="1"/>
  <c r="EV163" i="1"/>
  <c r="AF163" i="1" s="1"/>
  <c r="EV164" i="1"/>
  <c r="AF164" i="1" s="1"/>
  <c r="EV165" i="1"/>
  <c r="AF165" i="1" s="1"/>
  <c r="EV166" i="1"/>
  <c r="AF166" i="1" s="1"/>
  <c r="EV167" i="1"/>
  <c r="AF167" i="1" s="1"/>
  <c r="EV168" i="1"/>
  <c r="AF168" i="1" s="1"/>
  <c r="EV169" i="1"/>
  <c r="AF169" i="1" s="1"/>
  <c r="EV170" i="1"/>
  <c r="AF170" i="1" s="1"/>
  <c r="EV171" i="1"/>
  <c r="AF171" i="1" s="1"/>
  <c r="EV172" i="1"/>
  <c r="AF172" i="1" s="1"/>
  <c r="EV173" i="1"/>
  <c r="AF173" i="1" s="1"/>
  <c r="EV174" i="1"/>
  <c r="AF174" i="1" s="1"/>
  <c r="EV175" i="1"/>
  <c r="AF175" i="1" s="1"/>
  <c r="EV176" i="1"/>
  <c r="AF176" i="1" s="1"/>
  <c r="EV177" i="1"/>
  <c r="AF177" i="1" s="1"/>
  <c r="EV178" i="1"/>
  <c r="AF178" i="1" s="1"/>
  <c r="EV179" i="1"/>
  <c r="AF179" i="1" s="1"/>
  <c r="EV180" i="1"/>
  <c r="AF180" i="1" s="1"/>
  <c r="EV181" i="1"/>
  <c r="AF181" i="1" s="1"/>
  <c r="EV182" i="1"/>
  <c r="AF182" i="1" s="1"/>
  <c r="EV183" i="1"/>
  <c r="AF183" i="1" s="1"/>
  <c r="EV184" i="1"/>
  <c r="AF184" i="1" s="1"/>
  <c r="EV185" i="1"/>
  <c r="AF185" i="1" s="1"/>
  <c r="EV186" i="1"/>
  <c r="AF186" i="1" s="1"/>
  <c r="EV187" i="1"/>
  <c r="AF187" i="1" s="1"/>
  <c r="EV188" i="1"/>
  <c r="AF188" i="1" s="1"/>
  <c r="EV189" i="1"/>
  <c r="AF189" i="1" s="1"/>
  <c r="EV190" i="1"/>
  <c r="AF190" i="1" s="1"/>
  <c r="EV191" i="1"/>
  <c r="AF191" i="1" s="1"/>
  <c r="EV192" i="1"/>
  <c r="AF192" i="1" s="1"/>
  <c r="EV193" i="1"/>
  <c r="AF193" i="1" s="1"/>
  <c r="EV194" i="1"/>
  <c r="AF194" i="1" s="1"/>
  <c r="EV195" i="1"/>
  <c r="AF195" i="1" s="1"/>
  <c r="EV196" i="1"/>
  <c r="AF196" i="1" s="1"/>
  <c r="EV197" i="1"/>
  <c r="AF197" i="1" s="1"/>
  <c r="EV198" i="1"/>
  <c r="AF198" i="1" s="1"/>
  <c r="EV199" i="1"/>
  <c r="AF199" i="1" s="1"/>
  <c r="EV200" i="1"/>
  <c r="AF200" i="1" s="1"/>
  <c r="EV201" i="1"/>
  <c r="AF201" i="1" s="1"/>
  <c r="EV202" i="1"/>
  <c r="AF202" i="1" s="1"/>
  <c r="EV203" i="1"/>
  <c r="AF203" i="1" s="1"/>
  <c r="EV204" i="1"/>
  <c r="AF204" i="1" s="1"/>
  <c r="EV205" i="1"/>
  <c r="AF205" i="1" s="1"/>
  <c r="EV206" i="1"/>
  <c r="AF206" i="1" s="1"/>
  <c r="EV207" i="1"/>
  <c r="AF207" i="1" s="1"/>
  <c r="EV208" i="1"/>
  <c r="AF208" i="1" s="1"/>
  <c r="EV209" i="1"/>
  <c r="AF209" i="1" s="1"/>
  <c r="EV210" i="1"/>
  <c r="AF210" i="1" s="1"/>
  <c r="EV211" i="1"/>
  <c r="AF211" i="1" s="1"/>
  <c r="EV212" i="1"/>
  <c r="AF212" i="1" s="1"/>
  <c r="EV213" i="1"/>
  <c r="AF213" i="1" s="1"/>
  <c r="EV214" i="1"/>
  <c r="AF214" i="1" s="1"/>
  <c r="EV215" i="1"/>
  <c r="AF215" i="1" s="1"/>
  <c r="EV216" i="1"/>
  <c r="AF216" i="1" s="1"/>
  <c r="EV217" i="1"/>
  <c r="AF217" i="1" s="1"/>
  <c r="EV218" i="1"/>
  <c r="AF218" i="1" s="1"/>
  <c r="EV219" i="1"/>
  <c r="AF219" i="1" s="1"/>
  <c r="EV220" i="1"/>
  <c r="AF220" i="1" s="1"/>
  <c r="EV221" i="1"/>
  <c r="AF221" i="1" s="1"/>
  <c r="EV222" i="1"/>
  <c r="AF222" i="1" s="1"/>
  <c r="EV223" i="1"/>
  <c r="AF223" i="1" s="1"/>
  <c r="EV224" i="1"/>
  <c r="AF224" i="1" s="1"/>
  <c r="EV225" i="1"/>
  <c r="AF225" i="1" s="1"/>
  <c r="EV226" i="1"/>
  <c r="AF226" i="1" s="1"/>
  <c r="EV227" i="1"/>
  <c r="AF227" i="1" s="1"/>
  <c r="EV228" i="1"/>
  <c r="AF228" i="1" s="1"/>
  <c r="EV229" i="1"/>
  <c r="AF229" i="1" s="1"/>
  <c r="EV230" i="1"/>
  <c r="AF230" i="1" s="1"/>
  <c r="EV231" i="1"/>
  <c r="AF231" i="1" s="1"/>
  <c r="EV232" i="1"/>
  <c r="AF232" i="1" s="1"/>
  <c r="EV233" i="1"/>
  <c r="AF233" i="1" s="1"/>
  <c r="EV234" i="1"/>
  <c r="AF234" i="1" s="1"/>
  <c r="EV235" i="1"/>
  <c r="AF235" i="1" s="1"/>
  <c r="EV236" i="1"/>
  <c r="AF236" i="1" s="1"/>
  <c r="EV237" i="1"/>
  <c r="AF237" i="1" s="1"/>
  <c r="EV238" i="1"/>
  <c r="AF238" i="1" s="1"/>
  <c r="EV239" i="1"/>
  <c r="AF239" i="1" s="1"/>
  <c r="EV240" i="1"/>
  <c r="AF240" i="1" s="1"/>
  <c r="EV241" i="1"/>
  <c r="AF241" i="1" s="1"/>
  <c r="EV242" i="1"/>
  <c r="AF242" i="1" s="1"/>
  <c r="EV243" i="1"/>
  <c r="AF243" i="1" s="1"/>
  <c r="EV244" i="1"/>
  <c r="AF244" i="1" s="1"/>
  <c r="EV245" i="1"/>
  <c r="AF245" i="1" s="1"/>
  <c r="EV246" i="1"/>
  <c r="AF246" i="1" s="1"/>
  <c r="EV247" i="1"/>
  <c r="AF247" i="1" s="1"/>
  <c r="EV248" i="1"/>
  <c r="AF248" i="1" s="1"/>
  <c r="EV249" i="1"/>
  <c r="AF249" i="1" s="1"/>
  <c r="EV250" i="1"/>
  <c r="AF250" i="1" s="1"/>
  <c r="EV251" i="1"/>
  <c r="AF251" i="1" s="1"/>
  <c r="EV252" i="1"/>
  <c r="AF252" i="1" s="1"/>
  <c r="EV253" i="1"/>
  <c r="AF253" i="1" s="1"/>
  <c r="EV254" i="1"/>
  <c r="AF254" i="1" s="1"/>
  <c r="EV255" i="1"/>
  <c r="AF255" i="1" s="1"/>
  <c r="EV256" i="1"/>
  <c r="AF256" i="1" s="1"/>
  <c r="EV257" i="1"/>
  <c r="AF257" i="1" s="1"/>
  <c r="EV258" i="1"/>
  <c r="AF258" i="1" s="1"/>
  <c r="EV259" i="1"/>
  <c r="AF259" i="1" s="1"/>
  <c r="EV260" i="1"/>
  <c r="AF260" i="1" s="1"/>
  <c r="EV261" i="1"/>
  <c r="AF261" i="1" s="1"/>
  <c r="EV262" i="1"/>
  <c r="AF262" i="1" s="1"/>
  <c r="EV263" i="1"/>
  <c r="AF263" i="1" s="1"/>
  <c r="EV264" i="1"/>
  <c r="AF264" i="1" s="1"/>
  <c r="EV265" i="1"/>
  <c r="AF265" i="1" s="1"/>
  <c r="EV266" i="1"/>
  <c r="AF266" i="1" s="1"/>
  <c r="EV267" i="1"/>
  <c r="AF267" i="1" s="1"/>
  <c r="EV268" i="1"/>
  <c r="AF268" i="1" s="1"/>
  <c r="EV269" i="1"/>
  <c r="AF269" i="1" s="1"/>
  <c r="EV270" i="1"/>
  <c r="AF270" i="1" s="1"/>
  <c r="EV271" i="1"/>
  <c r="AF271" i="1" s="1"/>
  <c r="EV272" i="1"/>
  <c r="AF272" i="1" s="1"/>
  <c r="EV273" i="1"/>
  <c r="AF273" i="1" s="1"/>
  <c r="EV274" i="1"/>
  <c r="AF274" i="1" s="1"/>
  <c r="EV275" i="1"/>
  <c r="AF275" i="1" s="1"/>
  <c r="EV276" i="1"/>
  <c r="AF276" i="1" s="1"/>
  <c r="EV277" i="1"/>
  <c r="AF277" i="1" s="1"/>
  <c r="EV278" i="1"/>
  <c r="AF278" i="1" s="1"/>
  <c r="EV279" i="1"/>
  <c r="AF279" i="1" s="1"/>
  <c r="EV280" i="1"/>
  <c r="AF280" i="1" s="1"/>
  <c r="EV281" i="1"/>
  <c r="AF281" i="1" s="1"/>
  <c r="EV282" i="1"/>
  <c r="AF282" i="1" s="1"/>
  <c r="EV283" i="1"/>
  <c r="AF283" i="1" s="1"/>
  <c r="EV284" i="1"/>
  <c r="AF284" i="1" s="1"/>
  <c r="EV285" i="1"/>
  <c r="AF285" i="1" s="1"/>
  <c r="EV286" i="1"/>
  <c r="AF286" i="1" s="1"/>
  <c r="EV287" i="1"/>
  <c r="AF287" i="1" s="1"/>
  <c r="EV288" i="1"/>
  <c r="AF288" i="1" s="1"/>
  <c r="EV289" i="1"/>
  <c r="AF289" i="1" s="1"/>
  <c r="EV290" i="1"/>
  <c r="AF290" i="1" s="1"/>
  <c r="EV291" i="1"/>
  <c r="AF291" i="1" s="1"/>
  <c r="EV292" i="1"/>
  <c r="AF292" i="1" s="1"/>
  <c r="EV293" i="1"/>
  <c r="AF293" i="1" s="1"/>
  <c r="EV294" i="1"/>
  <c r="AF294" i="1" s="1"/>
  <c r="EV295" i="1"/>
  <c r="AF295" i="1" s="1"/>
  <c r="EV296" i="1"/>
  <c r="AF296" i="1" s="1"/>
  <c r="EV3" i="1"/>
  <c r="AF3" i="1" s="1"/>
  <c r="EV4" i="1"/>
  <c r="AF4" i="1" s="1"/>
  <c r="EV5" i="1"/>
  <c r="AF5" i="1" s="1"/>
  <c r="EV6" i="1"/>
  <c r="AF6" i="1" s="1"/>
  <c r="EV7" i="1"/>
  <c r="AF7" i="1" s="1"/>
  <c r="EV8" i="1"/>
  <c r="AF8" i="1" s="1"/>
  <c r="EV9" i="1"/>
  <c r="AF9" i="1" s="1"/>
  <c r="EV10" i="1"/>
  <c r="AF10" i="1" s="1"/>
  <c r="EV11" i="1"/>
  <c r="AF11" i="1" s="1"/>
  <c r="EV12" i="1"/>
  <c r="AF12" i="1" s="1"/>
  <c r="EV13" i="1"/>
  <c r="AF13" i="1" s="1"/>
  <c r="EV14" i="1"/>
  <c r="AF14" i="1" s="1"/>
  <c r="EV15" i="1"/>
  <c r="AF15" i="1" s="1"/>
  <c r="EV16" i="1"/>
  <c r="AF16" i="1" s="1"/>
  <c r="EV17" i="1"/>
  <c r="AF17" i="1" s="1"/>
  <c r="EV18" i="1"/>
  <c r="AF18" i="1" s="1"/>
  <c r="EV19" i="1"/>
  <c r="AF19" i="1" s="1"/>
  <c r="EV2" i="1"/>
  <c r="AF2" i="1" s="1"/>
  <c r="EU3" i="1"/>
  <c r="AE3" i="1" s="1"/>
  <c r="EU4" i="1"/>
  <c r="AE4" i="1" s="1"/>
  <c r="EU5" i="1"/>
  <c r="AE5" i="1" s="1"/>
  <c r="EU6" i="1"/>
  <c r="AE6" i="1" s="1"/>
  <c r="EU7" i="1"/>
  <c r="AE7" i="1" s="1"/>
  <c r="EU8" i="1"/>
  <c r="AE8" i="1" s="1"/>
  <c r="EU9" i="1"/>
  <c r="AE9" i="1" s="1"/>
  <c r="EU10" i="1"/>
  <c r="AE10" i="1" s="1"/>
  <c r="EU11" i="1"/>
  <c r="AE11" i="1" s="1"/>
  <c r="EU12" i="1"/>
  <c r="AE12" i="1" s="1"/>
  <c r="EU13" i="1"/>
  <c r="AE13" i="1" s="1"/>
  <c r="EU14" i="1"/>
  <c r="AE14" i="1" s="1"/>
  <c r="EU15" i="1"/>
  <c r="AE15" i="1" s="1"/>
  <c r="EU16" i="1"/>
  <c r="AE16" i="1" s="1"/>
  <c r="EU17" i="1"/>
  <c r="AE17" i="1" s="1"/>
  <c r="EU18" i="1"/>
  <c r="AE18" i="1" s="1"/>
  <c r="EU19" i="1"/>
  <c r="AE19" i="1" s="1"/>
  <c r="EU20" i="1"/>
  <c r="AE20" i="1" s="1"/>
  <c r="EU21" i="1"/>
  <c r="AE21" i="1" s="1"/>
  <c r="EU22" i="1"/>
  <c r="AE22" i="1" s="1"/>
  <c r="EU23" i="1"/>
  <c r="AE23" i="1" s="1"/>
  <c r="EU24" i="1"/>
  <c r="AE24" i="1" s="1"/>
  <c r="EU25" i="1"/>
  <c r="AE25" i="1" s="1"/>
  <c r="EU26" i="1"/>
  <c r="AE26" i="1" s="1"/>
  <c r="EU27" i="1"/>
  <c r="AE27" i="1" s="1"/>
  <c r="EU28" i="1"/>
  <c r="AE28" i="1" s="1"/>
  <c r="EU29" i="1"/>
  <c r="AE29" i="1" s="1"/>
  <c r="EU30" i="1"/>
  <c r="AE30" i="1" s="1"/>
  <c r="EU31" i="1"/>
  <c r="AE31" i="1" s="1"/>
  <c r="EU32" i="1"/>
  <c r="AE32" i="1" s="1"/>
  <c r="EU33" i="1"/>
  <c r="AE33" i="1" s="1"/>
  <c r="EU34" i="1"/>
  <c r="AE34" i="1" s="1"/>
  <c r="EU35" i="1"/>
  <c r="AE35" i="1" s="1"/>
  <c r="EU36" i="1"/>
  <c r="AE36" i="1" s="1"/>
  <c r="EU37" i="1"/>
  <c r="AE37" i="1" s="1"/>
  <c r="EU38" i="1"/>
  <c r="AE38" i="1" s="1"/>
  <c r="EU39" i="1"/>
  <c r="AE39" i="1" s="1"/>
  <c r="EU40" i="1"/>
  <c r="AE40" i="1" s="1"/>
  <c r="EU41" i="1"/>
  <c r="AE41" i="1" s="1"/>
  <c r="EU42" i="1"/>
  <c r="AE42" i="1" s="1"/>
  <c r="EU43" i="1"/>
  <c r="AE43" i="1" s="1"/>
  <c r="EU44" i="1"/>
  <c r="AE44" i="1" s="1"/>
  <c r="EU45" i="1"/>
  <c r="AE45" i="1" s="1"/>
  <c r="EU46" i="1"/>
  <c r="AE46" i="1" s="1"/>
  <c r="EU47" i="1"/>
  <c r="AE47" i="1" s="1"/>
  <c r="EU48" i="1"/>
  <c r="AE48" i="1" s="1"/>
  <c r="EU49" i="1"/>
  <c r="AE49" i="1" s="1"/>
  <c r="EU50" i="1"/>
  <c r="AE50" i="1" s="1"/>
  <c r="EU51" i="1"/>
  <c r="AE51" i="1" s="1"/>
  <c r="EU52" i="1"/>
  <c r="AE52" i="1" s="1"/>
  <c r="EU53" i="1"/>
  <c r="AE53" i="1" s="1"/>
  <c r="EU54" i="1"/>
  <c r="AE54" i="1" s="1"/>
  <c r="EU55" i="1"/>
  <c r="AE55" i="1" s="1"/>
  <c r="EU56" i="1"/>
  <c r="AE56" i="1" s="1"/>
  <c r="EU57" i="1"/>
  <c r="AE57" i="1" s="1"/>
  <c r="EU58" i="1"/>
  <c r="AE58" i="1" s="1"/>
  <c r="EU59" i="1"/>
  <c r="AE59" i="1" s="1"/>
  <c r="EU60" i="1"/>
  <c r="AE60" i="1" s="1"/>
  <c r="EU61" i="1"/>
  <c r="AE61" i="1" s="1"/>
  <c r="EU62" i="1"/>
  <c r="AE62" i="1" s="1"/>
  <c r="EU63" i="1"/>
  <c r="AE63" i="1" s="1"/>
  <c r="EU64" i="1"/>
  <c r="AE64" i="1" s="1"/>
  <c r="EU65" i="1"/>
  <c r="AE65" i="1" s="1"/>
  <c r="EU66" i="1"/>
  <c r="AE66" i="1" s="1"/>
  <c r="EU67" i="1"/>
  <c r="AE67" i="1" s="1"/>
  <c r="EU68" i="1"/>
  <c r="AE68" i="1" s="1"/>
  <c r="EU69" i="1"/>
  <c r="AE69" i="1" s="1"/>
  <c r="EU70" i="1"/>
  <c r="AE70" i="1" s="1"/>
  <c r="EU71" i="1"/>
  <c r="AE71" i="1" s="1"/>
  <c r="EU72" i="1"/>
  <c r="AE72" i="1" s="1"/>
  <c r="EU73" i="1"/>
  <c r="AE73" i="1" s="1"/>
  <c r="EU74" i="1"/>
  <c r="AE74" i="1" s="1"/>
  <c r="EU75" i="1"/>
  <c r="AE75" i="1" s="1"/>
  <c r="EU76" i="1"/>
  <c r="AE76" i="1" s="1"/>
  <c r="EU77" i="1"/>
  <c r="AE77" i="1" s="1"/>
  <c r="EU78" i="1"/>
  <c r="AE78" i="1" s="1"/>
  <c r="EU79" i="1"/>
  <c r="AE79" i="1" s="1"/>
  <c r="EU80" i="1"/>
  <c r="AE80" i="1" s="1"/>
  <c r="EU81" i="1"/>
  <c r="AE81" i="1" s="1"/>
  <c r="EU82" i="1"/>
  <c r="AE82" i="1" s="1"/>
  <c r="EU83" i="1"/>
  <c r="AE83" i="1" s="1"/>
  <c r="EU84" i="1"/>
  <c r="AE84" i="1" s="1"/>
  <c r="EU85" i="1"/>
  <c r="AE85" i="1" s="1"/>
  <c r="EU86" i="1"/>
  <c r="AE86" i="1" s="1"/>
  <c r="EU87" i="1"/>
  <c r="AE87" i="1" s="1"/>
  <c r="EU88" i="1"/>
  <c r="AE88" i="1" s="1"/>
  <c r="EU89" i="1"/>
  <c r="AE89" i="1" s="1"/>
  <c r="EU90" i="1"/>
  <c r="AE90" i="1" s="1"/>
  <c r="EU91" i="1"/>
  <c r="AE91" i="1" s="1"/>
  <c r="EU92" i="1"/>
  <c r="AE92" i="1" s="1"/>
  <c r="EU93" i="1"/>
  <c r="AE93" i="1" s="1"/>
  <c r="EU94" i="1"/>
  <c r="AE94" i="1" s="1"/>
  <c r="EU95" i="1"/>
  <c r="AE95" i="1" s="1"/>
  <c r="EU96" i="1"/>
  <c r="AE96" i="1" s="1"/>
  <c r="EU97" i="1"/>
  <c r="AE97" i="1" s="1"/>
  <c r="EU98" i="1"/>
  <c r="AE98" i="1" s="1"/>
  <c r="EU99" i="1"/>
  <c r="AE99" i="1" s="1"/>
  <c r="EU100" i="1"/>
  <c r="EU101" i="1"/>
  <c r="AE101" i="1" s="1"/>
  <c r="EU102" i="1"/>
  <c r="AE102" i="1" s="1"/>
  <c r="EU103" i="1"/>
  <c r="AE103" i="1" s="1"/>
  <c r="EU104" i="1"/>
  <c r="AE104" i="1" s="1"/>
  <c r="EU105" i="1"/>
  <c r="AE105" i="1" s="1"/>
  <c r="EU106" i="1"/>
  <c r="AE106" i="1" s="1"/>
  <c r="EU107" i="1"/>
  <c r="AE107" i="1" s="1"/>
  <c r="EU108" i="1"/>
  <c r="AE108" i="1" s="1"/>
  <c r="EU109" i="1"/>
  <c r="AE109" i="1" s="1"/>
  <c r="EU110" i="1"/>
  <c r="AE110" i="1" s="1"/>
  <c r="EU111" i="1"/>
  <c r="AE111" i="1" s="1"/>
  <c r="EU112" i="1"/>
  <c r="AE112" i="1" s="1"/>
  <c r="EU113" i="1"/>
  <c r="AE113" i="1" s="1"/>
  <c r="EU114" i="1"/>
  <c r="AE114" i="1" s="1"/>
  <c r="EU115" i="1"/>
  <c r="AE115" i="1" s="1"/>
  <c r="EU116" i="1"/>
  <c r="AE116" i="1" s="1"/>
  <c r="EU117" i="1"/>
  <c r="AE117" i="1" s="1"/>
  <c r="EU118" i="1"/>
  <c r="AE118" i="1" s="1"/>
  <c r="EU119" i="1"/>
  <c r="AE119" i="1" s="1"/>
  <c r="EU120" i="1"/>
  <c r="AE120" i="1" s="1"/>
  <c r="EU121" i="1"/>
  <c r="AE121" i="1" s="1"/>
  <c r="EU122" i="1"/>
  <c r="AE122" i="1" s="1"/>
  <c r="EU123" i="1"/>
  <c r="AE123" i="1" s="1"/>
  <c r="EU124" i="1"/>
  <c r="AE124" i="1" s="1"/>
  <c r="EU125" i="1"/>
  <c r="AE125" i="1" s="1"/>
  <c r="EU126" i="1"/>
  <c r="AE126" i="1" s="1"/>
  <c r="EU127" i="1"/>
  <c r="AE127" i="1" s="1"/>
  <c r="EU128" i="1"/>
  <c r="AE128" i="1" s="1"/>
  <c r="EU129" i="1"/>
  <c r="AE129" i="1" s="1"/>
  <c r="EU130" i="1"/>
  <c r="AE130" i="1" s="1"/>
  <c r="EU131" i="1"/>
  <c r="AE131" i="1" s="1"/>
  <c r="EU132" i="1"/>
  <c r="AE132" i="1" s="1"/>
  <c r="EU133" i="1"/>
  <c r="AE133" i="1" s="1"/>
  <c r="EU134" i="1"/>
  <c r="AE134" i="1" s="1"/>
  <c r="EU135" i="1"/>
  <c r="AE135" i="1" s="1"/>
  <c r="EU136" i="1"/>
  <c r="AE136" i="1" s="1"/>
  <c r="EU137" i="1"/>
  <c r="AE137" i="1" s="1"/>
  <c r="EU138" i="1"/>
  <c r="AE138" i="1" s="1"/>
  <c r="EU139" i="1"/>
  <c r="AE139" i="1" s="1"/>
  <c r="EU140" i="1"/>
  <c r="AE140" i="1" s="1"/>
  <c r="EU141" i="1"/>
  <c r="AE141" i="1" s="1"/>
  <c r="EU142" i="1"/>
  <c r="AE142" i="1" s="1"/>
  <c r="EU143" i="1"/>
  <c r="AE143" i="1" s="1"/>
  <c r="EU144" i="1"/>
  <c r="AE144" i="1" s="1"/>
  <c r="EU145" i="1"/>
  <c r="AE145" i="1" s="1"/>
  <c r="EU146" i="1"/>
  <c r="AE146" i="1" s="1"/>
  <c r="EU147" i="1"/>
  <c r="AE147" i="1" s="1"/>
  <c r="EU148" i="1"/>
  <c r="AE148" i="1" s="1"/>
  <c r="EU149" i="1"/>
  <c r="AE149" i="1" s="1"/>
  <c r="EU150" i="1"/>
  <c r="AE150" i="1" s="1"/>
  <c r="EU151" i="1"/>
  <c r="AE151" i="1" s="1"/>
  <c r="EU152" i="1"/>
  <c r="AE152" i="1" s="1"/>
  <c r="EU153" i="1"/>
  <c r="AE153" i="1" s="1"/>
  <c r="EU154" i="1"/>
  <c r="AE154" i="1" s="1"/>
  <c r="EU155" i="1"/>
  <c r="AE155" i="1" s="1"/>
  <c r="EU156" i="1"/>
  <c r="AE156" i="1" s="1"/>
  <c r="EU157" i="1"/>
  <c r="AE157" i="1" s="1"/>
  <c r="EU158" i="1"/>
  <c r="AE158" i="1" s="1"/>
  <c r="EU159" i="1"/>
  <c r="AE159" i="1" s="1"/>
  <c r="EU160" i="1"/>
  <c r="AE160" i="1" s="1"/>
  <c r="EU161" i="1"/>
  <c r="AE161" i="1" s="1"/>
  <c r="EU162" i="1"/>
  <c r="AE162" i="1" s="1"/>
  <c r="EU163" i="1"/>
  <c r="AE163" i="1" s="1"/>
  <c r="EU164" i="1"/>
  <c r="AE164" i="1" s="1"/>
  <c r="EU165" i="1"/>
  <c r="AE165" i="1" s="1"/>
  <c r="EU166" i="1"/>
  <c r="AE166" i="1" s="1"/>
  <c r="EU167" i="1"/>
  <c r="AE167" i="1" s="1"/>
  <c r="EU168" i="1"/>
  <c r="AE168" i="1" s="1"/>
  <c r="EU169" i="1"/>
  <c r="AE169" i="1" s="1"/>
  <c r="EU170" i="1"/>
  <c r="AE170" i="1" s="1"/>
  <c r="EU171" i="1"/>
  <c r="AE171" i="1" s="1"/>
  <c r="EU172" i="1"/>
  <c r="AE172" i="1" s="1"/>
  <c r="EU173" i="1"/>
  <c r="AE173" i="1" s="1"/>
  <c r="EU174" i="1"/>
  <c r="AE174" i="1" s="1"/>
  <c r="EU175" i="1"/>
  <c r="AE175" i="1" s="1"/>
  <c r="EU176" i="1"/>
  <c r="AE176" i="1" s="1"/>
  <c r="EU177" i="1"/>
  <c r="AE177" i="1" s="1"/>
  <c r="EU178" i="1"/>
  <c r="AE178" i="1" s="1"/>
  <c r="EU179" i="1"/>
  <c r="AE179" i="1" s="1"/>
  <c r="EU180" i="1"/>
  <c r="AE180" i="1" s="1"/>
  <c r="EU181" i="1"/>
  <c r="AE181" i="1" s="1"/>
  <c r="EU182" i="1"/>
  <c r="AE182" i="1" s="1"/>
  <c r="EU183" i="1"/>
  <c r="AE183" i="1" s="1"/>
  <c r="EU184" i="1"/>
  <c r="AE184" i="1" s="1"/>
  <c r="EU185" i="1"/>
  <c r="AE185" i="1" s="1"/>
  <c r="EU186" i="1"/>
  <c r="AE186" i="1" s="1"/>
  <c r="EU187" i="1"/>
  <c r="AE187" i="1" s="1"/>
  <c r="EU188" i="1"/>
  <c r="AE188" i="1" s="1"/>
  <c r="EU189" i="1"/>
  <c r="AE189" i="1" s="1"/>
  <c r="EU190" i="1"/>
  <c r="AE190" i="1" s="1"/>
  <c r="EU191" i="1"/>
  <c r="AE191" i="1" s="1"/>
  <c r="EU192" i="1"/>
  <c r="AE192" i="1" s="1"/>
  <c r="EU193" i="1"/>
  <c r="AE193" i="1" s="1"/>
  <c r="EU194" i="1"/>
  <c r="AE194" i="1" s="1"/>
  <c r="EU195" i="1"/>
  <c r="AE195" i="1" s="1"/>
  <c r="EU196" i="1"/>
  <c r="AE196" i="1" s="1"/>
  <c r="EU197" i="1"/>
  <c r="AE197" i="1" s="1"/>
  <c r="EU198" i="1"/>
  <c r="AE198" i="1" s="1"/>
  <c r="EU199" i="1"/>
  <c r="AE199" i="1" s="1"/>
  <c r="EU200" i="1"/>
  <c r="AE200" i="1" s="1"/>
  <c r="EU201" i="1"/>
  <c r="AE201" i="1" s="1"/>
  <c r="EU202" i="1"/>
  <c r="AE202" i="1" s="1"/>
  <c r="EU203" i="1"/>
  <c r="AE203" i="1" s="1"/>
  <c r="EU204" i="1"/>
  <c r="AE204" i="1" s="1"/>
  <c r="EU205" i="1"/>
  <c r="AE205" i="1" s="1"/>
  <c r="EU206" i="1"/>
  <c r="AE206" i="1" s="1"/>
  <c r="EU207" i="1"/>
  <c r="AE207" i="1" s="1"/>
  <c r="EU208" i="1"/>
  <c r="AE208" i="1" s="1"/>
  <c r="EU209" i="1"/>
  <c r="AE209" i="1" s="1"/>
  <c r="EU210" i="1"/>
  <c r="AE210" i="1" s="1"/>
  <c r="EU211" i="1"/>
  <c r="AE211" i="1" s="1"/>
  <c r="EU212" i="1"/>
  <c r="AE212" i="1" s="1"/>
  <c r="EU213" i="1"/>
  <c r="AE213" i="1" s="1"/>
  <c r="EU214" i="1"/>
  <c r="AE214" i="1" s="1"/>
  <c r="EU215" i="1"/>
  <c r="AE215" i="1" s="1"/>
  <c r="EU216" i="1"/>
  <c r="AE216" i="1" s="1"/>
  <c r="EU217" i="1"/>
  <c r="AE217" i="1" s="1"/>
  <c r="EU218" i="1"/>
  <c r="AE218" i="1" s="1"/>
  <c r="EU219" i="1"/>
  <c r="AE219" i="1" s="1"/>
  <c r="EU220" i="1"/>
  <c r="AE220" i="1" s="1"/>
  <c r="EU221" i="1"/>
  <c r="AE221" i="1" s="1"/>
  <c r="EU222" i="1"/>
  <c r="AE222" i="1" s="1"/>
  <c r="EU223" i="1"/>
  <c r="AE223" i="1" s="1"/>
  <c r="EU224" i="1"/>
  <c r="AE224" i="1" s="1"/>
  <c r="EU225" i="1"/>
  <c r="AE225" i="1" s="1"/>
  <c r="EU226" i="1"/>
  <c r="AE226" i="1" s="1"/>
  <c r="EU227" i="1"/>
  <c r="AE227" i="1" s="1"/>
  <c r="EU228" i="1"/>
  <c r="AE228" i="1" s="1"/>
  <c r="EU229" i="1"/>
  <c r="AE229" i="1" s="1"/>
  <c r="EU230" i="1"/>
  <c r="AE230" i="1" s="1"/>
  <c r="EU231" i="1"/>
  <c r="AE231" i="1" s="1"/>
  <c r="EU232" i="1"/>
  <c r="AE232" i="1" s="1"/>
  <c r="EU233" i="1"/>
  <c r="AE233" i="1" s="1"/>
  <c r="EU234" i="1"/>
  <c r="AE234" i="1" s="1"/>
  <c r="EU235" i="1"/>
  <c r="AE235" i="1" s="1"/>
  <c r="EU236" i="1"/>
  <c r="AE236" i="1" s="1"/>
  <c r="EU237" i="1"/>
  <c r="AE237" i="1" s="1"/>
  <c r="EU238" i="1"/>
  <c r="AE238" i="1" s="1"/>
  <c r="EU239" i="1"/>
  <c r="AE239" i="1" s="1"/>
  <c r="EU240" i="1"/>
  <c r="AE240" i="1" s="1"/>
  <c r="EU241" i="1"/>
  <c r="AE241" i="1" s="1"/>
  <c r="EU242" i="1"/>
  <c r="AE242" i="1" s="1"/>
  <c r="EU243" i="1"/>
  <c r="AE243" i="1" s="1"/>
  <c r="EU244" i="1"/>
  <c r="AE244" i="1" s="1"/>
  <c r="EU245" i="1"/>
  <c r="AE245" i="1" s="1"/>
  <c r="EU246" i="1"/>
  <c r="AE246" i="1" s="1"/>
  <c r="EU247" i="1"/>
  <c r="AE247" i="1" s="1"/>
  <c r="EU248" i="1"/>
  <c r="AE248" i="1" s="1"/>
  <c r="EU249" i="1"/>
  <c r="AE249" i="1" s="1"/>
  <c r="EU250" i="1"/>
  <c r="AE250" i="1" s="1"/>
  <c r="EU251" i="1"/>
  <c r="AE251" i="1" s="1"/>
  <c r="EU252" i="1"/>
  <c r="AE252" i="1" s="1"/>
  <c r="EU253" i="1"/>
  <c r="AE253" i="1" s="1"/>
  <c r="EU254" i="1"/>
  <c r="AE254" i="1" s="1"/>
  <c r="EU255" i="1"/>
  <c r="AE255" i="1" s="1"/>
  <c r="EU256" i="1"/>
  <c r="AE256" i="1" s="1"/>
  <c r="EU257" i="1"/>
  <c r="AE257" i="1" s="1"/>
  <c r="EU258" i="1"/>
  <c r="AE258" i="1" s="1"/>
  <c r="EU259" i="1"/>
  <c r="AE259" i="1" s="1"/>
  <c r="EU260" i="1"/>
  <c r="AE260" i="1" s="1"/>
  <c r="EU261" i="1"/>
  <c r="AE261" i="1" s="1"/>
  <c r="EU262" i="1"/>
  <c r="AE262" i="1" s="1"/>
  <c r="EU263" i="1"/>
  <c r="AE263" i="1" s="1"/>
  <c r="EU264" i="1"/>
  <c r="AE264" i="1" s="1"/>
  <c r="EU265" i="1"/>
  <c r="AE265" i="1" s="1"/>
  <c r="EU266" i="1"/>
  <c r="AE266" i="1" s="1"/>
  <c r="EU267" i="1"/>
  <c r="AE267" i="1" s="1"/>
  <c r="EU268" i="1"/>
  <c r="AE268" i="1" s="1"/>
  <c r="EU269" i="1"/>
  <c r="AE269" i="1" s="1"/>
  <c r="EU270" i="1"/>
  <c r="AE270" i="1" s="1"/>
  <c r="EU271" i="1"/>
  <c r="AE271" i="1" s="1"/>
  <c r="EU272" i="1"/>
  <c r="AE272" i="1" s="1"/>
  <c r="EU273" i="1"/>
  <c r="AE273" i="1" s="1"/>
  <c r="EU274" i="1"/>
  <c r="AE274" i="1" s="1"/>
  <c r="EU275" i="1"/>
  <c r="AE275" i="1" s="1"/>
  <c r="EU276" i="1"/>
  <c r="AE276" i="1" s="1"/>
  <c r="EU277" i="1"/>
  <c r="AE277" i="1" s="1"/>
  <c r="EU278" i="1"/>
  <c r="AE278" i="1" s="1"/>
  <c r="EU279" i="1"/>
  <c r="AE279" i="1" s="1"/>
  <c r="EU280" i="1"/>
  <c r="AE280" i="1" s="1"/>
  <c r="EU281" i="1"/>
  <c r="AE281" i="1" s="1"/>
  <c r="EU282" i="1"/>
  <c r="AE282" i="1" s="1"/>
  <c r="EU283" i="1"/>
  <c r="AE283" i="1" s="1"/>
  <c r="EU284" i="1"/>
  <c r="AE284" i="1" s="1"/>
  <c r="EU285" i="1"/>
  <c r="AE285" i="1" s="1"/>
  <c r="EU286" i="1"/>
  <c r="AE286" i="1" s="1"/>
  <c r="EU287" i="1"/>
  <c r="AE287" i="1" s="1"/>
  <c r="EU288" i="1"/>
  <c r="AE288" i="1" s="1"/>
  <c r="EU289" i="1"/>
  <c r="AE289" i="1" s="1"/>
  <c r="EU290" i="1"/>
  <c r="AE290" i="1" s="1"/>
  <c r="EU291" i="1"/>
  <c r="AE291" i="1" s="1"/>
  <c r="EU292" i="1"/>
  <c r="AE292" i="1" s="1"/>
  <c r="EU293" i="1"/>
  <c r="AE293" i="1" s="1"/>
  <c r="EU294" i="1"/>
  <c r="AE294" i="1" s="1"/>
  <c r="EU295" i="1"/>
  <c r="AE295" i="1" s="1"/>
  <c r="EU296" i="1"/>
  <c r="AE296" i="1" s="1"/>
  <c r="EU2" i="1"/>
  <c r="AE2" i="1" s="1"/>
  <c r="AB68" i="1"/>
  <c r="Z5" i="1"/>
  <c r="Z245" i="1"/>
  <c r="ET3" i="1"/>
  <c r="AD3" i="1" s="1"/>
  <c r="ET4" i="1"/>
  <c r="AD4" i="1" s="1"/>
  <c r="ET5" i="1"/>
  <c r="AD5" i="1" s="1"/>
  <c r="ET6" i="1"/>
  <c r="AD6" i="1" s="1"/>
  <c r="ET7" i="1"/>
  <c r="AD7" i="1" s="1"/>
  <c r="ET8" i="1"/>
  <c r="AD8" i="1" s="1"/>
  <c r="ET9" i="1"/>
  <c r="AD9" i="1" s="1"/>
  <c r="ET10" i="1"/>
  <c r="AD10" i="1" s="1"/>
  <c r="ET11" i="1"/>
  <c r="AD11" i="1" s="1"/>
  <c r="ET12" i="1"/>
  <c r="AD12" i="1" s="1"/>
  <c r="ET13" i="1"/>
  <c r="AD13" i="1" s="1"/>
  <c r="ET14" i="1"/>
  <c r="AD14" i="1" s="1"/>
  <c r="ET15" i="1"/>
  <c r="AD15" i="1" s="1"/>
  <c r="ET16" i="1"/>
  <c r="AD16" i="1" s="1"/>
  <c r="ET17" i="1"/>
  <c r="AD17" i="1" s="1"/>
  <c r="ET18" i="1"/>
  <c r="AD18" i="1" s="1"/>
  <c r="ET19" i="1"/>
  <c r="AD19" i="1" s="1"/>
  <c r="ET20" i="1"/>
  <c r="AD20" i="1" s="1"/>
  <c r="ET21" i="1"/>
  <c r="AD21" i="1" s="1"/>
  <c r="ET22" i="1"/>
  <c r="AD22" i="1" s="1"/>
  <c r="ET23" i="1"/>
  <c r="AD23" i="1" s="1"/>
  <c r="ET24" i="1"/>
  <c r="AD24" i="1" s="1"/>
  <c r="ET25" i="1"/>
  <c r="AD25" i="1" s="1"/>
  <c r="ET26" i="1"/>
  <c r="AD26" i="1" s="1"/>
  <c r="ET27" i="1"/>
  <c r="AD27" i="1" s="1"/>
  <c r="ET28" i="1"/>
  <c r="AD28" i="1" s="1"/>
  <c r="ET29" i="1"/>
  <c r="AD29" i="1" s="1"/>
  <c r="ET30" i="1"/>
  <c r="AD30" i="1" s="1"/>
  <c r="ET31" i="1"/>
  <c r="AD31" i="1" s="1"/>
  <c r="ET32" i="1"/>
  <c r="AD32" i="1" s="1"/>
  <c r="ET33" i="1"/>
  <c r="AD33" i="1" s="1"/>
  <c r="ET34" i="1"/>
  <c r="AD34" i="1" s="1"/>
  <c r="ET35" i="1"/>
  <c r="AD35" i="1" s="1"/>
  <c r="ET36" i="1"/>
  <c r="AD36" i="1" s="1"/>
  <c r="ET37" i="1"/>
  <c r="AD37" i="1" s="1"/>
  <c r="ET38" i="1"/>
  <c r="AD38" i="1" s="1"/>
  <c r="ET39" i="1"/>
  <c r="AD39" i="1" s="1"/>
  <c r="ET40" i="1"/>
  <c r="AD40" i="1" s="1"/>
  <c r="ET41" i="1"/>
  <c r="AD41" i="1" s="1"/>
  <c r="ET42" i="1"/>
  <c r="AD42" i="1" s="1"/>
  <c r="ET43" i="1"/>
  <c r="AD43" i="1" s="1"/>
  <c r="ET44" i="1"/>
  <c r="AD44" i="1" s="1"/>
  <c r="ET45" i="1"/>
  <c r="AD45" i="1" s="1"/>
  <c r="ET46" i="1"/>
  <c r="AD46" i="1" s="1"/>
  <c r="ET47" i="1"/>
  <c r="AD47" i="1" s="1"/>
  <c r="ET48" i="1"/>
  <c r="AD48" i="1" s="1"/>
  <c r="ET49" i="1"/>
  <c r="AD49" i="1" s="1"/>
  <c r="ET50" i="1"/>
  <c r="AD50" i="1" s="1"/>
  <c r="ET51" i="1"/>
  <c r="AD51" i="1" s="1"/>
  <c r="ET52" i="1"/>
  <c r="AD52" i="1" s="1"/>
  <c r="ET53" i="1"/>
  <c r="AD53" i="1" s="1"/>
  <c r="ET54" i="1"/>
  <c r="AD54" i="1" s="1"/>
  <c r="ET55" i="1"/>
  <c r="AD55" i="1" s="1"/>
  <c r="ET56" i="1"/>
  <c r="AD56" i="1" s="1"/>
  <c r="ET57" i="1"/>
  <c r="AD57" i="1" s="1"/>
  <c r="ET58" i="1"/>
  <c r="AD58" i="1" s="1"/>
  <c r="ET59" i="1"/>
  <c r="AD59" i="1" s="1"/>
  <c r="ET60" i="1"/>
  <c r="AD60" i="1" s="1"/>
  <c r="ET61" i="1"/>
  <c r="AD61" i="1" s="1"/>
  <c r="ET62" i="1"/>
  <c r="AD62" i="1" s="1"/>
  <c r="ET63" i="1"/>
  <c r="AD63" i="1" s="1"/>
  <c r="ET64" i="1"/>
  <c r="AD64" i="1" s="1"/>
  <c r="ET65" i="1"/>
  <c r="AD65" i="1" s="1"/>
  <c r="ET66" i="1"/>
  <c r="AD66" i="1" s="1"/>
  <c r="ET67" i="1"/>
  <c r="AD67" i="1" s="1"/>
  <c r="ET68" i="1"/>
  <c r="AD68" i="1" s="1"/>
  <c r="ET69" i="1"/>
  <c r="AD69" i="1" s="1"/>
  <c r="ET70" i="1"/>
  <c r="AD70" i="1" s="1"/>
  <c r="ET71" i="1"/>
  <c r="AD71" i="1" s="1"/>
  <c r="ET72" i="1"/>
  <c r="AD72" i="1" s="1"/>
  <c r="ET73" i="1"/>
  <c r="AD73" i="1" s="1"/>
  <c r="ET74" i="1"/>
  <c r="AD74" i="1" s="1"/>
  <c r="ET75" i="1"/>
  <c r="AD75" i="1" s="1"/>
  <c r="ET76" i="1"/>
  <c r="AD76" i="1" s="1"/>
  <c r="ET77" i="1"/>
  <c r="AD77" i="1" s="1"/>
  <c r="ET78" i="1"/>
  <c r="AD78" i="1" s="1"/>
  <c r="ET79" i="1"/>
  <c r="AD79" i="1" s="1"/>
  <c r="ET80" i="1"/>
  <c r="AD80" i="1" s="1"/>
  <c r="ET81" i="1"/>
  <c r="AD81" i="1" s="1"/>
  <c r="ET82" i="1"/>
  <c r="AD82" i="1" s="1"/>
  <c r="ET83" i="1"/>
  <c r="AD83" i="1" s="1"/>
  <c r="ET84" i="1"/>
  <c r="AD84" i="1" s="1"/>
  <c r="ET85" i="1"/>
  <c r="AD85" i="1" s="1"/>
  <c r="ET86" i="1"/>
  <c r="AD86" i="1" s="1"/>
  <c r="ET87" i="1"/>
  <c r="AD87" i="1" s="1"/>
  <c r="ET88" i="1"/>
  <c r="AD88" i="1" s="1"/>
  <c r="ET89" i="1"/>
  <c r="AD89" i="1" s="1"/>
  <c r="ET90" i="1"/>
  <c r="AD90" i="1" s="1"/>
  <c r="ET91" i="1"/>
  <c r="AD91" i="1" s="1"/>
  <c r="ET92" i="1"/>
  <c r="AD92" i="1" s="1"/>
  <c r="ET93" i="1"/>
  <c r="AD93" i="1" s="1"/>
  <c r="ET94" i="1"/>
  <c r="AD94" i="1" s="1"/>
  <c r="ET95" i="1"/>
  <c r="AD95" i="1" s="1"/>
  <c r="ET96" i="1"/>
  <c r="AD96" i="1" s="1"/>
  <c r="ET97" i="1"/>
  <c r="AD97" i="1" s="1"/>
  <c r="ET98" i="1"/>
  <c r="AD98" i="1" s="1"/>
  <c r="ET99" i="1"/>
  <c r="AD99" i="1" s="1"/>
  <c r="ET100" i="1"/>
  <c r="AD100" i="1" s="1"/>
  <c r="ET101" i="1"/>
  <c r="AD101" i="1" s="1"/>
  <c r="ET102" i="1"/>
  <c r="AD102" i="1" s="1"/>
  <c r="ET103" i="1"/>
  <c r="AD103" i="1" s="1"/>
  <c r="ET104" i="1"/>
  <c r="AD104" i="1" s="1"/>
  <c r="ET105" i="1"/>
  <c r="AD105" i="1" s="1"/>
  <c r="ET106" i="1"/>
  <c r="AD106" i="1" s="1"/>
  <c r="ET107" i="1"/>
  <c r="AD107" i="1" s="1"/>
  <c r="ET108" i="1"/>
  <c r="AD108" i="1" s="1"/>
  <c r="ET109" i="1"/>
  <c r="AD109" i="1" s="1"/>
  <c r="ET110" i="1"/>
  <c r="AD110" i="1" s="1"/>
  <c r="ET111" i="1"/>
  <c r="AD111" i="1" s="1"/>
  <c r="ET112" i="1"/>
  <c r="AD112" i="1" s="1"/>
  <c r="ET113" i="1"/>
  <c r="AD113" i="1" s="1"/>
  <c r="ET114" i="1"/>
  <c r="AD114" i="1" s="1"/>
  <c r="ET115" i="1"/>
  <c r="AD115" i="1" s="1"/>
  <c r="ET116" i="1"/>
  <c r="AD116" i="1" s="1"/>
  <c r="ET117" i="1"/>
  <c r="AD117" i="1" s="1"/>
  <c r="ET118" i="1"/>
  <c r="AD118" i="1" s="1"/>
  <c r="ET119" i="1"/>
  <c r="AD119" i="1" s="1"/>
  <c r="ET120" i="1"/>
  <c r="AD120" i="1" s="1"/>
  <c r="ET121" i="1"/>
  <c r="AD121" i="1" s="1"/>
  <c r="ET122" i="1"/>
  <c r="AD122" i="1" s="1"/>
  <c r="ET123" i="1"/>
  <c r="AD123" i="1" s="1"/>
  <c r="ET124" i="1"/>
  <c r="AD124" i="1" s="1"/>
  <c r="ET125" i="1"/>
  <c r="AD125" i="1" s="1"/>
  <c r="ET126" i="1"/>
  <c r="AD126" i="1" s="1"/>
  <c r="ET127" i="1"/>
  <c r="AD127" i="1" s="1"/>
  <c r="ET128" i="1"/>
  <c r="AD128" i="1" s="1"/>
  <c r="ET129" i="1"/>
  <c r="AD129" i="1" s="1"/>
  <c r="ET130" i="1"/>
  <c r="AD130" i="1" s="1"/>
  <c r="ET131" i="1"/>
  <c r="AD131" i="1" s="1"/>
  <c r="ET132" i="1"/>
  <c r="AD132" i="1" s="1"/>
  <c r="ET133" i="1"/>
  <c r="AD133" i="1" s="1"/>
  <c r="ET134" i="1"/>
  <c r="AD134" i="1" s="1"/>
  <c r="ET135" i="1"/>
  <c r="AD135" i="1" s="1"/>
  <c r="ET136" i="1"/>
  <c r="AD136" i="1" s="1"/>
  <c r="ET137" i="1"/>
  <c r="AD137" i="1" s="1"/>
  <c r="ET138" i="1"/>
  <c r="AD138" i="1" s="1"/>
  <c r="ET139" i="1"/>
  <c r="AD139" i="1" s="1"/>
  <c r="ET140" i="1"/>
  <c r="AD140" i="1" s="1"/>
  <c r="ET141" i="1"/>
  <c r="AD141" i="1" s="1"/>
  <c r="ET142" i="1"/>
  <c r="AD142" i="1" s="1"/>
  <c r="ET143" i="1"/>
  <c r="AD143" i="1" s="1"/>
  <c r="ET144" i="1"/>
  <c r="AD144" i="1" s="1"/>
  <c r="ET145" i="1"/>
  <c r="AD145" i="1" s="1"/>
  <c r="ET146" i="1"/>
  <c r="AD146" i="1" s="1"/>
  <c r="ET147" i="1"/>
  <c r="AD147" i="1" s="1"/>
  <c r="ET148" i="1"/>
  <c r="AD148" i="1" s="1"/>
  <c r="ET149" i="1"/>
  <c r="AD149" i="1" s="1"/>
  <c r="ET150" i="1"/>
  <c r="AD150" i="1" s="1"/>
  <c r="ET151" i="1"/>
  <c r="AD151" i="1" s="1"/>
  <c r="ET152" i="1"/>
  <c r="AD152" i="1" s="1"/>
  <c r="ET153" i="1"/>
  <c r="AD153" i="1" s="1"/>
  <c r="ET154" i="1"/>
  <c r="AD154" i="1" s="1"/>
  <c r="ET155" i="1"/>
  <c r="AD155" i="1" s="1"/>
  <c r="ET156" i="1"/>
  <c r="AD156" i="1" s="1"/>
  <c r="ET157" i="1"/>
  <c r="AD157" i="1" s="1"/>
  <c r="ET158" i="1"/>
  <c r="AD158" i="1" s="1"/>
  <c r="ET159" i="1"/>
  <c r="AD159" i="1" s="1"/>
  <c r="ET160" i="1"/>
  <c r="AD160" i="1" s="1"/>
  <c r="ET161" i="1"/>
  <c r="AD161" i="1" s="1"/>
  <c r="ET162" i="1"/>
  <c r="AD162" i="1" s="1"/>
  <c r="ET163" i="1"/>
  <c r="AD163" i="1" s="1"/>
  <c r="ET164" i="1"/>
  <c r="AD164" i="1" s="1"/>
  <c r="ET165" i="1"/>
  <c r="AD165" i="1" s="1"/>
  <c r="ET166" i="1"/>
  <c r="AD166" i="1" s="1"/>
  <c r="ET167" i="1"/>
  <c r="AD167" i="1" s="1"/>
  <c r="ET168" i="1"/>
  <c r="AD168" i="1" s="1"/>
  <c r="ET169" i="1"/>
  <c r="AD169" i="1" s="1"/>
  <c r="ET170" i="1"/>
  <c r="AD170" i="1" s="1"/>
  <c r="ET171" i="1"/>
  <c r="AD171" i="1" s="1"/>
  <c r="ET172" i="1"/>
  <c r="AD172" i="1" s="1"/>
  <c r="ET173" i="1"/>
  <c r="AD173" i="1" s="1"/>
  <c r="ET174" i="1"/>
  <c r="AD174" i="1" s="1"/>
  <c r="ET175" i="1"/>
  <c r="AD175" i="1" s="1"/>
  <c r="ET176" i="1"/>
  <c r="AD176" i="1" s="1"/>
  <c r="ET177" i="1"/>
  <c r="AD177" i="1" s="1"/>
  <c r="ET178" i="1"/>
  <c r="AD178" i="1" s="1"/>
  <c r="ET179" i="1"/>
  <c r="AD179" i="1" s="1"/>
  <c r="ET180" i="1"/>
  <c r="AD180" i="1" s="1"/>
  <c r="ET181" i="1"/>
  <c r="AD181" i="1" s="1"/>
  <c r="ET182" i="1"/>
  <c r="AD182" i="1" s="1"/>
  <c r="ET183" i="1"/>
  <c r="AD183" i="1" s="1"/>
  <c r="ET184" i="1"/>
  <c r="AD184" i="1" s="1"/>
  <c r="ET185" i="1"/>
  <c r="AD185" i="1" s="1"/>
  <c r="ET186" i="1"/>
  <c r="AD186" i="1" s="1"/>
  <c r="ET187" i="1"/>
  <c r="AD187" i="1" s="1"/>
  <c r="ET188" i="1"/>
  <c r="AD188" i="1" s="1"/>
  <c r="ET189" i="1"/>
  <c r="AD189" i="1" s="1"/>
  <c r="ET190" i="1"/>
  <c r="AD190" i="1" s="1"/>
  <c r="ET191" i="1"/>
  <c r="AD191" i="1" s="1"/>
  <c r="ET192" i="1"/>
  <c r="AD192" i="1" s="1"/>
  <c r="ET193" i="1"/>
  <c r="AD193" i="1" s="1"/>
  <c r="ET194" i="1"/>
  <c r="AD194" i="1" s="1"/>
  <c r="ET195" i="1"/>
  <c r="AD195" i="1" s="1"/>
  <c r="ET196" i="1"/>
  <c r="AD196" i="1" s="1"/>
  <c r="ET197" i="1"/>
  <c r="AD197" i="1" s="1"/>
  <c r="ET198" i="1"/>
  <c r="AD198" i="1" s="1"/>
  <c r="ET199" i="1"/>
  <c r="AD199" i="1" s="1"/>
  <c r="ET200" i="1"/>
  <c r="AD200" i="1" s="1"/>
  <c r="ET201" i="1"/>
  <c r="AD201" i="1" s="1"/>
  <c r="ET202" i="1"/>
  <c r="AD202" i="1" s="1"/>
  <c r="ET203" i="1"/>
  <c r="AD203" i="1" s="1"/>
  <c r="ET204" i="1"/>
  <c r="AD204" i="1" s="1"/>
  <c r="ET205" i="1"/>
  <c r="AD205" i="1" s="1"/>
  <c r="ET206" i="1"/>
  <c r="AD206" i="1" s="1"/>
  <c r="ET207" i="1"/>
  <c r="AD207" i="1" s="1"/>
  <c r="ET208" i="1"/>
  <c r="AD208" i="1" s="1"/>
  <c r="ET209" i="1"/>
  <c r="AD209" i="1" s="1"/>
  <c r="ET210" i="1"/>
  <c r="AD210" i="1" s="1"/>
  <c r="ET211" i="1"/>
  <c r="AD211" i="1" s="1"/>
  <c r="ET212" i="1"/>
  <c r="AD212" i="1" s="1"/>
  <c r="ET213" i="1"/>
  <c r="AD213" i="1" s="1"/>
  <c r="ET214" i="1"/>
  <c r="AD214" i="1" s="1"/>
  <c r="ET215" i="1"/>
  <c r="AD215" i="1" s="1"/>
  <c r="ET216" i="1"/>
  <c r="AD216" i="1" s="1"/>
  <c r="ET217" i="1"/>
  <c r="AD217" i="1" s="1"/>
  <c r="ET218" i="1"/>
  <c r="AD218" i="1" s="1"/>
  <c r="ET219" i="1"/>
  <c r="AD219" i="1" s="1"/>
  <c r="ET220" i="1"/>
  <c r="AD220" i="1" s="1"/>
  <c r="ET221" i="1"/>
  <c r="AD221" i="1" s="1"/>
  <c r="ET222" i="1"/>
  <c r="AD222" i="1" s="1"/>
  <c r="ET223" i="1"/>
  <c r="AD223" i="1" s="1"/>
  <c r="ET224" i="1"/>
  <c r="AD224" i="1" s="1"/>
  <c r="ET225" i="1"/>
  <c r="AD225" i="1" s="1"/>
  <c r="ET226" i="1"/>
  <c r="AD226" i="1" s="1"/>
  <c r="ET227" i="1"/>
  <c r="AD227" i="1" s="1"/>
  <c r="ET228" i="1"/>
  <c r="AD228" i="1" s="1"/>
  <c r="ET229" i="1"/>
  <c r="AD229" i="1" s="1"/>
  <c r="ET230" i="1"/>
  <c r="AD230" i="1" s="1"/>
  <c r="ET231" i="1"/>
  <c r="AD231" i="1" s="1"/>
  <c r="ET232" i="1"/>
  <c r="AD232" i="1" s="1"/>
  <c r="ET233" i="1"/>
  <c r="AD233" i="1" s="1"/>
  <c r="ET234" i="1"/>
  <c r="AD234" i="1" s="1"/>
  <c r="ET235" i="1"/>
  <c r="AD235" i="1" s="1"/>
  <c r="ET236" i="1"/>
  <c r="AD236" i="1" s="1"/>
  <c r="ET237" i="1"/>
  <c r="AD237" i="1" s="1"/>
  <c r="ET238" i="1"/>
  <c r="AD238" i="1" s="1"/>
  <c r="ET239" i="1"/>
  <c r="AD239" i="1" s="1"/>
  <c r="ET240" i="1"/>
  <c r="AD240" i="1" s="1"/>
  <c r="ET241" i="1"/>
  <c r="AD241" i="1" s="1"/>
  <c r="ET242" i="1"/>
  <c r="AD242" i="1" s="1"/>
  <c r="ET243" i="1"/>
  <c r="AD243" i="1" s="1"/>
  <c r="ET244" i="1"/>
  <c r="AD244" i="1" s="1"/>
  <c r="ET245" i="1"/>
  <c r="AD245" i="1" s="1"/>
  <c r="ET246" i="1"/>
  <c r="AD246" i="1" s="1"/>
  <c r="ET247" i="1"/>
  <c r="AD247" i="1" s="1"/>
  <c r="ET248" i="1"/>
  <c r="AD248" i="1" s="1"/>
  <c r="ET249" i="1"/>
  <c r="AD249" i="1" s="1"/>
  <c r="ET250" i="1"/>
  <c r="AD250" i="1" s="1"/>
  <c r="ET251" i="1"/>
  <c r="AD251" i="1" s="1"/>
  <c r="ET252" i="1"/>
  <c r="AD252" i="1" s="1"/>
  <c r="ET253" i="1"/>
  <c r="AD253" i="1" s="1"/>
  <c r="ET254" i="1"/>
  <c r="AD254" i="1" s="1"/>
  <c r="ET255" i="1"/>
  <c r="AD255" i="1" s="1"/>
  <c r="ET256" i="1"/>
  <c r="AD256" i="1" s="1"/>
  <c r="ET257" i="1"/>
  <c r="AD257" i="1" s="1"/>
  <c r="ET258" i="1"/>
  <c r="AD258" i="1" s="1"/>
  <c r="ET259" i="1"/>
  <c r="AD259" i="1" s="1"/>
  <c r="ET260" i="1"/>
  <c r="AD260" i="1" s="1"/>
  <c r="ET261" i="1"/>
  <c r="AD261" i="1" s="1"/>
  <c r="ET262" i="1"/>
  <c r="AD262" i="1" s="1"/>
  <c r="ET263" i="1"/>
  <c r="AD263" i="1" s="1"/>
  <c r="ET264" i="1"/>
  <c r="AD264" i="1" s="1"/>
  <c r="ET265" i="1"/>
  <c r="AD265" i="1" s="1"/>
  <c r="ET266" i="1"/>
  <c r="AD266" i="1" s="1"/>
  <c r="ET267" i="1"/>
  <c r="AD267" i="1" s="1"/>
  <c r="ET268" i="1"/>
  <c r="AD268" i="1" s="1"/>
  <c r="ET269" i="1"/>
  <c r="AD269" i="1" s="1"/>
  <c r="ET270" i="1"/>
  <c r="AD270" i="1" s="1"/>
  <c r="ET271" i="1"/>
  <c r="AD271" i="1" s="1"/>
  <c r="ET272" i="1"/>
  <c r="AD272" i="1" s="1"/>
  <c r="ET273" i="1"/>
  <c r="AD273" i="1" s="1"/>
  <c r="ET274" i="1"/>
  <c r="AD274" i="1" s="1"/>
  <c r="ET275" i="1"/>
  <c r="AD275" i="1" s="1"/>
  <c r="ET276" i="1"/>
  <c r="AD276" i="1" s="1"/>
  <c r="ET277" i="1"/>
  <c r="AD277" i="1" s="1"/>
  <c r="ET278" i="1"/>
  <c r="AD278" i="1" s="1"/>
  <c r="ET279" i="1"/>
  <c r="AD279" i="1" s="1"/>
  <c r="ET280" i="1"/>
  <c r="AD280" i="1" s="1"/>
  <c r="ET281" i="1"/>
  <c r="AD281" i="1" s="1"/>
  <c r="ET282" i="1"/>
  <c r="AD282" i="1" s="1"/>
  <c r="ET283" i="1"/>
  <c r="AD283" i="1" s="1"/>
  <c r="ET284" i="1"/>
  <c r="AD284" i="1" s="1"/>
  <c r="ET285" i="1"/>
  <c r="AD285" i="1" s="1"/>
  <c r="ET286" i="1"/>
  <c r="AD286" i="1" s="1"/>
  <c r="ET287" i="1"/>
  <c r="AD287" i="1" s="1"/>
  <c r="ET288" i="1"/>
  <c r="AD288" i="1" s="1"/>
  <c r="ET289" i="1"/>
  <c r="AD289" i="1" s="1"/>
  <c r="ET290" i="1"/>
  <c r="AD290" i="1" s="1"/>
  <c r="ET291" i="1"/>
  <c r="AD291" i="1" s="1"/>
  <c r="ET292" i="1"/>
  <c r="AD292" i="1" s="1"/>
  <c r="ET293" i="1"/>
  <c r="AD293" i="1" s="1"/>
  <c r="ET294" i="1"/>
  <c r="AD294" i="1" s="1"/>
  <c r="ET295" i="1"/>
  <c r="AD295" i="1" s="1"/>
  <c r="ET296" i="1"/>
  <c r="AD296" i="1" s="1"/>
  <c r="ES3" i="1"/>
  <c r="AC3" i="1" s="1"/>
  <c r="ES4" i="1"/>
  <c r="AC4" i="1" s="1"/>
  <c r="ES5" i="1"/>
  <c r="AC5" i="1" s="1"/>
  <c r="ES6" i="1"/>
  <c r="AC6" i="1" s="1"/>
  <c r="ES7" i="1"/>
  <c r="AC7" i="1" s="1"/>
  <c r="ES8" i="1"/>
  <c r="AC8" i="1" s="1"/>
  <c r="ES9" i="1"/>
  <c r="AC9" i="1" s="1"/>
  <c r="ES10" i="1"/>
  <c r="AC10" i="1" s="1"/>
  <c r="ES11" i="1"/>
  <c r="AC11" i="1" s="1"/>
  <c r="ES12" i="1"/>
  <c r="AC12" i="1" s="1"/>
  <c r="ES13" i="1"/>
  <c r="AC13" i="1" s="1"/>
  <c r="ES14" i="1"/>
  <c r="AC14" i="1" s="1"/>
  <c r="ES15" i="1"/>
  <c r="AC15" i="1" s="1"/>
  <c r="ES16" i="1"/>
  <c r="AC16" i="1" s="1"/>
  <c r="ES17" i="1"/>
  <c r="AC17" i="1" s="1"/>
  <c r="ES18" i="1"/>
  <c r="AC18" i="1" s="1"/>
  <c r="ES19" i="1"/>
  <c r="AC19" i="1" s="1"/>
  <c r="ES20" i="1"/>
  <c r="AC20" i="1" s="1"/>
  <c r="ES21" i="1"/>
  <c r="AC21" i="1" s="1"/>
  <c r="ES22" i="1"/>
  <c r="AC22" i="1" s="1"/>
  <c r="ES23" i="1"/>
  <c r="AC23" i="1" s="1"/>
  <c r="ES24" i="1"/>
  <c r="AC24" i="1" s="1"/>
  <c r="ES25" i="1"/>
  <c r="AC25" i="1" s="1"/>
  <c r="ES26" i="1"/>
  <c r="AC26" i="1" s="1"/>
  <c r="ES27" i="1"/>
  <c r="AC27" i="1" s="1"/>
  <c r="ES28" i="1"/>
  <c r="AC28" i="1" s="1"/>
  <c r="ES29" i="1"/>
  <c r="AC29" i="1" s="1"/>
  <c r="ES30" i="1"/>
  <c r="AC30" i="1" s="1"/>
  <c r="ES31" i="1"/>
  <c r="AC31" i="1" s="1"/>
  <c r="ES32" i="1"/>
  <c r="AC32" i="1" s="1"/>
  <c r="ES33" i="1"/>
  <c r="AC33" i="1" s="1"/>
  <c r="ES34" i="1"/>
  <c r="AC34" i="1" s="1"/>
  <c r="ES35" i="1"/>
  <c r="AC35" i="1" s="1"/>
  <c r="ES36" i="1"/>
  <c r="AC36" i="1" s="1"/>
  <c r="ES37" i="1"/>
  <c r="AC37" i="1" s="1"/>
  <c r="ES38" i="1"/>
  <c r="AC38" i="1" s="1"/>
  <c r="ES39" i="1"/>
  <c r="AC39" i="1" s="1"/>
  <c r="ES40" i="1"/>
  <c r="AC40" i="1" s="1"/>
  <c r="ES41" i="1"/>
  <c r="AC41" i="1" s="1"/>
  <c r="ES42" i="1"/>
  <c r="AC42" i="1" s="1"/>
  <c r="ES43" i="1"/>
  <c r="AC43" i="1" s="1"/>
  <c r="ES44" i="1"/>
  <c r="AC44" i="1" s="1"/>
  <c r="ES45" i="1"/>
  <c r="AC45" i="1" s="1"/>
  <c r="ES46" i="1"/>
  <c r="AC46" i="1" s="1"/>
  <c r="ES47" i="1"/>
  <c r="AC47" i="1" s="1"/>
  <c r="ES48" i="1"/>
  <c r="AC48" i="1" s="1"/>
  <c r="ES49" i="1"/>
  <c r="AC49" i="1" s="1"/>
  <c r="ES50" i="1"/>
  <c r="AC50" i="1" s="1"/>
  <c r="ES51" i="1"/>
  <c r="AC51" i="1" s="1"/>
  <c r="ES52" i="1"/>
  <c r="AC52" i="1" s="1"/>
  <c r="ES53" i="1"/>
  <c r="AC53" i="1" s="1"/>
  <c r="ES54" i="1"/>
  <c r="AC54" i="1" s="1"/>
  <c r="ES55" i="1"/>
  <c r="AC55" i="1" s="1"/>
  <c r="ES56" i="1"/>
  <c r="AC56" i="1" s="1"/>
  <c r="ES57" i="1"/>
  <c r="AC57" i="1" s="1"/>
  <c r="ES58" i="1"/>
  <c r="AC58" i="1" s="1"/>
  <c r="ES59" i="1"/>
  <c r="AC59" i="1" s="1"/>
  <c r="ES60" i="1"/>
  <c r="AC60" i="1" s="1"/>
  <c r="ES61" i="1"/>
  <c r="AC61" i="1" s="1"/>
  <c r="ES62" i="1"/>
  <c r="AC62" i="1" s="1"/>
  <c r="ES63" i="1"/>
  <c r="AC63" i="1" s="1"/>
  <c r="ES64" i="1"/>
  <c r="AC64" i="1" s="1"/>
  <c r="ES65" i="1"/>
  <c r="AC65" i="1" s="1"/>
  <c r="ES66" i="1"/>
  <c r="AC66" i="1" s="1"/>
  <c r="ES67" i="1"/>
  <c r="AC67" i="1" s="1"/>
  <c r="ES68" i="1"/>
  <c r="AC68" i="1" s="1"/>
  <c r="ES69" i="1"/>
  <c r="AC69" i="1" s="1"/>
  <c r="ES70" i="1"/>
  <c r="AC70" i="1" s="1"/>
  <c r="ES71" i="1"/>
  <c r="AC71" i="1" s="1"/>
  <c r="ES72" i="1"/>
  <c r="AC72" i="1" s="1"/>
  <c r="ES73" i="1"/>
  <c r="AC73" i="1" s="1"/>
  <c r="ES74" i="1"/>
  <c r="AC74" i="1" s="1"/>
  <c r="ES75" i="1"/>
  <c r="AC75" i="1" s="1"/>
  <c r="ES76" i="1"/>
  <c r="AC76" i="1" s="1"/>
  <c r="ES77" i="1"/>
  <c r="AC77" i="1" s="1"/>
  <c r="ES78" i="1"/>
  <c r="AC78" i="1" s="1"/>
  <c r="ES79" i="1"/>
  <c r="AC79" i="1" s="1"/>
  <c r="ES80" i="1"/>
  <c r="AC80" i="1" s="1"/>
  <c r="ES81" i="1"/>
  <c r="AC81" i="1" s="1"/>
  <c r="ES82" i="1"/>
  <c r="AC82" i="1" s="1"/>
  <c r="ES83" i="1"/>
  <c r="AC83" i="1" s="1"/>
  <c r="ES84" i="1"/>
  <c r="AC84" i="1" s="1"/>
  <c r="ES85" i="1"/>
  <c r="AC85" i="1" s="1"/>
  <c r="ES86" i="1"/>
  <c r="AC86" i="1" s="1"/>
  <c r="ES87" i="1"/>
  <c r="AC87" i="1" s="1"/>
  <c r="ES88" i="1"/>
  <c r="AC88" i="1" s="1"/>
  <c r="ES89" i="1"/>
  <c r="AC89" i="1" s="1"/>
  <c r="ES90" i="1"/>
  <c r="AC90" i="1" s="1"/>
  <c r="ES91" i="1"/>
  <c r="AC91" i="1" s="1"/>
  <c r="ES92" i="1"/>
  <c r="AC92" i="1" s="1"/>
  <c r="ES93" i="1"/>
  <c r="AC93" i="1" s="1"/>
  <c r="ES94" i="1"/>
  <c r="AC94" i="1" s="1"/>
  <c r="ES95" i="1"/>
  <c r="AC95" i="1" s="1"/>
  <c r="ES96" i="1"/>
  <c r="AC96" i="1" s="1"/>
  <c r="ES97" i="1"/>
  <c r="AC97" i="1" s="1"/>
  <c r="ES98" i="1"/>
  <c r="AC98" i="1" s="1"/>
  <c r="ES99" i="1"/>
  <c r="AC99" i="1" s="1"/>
  <c r="ES100" i="1"/>
  <c r="AC100" i="1" s="1"/>
  <c r="ES101" i="1"/>
  <c r="AC101" i="1" s="1"/>
  <c r="ES102" i="1"/>
  <c r="AC102" i="1" s="1"/>
  <c r="ES103" i="1"/>
  <c r="AC103" i="1" s="1"/>
  <c r="ES104" i="1"/>
  <c r="AC104" i="1" s="1"/>
  <c r="ES105" i="1"/>
  <c r="AC105" i="1" s="1"/>
  <c r="ES106" i="1"/>
  <c r="AC106" i="1" s="1"/>
  <c r="ES107" i="1"/>
  <c r="AC107" i="1" s="1"/>
  <c r="ES108" i="1"/>
  <c r="AC108" i="1" s="1"/>
  <c r="ES109" i="1"/>
  <c r="AC109" i="1" s="1"/>
  <c r="ES110" i="1"/>
  <c r="AC110" i="1" s="1"/>
  <c r="ES111" i="1"/>
  <c r="AC111" i="1" s="1"/>
  <c r="ES112" i="1"/>
  <c r="AC112" i="1" s="1"/>
  <c r="ES113" i="1"/>
  <c r="AC113" i="1" s="1"/>
  <c r="ES114" i="1"/>
  <c r="AC114" i="1" s="1"/>
  <c r="ES115" i="1"/>
  <c r="AC115" i="1" s="1"/>
  <c r="ES116" i="1"/>
  <c r="AC116" i="1" s="1"/>
  <c r="ES117" i="1"/>
  <c r="AC117" i="1" s="1"/>
  <c r="ES118" i="1"/>
  <c r="AC118" i="1" s="1"/>
  <c r="ES119" i="1"/>
  <c r="AC119" i="1" s="1"/>
  <c r="ES120" i="1"/>
  <c r="AC120" i="1" s="1"/>
  <c r="ES121" i="1"/>
  <c r="AC121" i="1" s="1"/>
  <c r="ES122" i="1"/>
  <c r="AC122" i="1" s="1"/>
  <c r="ES123" i="1"/>
  <c r="AC123" i="1" s="1"/>
  <c r="ES124" i="1"/>
  <c r="AC124" i="1" s="1"/>
  <c r="ES125" i="1"/>
  <c r="AC125" i="1" s="1"/>
  <c r="ES126" i="1"/>
  <c r="AC126" i="1" s="1"/>
  <c r="ES127" i="1"/>
  <c r="AC127" i="1" s="1"/>
  <c r="ES128" i="1"/>
  <c r="AC128" i="1" s="1"/>
  <c r="ES129" i="1"/>
  <c r="AC129" i="1" s="1"/>
  <c r="ES130" i="1"/>
  <c r="AC130" i="1" s="1"/>
  <c r="ES131" i="1"/>
  <c r="AC131" i="1" s="1"/>
  <c r="ES132" i="1"/>
  <c r="AC132" i="1" s="1"/>
  <c r="ES133" i="1"/>
  <c r="AC133" i="1" s="1"/>
  <c r="ES134" i="1"/>
  <c r="AC134" i="1" s="1"/>
  <c r="ES135" i="1"/>
  <c r="AC135" i="1" s="1"/>
  <c r="ES136" i="1"/>
  <c r="AC136" i="1" s="1"/>
  <c r="ES137" i="1"/>
  <c r="AC137" i="1" s="1"/>
  <c r="ES138" i="1"/>
  <c r="AC138" i="1" s="1"/>
  <c r="ES139" i="1"/>
  <c r="AC139" i="1" s="1"/>
  <c r="ES140" i="1"/>
  <c r="AC140" i="1" s="1"/>
  <c r="ES141" i="1"/>
  <c r="AC141" i="1" s="1"/>
  <c r="ES142" i="1"/>
  <c r="AC142" i="1" s="1"/>
  <c r="ES143" i="1"/>
  <c r="AC143" i="1" s="1"/>
  <c r="ES144" i="1"/>
  <c r="AC144" i="1" s="1"/>
  <c r="ES145" i="1"/>
  <c r="AC145" i="1" s="1"/>
  <c r="ES146" i="1"/>
  <c r="AC146" i="1" s="1"/>
  <c r="ES147" i="1"/>
  <c r="AC147" i="1" s="1"/>
  <c r="ES148" i="1"/>
  <c r="AC148" i="1" s="1"/>
  <c r="ES149" i="1"/>
  <c r="AC149" i="1" s="1"/>
  <c r="ES150" i="1"/>
  <c r="AC150" i="1" s="1"/>
  <c r="ES151" i="1"/>
  <c r="AC151" i="1" s="1"/>
  <c r="ES152" i="1"/>
  <c r="AC152" i="1" s="1"/>
  <c r="ES153" i="1"/>
  <c r="AC153" i="1" s="1"/>
  <c r="ES154" i="1"/>
  <c r="AC154" i="1" s="1"/>
  <c r="ES155" i="1"/>
  <c r="AC155" i="1" s="1"/>
  <c r="ES156" i="1"/>
  <c r="AC156" i="1" s="1"/>
  <c r="ES157" i="1"/>
  <c r="AC157" i="1" s="1"/>
  <c r="ES158" i="1"/>
  <c r="AC158" i="1" s="1"/>
  <c r="ES159" i="1"/>
  <c r="AC159" i="1" s="1"/>
  <c r="ES160" i="1"/>
  <c r="AC160" i="1" s="1"/>
  <c r="ES161" i="1"/>
  <c r="AC161" i="1" s="1"/>
  <c r="ES162" i="1"/>
  <c r="AC162" i="1" s="1"/>
  <c r="ES163" i="1"/>
  <c r="AC163" i="1" s="1"/>
  <c r="ES164" i="1"/>
  <c r="AC164" i="1" s="1"/>
  <c r="ES165" i="1"/>
  <c r="AC165" i="1" s="1"/>
  <c r="ES166" i="1"/>
  <c r="AC166" i="1" s="1"/>
  <c r="ES167" i="1"/>
  <c r="AC167" i="1" s="1"/>
  <c r="ES168" i="1"/>
  <c r="AC168" i="1" s="1"/>
  <c r="ES169" i="1"/>
  <c r="AC169" i="1" s="1"/>
  <c r="ES170" i="1"/>
  <c r="AC170" i="1" s="1"/>
  <c r="ES171" i="1"/>
  <c r="AC171" i="1" s="1"/>
  <c r="ES172" i="1"/>
  <c r="AC172" i="1" s="1"/>
  <c r="ES173" i="1"/>
  <c r="AC173" i="1" s="1"/>
  <c r="ES174" i="1"/>
  <c r="AC174" i="1" s="1"/>
  <c r="ES175" i="1"/>
  <c r="AC175" i="1" s="1"/>
  <c r="ES176" i="1"/>
  <c r="AC176" i="1" s="1"/>
  <c r="ES177" i="1"/>
  <c r="AC177" i="1" s="1"/>
  <c r="ES178" i="1"/>
  <c r="AC178" i="1" s="1"/>
  <c r="ES179" i="1"/>
  <c r="AC179" i="1" s="1"/>
  <c r="ES180" i="1"/>
  <c r="AC180" i="1" s="1"/>
  <c r="ES181" i="1"/>
  <c r="AC181" i="1" s="1"/>
  <c r="ES182" i="1"/>
  <c r="AC182" i="1" s="1"/>
  <c r="ES183" i="1"/>
  <c r="AC183" i="1" s="1"/>
  <c r="ES184" i="1"/>
  <c r="AC184" i="1" s="1"/>
  <c r="ES185" i="1"/>
  <c r="AC185" i="1" s="1"/>
  <c r="ES186" i="1"/>
  <c r="AC186" i="1" s="1"/>
  <c r="ES187" i="1"/>
  <c r="AC187" i="1" s="1"/>
  <c r="ES188" i="1"/>
  <c r="AC188" i="1" s="1"/>
  <c r="ES189" i="1"/>
  <c r="AC189" i="1" s="1"/>
  <c r="ES190" i="1"/>
  <c r="AC190" i="1" s="1"/>
  <c r="ES191" i="1"/>
  <c r="AC191" i="1" s="1"/>
  <c r="ES192" i="1"/>
  <c r="AC192" i="1" s="1"/>
  <c r="ES193" i="1"/>
  <c r="AC193" i="1" s="1"/>
  <c r="ES194" i="1"/>
  <c r="AC194" i="1" s="1"/>
  <c r="ES195" i="1"/>
  <c r="AC195" i="1" s="1"/>
  <c r="ES196" i="1"/>
  <c r="AC196" i="1" s="1"/>
  <c r="ES197" i="1"/>
  <c r="AC197" i="1" s="1"/>
  <c r="ES198" i="1"/>
  <c r="AC198" i="1" s="1"/>
  <c r="ES199" i="1"/>
  <c r="AC199" i="1" s="1"/>
  <c r="ES200" i="1"/>
  <c r="AC200" i="1" s="1"/>
  <c r="ES201" i="1"/>
  <c r="AC201" i="1" s="1"/>
  <c r="ES202" i="1"/>
  <c r="AC202" i="1" s="1"/>
  <c r="ES203" i="1"/>
  <c r="AC203" i="1" s="1"/>
  <c r="ES204" i="1"/>
  <c r="AC204" i="1" s="1"/>
  <c r="ES205" i="1"/>
  <c r="AC205" i="1" s="1"/>
  <c r="ES206" i="1"/>
  <c r="AC206" i="1" s="1"/>
  <c r="ES207" i="1"/>
  <c r="AC207" i="1" s="1"/>
  <c r="ES208" i="1"/>
  <c r="AC208" i="1" s="1"/>
  <c r="ES209" i="1"/>
  <c r="AC209" i="1" s="1"/>
  <c r="ES210" i="1"/>
  <c r="AC210" i="1" s="1"/>
  <c r="ES211" i="1"/>
  <c r="AC211" i="1" s="1"/>
  <c r="ES212" i="1"/>
  <c r="AC212" i="1" s="1"/>
  <c r="ES213" i="1"/>
  <c r="AC213" i="1" s="1"/>
  <c r="ES214" i="1"/>
  <c r="AC214" i="1" s="1"/>
  <c r="ES215" i="1"/>
  <c r="AC215" i="1" s="1"/>
  <c r="ES216" i="1"/>
  <c r="AC216" i="1" s="1"/>
  <c r="ES217" i="1"/>
  <c r="AC217" i="1" s="1"/>
  <c r="ES218" i="1"/>
  <c r="AC218" i="1" s="1"/>
  <c r="ES219" i="1"/>
  <c r="AC219" i="1" s="1"/>
  <c r="ES220" i="1"/>
  <c r="AC220" i="1" s="1"/>
  <c r="ES221" i="1"/>
  <c r="AC221" i="1" s="1"/>
  <c r="ES222" i="1"/>
  <c r="AC222" i="1" s="1"/>
  <c r="ES223" i="1"/>
  <c r="AC223" i="1" s="1"/>
  <c r="ES224" i="1"/>
  <c r="AC224" i="1" s="1"/>
  <c r="ES225" i="1"/>
  <c r="AC225" i="1" s="1"/>
  <c r="ES226" i="1"/>
  <c r="AC226" i="1" s="1"/>
  <c r="ES227" i="1"/>
  <c r="AC227" i="1" s="1"/>
  <c r="ES228" i="1"/>
  <c r="AC228" i="1" s="1"/>
  <c r="ES229" i="1"/>
  <c r="AC229" i="1" s="1"/>
  <c r="ES230" i="1"/>
  <c r="AC230" i="1" s="1"/>
  <c r="ES231" i="1"/>
  <c r="AC231" i="1" s="1"/>
  <c r="ES232" i="1"/>
  <c r="AC232" i="1" s="1"/>
  <c r="ES233" i="1"/>
  <c r="AC233" i="1" s="1"/>
  <c r="ES234" i="1"/>
  <c r="AC234" i="1" s="1"/>
  <c r="ES235" i="1"/>
  <c r="AC235" i="1" s="1"/>
  <c r="ES236" i="1"/>
  <c r="AC236" i="1" s="1"/>
  <c r="ES237" i="1"/>
  <c r="AC237" i="1" s="1"/>
  <c r="ES238" i="1"/>
  <c r="AC238" i="1" s="1"/>
  <c r="ES239" i="1"/>
  <c r="AC239" i="1" s="1"/>
  <c r="ES240" i="1"/>
  <c r="AC240" i="1" s="1"/>
  <c r="ES241" i="1"/>
  <c r="AC241" i="1" s="1"/>
  <c r="ES242" i="1"/>
  <c r="AC242" i="1" s="1"/>
  <c r="ES243" i="1"/>
  <c r="AC243" i="1" s="1"/>
  <c r="ES244" i="1"/>
  <c r="AC244" i="1" s="1"/>
  <c r="ES245" i="1"/>
  <c r="AC245" i="1" s="1"/>
  <c r="ES246" i="1"/>
  <c r="AC246" i="1" s="1"/>
  <c r="ES247" i="1"/>
  <c r="AC247" i="1" s="1"/>
  <c r="ES248" i="1"/>
  <c r="AC248" i="1" s="1"/>
  <c r="ES249" i="1"/>
  <c r="AC249" i="1" s="1"/>
  <c r="ES250" i="1"/>
  <c r="AC250" i="1" s="1"/>
  <c r="ES251" i="1"/>
  <c r="AC251" i="1" s="1"/>
  <c r="ES252" i="1"/>
  <c r="AC252" i="1" s="1"/>
  <c r="ES253" i="1"/>
  <c r="AC253" i="1" s="1"/>
  <c r="ES254" i="1"/>
  <c r="AC254" i="1" s="1"/>
  <c r="ES255" i="1"/>
  <c r="AC255" i="1" s="1"/>
  <c r="ES256" i="1"/>
  <c r="AC256" i="1" s="1"/>
  <c r="ES257" i="1"/>
  <c r="AC257" i="1" s="1"/>
  <c r="ES258" i="1"/>
  <c r="AC258" i="1" s="1"/>
  <c r="ES259" i="1"/>
  <c r="AC259" i="1" s="1"/>
  <c r="ES260" i="1"/>
  <c r="AC260" i="1" s="1"/>
  <c r="ES261" i="1"/>
  <c r="AC261" i="1" s="1"/>
  <c r="ES262" i="1"/>
  <c r="AC262" i="1" s="1"/>
  <c r="ES263" i="1"/>
  <c r="AC263" i="1" s="1"/>
  <c r="ES264" i="1"/>
  <c r="AC264" i="1" s="1"/>
  <c r="ES265" i="1"/>
  <c r="AC265" i="1" s="1"/>
  <c r="ES266" i="1"/>
  <c r="AC266" i="1" s="1"/>
  <c r="ES267" i="1"/>
  <c r="AC267" i="1" s="1"/>
  <c r="ES268" i="1"/>
  <c r="AC268" i="1" s="1"/>
  <c r="ES269" i="1"/>
  <c r="AC269" i="1" s="1"/>
  <c r="ES270" i="1"/>
  <c r="AC270" i="1" s="1"/>
  <c r="ES271" i="1"/>
  <c r="AC271" i="1" s="1"/>
  <c r="ES272" i="1"/>
  <c r="AC272" i="1" s="1"/>
  <c r="ES273" i="1"/>
  <c r="AC273" i="1" s="1"/>
  <c r="ES274" i="1"/>
  <c r="AC274" i="1" s="1"/>
  <c r="ES275" i="1"/>
  <c r="AC275" i="1" s="1"/>
  <c r="ES276" i="1"/>
  <c r="AC276" i="1" s="1"/>
  <c r="ES277" i="1"/>
  <c r="AC277" i="1" s="1"/>
  <c r="ES278" i="1"/>
  <c r="AC278" i="1" s="1"/>
  <c r="ES279" i="1"/>
  <c r="AC279" i="1" s="1"/>
  <c r="ES280" i="1"/>
  <c r="AC280" i="1" s="1"/>
  <c r="ES281" i="1"/>
  <c r="AC281" i="1" s="1"/>
  <c r="ES282" i="1"/>
  <c r="AC282" i="1" s="1"/>
  <c r="ES283" i="1"/>
  <c r="AC283" i="1" s="1"/>
  <c r="ES284" i="1"/>
  <c r="AC284" i="1" s="1"/>
  <c r="ES285" i="1"/>
  <c r="AC285" i="1" s="1"/>
  <c r="ES286" i="1"/>
  <c r="AC286" i="1" s="1"/>
  <c r="ES287" i="1"/>
  <c r="AC287" i="1" s="1"/>
  <c r="ES288" i="1"/>
  <c r="AC288" i="1" s="1"/>
  <c r="ES289" i="1"/>
  <c r="AC289" i="1" s="1"/>
  <c r="ES290" i="1"/>
  <c r="AC290" i="1" s="1"/>
  <c r="ES291" i="1"/>
  <c r="AC291" i="1" s="1"/>
  <c r="ES292" i="1"/>
  <c r="AC292" i="1" s="1"/>
  <c r="ES293" i="1"/>
  <c r="AC293" i="1" s="1"/>
  <c r="ES294" i="1"/>
  <c r="AC294" i="1" s="1"/>
  <c r="ES295" i="1"/>
  <c r="AC295" i="1" s="1"/>
  <c r="ES296" i="1"/>
  <c r="AC296" i="1" s="1"/>
  <c r="ET2" i="1"/>
  <c r="AD2" i="1" s="1"/>
  <c r="ES2" i="1"/>
  <c r="AC2" i="1" s="1"/>
  <c r="ER3" i="1"/>
  <c r="AB3" i="1" s="1"/>
  <c r="ER4" i="1"/>
  <c r="AB4" i="1" s="1"/>
  <c r="ER5" i="1"/>
  <c r="AB5" i="1" s="1"/>
  <c r="ER6" i="1"/>
  <c r="AB6" i="1" s="1"/>
  <c r="ER7" i="1"/>
  <c r="AB7" i="1" s="1"/>
  <c r="ER8" i="1"/>
  <c r="AB8" i="1" s="1"/>
  <c r="ER9" i="1"/>
  <c r="AB9" i="1" s="1"/>
  <c r="ER10" i="1"/>
  <c r="AB10" i="1" s="1"/>
  <c r="ER11" i="1"/>
  <c r="AB11" i="1" s="1"/>
  <c r="ER12" i="1"/>
  <c r="AB12" i="1" s="1"/>
  <c r="ER13" i="1"/>
  <c r="AB13" i="1" s="1"/>
  <c r="ER14" i="1"/>
  <c r="AB14" i="1" s="1"/>
  <c r="ER15" i="1"/>
  <c r="AB15" i="1" s="1"/>
  <c r="ER16" i="1"/>
  <c r="AB16" i="1" s="1"/>
  <c r="ER17" i="1"/>
  <c r="AB17" i="1" s="1"/>
  <c r="ER18" i="1"/>
  <c r="AB18" i="1" s="1"/>
  <c r="ER19" i="1"/>
  <c r="AB19" i="1" s="1"/>
  <c r="ER20" i="1"/>
  <c r="AB20" i="1" s="1"/>
  <c r="ER21" i="1"/>
  <c r="AB21" i="1" s="1"/>
  <c r="ER22" i="1"/>
  <c r="AB22" i="1" s="1"/>
  <c r="ER23" i="1"/>
  <c r="AB23" i="1" s="1"/>
  <c r="ER24" i="1"/>
  <c r="AB24" i="1" s="1"/>
  <c r="ER25" i="1"/>
  <c r="AB25" i="1" s="1"/>
  <c r="ER26" i="1"/>
  <c r="AB26" i="1" s="1"/>
  <c r="ER27" i="1"/>
  <c r="AB27" i="1" s="1"/>
  <c r="ER28" i="1"/>
  <c r="AB28" i="1" s="1"/>
  <c r="ER29" i="1"/>
  <c r="AB29" i="1" s="1"/>
  <c r="ER30" i="1"/>
  <c r="AB30" i="1" s="1"/>
  <c r="ER31" i="1"/>
  <c r="AB31" i="1" s="1"/>
  <c r="ER32" i="1"/>
  <c r="AB32" i="1" s="1"/>
  <c r="ER33" i="1"/>
  <c r="AB33" i="1" s="1"/>
  <c r="ER34" i="1"/>
  <c r="AB34" i="1" s="1"/>
  <c r="ER35" i="1"/>
  <c r="AB35" i="1" s="1"/>
  <c r="ER36" i="1"/>
  <c r="AB36" i="1" s="1"/>
  <c r="ER37" i="1"/>
  <c r="AB37" i="1" s="1"/>
  <c r="ER38" i="1"/>
  <c r="AB38" i="1" s="1"/>
  <c r="ER39" i="1"/>
  <c r="AB39" i="1" s="1"/>
  <c r="ER40" i="1"/>
  <c r="AB40" i="1" s="1"/>
  <c r="ER41" i="1"/>
  <c r="AB41" i="1" s="1"/>
  <c r="ER42" i="1"/>
  <c r="AB42" i="1" s="1"/>
  <c r="ER43" i="1"/>
  <c r="AB43" i="1" s="1"/>
  <c r="ER44" i="1"/>
  <c r="AB44" i="1" s="1"/>
  <c r="ER45" i="1"/>
  <c r="AB45" i="1" s="1"/>
  <c r="ER46" i="1"/>
  <c r="AB46" i="1" s="1"/>
  <c r="ER47" i="1"/>
  <c r="AB47" i="1" s="1"/>
  <c r="ER48" i="1"/>
  <c r="AB48" i="1" s="1"/>
  <c r="ER49" i="1"/>
  <c r="AB49" i="1" s="1"/>
  <c r="ER50" i="1"/>
  <c r="AB50" i="1" s="1"/>
  <c r="ER51" i="1"/>
  <c r="AB51" i="1" s="1"/>
  <c r="ER52" i="1"/>
  <c r="AB52" i="1" s="1"/>
  <c r="ER53" i="1"/>
  <c r="AB53" i="1" s="1"/>
  <c r="ER54" i="1"/>
  <c r="AB54" i="1" s="1"/>
  <c r="ER55" i="1"/>
  <c r="AB55" i="1" s="1"/>
  <c r="ER56" i="1"/>
  <c r="AB56" i="1" s="1"/>
  <c r="ER57" i="1"/>
  <c r="AB57" i="1" s="1"/>
  <c r="ER58" i="1"/>
  <c r="AB58" i="1" s="1"/>
  <c r="ER59" i="1"/>
  <c r="AB59" i="1" s="1"/>
  <c r="ER60" i="1"/>
  <c r="AB60" i="1" s="1"/>
  <c r="ER61" i="1"/>
  <c r="AB61" i="1" s="1"/>
  <c r="ER62" i="1"/>
  <c r="AB62" i="1" s="1"/>
  <c r="ER63" i="1"/>
  <c r="AB63" i="1" s="1"/>
  <c r="ER64" i="1"/>
  <c r="AB64" i="1" s="1"/>
  <c r="ER65" i="1"/>
  <c r="AB65" i="1" s="1"/>
  <c r="ER66" i="1"/>
  <c r="AB66" i="1" s="1"/>
  <c r="ER67" i="1"/>
  <c r="AB67" i="1" s="1"/>
  <c r="ER68" i="1"/>
  <c r="ER69" i="1"/>
  <c r="AB69" i="1" s="1"/>
  <c r="ER70" i="1"/>
  <c r="AB70" i="1" s="1"/>
  <c r="ER71" i="1"/>
  <c r="AB71" i="1" s="1"/>
  <c r="ER72" i="1"/>
  <c r="AB72" i="1" s="1"/>
  <c r="ER73" i="1"/>
  <c r="AB73" i="1" s="1"/>
  <c r="ER74" i="1"/>
  <c r="AB74" i="1" s="1"/>
  <c r="ER75" i="1"/>
  <c r="AB75" i="1" s="1"/>
  <c r="ER76" i="1"/>
  <c r="AB76" i="1" s="1"/>
  <c r="ER77" i="1"/>
  <c r="AB77" i="1" s="1"/>
  <c r="ER78" i="1"/>
  <c r="AB78" i="1" s="1"/>
  <c r="ER79" i="1"/>
  <c r="AB79" i="1" s="1"/>
  <c r="ER80" i="1"/>
  <c r="AB80" i="1" s="1"/>
  <c r="ER81" i="1"/>
  <c r="AB81" i="1" s="1"/>
  <c r="ER82" i="1"/>
  <c r="AB82" i="1" s="1"/>
  <c r="ER83" i="1"/>
  <c r="AB83" i="1" s="1"/>
  <c r="ER84" i="1"/>
  <c r="AB84" i="1" s="1"/>
  <c r="ER85" i="1"/>
  <c r="AB85" i="1" s="1"/>
  <c r="ER86" i="1"/>
  <c r="AB86" i="1" s="1"/>
  <c r="ER87" i="1"/>
  <c r="AB87" i="1" s="1"/>
  <c r="ER88" i="1"/>
  <c r="AB88" i="1" s="1"/>
  <c r="ER89" i="1"/>
  <c r="AB89" i="1" s="1"/>
  <c r="ER90" i="1"/>
  <c r="AB90" i="1" s="1"/>
  <c r="ER91" i="1"/>
  <c r="AB91" i="1" s="1"/>
  <c r="ER92" i="1"/>
  <c r="AB92" i="1" s="1"/>
  <c r="ER93" i="1"/>
  <c r="AB93" i="1" s="1"/>
  <c r="ER94" i="1"/>
  <c r="AB94" i="1" s="1"/>
  <c r="ER95" i="1"/>
  <c r="AB95" i="1" s="1"/>
  <c r="ER96" i="1"/>
  <c r="AB96" i="1" s="1"/>
  <c r="ER97" i="1"/>
  <c r="AB97" i="1" s="1"/>
  <c r="ER98" i="1"/>
  <c r="AB98" i="1" s="1"/>
  <c r="ER99" i="1"/>
  <c r="AB99" i="1" s="1"/>
  <c r="ER100" i="1"/>
  <c r="AB100" i="1" s="1"/>
  <c r="ER101" i="1"/>
  <c r="AB101" i="1" s="1"/>
  <c r="ER102" i="1"/>
  <c r="AB102" i="1" s="1"/>
  <c r="ER103" i="1"/>
  <c r="AB103" i="1" s="1"/>
  <c r="ER104" i="1"/>
  <c r="AB104" i="1" s="1"/>
  <c r="ER105" i="1"/>
  <c r="AB105" i="1" s="1"/>
  <c r="ER106" i="1"/>
  <c r="AB106" i="1" s="1"/>
  <c r="ER107" i="1"/>
  <c r="AB107" i="1" s="1"/>
  <c r="ER108" i="1"/>
  <c r="AB108" i="1" s="1"/>
  <c r="ER109" i="1"/>
  <c r="AB109" i="1" s="1"/>
  <c r="ER110" i="1"/>
  <c r="AB110" i="1" s="1"/>
  <c r="ER111" i="1"/>
  <c r="AB111" i="1" s="1"/>
  <c r="ER112" i="1"/>
  <c r="AB112" i="1" s="1"/>
  <c r="ER113" i="1"/>
  <c r="AB113" i="1" s="1"/>
  <c r="ER114" i="1"/>
  <c r="AB114" i="1" s="1"/>
  <c r="ER115" i="1"/>
  <c r="AB115" i="1" s="1"/>
  <c r="ER116" i="1"/>
  <c r="AB116" i="1" s="1"/>
  <c r="ER117" i="1"/>
  <c r="AB117" i="1" s="1"/>
  <c r="ER118" i="1"/>
  <c r="AB118" i="1" s="1"/>
  <c r="ER119" i="1"/>
  <c r="AB119" i="1" s="1"/>
  <c r="ER120" i="1"/>
  <c r="AB120" i="1" s="1"/>
  <c r="ER121" i="1"/>
  <c r="AB121" i="1" s="1"/>
  <c r="ER122" i="1"/>
  <c r="AB122" i="1" s="1"/>
  <c r="ER123" i="1"/>
  <c r="AB123" i="1" s="1"/>
  <c r="ER124" i="1"/>
  <c r="AB124" i="1" s="1"/>
  <c r="ER125" i="1"/>
  <c r="AB125" i="1" s="1"/>
  <c r="ER126" i="1"/>
  <c r="AB126" i="1" s="1"/>
  <c r="ER127" i="1"/>
  <c r="AB127" i="1" s="1"/>
  <c r="ER128" i="1"/>
  <c r="AB128" i="1" s="1"/>
  <c r="ER129" i="1"/>
  <c r="AB129" i="1" s="1"/>
  <c r="ER130" i="1"/>
  <c r="AB130" i="1" s="1"/>
  <c r="ER131" i="1"/>
  <c r="AB131" i="1" s="1"/>
  <c r="ER132" i="1"/>
  <c r="AB132" i="1" s="1"/>
  <c r="ER133" i="1"/>
  <c r="AB133" i="1" s="1"/>
  <c r="ER134" i="1"/>
  <c r="AB134" i="1" s="1"/>
  <c r="ER135" i="1"/>
  <c r="AB135" i="1" s="1"/>
  <c r="ER136" i="1"/>
  <c r="AB136" i="1" s="1"/>
  <c r="ER137" i="1"/>
  <c r="AB137" i="1" s="1"/>
  <c r="ER138" i="1"/>
  <c r="AB138" i="1" s="1"/>
  <c r="ER139" i="1"/>
  <c r="AB139" i="1" s="1"/>
  <c r="ER140" i="1"/>
  <c r="AB140" i="1" s="1"/>
  <c r="ER141" i="1"/>
  <c r="AB141" i="1" s="1"/>
  <c r="ER142" i="1"/>
  <c r="AB142" i="1" s="1"/>
  <c r="ER143" i="1"/>
  <c r="AB143" i="1" s="1"/>
  <c r="ER144" i="1"/>
  <c r="AB144" i="1" s="1"/>
  <c r="ER145" i="1"/>
  <c r="AB145" i="1" s="1"/>
  <c r="ER146" i="1"/>
  <c r="AB146" i="1" s="1"/>
  <c r="ER147" i="1"/>
  <c r="AB147" i="1" s="1"/>
  <c r="ER148" i="1"/>
  <c r="AB148" i="1" s="1"/>
  <c r="ER149" i="1"/>
  <c r="AB149" i="1" s="1"/>
  <c r="ER150" i="1"/>
  <c r="AB150" i="1" s="1"/>
  <c r="ER151" i="1"/>
  <c r="AB151" i="1" s="1"/>
  <c r="ER152" i="1"/>
  <c r="AB152" i="1" s="1"/>
  <c r="ER153" i="1"/>
  <c r="AB153" i="1" s="1"/>
  <c r="ER154" i="1"/>
  <c r="AB154" i="1" s="1"/>
  <c r="ER155" i="1"/>
  <c r="AB155" i="1" s="1"/>
  <c r="ER156" i="1"/>
  <c r="AB156" i="1" s="1"/>
  <c r="ER157" i="1"/>
  <c r="AB157" i="1" s="1"/>
  <c r="ER158" i="1"/>
  <c r="AB158" i="1" s="1"/>
  <c r="ER159" i="1"/>
  <c r="AB159" i="1" s="1"/>
  <c r="ER160" i="1"/>
  <c r="AB160" i="1" s="1"/>
  <c r="ER161" i="1"/>
  <c r="AB161" i="1" s="1"/>
  <c r="ER162" i="1"/>
  <c r="AB162" i="1" s="1"/>
  <c r="ER163" i="1"/>
  <c r="AB163" i="1" s="1"/>
  <c r="ER164" i="1"/>
  <c r="AB164" i="1" s="1"/>
  <c r="ER165" i="1"/>
  <c r="AB165" i="1" s="1"/>
  <c r="ER166" i="1"/>
  <c r="AB166" i="1" s="1"/>
  <c r="ER167" i="1"/>
  <c r="AB167" i="1" s="1"/>
  <c r="ER168" i="1"/>
  <c r="AB168" i="1" s="1"/>
  <c r="ER169" i="1"/>
  <c r="AB169" i="1" s="1"/>
  <c r="ER170" i="1"/>
  <c r="AB170" i="1" s="1"/>
  <c r="ER171" i="1"/>
  <c r="AB171" i="1" s="1"/>
  <c r="ER172" i="1"/>
  <c r="AB172" i="1" s="1"/>
  <c r="ER173" i="1"/>
  <c r="AB173" i="1" s="1"/>
  <c r="ER174" i="1"/>
  <c r="AB174" i="1" s="1"/>
  <c r="ER175" i="1"/>
  <c r="AB175" i="1" s="1"/>
  <c r="ER176" i="1"/>
  <c r="AB176" i="1" s="1"/>
  <c r="ER177" i="1"/>
  <c r="AB177" i="1" s="1"/>
  <c r="ER178" i="1"/>
  <c r="AB178" i="1" s="1"/>
  <c r="ER179" i="1"/>
  <c r="AB179" i="1" s="1"/>
  <c r="ER180" i="1"/>
  <c r="AB180" i="1" s="1"/>
  <c r="ER181" i="1"/>
  <c r="AB181" i="1" s="1"/>
  <c r="ER182" i="1"/>
  <c r="AB182" i="1" s="1"/>
  <c r="ER183" i="1"/>
  <c r="AB183" i="1" s="1"/>
  <c r="ER184" i="1"/>
  <c r="AB184" i="1" s="1"/>
  <c r="ER185" i="1"/>
  <c r="AB185" i="1" s="1"/>
  <c r="ER186" i="1"/>
  <c r="AB186" i="1" s="1"/>
  <c r="ER187" i="1"/>
  <c r="AB187" i="1" s="1"/>
  <c r="ER188" i="1"/>
  <c r="AB188" i="1" s="1"/>
  <c r="ER189" i="1"/>
  <c r="AB189" i="1" s="1"/>
  <c r="ER190" i="1"/>
  <c r="AB190" i="1" s="1"/>
  <c r="ER191" i="1"/>
  <c r="AB191" i="1" s="1"/>
  <c r="ER192" i="1"/>
  <c r="AB192" i="1" s="1"/>
  <c r="ER193" i="1"/>
  <c r="AB193" i="1" s="1"/>
  <c r="ER194" i="1"/>
  <c r="AB194" i="1" s="1"/>
  <c r="ER195" i="1"/>
  <c r="AB195" i="1" s="1"/>
  <c r="ER196" i="1"/>
  <c r="AB196" i="1" s="1"/>
  <c r="ER197" i="1"/>
  <c r="AB197" i="1" s="1"/>
  <c r="ER198" i="1"/>
  <c r="AB198" i="1" s="1"/>
  <c r="ER199" i="1"/>
  <c r="AB199" i="1" s="1"/>
  <c r="ER200" i="1"/>
  <c r="AB200" i="1" s="1"/>
  <c r="ER201" i="1"/>
  <c r="AB201" i="1" s="1"/>
  <c r="ER202" i="1"/>
  <c r="AB202" i="1" s="1"/>
  <c r="ER203" i="1"/>
  <c r="AB203" i="1" s="1"/>
  <c r="ER204" i="1"/>
  <c r="AB204" i="1" s="1"/>
  <c r="ER205" i="1"/>
  <c r="AB205" i="1" s="1"/>
  <c r="ER206" i="1"/>
  <c r="AB206" i="1" s="1"/>
  <c r="ER207" i="1"/>
  <c r="AB207" i="1" s="1"/>
  <c r="ER208" i="1"/>
  <c r="AB208" i="1" s="1"/>
  <c r="ER209" i="1"/>
  <c r="AB209" i="1" s="1"/>
  <c r="ER210" i="1"/>
  <c r="AB210" i="1" s="1"/>
  <c r="ER211" i="1"/>
  <c r="AB211" i="1" s="1"/>
  <c r="ER212" i="1"/>
  <c r="AB212" i="1" s="1"/>
  <c r="ER213" i="1"/>
  <c r="AB213" i="1" s="1"/>
  <c r="ER214" i="1"/>
  <c r="AB214" i="1" s="1"/>
  <c r="ER215" i="1"/>
  <c r="AB215" i="1" s="1"/>
  <c r="ER216" i="1"/>
  <c r="AB216" i="1" s="1"/>
  <c r="ER217" i="1"/>
  <c r="AB217" i="1" s="1"/>
  <c r="ER218" i="1"/>
  <c r="AB218" i="1" s="1"/>
  <c r="ER219" i="1"/>
  <c r="AB219" i="1" s="1"/>
  <c r="ER220" i="1"/>
  <c r="AB220" i="1" s="1"/>
  <c r="ER221" i="1"/>
  <c r="AB221" i="1" s="1"/>
  <c r="ER222" i="1"/>
  <c r="AB222" i="1" s="1"/>
  <c r="ER223" i="1"/>
  <c r="AB223" i="1" s="1"/>
  <c r="ER224" i="1"/>
  <c r="AB224" i="1" s="1"/>
  <c r="ER225" i="1"/>
  <c r="AB225" i="1" s="1"/>
  <c r="ER226" i="1"/>
  <c r="AB226" i="1" s="1"/>
  <c r="ER227" i="1"/>
  <c r="AB227" i="1" s="1"/>
  <c r="ER228" i="1"/>
  <c r="AB228" i="1" s="1"/>
  <c r="ER229" i="1"/>
  <c r="AB229" i="1" s="1"/>
  <c r="ER230" i="1"/>
  <c r="AB230" i="1" s="1"/>
  <c r="ER231" i="1"/>
  <c r="AB231" i="1" s="1"/>
  <c r="ER232" i="1"/>
  <c r="AB232" i="1" s="1"/>
  <c r="ER233" i="1"/>
  <c r="AB233" i="1" s="1"/>
  <c r="ER234" i="1"/>
  <c r="AB234" i="1" s="1"/>
  <c r="ER235" i="1"/>
  <c r="AB235" i="1" s="1"/>
  <c r="ER236" i="1"/>
  <c r="AB236" i="1" s="1"/>
  <c r="ER237" i="1"/>
  <c r="AB237" i="1" s="1"/>
  <c r="ER238" i="1"/>
  <c r="AB238" i="1" s="1"/>
  <c r="ER239" i="1"/>
  <c r="AB239" i="1" s="1"/>
  <c r="ER240" i="1"/>
  <c r="AB240" i="1" s="1"/>
  <c r="ER241" i="1"/>
  <c r="AB241" i="1" s="1"/>
  <c r="ER242" i="1"/>
  <c r="AB242" i="1" s="1"/>
  <c r="ER243" i="1"/>
  <c r="AB243" i="1" s="1"/>
  <c r="ER244" i="1"/>
  <c r="AB244" i="1" s="1"/>
  <c r="ER245" i="1"/>
  <c r="AB245" i="1" s="1"/>
  <c r="ER246" i="1"/>
  <c r="AB246" i="1" s="1"/>
  <c r="ER247" i="1"/>
  <c r="AB247" i="1" s="1"/>
  <c r="ER248" i="1"/>
  <c r="AB248" i="1" s="1"/>
  <c r="ER249" i="1"/>
  <c r="AB249" i="1" s="1"/>
  <c r="ER250" i="1"/>
  <c r="AB250" i="1" s="1"/>
  <c r="ER251" i="1"/>
  <c r="AB251" i="1" s="1"/>
  <c r="ER252" i="1"/>
  <c r="AB252" i="1" s="1"/>
  <c r="ER253" i="1"/>
  <c r="AB253" i="1" s="1"/>
  <c r="ER254" i="1"/>
  <c r="AB254" i="1" s="1"/>
  <c r="ER255" i="1"/>
  <c r="AB255" i="1" s="1"/>
  <c r="ER256" i="1"/>
  <c r="AB256" i="1" s="1"/>
  <c r="ER257" i="1"/>
  <c r="AB257" i="1" s="1"/>
  <c r="ER258" i="1"/>
  <c r="AB258" i="1" s="1"/>
  <c r="ER259" i="1"/>
  <c r="AB259" i="1" s="1"/>
  <c r="ER260" i="1"/>
  <c r="AB260" i="1" s="1"/>
  <c r="ER261" i="1"/>
  <c r="AB261" i="1" s="1"/>
  <c r="ER262" i="1"/>
  <c r="AB262" i="1" s="1"/>
  <c r="ER263" i="1"/>
  <c r="AB263" i="1" s="1"/>
  <c r="ER264" i="1"/>
  <c r="AB264" i="1" s="1"/>
  <c r="ER265" i="1"/>
  <c r="AB265" i="1" s="1"/>
  <c r="ER266" i="1"/>
  <c r="AB266" i="1" s="1"/>
  <c r="ER267" i="1"/>
  <c r="AB267" i="1" s="1"/>
  <c r="ER268" i="1"/>
  <c r="AB268" i="1" s="1"/>
  <c r="ER269" i="1"/>
  <c r="AB269" i="1" s="1"/>
  <c r="ER270" i="1"/>
  <c r="AB270" i="1" s="1"/>
  <c r="ER271" i="1"/>
  <c r="AB271" i="1" s="1"/>
  <c r="ER272" i="1"/>
  <c r="AB272" i="1" s="1"/>
  <c r="ER273" i="1"/>
  <c r="AB273" i="1" s="1"/>
  <c r="ER274" i="1"/>
  <c r="AB274" i="1" s="1"/>
  <c r="ER275" i="1"/>
  <c r="AB275" i="1" s="1"/>
  <c r="ER276" i="1"/>
  <c r="AB276" i="1" s="1"/>
  <c r="ER277" i="1"/>
  <c r="AB277" i="1" s="1"/>
  <c r="ER278" i="1"/>
  <c r="AB278" i="1" s="1"/>
  <c r="ER279" i="1"/>
  <c r="AB279" i="1" s="1"/>
  <c r="ER280" i="1"/>
  <c r="AB280" i="1" s="1"/>
  <c r="ER281" i="1"/>
  <c r="AB281" i="1" s="1"/>
  <c r="ER282" i="1"/>
  <c r="AB282" i="1" s="1"/>
  <c r="ER283" i="1"/>
  <c r="AB283" i="1" s="1"/>
  <c r="ER284" i="1"/>
  <c r="AB284" i="1" s="1"/>
  <c r="ER285" i="1"/>
  <c r="AB285" i="1" s="1"/>
  <c r="ER286" i="1"/>
  <c r="AB286" i="1" s="1"/>
  <c r="ER287" i="1"/>
  <c r="AB287" i="1" s="1"/>
  <c r="ER288" i="1"/>
  <c r="AB288" i="1" s="1"/>
  <c r="ER289" i="1"/>
  <c r="AB289" i="1" s="1"/>
  <c r="ER290" i="1"/>
  <c r="AB290" i="1" s="1"/>
  <c r="ER291" i="1"/>
  <c r="AB291" i="1" s="1"/>
  <c r="ER292" i="1"/>
  <c r="AB292" i="1" s="1"/>
  <c r="ER293" i="1"/>
  <c r="AB293" i="1" s="1"/>
  <c r="ER294" i="1"/>
  <c r="AB294" i="1" s="1"/>
  <c r="ER295" i="1"/>
  <c r="AB295" i="1" s="1"/>
  <c r="ER296" i="1"/>
  <c r="AB296" i="1" s="1"/>
  <c r="ER2" i="1"/>
  <c r="AB2" i="1" s="1"/>
  <c r="EQ22" i="1"/>
  <c r="AA22" i="1" s="1"/>
  <c r="EQ23" i="1"/>
  <c r="AA23" i="1" s="1"/>
  <c r="EQ24" i="1"/>
  <c r="AA24" i="1" s="1"/>
  <c r="EQ25" i="1"/>
  <c r="AA25" i="1" s="1"/>
  <c r="EQ26" i="1"/>
  <c r="AA26" i="1" s="1"/>
  <c r="EQ27" i="1"/>
  <c r="AA27" i="1" s="1"/>
  <c r="EQ28" i="1"/>
  <c r="AA28" i="1" s="1"/>
  <c r="EQ29" i="1"/>
  <c r="AA29" i="1" s="1"/>
  <c r="EQ30" i="1"/>
  <c r="AA30" i="1" s="1"/>
  <c r="EQ31" i="1"/>
  <c r="AA31" i="1" s="1"/>
  <c r="EQ32" i="1"/>
  <c r="AA32" i="1" s="1"/>
  <c r="EQ33" i="1"/>
  <c r="AA33" i="1" s="1"/>
  <c r="EQ34" i="1"/>
  <c r="AA34" i="1" s="1"/>
  <c r="EQ35" i="1"/>
  <c r="AA35" i="1" s="1"/>
  <c r="EQ36" i="1"/>
  <c r="AA36" i="1" s="1"/>
  <c r="EQ37" i="1"/>
  <c r="AA37" i="1" s="1"/>
  <c r="EQ38" i="1"/>
  <c r="AA38" i="1" s="1"/>
  <c r="EQ39" i="1"/>
  <c r="AA39" i="1" s="1"/>
  <c r="EQ40" i="1"/>
  <c r="AA40" i="1" s="1"/>
  <c r="EQ41" i="1"/>
  <c r="AA41" i="1" s="1"/>
  <c r="EQ42" i="1"/>
  <c r="AA42" i="1" s="1"/>
  <c r="EQ43" i="1"/>
  <c r="AA43" i="1" s="1"/>
  <c r="EQ44" i="1"/>
  <c r="AA44" i="1" s="1"/>
  <c r="EQ45" i="1"/>
  <c r="AA45" i="1" s="1"/>
  <c r="EQ46" i="1"/>
  <c r="AA46" i="1" s="1"/>
  <c r="EQ47" i="1"/>
  <c r="AA47" i="1" s="1"/>
  <c r="EQ48" i="1"/>
  <c r="AA48" i="1" s="1"/>
  <c r="EQ49" i="1"/>
  <c r="AA49" i="1" s="1"/>
  <c r="EQ50" i="1"/>
  <c r="AA50" i="1" s="1"/>
  <c r="EQ51" i="1"/>
  <c r="AA51" i="1" s="1"/>
  <c r="EQ52" i="1"/>
  <c r="AA52" i="1" s="1"/>
  <c r="EQ53" i="1"/>
  <c r="AA53" i="1" s="1"/>
  <c r="EQ54" i="1"/>
  <c r="AA54" i="1" s="1"/>
  <c r="EQ55" i="1"/>
  <c r="AA55" i="1" s="1"/>
  <c r="EQ56" i="1"/>
  <c r="AA56" i="1" s="1"/>
  <c r="EQ57" i="1"/>
  <c r="AA57" i="1" s="1"/>
  <c r="EQ58" i="1"/>
  <c r="AA58" i="1" s="1"/>
  <c r="EQ59" i="1"/>
  <c r="AA59" i="1" s="1"/>
  <c r="EQ60" i="1"/>
  <c r="AA60" i="1" s="1"/>
  <c r="EQ61" i="1"/>
  <c r="AA61" i="1" s="1"/>
  <c r="EQ62" i="1"/>
  <c r="AA62" i="1" s="1"/>
  <c r="EQ63" i="1"/>
  <c r="AA63" i="1" s="1"/>
  <c r="EQ64" i="1"/>
  <c r="AA64" i="1" s="1"/>
  <c r="EQ65" i="1"/>
  <c r="AA65" i="1" s="1"/>
  <c r="EQ66" i="1"/>
  <c r="AA66" i="1" s="1"/>
  <c r="EQ67" i="1"/>
  <c r="AA67" i="1" s="1"/>
  <c r="EQ68" i="1"/>
  <c r="AA68" i="1" s="1"/>
  <c r="EQ69" i="1"/>
  <c r="AA69" i="1" s="1"/>
  <c r="EQ70" i="1"/>
  <c r="AA70" i="1" s="1"/>
  <c r="EQ71" i="1"/>
  <c r="AA71" i="1" s="1"/>
  <c r="EQ72" i="1"/>
  <c r="AA72" i="1" s="1"/>
  <c r="EQ73" i="1"/>
  <c r="AA73" i="1" s="1"/>
  <c r="EQ74" i="1"/>
  <c r="AA74" i="1" s="1"/>
  <c r="EQ75" i="1"/>
  <c r="AA75" i="1" s="1"/>
  <c r="EQ76" i="1"/>
  <c r="AA76" i="1" s="1"/>
  <c r="EQ77" i="1"/>
  <c r="AA77" i="1" s="1"/>
  <c r="EQ78" i="1"/>
  <c r="AA78" i="1" s="1"/>
  <c r="EQ79" i="1"/>
  <c r="AA79" i="1" s="1"/>
  <c r="EQ80" i="1"/>
  <c r="AA80" i="1" s="1"/>
  <c r="EQ81" i="1"/>
  <c r="AA81" i="1" s="1"/>
  <c r="EQ82" i="1"/>
  <c r="AA82" i="1" s="1"/>
  <c r="EQ83" i="1"/>
  <c r="AA83" i="1" s="1"/>
  <c r="EQ84" i="1"/>
  <c r="AA84" i="1" s="1"/>
  <c r="EQ85" i="1"/>
  <c r="AA85" i="1" s="1"/>
  <c r="EQ86" i="1"/>
  <c r="AA86" i="1" s="1"/>
  <c r="EQ87" i="1"/>
  <c r="AA87" i="1" s="1"/>
  <c r="EQ88" i="1"/>
  <c r="AA88" i="1" s="1"/>
  <c r="EQ89" i="1"/>
  <c r="AA89" i="1" s="1"/>
  <c r="EQ90" i="1"/>
  <c r="AA90" i="1" s="1"/>
  <c r="EQ91" i="1"/>
  <c r="AA91" i="1" s="1"/>
  <c r="EQ92" i="1"/>
  <c r="AA92" i="1" s="1"/>
  <c r="EQ93" i="1"/>
  <c r="AA93" i="1" s="1"/>
  <c r="EQ94" i="1"/>
  <c r="AA94" i="1" s="1"/>
  <c r="EQ95" i="1"/>
  <c r="AA95" i="1" s="1"/>
  <c r="EQ96" i="1"/>
  <c r="AA96" i="1" s="1"/>
  <c r="EQ97" i="1"/>
  <c r="AA97" i="1" s="1"/>
  <c r="EQ98" i="1"/>
  <c r="AA98" i="1" s="1"/>
  <c r="EQ99" i="1"/>
  <c r="AA99" i="1" s="1"/>
  <c r="EQ100" i="1"/>
  <c r="AA100" i="1" s="1"/>
  <c r="EQ101" i="1"/>
  <c r="AA101" i="1" s="1"/>
  <c r="EQ102" i="1"/>
  <c r="AA102" i="1" s="1"/>
  <c r="EQ103" i="1"/>
  <c r="AA103" i="1" s="1"/>
  <c r="EQ104" i="1"/>
  <c r="AA104" i="1" s="1"/>
  <c r="EQ105" i="1"/>
  <c r="AA105" i="1" s="1"/>
  <c r="EQ106" i="1"/>
  <c r="AA106" i="1" s="1"/>
  <c r="EQ107" i="1"/>
  <c r="AA107" i="1" s="1"/>
  <c r="EQ108" i="1"/>
  <c r="AA108" i="1" s="1"/>
  <c r="EQ109" i="1"/>
  <c r="AA109" i="1" s="1"/>
  <c r="EQ110" i="1"/>
  <c r="AA110" i="1" s="1"/>
  <c r="EQ111" i="1"/>
  <c r="AA111" i="1" s="1"/>
  <c r="EQ112" i="1"/>
  <c r="AA112" i="1" s="1"/>
  <c r="EQ113" i="1"/>
  <c r="AA113" i="1" s="1"/>
  <c r="EQ114" i="1"/>
  <c r="AA114" i="1" s="1"/>
  <c r="EQ115" i="1"/>
  <c r="AA115" i="1" s="1"/>
  <c r="EQ116" i="1"/>
  <c r="AA116" i="1" s="1"/>
  <c r="EQ117" i="1"/>
  <c r="AA117" i="1" s="1"/>
  <c r="EQ118" i="1"/>
  <c r="AA118" i="1" s="1"/>
  <c r="EQ119" i="1"/>
  <c r="AA119" i="1" s="1"/>
  <c r="EQ120" i="1"/>
  <c r="AA120" i="1" s="1"/>
  <c r="EQ121" i="1"/>
  <c r="AA121" i="1" s="1"/>
  <c r="EQ122" i="1"/>
  <c r="AA122" i="1" s="1"/>
  <c r="EQ123" i="1"/>
  <c r="AA123" i="1" s="1"/>
  <c r="EQ124" i="1"/>
  <c r="AA124" i="1" s="1"/>
  <c r="EQ125" i="1"/>
  <c r="AA125" i="1" s="1"/>
  <c r="EQ126" i="1"/>
  <c r="AA126" i="1" s="1"/>
  <c r="EQ127" i="1"/>
  <c r="AA127" i="1" s="1"/>
  <c r="EQ128" i="1"/>
  <c r="AA128" i="1" s="1"/>
  <c r="EQ129" i="1"/>
  <c r="AA129" i="1" s="1"/>
  <c r="EQ130" i="1"/>
  <c r="AA130" i="1" s="1"/>
  <c r="EQ131" i="1"/>
  <c r="AA131" i="1" s="1"/>
  <c r="EQ132" i="1"/>
  <c r="AA132" i="1" s="1"/>
  <c r="EQ133" i="1"/>
  <c r="AA133" i="1" s="1"/>
  <c r="EQ134" i="1"/>
  <c r="AA134" i="1" s="1"/>
  <c r="EQ135" i="1"/>
  <c r="AA135" i="1" s="1"/>
  <c r="EQ136" i="1"/>
  <c r="AA136" i="1" s="1"/>
  <c r="EQ137" i="1"/>
  <c r="AA137" i="1" s="1"/>
  <c r="EQ138" i="1"/>
  <c r="AA138" i="1" s="1"/>
  <c r="EQ139" i="1"/>
  <c r="AA139" i="1" s="1"/>
  <c r="EQ140" i="1"/>
  <c r="AA140" i="1" s="1"/>
  <c r="EQ141" i="1"/>
  <c r="AA141" i="1" s="1"/>
  <c r="EQ142" i="1"/>
  <c r="AA142" i="1" s="1"/>
  <c r="EQ143" i="1"/>
  <c r="AA143" i="1" s="1"/>
  <c r="EQ144" i="1"/>
  <c r="AA144" i="1" s="1"/>
  <c r="EQ145" i="1"/>
  <c r="AA145" i="1" s="1"/>
  <c r="EQ146" i="1"/>
  <c r="AA146" i="1" s="1"/>
  <c r="EQ147" i="1"/>
  <c r="AA147" i="1" s="1"/>
  <c r="EQ148" i="1"/>
  <c r="AA148" i="1" s="1"/>
  <c r="EQ149" i="1"/>
  <c r="AA149" i="1" s="1"/>
  <c r="EQ150" i="1"/>
  <c r="AA150" i="1" s="1"/>
  <c r="EQ151" i="1"/>
  <c r="AA151" i="1" s="1"/>
  <c r="EQ152" i="1"/>
  <c r="AA152" i="1" s="1"/>
  <c r="EQ153" i="1"/>
  <c r="AA153" i="1" s="1"/>
  <c r="EQ154" i="1"/>
  <c r="AA154" i="1" s="1"/>
  <c r="EQ155" i="1"/>
  <c r="AA155" i="1" s="1"/>
  <c r="EQ156" i="1"/>
  <c r="AA156" i="1" s="1"/>
  <c r="EQ157" i="1"/>
  <c r="AA157" i="1" s="1"/>
  <c r="EQ158" i="1"/>
  <c r="AA158" i="1" s="1"/>
  <c r="EQ159" i="1"/>
  <c r="AA159" i="1" s="1"/>
  <c r="EQ160" i="1"/>
  <c r="AA160" i="1" s="1"/>
  <c r="EQ161" i="1"/>
  <c r="AA161" i="1" s="1"/>
  <c r="EQ162" i="1"/>
  <c r="AA162" i="1" s="1"/>
  <c r="EQ163" i="1"/>
  <c r="AA163" i="1" s="1"/>
  <c r="EQ164" i="1"/>
  <c r="AA164" i="1" s="1"/>
  <c r="EQ165" i="1"/>
  <c r="AA165" i="1" s="1"/>
  <c r="EQ166" i="1"/>
  <c r="AA166" i="1" s="1"/>
  <c r="EQ167" i="1"/>
  <c r="AA167" i="1" s="1"/>
  <c r="EQ168" i="1"/>
  <c r="AA168" i="1" s="1"/>
  <c r="EQ169" i="1"/>
  <c r="AA169" i="1" s="1"/>
  <c r="EQ170" i="1"/>
  <c r="AA170" i="1" s="1"/>
  <c r="EQ171" i="1"/>
  <c r="AA171" i="1" s="1"/>
  <c r="EQ172" i="1"/>
  <c r="AA172" i="1" s="1"/>
  <c r="EQ173" i="1"/>
  <c r="AA173" i="1" s="1"/>
  <c r="EQ174" i="1"/>
  <c r="AA174" i="1" s="1"/>
  <c r="EQ175" i="1"/>
  <c r="AA175" i="1" s="1"/>
  <c r="EQ176" i="1"/>
  <c r="AA176" i="1" s="1"/>
  <c r="EQ177" i="1"/>
  <c r="AA177" i="1" s="1"/>
  <c r="EQ178" i="1"/>
  <c r="AA178" i="1" s="1"/>
  <c r="EQ179" i="1"/>
  <c r="AA179" i="1" s="1"/>
  <c r="EQ180" i="1"/>
  <c r="AA180" i="1" s="1"/>
  <c r="EQ181" i="1"/>
  <c r="AA181" i="1" s="1"/>
  <c r="EQ182" i="1"/>
  <c r="AA182" i="1" s="1"/>
  <c r="EQ183" i="1"/>
  <c r="AA183" i="1" s="1"/>
  <c r="EQ184" i="1"/>
  <c r="AA184" i="1" s="1"/>
  <c r="EQ185" i="1"/>
  <c r="AA185" i="1" s="1"/>
  <c r="EQ186" i="1"/>
  <c r="AA186" i="1" s="1"/>
  <c r="EQ187" i="1"/>
  <c r="AA187" i="1" s="1"/>
  <c r="EQ188" i="1"/>
  <c r="AA188" i="1" s="1"/>
  <c r="EQ189" i="1"/>
  <c r="AA189" i="1" s="1"/>
  <c r="EQ190" i="1"/>
  <c r="AA190" i="1" s="1"/>
  <c r="EQ191" i="1"/>
  <c r="AA191" i="1" s="1"/>
  <c r="EQ192" i="1"/>
  <c r="AA192" i="1" s="1"/>
  <c r="EQ193" i="1"/>
  <c r="AA193" i="1" s="1"/>
  <c r="EQ194" i="1"/>
  <c r="AA194" i="1" s="1"/>
  <c r="EQ195" i="1"/>
  <c r="AA195" i="1" s="1"/>
  <c r="EQ196" i="1"/>
  <c r="AA196" i="1" s="1"/>
  <c r="EQ197" i="1"/>
  <c r="AA197" i="1" s="1"/>
  <c r="EQ198" i="1"/>
  <c r="AA198" i="1" s="1"/>
  <c r="EQ199" i="1"/>
  <c r="AA199" i="1" s="1"/>
  <c r="EQ200" i="1"/>
  <c r="AA200" i="1" s="1"/>
  <c r="EQ201" i="1"/>
  <c r="AA201" i="1" s="1"/>
  <c r="EQ202" i="1"/>
  <c r="AA202" i="1" s="1"/>
  <c r="EQ203" i="1"/>
  <c r="AA203" i="1" s="1"/>
  <c r="EQ204" i="1"/>
  <c r="AA204" i="1" s="1"/>
  <c r="EQ205" i="1"/>
  <c r="AA205" i="1" s="1"/>
  <c r="EQ206" i="1"/>
  <c r="AA206" i="1" s="1"/>
  <c r="EQ207" i="1"/>
  <c r="AA207" i="1" s="1"/>
  <c r="EQ208" i="1"/>
  <c r="AA208" i="1" s="1"/>
  <c r="EQ209" i="1"/>
  <c r="AA209" i="1" s="1"/>
  <c r="EQ210" i="1"/>
  <c r="AA210" i="1" s="1"/>
  <c r="EQ211" i="1"/>
  <c r="AA211" i="1" s="1"/>
  <c r="EQ212" i="1"/>
  <c r="AA212" i="1" s="1"/>
  <c r="EQ213" i="1"/>
  <c r="AA213" i="1" s="1"/>
  <c r="EQ214" i="1"/>
  <c r="AA214" i="1" s="1"/>
  <c r="EQ215" i="1"/>
  <c r="AA215" i="1" s="1"/>
  <c r="EQ216" i="1"/>
  <c r="AA216" i="1" s="1"/>
  <c r="EQ217" i="1"/>
  <c r="AA217" i="1" s="1"/>
  <c r="EQ218" i="1"/>
  <c r="AA218" i="1" s="1"/>
  <c r="EQ219" i="1"/>
  <c r="AA219" i="1" s="1"/>
  <c r="EQ220" i="1"/>
  <c r="AA220" i="1" s="1"/>
  <c r="EQ221" i="1"/>
  <c r="AA221" i="1" s="1"/>
  <c r="EQ222" i="1"/>
  <c r="AA222" i="1" s="1"/>
  <c r="EQ223" i="1"/>
  <c r="AA223" i="1" s="1"/>
  <c r="EQ224" i="1"/>
  <c r="AA224" i="1" s="1"/>
  <c r="EQ225" i="1"/>
  <c r="AA225" i="1" s="1"/>
  <c r="EQ226" i="1"/>
  <c r="AA226" i="1" s="1"/>
  <c r="EQ227" i="1"/>
  <c r="AA227" i="1" s="1"/>
  <c r="EQ228" i="1"/>
  <c r="AA228" i="1" s="1"/>
  <c r="EQ229" i="1"/>
  <c r="AA229" i="1" s="1"/>
  <c r="EQ230" i="1"/>
  <c r="AA230" i="1" s="1"/>
  <c r="EQ231" i="1"/>
  <c r="AA231" i="1" s="1"/>
  <c r="EQ232" i="1"/>
  <c r="AA232" i="1" s="1"/>
  <c r="EQ233" i="1"/>
  <c r="AA233" i="1" s="1"/>
  <c r="EQ234" i="1"/>
  <c r="AA234" i="1" s="1"/>
  <c r="EQ235" i="1"/>
  <c r="AA235" i="1" s="1"/>
  <c r="EQ236" i="1"/>
  <c r="AA236" i="1" s="1"/>
  <c r="EQ237" i="1"/>
  <c r="AA237" i="1" s="1"/>
  <c r="EQ238" i="1"/>
  <c r="AA238" i="1" s="1"/>
  <c r="EQ239" i="1"/>
  <c r="AA239" i="1" s="1"/>
  <c r="EQ240" i="1"/>
  <c r="AA240" i="1" s="1"/>
  <c r="EQ241" i="1"/>
  <c r="AA241" i="1" s="1"/>
  <c r="EQ242" i="1"/>
  <c r="AA242" i="1" s="1"/>
  <c r="EQ243" i="1"/>
  <c r="AA243" i="1" s="1"/>
  <c r="EQ244" i="1"/>
  <c r="AA244" i="1" s="1"/>
  <c r="EQ245" i="1"/>
  <c r="AA245" i="1" s="1"/>
  <c r="EQ246" i="1"/>
  <c r="AA246" i="1" s="1"/>
  <c r="EQ247" i="1"/>
  <c r="AA247" i="1" s="1"/>
  <c r="EQ248" i="1"/>
  <c r="AA248" i="1" s="1"/>
  <c r="EQ249" i="1"/>
  <c r="AA249" i="1" s="1"/>
  <c r="EQ250" i="1"/>
  <c r="AA250" i="1" s="1"/>
  <c r="EQ251" i="1"/>
  <c r="AA251" i="1" s="1"/>
  <c r="EQ252" i="1"/>
  <c r="AA252" i="1" s="1"/>
  <c r="EQ253" i="1"/>
  <c r="AA253" i="1" s="1"/>
  <c r="EQ254" i="1"/>
  <c r="AA254" i="1" s="1"/>
  <c r="EQ255" i="1"/>
  <c r="AA255" i="1" s="1"/>
  <c r="EQ256" i="1"/>
  <c r="AA256" i="1" s="1"/>
  <c r="EQ257" i="1"/>
  <c r="AA257" i="1" s="1"/>
  <c r="EQ258" i="1"/>
  <c r="AA258" i="1" s="1"/>
  <c r="EQ259" i="1"/>
  <c r="AA259" i="1" s="1"/>
  <c r="EQ260" i="1"/>
  <c r="AA260" i="1" s="1"/>
  <c r="EQ261" i="1"/>
  <c r="AA261" i="1" s="1"/>
  <c r="EQ262" i="1"/>
  <c r="AA262" i="1" s="1"/>
  <c r="EQ263" i="1"/>
  <c r="AA263" i="1" s="1"/>
  <c r="EQ264" i="1"/>
  <c r="AA264" i="1" s="1"/>
  <c r="EQ265" i="1"/>
  <c r="AA265" i="1" s="1"/>
  <c r="EQ266" i="1"/>
  <c r="AA266" i="1" s="1"/>
  <c r="EQ267" i="1"/>
  <c r="AA267" i="1" s="1"/>
  <c r="EQ268" i="1"/>
  <c r="AA268" i="1" s="1"/>
  <c r="EQ269" i="1"/>
  <c r="AA269" i="1" s="1"/>
  <c r="EQ270" i="1"/>
  <c r="AA270" i="1" s="1"/>
  <c r="EQ271" i="1"/>
  <c r="AA271" i="1" s="1"/>
  <c r="EQ272" i="1"/>
  <c r="AA272" i="1" s="1"/>
  <c r="EQ273" i="1"/>
  <c r="AA273" i="1" s="1"/>
  <c r="EQ274" i="1"/>
  <c r="AA274" i="1" s="1"/>
  <c r="EQ275" i="1"/>
  <c r="AA275" i="1" s="1"/>
  <c r="EQ276" i="1"/>
  <c r="AA276" i="1" s="1"/>
  <c r="EQ277" i="1"/>
  <c r="AA277" i="1" s="1"/>
  <c r="EQ278" i="1"/>
  <c r="AA278" i="1" s="1"/>
  <c r="EQ279" i="1"/>
  <c r="AA279" i="1" s="1"/>
  <c r="EQ280" i="1"/>
  <c r="AA280" i="1" s="1"/>
  <c r="EQ281" i="1"/>
  <c r="AA281" i="1" s="1"/>
  <c r="EQ282" i="1"/>
  <c r="AA282" i="1" s="1"/>
  <c r="EQ283" i="1"/>
  <c r="AA283" i="1" s="1"/>
  <c r="EQ284" i="1"/>
  <c r="AA284" i="1" s="1"/>
  <c r="EQ285" i="1"/>
  <c r="AA285" i="1" s="1"/>
  <c r="EQ286" i="1"/>
  <c r="AA286" i="1" s="1"/>
  <c r="EQ287" i="1"/>
  <c r="AA287" i="1" s="1"/>
  <c r="EQ288" i="1"/>
  <c r="AA288" i="1" s="1"/>
  <c r="EQ289" i="1"/>
  <c r="AA289" i="1" s="1"/>
  <c r="EQ290" i="1"/>
  <c r="AA290" i="1" s="1"/>
  <c r="EQ291" i="1"/>
  <c r="AA291" i="1" s="1"/>
  <c r="EQ292" i="1"/>
  <c r="AA292" i="1" s="1"/>
  <c r="EQ293" i="1"/>
  <c r="AA293" i="1" s="1"/>
  <c r="EQ294" i="1"/>
  <c r="AA294" i="1" s="1"/>
  <c r="EQ295" i="1"/>
  <c r="AA295" i="1" s="1"/>
  <c r="EQ296" i="1"/>
  <c r="AA296" i="1" s="1"/>
  <c r="EQ3" i="1"/>
  <c r="AA3" i="1" s="1"/>
  <c r="EQ4" i="1"/>
  <c r="AA4" i="1" s="1"/>
  <c r="EQ5" i="1"/>
  <c r="AA5" i="1" s="1"/>
  <c r="EQ6" i="1"/>
  <c r="AA6" i="1" s="1"/>
  <c r="EQ7" i="1"/>
  <c r="AA7" i="1" s="1"/>
  <c r="EQ8" i="1"/>
  <c r="AA8" i="1" s="1"/>
  <c r="EQ9" i="1"/>
  <c r="AA9" i="1" s="1"/>
  <c r="EQ10" i="1"/>
  <c r="AA10" i="1" s="1"/>
  <c r="EQ11" i="1"/>
  <c r="AA11" i="1" s="1"/>
  <c r="EQ12" i="1"/>
  <c r="AA12" i="1" s="1"/>
  <c r="EQ13" i="1"/>
  <c r="AA13" i="1" s="1"/>
  <c r="EQ14" i="1"/>
  <c r="AA14" i="1" s="1"/>
  <c r="EQ15" i="1"/>
  <c r="AA15" i="1" s="1"/>
  <c r="EQ16" i="1"/>
  <c r="AA16" i="1" s="1"/>
  <c r="EQ17" i="1"/>
  <c r="AA17" i="1" s="1"/>
  <c r="EQ18" i="1"/>
  <c r="AA18" i="1" s="1"/>
  <c r="EQ19" i="1"/>
  <c r="AA19" i="1" s="1"/>
  <c r="EQ20" i="1"/>
  <c r="AA20" i="1" s="1"/>
  <c r="EQ21" i="1"/>
  <c r="AA21" i="1" s="1"/>
  <c r="EQ2" i="1"/>
  <c r="AA2" i="1" s="1"/>
  <c r="EP3" i="1"/>
  <c r="Z3" i="1" s="1"/>
  <c r="EP4" i="1"/>
  <c r="Z4" i="1" s="1"/>
  <c r="EP5" i="1"/>
  <c r="EP6" i="1"/>
  <c r="Z6" i="1" s="1"/>
  <c r="EP7" i="1"/>
  <c r="Z7" i="1" s="1"/>
  <c r="EP8" i="1"/>
  <c r="Z8" i="1" s="1"/>
  <c r="EP9" i="1"/>
  <c r="Z9" i="1" s="1"/>
  <c r="EP10" i="1"/>
  <c r="Z10" i="1" s="1"/>
  <c r="EP11" i="1"/>
  <c r="Z11" i="1" s="1"/>
  <c r="EP12" i="1"/>
  <c r="Z12" i="1" s="1"/>
  <c r="EP13" i="1"/>
  <c r="Z13" i="1" s="1"/>
  <c r="EP14" i="1"/>
  <c r="Z14" i="1" s="1"/>
  <c r="EP15" i="1"/>
  <c r="Z15" i="1" s="1"/>
  <c r="EP16" i="1"/>
  <c r="Z16" i="1" s="1"/>
  <c r="EP17" i="1"/>
  <c r="Z17" i="1" s="1"/>
  <c r="EP18" i="1"/>
  <c r="Z18" i="1" s="1"/>
  <c r="EP19" i="1"/>
  <c r="Z19" i="1" s="1"/>
  <c r="EP20" i="1"/>
  <c r="Z20" i="1" s="1"/>
  <c r="EP21" i="1"/>
  <c r="Z21" i="1" s="1"/>
  <c r="EP22" i="1"/>
  <c r="Z22" i="1" s="1"/>
  <c r="EP23" i="1"/>
  <c r="Z23" i="1" s="1"/>
  <c r="EP24" i="1"/>
  <c r="Z24" i="1" s="1"/>
  <c r="EP25" i="1"/>
  <c r="Z25" i="1" s="1"/>
  <c r="EP26" i="1"/>
  <c r="Z26" i="1" s="1"/>
  <c r="EP27" i="1"/>
  <c r="Z27" i="1" s="1"/>
  <c r="EP28" i="1"/>
  <c r="Z28" i="1" s="1"/>
  <c r="EP29" i="1"/>
  <c r="Z29" i="1" s="1"/>
  <c r="EP30" i="1"/>
  <c r="Z30" i="1" s="1"/>
  <c r="EP31" i="1"/>
  <c r="Z31" i="1" s="1"/>
  <c r="EP32" i="1"/>
  <c r="Z32" i="1" s="1"/>
  <c r="EP33" i="1"/>
  <c r="Z33" i="1" s="1"/>
  <c r="EP34" i="1"/>
  <c r="Z34" i="1" s="1"/>
  <c r="EP35" i="1"/>
  <c r="Z35" i="1" s="1"/>
  <c r="EP36" i="1"/>
  <c r="Z36" i="1" s="1"/>
  <c r="EP37" i="1"/>
  <c r="Z37" i="1" s="1"/>
  <c r="EP38" i="1"/>
  <c r="Z38" i="1" s="1"/>
  <c r="EP39" i="1"/>
  <c r="Z39" i="1" s="1"/>
  <c r="EP40" i="1"/>
  <c r="Z40" i="1" s="1"/>
  <c r="EP41" i="1"/>
  <c r="Z41" i="1" s="1"/>
  <c r="EP42" i="1"/>
  <c r="Z42" i="1" s="1"/>
  <c r="EP43" i="1"/>
  <c r="Z43" i="1" s="1"/>
  <c r="EP44" i="1"/>
  <c r="Z44" i="1" s="1"/>
  <c r="EP45" i="1"/>
  <c r="Z45" i="1" s="1"/>
  <c r="EP46" i="1"/>
  <c r="Z46" i="1" s="1"/>
  <c r="EP47" i="1"/>
  <c r="Z47" i="1" s="1"/>
  <c r="EP48" i="1"/>
  <c r="Z48" i="1" s="1"/>
  <c r="EP49" i="1"/>
  <c r="Z49" i="1" s="1"/>
  <c r="EP50" i="1"/>
  <c r="Z50" i="1" s="1"/>
  <c r="EP51" i="1"/>
  <c r="Z51" i="1" s="1"/>
  <c r="EP52" i="1"/>
  <c r="Z52" i="1" s="1"/>
  <c r="EP53" i="1"/>
  <c r="Z53" i="1" s="1"/>
  <c r="EP54" i="1"/>
  <c r="Z54" i="1" s="1"/>
  <c r="EP55" i="1"/>
  <c r="Z55" i="1" s="1"/>
  <c r="EP56" i="1"/>
  <c r="Z56" i="1" s="1"/>
  <c r="EP57" i="1"/>
  <c r="Z57" i="1" s="1"/>
  <c r="EP58" i="1"/>
  <c r="Z58" i="1" s="1"/>
  <c r="EP59" i="1"/>
  <c r="Z59" i="1" s="1"/>
  <c r="EP60" i="1"/>
  <c r="Z60" i="1" s="1"/>
  <c r="EP61" i="1"/>
  <c r="Z61" i="1" s="1"/>
  <c r="EP62" i="1"/>
  <c r="Z62" i="1" s="1"/>
  <c r="EP63" i="1"/>
  <c r="Z63" i="1" s="1"/>
  <c r="EP64" i="1"/>
  <c r="Z64" i="1" s="1"/>
  <c r="EP65" i="1"/>
  <c r="Z65" i="1" s="1"/>
  <c r="EP66" i="1"/>
  <c r="Z66" i="1" s="1"/>
  <c r="EP67" i="1"/>
  <c r="Z67" i="1" s="1"/>
  <c r="EP68" i="1"/>
  <c r="Z68" i="1" s="1"/>
  <c r="EP69" i="1"/>
  <c r="Z69" i="1" s="1"/>
  <c r="EP70" i="1"/>
  <c r="Z70" i="1" s="1"/>
  <c r="EP71" i="1"/>
  <c r="Z71" i="1" s="1"/>
  <c r="EP72" i="1"/>
  <c r="Z72" i="1" s="1"/>
  <c r="EP73" i="1"/>
  <c r="Z73" i="1" s="1"/>
  <c r="EP74" i="1"/>
  <c r="Z74" i="1" s="1"/>
  <c r="EP75" i="1"/>
  <c r="Z75" i="1" s="1"/>
  <c r="EP76" i="1"/>
  <c r="Z76" i="1" s="1"/>
  <c r="EP77" i="1"/>
  <c r="Z77" i="1" s="1"/>
  <c r="EP78" i="1"/>
  <c r="Z78" i="1" s="1"/>
  <c r="EP79" i="1"/>
  <c r="Z79" i="1" s="1"/>
  <c r="EP80" i="1"/>
  <c r="Z80" i="1" s="1"/>
  <c r="EP81" i="1"/>
  <c r="Z81" i="1" s="1"/>
  <c r="EP82" i="1"/>
  <c r="Z82" i="1" s="1"/>
  <c r="EP83" i="1"/>
  <c r="Z83" i="1" s="1"/>
  <c r="EP84" i="1"/>
  <c r="Z84" i="1" s="1"/>
  <c r="EP85" i="1"/>
  <c r="Z85" i="1" s="1"/>
  <c r="EP86" i="1"/>
  <c r="Z86" i="1" s="1"/>
  <c r="EP87" i="1"/>
  <c r="Z87" i="1" s="1"/>
  <c r="EP88" i="1"/>
  <c r="Z88" i="1" s="1"/>
  <c r="EP89" i="1"/>
  <c r="Z89" i="1" s="1"/>
  <c r="EP90" i="1"/>
  <c r="Z90" i="1" s="1"/>
  <c r="EP91" i="1"/>
  <c r="Z91" i="1" s="1"/>
  <c r="EP92" i="1"/>
  <c r="Z92" i="1" s="1"/>
  <c r="EP93" i="1"/>
  <c r="Z93" i="1" s="1"/>
  <c r="EP94" i="1"/>
  <c r="Z94" i="1" s="1"/>
  <c r="EP95" i="1"/>
  <c r="Z95" i="1" s="1"/>
  <c r="EP96" i="1"/>
  <c r="Z96" i="1" s="1"/>
  <c r="EP97" i="1"/>
  <c r="Z97" i="1" s="1"/>
  <c r="EP98" i="1"/>
  <c r="Z98" i="1" s="1"/>
  <c r="EP99" i="1"/>
  <c r="Z99" i="1" s="1"/>
  <c r="EP100" i="1"/>
  <c r="Z100" i="1" s="1"/>
  <c r="EP101" i="1"/>
  <c r="Z101" i="1" s="1"/>
  <c r="EP102" i="1"/>
  <c r="Z102" i="1" s="1"/>
  <c r="EP103" i="1"/>
  <c r="Z103" i="1" s="1"/>
  <c r="EP104" i="1"/>
  <c r="Z104" i="1" s="1"/>
  <c r="EP105" i="1"/>
  <c r="Z105" i="1" s="1"/>
  <c r="EP106" i="1"/>
  <c r="Z106" i="1" s="1"/>
  <c r="EP107" i="1"/>
  <c r="Z107" i="1" s="1"/>
  <c r="EP108" i="1"/>
  <c r="Z108" i="1" s="1"/>
  <c r="EP109" i="1"/>
  <c r="Z109" i="1" s="1"/>
  <c r="EP110" i="1"/>
  <c r="Z110" i="1" s="1"/>
  <c r="EP111" i="1"/>
  <c r="Z111" i="1" s="1"/>
  <c r="EP112" i="1"/>
  <c r="Z112" i="1" s="1"/>
  <c r="EP113" i="1"/>
  <c r="Z113" i="1" s="1"/>
  <c r="EP114" i="1"/>
  <c r="Z114" i="1" s="1"/>
  <c r="EP115" i="1"/>
  <c r="Z115" i="1" s="1"/>
  <c r="EP116" i="1"/>
  <c r="Z116" i="1" s="1"/>
  <c r="EP117" i="1"/>
  <c r="Z117" i="1" s="1"/>
  <c r="EP118" i="1"/>
  <c r="Z118" i="1" s="1"/>
  <c r="EP119" i="1"/>
  <c r="Z119" i="1" s="1"/>
  <c r="EP120" i="1"/>
  <c r="Z120" i="1" s="1"/>
  <c r="EP121" i="1"/>
  <c r="Z121" i="1" s="1"/>
  <c r="EP122" i="1"/>
  <c r="Z122" i="1" s="1"/>
  <c r="EP123" i="1"/>
  <c r="Z123" i="1" s="1"/>
  <c r="EP124" i="1"/>
  <c r="Z124" i="1" s="1"/>
  <c r="EP125" i="1"/>
  <c r="Z125" i="1" s="1"/>
  <c r="EP126" i="1"/>
  <c r="Z126" i="1" s="1"/>
  <c r="EP127" i="1"/>
  <c r="Z127" i="1" s="1"/>
  <c r="EP128" i="1"/>
  <c r="Z128" i="1" s="1"/>
  <c r="EP129" i="1"/>
  <c r="Z129" i="1" s="1"/>
  <c r="EP130" i="1"/>
  <c r="Z130" i="1" s="1"/>
  <c r="EP131" i="1"/>
  <c r="Z131" i="1" s="1"/>
  <c r="EP132" i="1"/>
  <c r="Z132" i="1" s="1"/>
  <c r="EP133" i="1"/>
  <c r="Z133" i="1" s="1"/>
  <c r="EP134" i="1"/>
  <c r="Z134" i="1" s="1"/>
  <c r="EP135" i="1"/>
  <c r="Z135" i="1" s="1"/>
  <c r="EP136" i="1"/>
  <c r="Z136" i="1" s="1"/>
  <c r="EP137" i="1"/>
  <c r="Z137" i="1" s="1"/>
  <c r="EP138" i="1"/>
  <c r="Z138" i="1" s="1"/>
  <c r="EP139" i="1"/>
  <c r="Z139" i="1" s="1"/>
  <c r="EP140" i="1"/>
  <c r="Z140" i="1" s="1"/>
  <c r="EP141" i="1"/>
  <c r="Z141" i="1" s="1"/>
  <c r="EP142" i="1"/>
  <c r="Z142" i="1" s="1"/>
  <c r="EP143" i="1"/>
  <c r="Z143" i="1" s="1"/>
  <c r="EP144" i="1"/>
  <c r="Z144" i="1" s="1"/>
  <c r="EP145" i="1"/>
  <c r="Z145" i="1" s="1"/>
  <c r="EP146" i="1"/>
  <c r="Z146" i="1" s="1"/>
  <c r="EP147" i="1"/>
  <c r="Z147" i="1" s="1"/>
  <c r="EP148" i="1"/>
  <c r="Z148" i="1" s="1"/>
  <c r="EP149" i="1"/>
  <c r="Z149" i="1" s="1"/>
  <c r="EP150" i="1"/>
  <c r="Z150" i="1" s="1"/>
  <c r="EP151" i="1"/>
  <c r="Z151" i="1" s="1"/>
  <c r="EP152" i="1"/>
  <c r="Z152" i="1" s="1"/>
  <c r="EP153" i="1"/>
  <c r="Z153" i="1" s="1"/>
  <c r="EP154" i="1"/>
  <c r="Z154" i="1" s="1"/>
  <c r="EP155" i="1"/>
  <c r="Z155" i="1" s="1"/>
  <c r="EP156" i="1"/>
  <c r="Z156" i="1" s="1"/>
  <c r="EP157" i="1"/>
  <c r="Z157" i="1" s="1"/>
  <c r="EP158" i="1"/>
  <c r="Z158" i="1" s="1"/>
  <c r="EP159" i="1"/>
  <c r="Z159" i="1" s="1"/>
  <c r="EP160" i="1"/>
  <c r="Z160" i="1" s="1"/>
  <c r="EP161" i="1"/>
  <c r="Z161" i="1" s="1"/>
  <c r="EP162" i="1"/>
  <c r="Z162" i="1" s="1"/>
  <c r="EP163" i="1"/>
  <c r="Z163" i="1" s="1"/>
  <c r="EP164" i="1"/>
  <c r="Z164" i="1" s="1"/>
  <c r="EP165" i="1"/>
  <c r="Z165" i="1" s="1"/>
  <c r="EP166" i="1"/>
  <c r="Z166" i="1" s="1"/>
  <c r="EP167" i="1"/>
  <c r="Z167" i="1" s="1"/>
  <c r="EP168" i="1"/>
  <c r="Z168" i="1" s="1"/>
  <c r="EP169" i="1"/>
  <c r="Z169" i="1" s="1"/>
  <c r="EP170" i="1"/>
  <c r="Z170" i="1" s="1"/>
  <c r="EP171" i="1"/>
  <c r="Z171" i="1" s="1"/>
  <c r="EP172" i="1"/>
  <c r="Z172" i="1" s="1"/>
  <c r="EP173" i="1"/>
  <c r="Z173" i="1" s="1"/>
  <c r="EP174" i="1"/>
  <c r="Z174" i="1" s="1"/>
  <c r="EP175" i="1"/>
  <c r="Z175" i="1" s="1"/>
  <c r="EP176" i="1"/>
  <c r="Z176" i="1" s="1"/>
  <c r="EP177" i="1"/>
  <c r="Z177" i="1" s="1"/>
  <c r="EP178" i="1"/>
  <c r="Z178" i="1" s="1"/>
  <c r="EP179" i="1"/>
  <c r="Z179" i="1" s="1"/>
  <c r="EP180" i="1"/>
  <c r="Z180" i="1" s="1"/>
  <c r="EP181" i="1"/>
  <c r="Z181" i="1" s="1"/>
  <c r="EP182" i="1"/>
  <c r="Z182" i="1" s="1"/>
  <c r="EP183" i="1"/>
  <c r="Z183" i="1" s="1"/>
  <c r="EP184" i="1"/>
  <c r="Z184" i="1" s="1"/>
  <c r="EP185" i="1"/>
  <c r="Z185" i="1" s="1"/>
  <c r="EP186" i="1"/>
  <c r="Z186" i="1" s="1"/>
  <c r="EP187" i="1"/>
  <c r="Z187" i="1" s="1"/>
  <c r="EP188" i="1"/>
  <c r="Z188" i="1" s="1"/>
  <c r="EP189" i="1"/>
  <c r="Z189" i="1" s="1"/>
  <c r="EP190" i="1"/>
  <c r="Z190" i="1" s="1"/>
  <c r="EP191" i="1"/>
  <c r="Z191" i="1" s="1"/>
  <c r="EP192" i="1"/>
  <c r="Z192" i="1" s="1"/>
  <c r="EP193" i="1"/>
  <c r="Z193" i="1" s="1"/>
  <c r="EP194" i="1"/>
  <c r="Z194" i="1" s="1"/>
  <c r="EP195" i="1"/>
  <c r="Z195" i="1" s="1"/>
  <c r="EP196" i="1"/>
  <c r="Z196" i="1" s="1"/>
  <c r="EP197" i="1"/>
  <c r="Z197" i="1" s="1"/>
  <c r="EP198" i="1"/>
  <c r="Z198" i="1" s="1"/>
  <c r="EP199" i="1"/>
  <c r="Z199" i="1" s="1"/>
  <c r="EP200" i="1"/>
  <c r="Z200" i="1" s="1"/>
  <c r="EP201" i="1"/>
  <c r="Z201" i="1" s="1"/>
  <c r="EP202" i="1"/>
  <c r="Z202" i="1" s="1"/>
  <c r="EP203" i="1"/>
  <c r="Z203" i="1" s="1"/>
  <c r="EP204" i="1"/>
  <c r="Z204" i="1" s="1"/>
  <c r="EP205" i="1"/>
  <c r="Z205" i="1" s="1"/>
  <c r="EP206" i="1"/>
  <c r="Z206" i="1" s="1"/>
  <c r="EP207" i="1"/>
  <c r="Z207" i="1" s="1"/>
  <c r="EP208" i="1"/>
  <c r="Z208" i="1" s="1"/>
  <c r="EP209" i="1"/>
  <c r="Z209" i="1" s="1"/>
  <c r="EP210" i="1"/>
  <c r="Z210" i="1" s="1"/>
  <c r="EP211" i="1"/>
  <c r="Z211" i="1" s="1"/>
  <c r="EP212" i="1"/>
  <c r="Z212" i="1" s="1"/>
  <c r="EP213" i="1"/>
  <c r="Z213" i="1" s="1"/>
  <c r="EP214" i="1"/>
  <c r="Z214" i="1" s="1"/>
  <c r="EP215" i="1"/>
  <c r="Z215" i="1" s="1"/>
  <c r="EP216" i="1"/>
  <c r="Z216" i="1" s="1"/>
  <c r="EP217" i="1"/>
  <c r="Z217" i="1" s="1"/>
  <c r="EP218" i="1"/>
  <c r="Z218" i="1" s="1"/>
  <c r="EP219" i="1"/>
  <c r="Z219" i="1" s="1"/>
  <c r="EP220" i="1"/>
  <c r="Z220" i="1" s="1"/>
  <c r="EP221" i="1"/>
  <c r="Z221" i="1" s="1"/>
  <c r="EP222" i="1"/>
  <c r="Z222" i="1" s="1"/>
  <c r="EP223" i="1"/>
  <c r="Z223" i="1" s="1"/>
  <c r="EP224" i="1"/>
  <c r="Z224" i="1" s="1"/>
  <c r="EP225" i="1"/>
  <c r="Z225" i="1" s="1"/>
  <c r="EP226" i="1"/>
  <c r="Z226" i="1" s="1"/>
  <c r="EP227" i="1"/>
  <c r="Z227" i="1" s="1"/>
  <c r="EP228" i="1"/>
  <c r="Z228" i="1" s="1"/>
  <c r="EP229" i="1"/>
  <c r="Z229" i="1" s="1"/>
  <c r="EP230" i="1"/>
  <c r="Z230" i="1" s="1"/>
  <c r="EP231" i="1"/>
  <c r="Z231" i="1" s="1"/>
  <c r="EP232" i="1"/>
  <c r="Z232" i="1" s="1"/>
  <c r="EP233" i="1"/>
  <c r="Z233" i="1" s="1"/>
  <c r="EP234" i="1"/>
  <c r="Z234" i="1" s="1"/>
  <c r="EP235" i="1"/>
  <c r="Z235" i="1" s="1"/>
  <c r="EP236" i="1"/>
  <c r="Z236" i="1" s="1"/>
  <c r="EP237" i="1"/>
  <c r="Z237" i="1" s="1"/>
  <c r="EP238" i="1"/>
  <c r="Z238" i="1" s="1"/>
  <c r="EP239" i="1"/>
  <c r="Z239" i="1" s="1"/>
  <c r="EP240" i="1"/>
  <c r="Z240" i="1" s="1"/>
  <c r="EP241" i="1"/>
  <c r="Z241" i="1" s="1"/>
  <c r="EP242" i="1"/>
  <c r="Z242" i="1" s="1"/>
  <c r="EP243" i="1"/>
  <c r="Z243" i="1" s="1"/>
  <c r="EP244" i="1"/>
  <c r="Z244" i="1" s="1"/>
  <c r="EP245" i="1"/>
  <c r="EP246" i="1"/>
  <c r="Z246" i="1" s="1"/>
  <c r="EP247" i="1"/>
  <c r="Z247" i="1" s="1"/>
  <c r="EP248" i="1"/>
  <c r="Z248" i="1" s="1"/>
  <c r="EP249" i="1"/>
  <c r="Z249" i="1" s="1"/>
  <c r="EP250" i="1"/>
  <c r="Z250" i="1" s="1"/>
  <c r="EP251" i="1"/>
  <c r="Z251" i="1" s="1"/>
  <c r="EP252" i="1"/>
  <c r="Z252" i="1" s="1"/>
  <c r="EP253" i="1"/>
  <c r="Z253" i="1" s="1"/>
  <c r="EP254" i="1"/>
  <c r="Z254" i="1" s="1"/>
  <c r="EP255" i="1"/>
  <c r="Z255" i="1" s="1"/>
  <c r="EP256" i="1"/>
  <c r="Z256" i="1" s="1"/>
  <c r="EP257" i="1"/>
  <c r="Z257" i="1" s="1"/>
  <c r="EP258" i="1"/>
  <c r="Z258" i="1" s="1"/>
  <c r="EP259" i="1"/>
  <c r="Z259" i="1" s="1"/>
  <c r="EP260" i="1"/>
  <c r="Z260" i="1" s="1"/>
  <c r="EP261" i="1"/>
  <c r="Z261" i="1" s="1"/>
  <c r="EP262" i="1"/>
  <c r="Z262" i="1" s="1"/>
  <c r="EP263" i="1"/>
  <c r="Z263" i="1" s="1"/>
  <c r="EP264" i="1"/>
  <c r="Z264" i="1" s="1"/>
  <c r="EP265" i="1"/>
  <c r="Z265" i="1" s="1"/>
  <c r="EP266" i="1"/>
  <c r="Z266" i="1" s="1"/>
  <c r="EP267" i="1"/>
  <c r="Z267" i="1" s="1"/>
  <c r="EP268" i="1"/>
  <c r="Z268" i="1" s="1"/>
  <c r="EP269" i="1"/>
  <c r="Z269" i="1" s="1"/>
  <c r="EP270" i="1"/>
  <c r="Z270" i="1" s="1"/>
  <c r="EP271" i="1"/>
  <c r="Z271" i="1" s="1"/>
  <c r="EP272" i="1"/>
  <c r="Z272" i="1" s="1"/>
  <c r="EP273" i="1"/>
  <c r="Z273" i="1" s="1"/>
  <c r="EP274" i="1"/>
  <c r="Z274" i="1" s="1"/>
  <c r="EP275" i="1"/>
  <c r="Z275" i="1" s="1"/>
  <c r="EP276" i="1"/>
  <c r="Z276" i="1" s="1"/>
  <c r="EP277" i="1"/>
  <c r="Z277" i="1" s="1"/>
  <c r="EP278" i="1"/>
  <c r="Z278" i="1" s="1"/>
  <c r="EP279" i="1"/>
  <c r="Z279" i="1" s="1"/>
  <c r="EP280" i="1"/>
  <c r="Z280" i="1" s="1"/>
  <c r="EP281" i="1"/>
  <c r="Z281" i="1" s="1"/>
  <c r="EP282" i="1"/>
  <c r="Z282" i="1" s="1"/>
  <c r="EP283" i="1"/>
  <c r="Z283" i="1" s="1"/>
  <c r="EP284" i="1"/>
  <c r="Z284" i="1" s="1"/>
  <c r="EP285" i="1"/>
  <c r="Z285" i="1" s="1"/>
  <c r="EP286" i="1"/>
  <c r="Z286" i="1" s="1"/>
  <c r="EP287" i="1"/>
  <c r="Z287" i="1" s="1"/>
  <c r="EP288" i="1"/>
  <c r="Z288" i="1" s="1"/>
  <c r="EP289" i="1"/>
  <c r="Z289" i="1" s="1"/>
  <c r="EP290" i="1"/>
  <c r="Z290" i="1" s="1"/>
  <c r="EP291" i="1"/>
  <c r="Z291" i="1" s="1"/>
  <c r="EP292" i="1"/>
  <c r="Z292" i="1" s="1"/>
  <c r="EP293" i="1"/>
  <c r="Z293" i="1" s="1"/>
  <c r="EP294" i="1"/>
  <c r="Z294" i="1" s="1"/>
  <c r="EP295" i="1"/>
  <c r="Z295" i="1" s="1"/>
  <c r="EP296" i="1"/>
  <c r="Z296" i="1" s="1"/>
  <c r="EP2" i="1"/>
  <c r="Z2" i="1" s="1"/>
  <c r="EO3" i="1"/>
  <c r="Y3" i="1" s="1"/>
  <c r="EO4" i="1"/>
  <c r="Y4" i="1" s="1"/>
  <c r="EO5" i="1"/>
  <c r="Y5" i="1" s="1"/>
  <c r="EO6" i="1"/>
  <c r="Y6" i="1" s="1"/>
  <c r="EO7" i="1"/>
  <c r="Y7" i="1" s="1"/>
  <c r="EO8" i="1"/>
  <c r="Y8" i="1" s="1"/>
  <c r="EO9" i="1"/>
  <c r="Y9" i="1" s="1"/>
  <c r="EO10" i="1"/>
  <c r="Y10" i="1" s="1"/>
  <c r="EO11" i="1"/>
  <c r="Y11" i="1" s="1"/>
  <c r="EO12" i="1"/>
  <c r="Y12" i="1" s="1"/>
  <c r="EO13" i="1"/>
  <c r="Y13" i="1" s="1"/>
  <c r="EO14" i="1"/>
  <c r="Y14" i="1" s="1"/>
  <c r="EO15" i="1"/>
  <c r="Y15" i="1" s="1"/>
  <c r="EO16" i="1"/>
  <c r="Y16" i="1" s="1"/>
  <c r="EO17" i="1"/>
  <c r="Y17" i="1" s="1"/>
  <c r="EO18" i="1"/>
  <c r="Y18" i="1" s="1"/>
  <c r="EO19" i="1"/>
  <c r="Y19" i="1" s="1"/>
  <c r="EO20" i="1"/>
  <c r="Y20" i="1" s="1"/>
  <c r="EO21" i="1"/>
  <c r="Y21" i="1" s="1"/>
  <c r="EO22" i="1"/>
  <c r="Y22" i="1" s="1"/>
  <c r="EO23" i="1"/>
  <c r="Y23" i="1" s="1"/>
  <c r="EO24" i="1"/>
  <c r="Y24" i="1" s="1"/>
  <c r="EO25" i="1"/>
  <c r="Y25" i="1" s="1"/>
  <c r="EO26" i="1"/>
  <c r="Y26" i="1" s="1"/>
  <c r="EO27" i="1"/>
  <c r="Y27" i="1" s="1"/>
  <c r="EO28" i="1"/>
  <c r="Y28" i="1" s="1"/>
  <c r="EO29" i="1"/>
  <c r="Y29" i="1" s="1"/>
  <c r="EO30" i="1"/>
  <c r="Y30" i="1" s="1"/>
  <c r="EO31" i="1"/>
  <c r="Y31" i="1" s="1"/>
  <c r="EO32" i="1"/>
  <c r="Y32" i="1" s="1"/>
  <c r="EO33" i="1"/>
  <c r="Y33" i="1" s="1"/>
  <c r="EO34" i="1"/>
  <c r="Y34" i="1" s="1"/>
  <c r="EO35" i="1"/>
  <c r="Y35" i="1" s="1"/>
  <c r="EO36" i="1"/>
  <c r="Y36" i="1" s="1"/>
  <c r="EO37" i="1"/>
  <c r="Y37" i="1" s="1"/>
  <c r="EO38" i="1"/>
  <c r="Y38" i="1" s="1"/>
  <c r="EO39" i="1"/>
  <c r="Y39" i="1" s="1"/>
  <c r="EO40" i="1"/>
  <c r="Y40" i="1" s="1"/>
  <c r="EO41" i="1"/>
  <c r="Y41" i="1" s="1"/>
  <c r="EO42" i="1"/>
  <c r="Y42" i="1" s="1"/>
  <c r="EO43" i="1"/>
  <c r="Y43" i="1" s="1"/>
  <c r="EO44" i="1"/>
  <c r="Y44" i="1" s="1"/>
  <c r="EO45" i="1"/>
  <c r="Y45" i="1" s="1"/>
  <c r="EO46" i="1"/>
  <c r="Y46" i="1" s="1"/>
  <c r="EO47" i="1"/>
  <c r="Y47" i="1" s="1"/>
  <c r="EO48" i="1"/>
  <c r="Y48" i="1" s="1"/>
  <c r="EO49" i="1"/>
  <c r="Y49" i="1" s="1"/>
  <c r="EO50" i="1"/>
  <c r="Y50" i="1" s="1"/>
  <c r="EO51" i="1"/>
  <c r="Y51" i="1" s="1"/>
  <c r="EO52" i="1"/>
  <c r="Y52" i="1" s="1"/>
  <c r="EO53" i="1"/>
  <c r="Y53" i="1" s="1"/>
  <c r="EO54" i="1"/>
  <c r="Y54" i="1" s="1"/>
  <c r="EO55" i="1"/>
  <c r="Y55" i="1" s="1"/>
  <c r="EO56" i="1"/>
  <c r="Y56" i="1" s="1"/>
  <c r="EO57" i="1"/>
  <c r="Y57" i="1" s="1"/>
  <c r="EO58" i="1"/>
  <c r="Y58" i="1" s="1"/>
  <c r="EO59" i="1"/>
  <c r="Y59" i="1" s="1"/>
  <c r="EO60" i="1"/>
  <c r="Y60" i="1" s="1"/>
  <c r="EO61" i="1"/>
  <c r="Y61" i="1" s="1"/>
  <c r="EO62" i="1"/>
  <c r="Y62" i="1" s="1"/>
  <c r="EO63" i="1"/>
  <c r="Y63" i="1" s="1"/>
  <c r="EO64" i="1"/>
  <c r="Y64" i="1" s="1"/>
  <c r="EO65" i="1"/>
  <c r="Y65" i="1" s="1"/>
  <c r="EO66" i="1"/>
  <c r="Y66" i="1" s="1"/>
  <c r="EO67" i="1"/>
  <c r="Y67" i="1" s="1"/>
  <c r="EO68" i="1"/>
  <c r="Y68" i="1" s="1"/>
  <c r="EO69" i="1"/>
  <c r="Y69" i="1" s="1"/>
  <c r="EO70" i="1"/>
  <c r="Y70" i="1" s="1"/>
  <c r="EO71" i="1"/>
  <c r="Y71" i="1" s="1"/>
  <c r="EO72" i="1"/>
  <c r="Y72" i="1" s="1"/>
  <c r="EO73" i="1"/>
  <c r="Y73" i="1" s="1"/>
  <c r="EO74" i="1"/>
  <c r="Y74" i="1" s="1"/>
  <c r="EO75" i="1"/>
  <c r="Y75" i="1" s="1"/>
  <c r="EO76" i="1"/>
  <c r="Y76" i="1" s="1"/>
  <c r="EO77" i="1"/>
  <c r="Y77" i="1" s="1"/>
  <c r="EO78" i="1"/>
  <c r="Y78" i="1" s="1"/>
  <c r="EO79" i="1"/>
  <c r="Y79" i="1" s="1"/>
  <c r="EO80" i="1"/>
  <c r="Y80" i="1" s="1"/>
  <c r="EO81" i="1"/>
  <c r="Y81" i="1" s="1"/>
  <c r="EO82" i="1"/>
  <c r="Y82" i="1" s="1"/>
  <c r="EO83" i="1"/>
  <c r="Y83" i="1" s="1"/>
  <c r="EO84" i="1"/>
  <c r="Y84" i="1" s="1"/>
  <c r="EO85" i="1"/>
  <c r="Y85" i="1" s="1"/>
  <c r="EO86" i="1"/>
  <c r="Y86" i="1" s="1"/>
  <c r="EO87" i="1"/>
  <c r="Y87" i="1" s="1"/>
  <c r="EO88" i="1"/>
  <c r="Y88" i="1" s="1"/>
  <c r="EO89" i="1"/>
  <c r="Y89" i="1" s="1"/>
  <c r="EO90" i="1"/>
  <c r="Y90" i="1" s="1"/>
  <c r="EO91" i="1"/>
  <c r="Y91" i="1" s="1"/>
  <c r="EO92" i="1"/>
  <c r="Y92" i="1" s="1"/>
  <c r="EO93" i="1"/>
  <c r="Y93" i="1" s="1"/>
  <c r="EO94" i="1"/>
  <c r="Y94" i="1" s="1"/>
  <c r="EO95" i="1"/>
  <c r="Y95" i="1" s="1"/>
  <c r="EO96" i="1"/>
  <c r="Y96" i="1" s="1"/>
  <c r="EO97" i="1"/>
  <c r="Y97" i="1" s="1"/>
  <c r="EO98" i="1"/>
  <c r="Y98" i="1" s="1"/>
  <c r="EO99" i="1"/>
  <c r="Y99" i="1" s="1"/>
  <c r="EO100" i="1"/>
  <c r="Y100" i="1" s="1"/>
  <c r="EO101" i="1"/>
  <c r="Y101" i="1" s="1"/>
  <c r="EO102" i="1"/>
  <c r="Y102" i="1" s="1"/>
  <c r="EO103" i="1"/>
  <c r="Y103" i="1" s="1"/>
  <c r="EO104" i="1"/>
  <c r="Y104" i="1" s="1"/>
  <c r="EO105" i="1"/>
  <c r="Y105" i="1" s="1"/>
  <c r="EO106" i="1"/>
  <c r="Y106" i="1" s="1"/>
  <c r="EO107" i="1"/>
  <c r="Y107" i="1" s="1"/>
  <c r="EO108" i="1"/>
  <c r="Y108" i="1" s="1"/>
  <c r="EO109" i="1"/>
  <c r="Y109" i="1" s="1"/>
  <c r="EO110" i="1"/>
  <c r="Y110" i="1" s="1"/>
  <c r="EO111" i="1"/>
  <c r="Y111" i="1" s="1"/>
  <c r="EO112" i="1"/>
  <c r="Y112" i="1" s="1"/>
  <c r="EO113" i="1"/>
  <c r="Y113" i="1" s="1"/>
  <c r="EO114" i="1"/>
  <c r="Y114" i="1" s="1"/>
  <c r="EO115" i="1"/>
  <c r="Y115" i="1" s="1"/>
  <c r="EO116" i="1"/>
  <c r="Y116" i="1" s="1"/>
  <c r="EO117" i="1"/>
  <c r="Y117" i="1" s="1"/>
  <c r="EO118" i="1"/>
  <c r="Y118" i="1" s="1"/>
  <c r="EO119" i="1"/>
  <c r="Y119" i="1" s="1"/>
  <c r="EO120" i="1"/>
  <c r="Y120" i="1" s="1"/>
  <c r="EO121" i="1"/>
  <c r="Y121" i="1" s="1"/>
  <c r="EO122" i="1"/>
  <c r="Y122" i="1" s="1"/>
  <c r="EO123" i="1"/>
  <c r="Y123" i="1" s="1"/>
  <c r="EO124" i="1"/>
  <c r="Y124" i="1" s="1"/>
  <c r="EO125" i="1"/>
  <c r="Y125" i="1" s="1"/>
  <c r="EO126" i="1"/>
  <c r="Y126" i="1" s="1"/>
  <c r="EO127" i="1"/>
  <c r="Y127" i="1" s="1"/>
  <c r="EO128" i="1"/>
  <c r="Y128" i="1" s="1"/>
  <c r="EO129" i="1"/>
  <c r="Y129" i="1" s="1"/>
  <c r="EO130" i="1"/>
  <c r="Y130" i="1" s="1"/>
  <c r="EO131" i="1"/>
  <c r="Y131" i="1" s="1"/>
  <c r="EO132" i="1"/>
  <c r="Y132" i="1" s="1"/>
  <c r="EO133" i="1"/>
  <c r="Y133" i="1" s="1"/>
  <c r="EO134" i="1"/>
  <c r="Y134" i="1" s="1"/>
  <c r="EO135" i="1"/>
  <c r="Y135" i="1" s="1"/>
  <c r="EO136" i="1"/>
  <c r="Y136" i="1" s="1"/>
  <c r="EO137" i="1"/>
  <c r="Y137" i="1" s="1"/>
  <c r="EO138" i="1"/>
  <c r="Y138" i="1" s="1"/>
  <c r="EO139" i="1"/>
  <c r="Y139" i="1" s="1"/>
  <c r="EO140" i="1"/>
  <c r="Y140" i="1" s="1"/>
  <c r="EO141" i="1"/>
  <c r="Y141" i="1" s="1"/>
  <c r="EO142" i="1"/>
  <c r="Y142" i="1" s="1"/>
  <c r="EO143" i="1"/>
  <c r="Y143" i="1" s="1"/>
  <c r="EO144" i="1"/>
  <c r="Y144" i="1" s="1"/>
  <c r="EO145" i="1"/>
  <c r="Y145" i="1" s="1"/>
  <c r="EO146" i="1"/>
  <c r="Y146" i="1" s="1"/>
  <c r="EO147" i="1"/>
  <c r="Y147" i="1" s="1"/>
  <c r="EO148" i="1"/>
  <c r="Y148" i="1" s="1"/>
  <c r="EO149" i="1"/>
  <c r="Y149" i="1" s="1"/>
  <c r="EO150" i="1"/>
  <c r="Y150" i="1" s="1"/>
  <c r="EO151" i="1"/>
  <c r="Y151" i="1" s="1"/>
  <c r="EO152" i="1"/>
  <c r="Y152" i="1" s="1"/>
  <c r="EO153" i="1"/>
  <c r="Y153" i="1" s="1"/>
  <c r="EO154" i="1"/>
  <c r="Y154" i="1" s="1"/>
  <c r="EO155" i="1"/>
  <c r="Y155" i="1" s="1"/>
  <c r="EO156" i="1"/>
  <c r="Y156" i="1" s="1"/>
  <c r="EO157" i="1"/>
  <c r="Y157" i="1" s="1"/>
  <c r="EO158" i="1"/>
  <c r="Y158" i="1" s="1"/>
  <c r="EO159" i="1"/>
  <c r="Y159" i="1" s="1"/>
  <c r="EO160" i="1"/>
  <c r="Y160" i="1" s="1"/>
  <c r="EO161" i="1"/>
  <c r="Y161" i="1" s="1"/>
  <c r="EO162" i="1"/>
  <c r="Y162" i="1" s="1"/>
  <c r="EO163" i="1"/>
  <c r="Y163" i="1" s="1"/>
  <c r="EO164" i="1"/>
  <c r="Y164" i="1" s="1"/>
  <c r="EO165" i="1"/>
  <c r="Y165" i="1" s="1"/>
  <c r="EO166" i="1"/>
  <c r="Y166" i="1" s="1"/>
  <c r="EO167" i="1"/>
  <c r="Y167" i="1" s="1"/>
  <c r="EO168" i="1"/>
  <c r="Y168" i="1" s="1"/>
  <c r="EO169" i="1"/>
  <c r="Y169" i="1" s="1"/>
  <c r="EO170" i="1"/>
  <c r="Y170" i="1" s="1"/>
  <c r="EO171" i="1"/>
  <c r="Y171" i="1" s="1"/>
  <c r="EO172" i="1"/>
  <c r="Y172" i="1" s="1"/>
  <c r="EO173" i="1"/>
  <c r="Y173" i="1" s="1"/>
  <c r="EO174" i="1"/>
  <c r="Y174" i="1" s="1"/>
  <c r="EO175" i="1"/>
  <c r="Y175" i="1" s="1"/>
  <c r="EO176" i="1"/>
  <c r="Y176" i="1" s="1"/>
  <c r="EO177" i="1"/>
  <c r="Y177" i="1" s="1"/>
  <c r="EO178" i="1"/>
  <c r="Y178" i="1" s="1"/>
  <c r="EO179" i="1"/>
  <c r="Y179" i="1" s="1"/>
  <c r="EO180" i="1"/>
  <c r="Y180" i="1" s="1"/>
  <c r="EO181" i="1"/>
  <c r="Y181" i="1" s="1"/>
  <c r="EO182" i="1"/>
  <c r="Y182" i="1" s="1"/>
  <c r="EO183" i="1"/>
  <c r="Y183" i="1" s="1"/>
  <c r="EO184" i="1"/>
  <c r="Y184" i="1" s="1"/>
  <c r="EO185" i="1"/>
  <c r="Y185" i="1" s="1"/>
  <c r="EO186" i="1"/>
  <c r="Y186" i="1" s="1"/>
  <c r="EO187" i="1"/>
  <c r="Y187" i="1" s="1"/>
  <c r="EO188" i="1"/>
  <c r="Y188" i="1" s="1"/>
  <c r="EO189" i="1"/>
  <c r="Y189" i="1" s="1"/>
  <c r="EO190" i="1"/>
  <c r="Y190" i="1" s="1"/>
  <c r="EO191" i="1"/>
  <c r="Y191" i="1" s="1"/>
  <c r="EO192" i="1"/>
  <c r="Y192" i="1" s="1"/>
  <c r="EO193" i="1"/>
  <c r="Y193" i="1" s="1"/>
  <c r="EO194" i="1"/>
  <c r="Y194" i="1" s="1"/>
  <c r="EO195" i="1"/>
  <c r="Y195" i="1" s="1"/>
  <c r="EO196" i="1"/>
  <c r="Y196" i="1" s="1"/>
  <c r="EO197" i="1"/>
  <c r="Y197" i="1" s="1"/>
  <c r="EO198" i="1"/>
  <c r="Y198" i="1" s="1"/>
  <c r="EO199" i="1"/>
  <c r="Y199" i="1" s="1"/>
  <c r="EO200" i="1"/>
  <c r="Y200" i="1" s="1"/>
  <c r="EO201" i="1"/>
  <c r="Y201" i="1" s="1"/>
  <c r="EO202" i="1"/>
  <c r="Y202" i="1" s="1"/>
  <c r="EO203" i="1"/>
  <c r="Y203" i="1" s="1"/>
  <c r="EO204" i="1"/>
  <c r="Y204" i="1" s="1"/>
  <c r="EO205" i="1"/>
  <c r="Y205" i="1" s="1"/>
  <c r="EO206" i="1"/>
  <c r="Y206" i="1" s="1"/>
  <c r="EO207" i="1"/>
  <c r="Y207" i="1" s="1"/>
  <c r="EO208" i="1"/>
  <c r="Y208" i="1" s="1"/>
  <c r="EO209" i="1"/>
  <c r="Y209" i="1" s="1"/>
  <c r="EO210" i="1"/>
  <c r="Y210" i="1" s="1"/>
  <c r="EO211" i="1"/>
  <c r="Y211" i="1" s="1"/>
  <c r="EO212" i="1"/>
  <c r="Y212" i="1" s="1"/>
  <c r="EO213" i="1"/>
  <c r="Y213" i="1" s="1"/>
  <c r="EO214" i="1"/>
  <c r="Y214" i="1" s="1"/>
  <c r="EO215" i="1"/>
  <c r="Y215" i="1" s="1"/>
  <c r="EO216" i="1"/>
  <c r="Y216" i="1" s="1"/>
  <c r="EO217" i="1"/>
  <c r="Y217" i="1" s="1"/>
  <c r="EO218" i="1"/>
  <c r="Y218" i="1" s="1"/>
  <c r="EO219" i="1"/>
  <c r="Y219" i="1" s="1"/>
  <c r="EO220" i="1"/>
  <c r="Y220" i="1" s="1"/>
  <c r="EO221" i="1"/>
  <c r="Y221" i="1" s="1"/>
  <c r="EO222" i="1"/>
  <c r="Y222" i="1" s="1"/>
  <c r="EO223" i="1"/>
  <c r="Y223" i="1" s="1"/>
  <c r="EO224" i="1"/>
  <c r="Y224" i="1" s="1"/>
  <c r="EO225" i="1"/>
  <c r="Y225" i="1" s="1"/>
  <c r="EO226" i="1"/>
  <c r="Y226" i="1" s="1"/>
  <c r="EO227" i="1"/>
  <c r="Y227" i="1" s="1"/>
  <c r="EO228" i="1"/>
  <c r="Y228" i="1" s="1"/>
  <c r="EO229" i="1"/>
  <c r="Y229" i="1" s="1"/>
  <c r="EO230" i="1"/>
  <c r="Y230" i="1" s="1"/>
  <c r="EO231" i="1"/>
  <c r="Y231" i="1" s="1"/>
  <c r="EO232" i="1"/>
  <c r="Y232" i="1" s="1"/>
  <c r="EO233" i="1"/>
  <c r="Y233" i="1" s="1"/>
  <c r="EO234" i="1"/>
  <c r="Y234" i="1" s="1"/>
  <c r="EO235" i="1"/>
  <c r="Y235" i="1" s="1"/>
  <c r="EO236" i="1"/>
  <c r="Y236" i="1" s="1"/>
  <c r="EO237" i="1"/>
  <c r="Y237" i="1" s="1"/>
  <c r="EO238" i="1"/>
  <c r="Y238" i="1" s="1"/>
  <c r="EO239" i="1"/>
  <c r="Y239" i="1" s="1"/>
  <c r="EO240" i="1"/>
  <c r="Y240" i="1" s="1"/>
  <c r="EO241" i="1"/>
  <c r="Y241" i="1" s="1"/>
  <c r="EO242" i="1"/>
  <c r="Y242" i="1" s="1"/>
  <c r="EO243" i="1"/>
  <c r="Y243" i="1" s="1"/>
  <c r="EO244" i="1"/>
  <c r="Y244" i="1" s="1"/>
  <c r="EO245" i="1"/>
  <c r="Y245" i="1" s="1"/>
  <c r="EO246" i="1"/>
  <c r="Y246" i="1" s="1"/>
  <c r="EO247" i="1"/>
  <c r="Y247" i="1" s="1"/>
  <c r="EO248" i="1"/>
  <c r="Y248" i="1" s="1"/>
  <c r="EO249" i="1"/>
  <c r="Y249" i="1" s="1"/>
  <c r="EO250" i="1"/>
  <c r="Y250" i="1" s="1"/>
  <c r="EO251" i="1"/>
  <c r="Y251" i="1" s="1"/>
  <c r="EO252" i="1"/>
  <c r="Y252" i="1" s="1"/>
  <c r="EO253" i="1"/>
  <c r="Y253" i="1" s="1"/>
  <c r="EO254" i="1"/>
  <c r="Y254" i="1" s="1"/>
  <c r="EO255" i="1"/>
  <c r="Y255" i="1" s="1"/>
  <c r="EO256" i="1"/>
  <c r="Y256" i="1" s="1"/>
  <c r="EO257" i="1"/>
  <c r="Y257" i="1" s="1"/>
  <c r="EO258" i="1"/>
  <c r="Y258" i="1" s="1"/>
  <c r="EO259" i="1"/>
  <c r="Y259" i="1" s="1"/>
  <c r="EO260" i="1"/>
  <c r="Y260" i="1" s="1"/>
  <c r="EO261" i="1"/>
  <c r="Y261" i="1" s="1"/>
  <c r="EO262" i="1"/>
  <c r="Y262" i="1" s="1"/>
  <c r="EO263" i="1"/>
  <c r="Y263" i="1" s="1"/>
  <c r="EO264" i="1"/>
  <c r="Y264" i="1" s="1"/>
  <c r="EO265" i="1"/>
  <c r="Y265" i="1" s="1"/>
  <c r="EO266" i="1"/>
  <c r="Y266" i="1" s="1"/>
  <c r="EO267" i="1"/>
  <c r="Y267" i="1" s="1"/>
  <c r="EO268" i="1"/>
  <c r="Y268" i="1" s="1"/>
  <c r="EO269" i="1"/>
  <c r="Y269" i="1" s="1"/>
  <c r="EO270" i="1"/>
  <c r="Y270" i="1" s="1"/>
  <c r="EO271" i="1"/>
  <c r="Y271" i="1" s="1"/>
  <c r="EO272" i="1"/>
  <c r="Y272" i="1" s="1"/>
  <c r="EO273" i="1"/>
  <c r="Y273" i="1" s="1"/>
  <c r="EO274" i="1"/>
  <c r="Y274" i="1" s="1"/>
  <c r="EO275" i="1"/>
  <c r="Y275" i="1" s="1"/>
  <c r="EO276" i="1"/>
  <c r="Y276" i="1" s="1"/>
  <c r="EO277" i="1"/>
  <c r="Y277" i="1" s="1"/>
  <c r="EO278" i="1"/>
  <c r="Y278" i="1" s="1"/>
  <c r="EO279" i="1"/>
  <c r="Y279" i="1" s="1"/>
  <c r="EO280" i="1"/>
  <c r="Y280" i="1" s="1"/>
  <c r="EO281" i="1"/>
  <c r="Y281" i="1" s="1"/>
  <c r="EO282" i="1"/>
  <c r="Y282" i="1" s="1"/>
  <c r="EO283" i="1"/>
  <c r="Y283" i="1" s="1"/>
  <c r="EO284" i="1"/>
  <c r="Y284" i="1" s="1"/>
  <c r="EO285" i="1"/>
  <c r="Y285" i="1" s="1"/>
  <c r="EO286" i="1"/>
  <c r="Y286" i="1" s="1"/>
  <c r="EO287" i="1"/>
  <c r="Y287" i="1" s="1"/>
  <c r="EO288" i="1"/>
  <c r="Y288" i="1" s="1"/>
  <c r="EO289" i="1"/>
  <c r="Y289" i="1" s="1"/>
  <c r="EO290" i="1"/>
  <c r="Y290" i="1" s="1"/>
  <c r="EO291" i="1"/>
  <c r="Y291" i="1" s="1"/>
  <c r="EO292" i="1"/>
  <c r="Y292" i="1" s="1"/>
  <c r="EO293" i="1"/>
  <c r="Y293" i="1" s="1"/>
  <c r="EO294" i="1"/>
  <c r="Y294" i="1" s="1"/>
  <c r="EO295" i="1"/>
  <c r="Y295" i="1" s="1"/>
  <c r="EO296" i="1"/>
  <c r="Y296" i="1" s="1"/>
  <c r="EN3" i="1"/>
  <c r="X3" i="1" s="1"/>
  <c r="EN4" i="1"/>
  <c r="X4" i="1" s="1"/>
  <c r="EN5" i="1"/>
  <c r="X5" i="1" s="1"/>
  <c r="EN6" i="1"/>
  <c r="X6" i="1" s="1"/>
  <c r="EN7" i="1"/>
  <c r="X7" i="1" s="1"/>
  <c r="EN8" i="1"/>
  <c r="X8" i="1" s="1"/>
  <c r="EN9" i="1"/>
  <c r="X9" i="1" s="1"/>
  <c r="EN10" i="1"/>
  <c r="X10" i="1" s="1"/>
  <c r="EN11" i="1"/>
  <c r="X11" i="1" s="1"/>
  <c r="EN12" i="1"/>
  <c r="X12" i="1" s="1"/>
  <c r="EN13" i="1"/>
  <c r="X13" i="1" s="1"/>
  <c r="EN14" i="1"/>
  <c r="X14" i="1" s="1"/>
  <c r="EN15" i="1"/>
  <c r="X15" i="1" s="1"/>
  <c r="EN16" i="1"/>
  <c r="X16" i="1" s="1"/>
  <c r="EN17" i="1"/>
  <c r="X17" i="1" s="1"/>
  <c r="EN18" i="1"/>
  <c r="X18" i="1" s="1"/>
  <c r="EN19" i="1"/>
  <c r="X19" i="1" s="1"/>
  <c r="EN20" i="1"/>
  <c r="X20" i="1" s="1"/>
  <c r="EN21" i="1"/>
  <c r="X21" i="1" s="1"/>
  <c r="EN22" i="1"/>
  <c r="X22" i="1" s="1"/>
  <c r="EN23" i="1"/>
  <c r="X23" i="1" s="1"/>
  <c r="EN24" i="1"/>
  <c r="X24" i="1" s="1"/>
  <c r="EN25" i="1"/>
  <c r="X25" i="1" s="1"/>
  <c r="EN26" i="1"/>
  <c r="X26" i="1" s="1"/>
  <c r="EN27" i="1"/>
  <c r="X27" i="1" s="1"/>
  <c r="EN28" i="1"/>
  <c r="X28" i="1" s="1"/>
  <c r="EN29" i="1"/>
  <c r="X29" i="1" s="1"/>
  <c r="EN30" i="1"/>
  <c r="X30" i="1" s="1"/>
  <c r="EN31" i="1"/>
  <c r="X31" i="1" s="1"/>
  <c r="EN32" i="1"/>
  <c r="X32" i="1" s="1"/>
  <c r="EN33" i="1"/>
  <c r="X33" i="1" s="1"/>
  <c r="EN34" i="1"/>
  <c r="X34" i="1" s="1"/>
  <c r="EN35" i="1"/>
  <c r="X35" i="1" s="1"/>
  <c r="EN36" i="1"/>
  <c r="X36" i="1" s="1"/>
  <c r="EN37" i="1"/>
  <c r="X37" i="1" s="1"/>
  <c r="EN38" i="1"/>
  <c r="X38" i="1" s="1"/>
  <c r="EN39" i="1"/>
  <c r="X39" i="1" s="1"/>
  <c r="EN40" i="1"/>
  <c r="X40" i="1" s="1"/>
  <c r="EN41" i="1"/>
  <c r="X41" i="1" s="1"/>
  <c r="EN42" i="1"/>
  <c r="X42" i="1" s="1"/>
  <c r="EN43" i="1"/>
  <c r="X43" i="1" s="1"/>
  <c r="EN44" i="1"/>
  <c r="X44" i="1" s="1"/>
  <c r="EN45" i="1"/>
  <c r="X45" i="1" s="1"/>
  <c r="EN46" i="1"/>
  <c r="X46" i="1" s="1"/>
  <c r="EN47" i="1"/>
  <c r="X47" i="1" s="1"/>
  <c r="EN48" i="1"/>
  <c r="X48" i="1" s="1"/>
  <c r="EN49" i="1"/>
  <c r="X49" i="1" s="1"/>
  <c r="EN50" i="1"/>
  <c r="X50" i="1" s="1"/>
  <c r="EN51" i="1"/>
  <c r="X51" i="1" s="1"/>
  <c r="EN52" i="1"/>
  <c r="X52" i="1" s="1"/>
  <c r="EN53" i="1"/>
  <c r="X53" i="1" s="1"/>
  <c r="EN54" i="1"/>
  <c r="X54" i="1" s="1"/>
  <c r="EN55" i="1"/>
  <c r="X55" i="1" s="1"/>
  <c r="EN56" i="1"/>
  <c r="X56" i="1" s="1"/>
  <c r="EN57" i="1"/>
  <c r="X57" i="1" s="1"/>
  <c r="EN58" i="1"/>
  <c r="X58" i="1" s="1"/>
  <c r="EN59" i="1"/>
  <c r="X59" i="1" s="1"/>
  <c r="EN60" i="1"/>
  <c r="X60" i="1" s="1"/>
  <c r="EN61" i="1"/>
  <c r="X61" i="1" s="1"/>
  <c r="EN62" i="1"/>
  <c r="X62" i="1" s="1"/>
  <c r="EN63" i="1"/>
  <c r="X63" i="1" s="1"/>
  <c r="EN64" i="1"/>
  <c r="X64" i="1" s="1"/>
  <c r="EN65" i="1"/>
  <c r="X65" i="1" s="1"/>
  <c r="EN66" i="1"/>
  <c r="X66" i="1" s="1"/>
  <c r="EN67" i="1"/>
  <c r="X67" i="1" s="1"/>
  <c r="EN68" i="1"/>
  <c r="X68" i="1" s="1"/>
  <c r="EN69" i="1"/>
  <c r="X69" i="1" s="1"/>
  <c r="EN70" i="1"/>
  <c r="X70" i="1" s="1"/>
  <c r="EN71" i="1"/>
  <c r="X71" i="1" s="1"/>
  <c r="EN72" i="1"/>
  <c r="X72" i="1" s="1"/>
  <c r="EN73" i="1"/>
  <c r="X73" i="1" s="1"/>
  <c r="EN74" i="1"/>
  <c r="X74" i="1" s="1"/>
  <c r="EN75" i="1"/>
  <c r="X75" i="1" s="1"/>
  <c r="EN76" i="1"/>
  <c r="X76" i="1" s="1"/>
  <c r="EN77" i="1"/>
  <c r="X77" i="1" s="1"/>
  <c r="EN78" i="1"/>
  <c r="X78" i="1" s="1"/>
  <c r="EN79" i="1"/>
  <c r="X79" i="1" s="1"/>
  <c r="EN80" i="1"/>
  <c r="X80" i="1" s="1"/>
  <c r="EN81" i="1"/>
  <c r="X81" i="1" s="1"/>
  <c r="EN82" i="1"/>
  <c r="X82" i="1" s="1"/>
  <c r="EN83" i="1"/>
  <c r="X83" i="1" s="1"/>
  <c r="EN84" i="1"/>
  <c r="X84" i="1" s="1"/>
  <c r="EN85" i="1"/>
  <c r="X85" i="1" s="1"/>
  <c r="EN86" i="1"/>
  <c r="X86" i="1" s="1"/>
  <c r="EN87" i="1"/>
  <c r="X87" i="1" s="1"/>
  <c r="EN88" i="1"/>
  <c r="X88" i="1" s="1"/>
  <c r="EN89" i="1"/>
  <c r="X89" i="1" s="1"/>
  <c r="EN90" i="1"/>
  <c r="X90" i="1" s="1"/>
  <c r="EN91" i="1"/>
  <c r="X91" i="1" s="1"/>
  <c r="EN92" i="1"/>
  <c r="X92" i="1" s="1"/>
  <c r="EN93" i="1"/>
  <c r="X93" i="1" s="1"/>
  <c r="EN94" i="1"/>
  <c r="X94" i="1" s="1"/>
  <c r="EN95" i="1"/>
  <c r="X95" i="1" s="1"/>
  <c r="EN96" i="1"/>
  <c r="X96" i="1" s="1"/>
  <c r="EN97" i="1"/>
  <c r="X97" i="1" s="1"/>
  <c r="EN98" i="1"/>
  <c r="X98" i="1" s="1"/>
  <c r="EN99" i="1"/>
  <c r="X99" i="1" s="1"/>
  <c r="EN100" i="1"/>
  <c r="X100" i="1" s="1"/>
  <c r="EN101" i="1"/>
  <c r="X101" i="1" s="1"/>
  <c r="EN102" i="1"/>
  <c r="X102" i="1" s="1"/>
  <c r="EN103" i="1"/>
  <c r="X103" i="1" s="1"/>
  <c r="EN104" i="1"/>
  <c r="X104" i="1" s="1"/>
  <c r="EN105" i="1"/>
  <c r="X105" i="1" s="1"/>
  <c r="EN106" i="1"/>
  <c r="X106" i="1" s="1"/>
  <c r="EN107" i="1"/>
  <c r="X107" i="1" s="1"/>
  <c r="EN108" i="1"/>
  <c r="X108" i="1" s="1"/>
  <c r="EN109" i="1"/>
  <c r="X109" i="1" s="1"/>
  <c r="EN110" i="1"/>
  <c r="X110" i="1" s="1"/>
  <c r="EN111" i="1"/>
  <c r="X111" i="1" s="1"/>
  <c r="EN112" i="1"/>
  <c r="X112" i="1" s="1"/>
  <c r="EN113" i="1"/>
  <c r="X113" i="1" s="1"/>
  <c r="EN114" i="1"/>
  <c r="X114" i="1" s="1"/>
  <c r="EN115" i="1"/>
  <c r="X115" i="1" s="1"/>
  <c r="EN116" i="1"/>
  <c r="X116" i="1" s="1"/>
  <c r="EN117" i="1"/>
  <c r="X117" i="1" s="1"/>
  <c r="EN118" i="1"/>
  <c r="X118" i="1" s="1"/>
  <c r="EN119" i="1"/>
  <c r="X119" i="1" s="1"/>
  <c r="EN120" i="1"/>
  <c r="X120" i="1" s="1"/>
  <c r="EN121" i="1"/>
  <c r="X121" i="1" s="1"/>
  <c r="EN122" i="1"/>
  <c r="X122" i="1" s="1"/>
  <c r="EN123" i="1"/>
  <c r="X123" i="1" s="1"/>
  <c r="EN124" i="1"/>
  <c r="X124" i="1" s="1"/>
  <c r="EN125" i="1"/>
  <c r="X125" i="1" s="1"/>
  <c r="EN126" i="1"/>
  <c r="X126" i="1" s="1"/>
  <c r="EN127" i="1"/>
  <c r="X127" i="1" s="1"/>
  <c r="EN128" i="1"/>
  <c r="X128" i="1" s="1"/>
  <c r="EN129" i="1"/>
  <c r="X129" i="1" s="1"/>
  <c r="EN130" i="1"/>
  <c r="X130" i="1" s="1"/>
  <c r="EN131" i="1"/>
  <c r="X131" i="1" s="1"/>
  <c r="EN132" i="1"/>
  <c r="X132" i="1" s="1"/>
  <c r="EN133" i="1"/>
  <c r="X133" i="1" s="1"/>
  <c r="EN134" i="1"/>
  <c r="X134" i="1" s="1"/>
  <c r="EN135" i="1"/>
  <c r="X135" i="1" s="1"/>
  <c r="EN136" i="1"/>
  <c r="X136" i="1" s="1"/>
  <c r="EN137" i="1"/>
  <c r="X137" i="1" s="1"/>
  <c r="EN138" i="1"/>
  <c r="X138" i="1" s="1"/>
  <c r="EN139" i="1"/>
  <c r="X139" i="1" s="1"/>
  <c r="EN140" i="1"/>
  <c r="X140" i="1" s="1"/>
  <c r="EN141" i="1"/>
  <c r="X141" i="1" s="1"/>
  <c r="EN142" i="1"/>
  <c r="X142" i="1" s="1"/>
  <c r="EN143" i="1"/>
  <c r="X143" i="1" s="1"/>
  <c r="EN144" i="1"/>
  <c r="X144" i="1" s="1"/>
  <c r="EN145" i="1"/>
  <c r="X145" i="1" s="1"/>
  <c r="EN146" i="1"/>
  <c r="X146" i="1" s="1"/>
  <c r="EN147" i="1"/>
  <c r="X147" i="1" s="1"/>
  <c r="EN148" i="1"/>
  <c r="X148" i="1" s="1"/>
  <c r="EN149" i="1"/>
  <c r="X149" i="1" s="1"/>
  <c r="EN150" i="1"/>
  <c r="X150" i="1" s="1"/>
  <c r="EN151" i="1"/>
  <c r="X151" i="1" s="1"/>
  <c r="EN152" i="1"/>
  <c r="X152" i="1" s="1"/>
  <c r="EN153" i="1"/>
  <c r="X153" i="1" s="1"/>
  <c r="EN154" i="1"/>
  <c r="X154" i="1" s="1"/>
  <c r="EN155" i="1"/>
  <c r="X155" i="1" s="1"/>
  <c r="EN156" i="1"/>
  <c r="X156" i="1" s="1"/>
  <c r="EN157" i="1"/>
  <c r="X157" i="1" s="1"/>
  <c r="EN158" i="1"/>
  <c r="X158" i="1" s="1"/>
  <c r="EN159" i="1"/>
  <c r="X159" i="1" s="1"/>
  <c r="EN160" i="1"/>
  <c r="X160" i="1" s="1"/>
  <c r="EN161" i="1"/>
  <c r="X161" i="1" s="1"/>
  <c r="EN162" i="1"/>
  <c r="X162" i="1" s="1"/>
  <c r="EN163" i="1"/>
  <c r="X163" i="1" s="1"/>
  <c r="EN164" i="1"/>
  <c r="X164" i="1" s="1"/>
  <c r="EN165" i="1"/>
  <c r="X165" i="1" s="1"/>
  <c r="EN166" i="1"/>
  <c r="X166" i="1" s="1"/>
  <c r="EN167" i="1"/>
  <c r="X167" i="1" s="1"/>
  <c r="EN168" i="1"/>
  <c r="X168" i="1" s="1"/>
  <c r="EN169" i="1"/>
  <c r="X169" i="1" s="1"/>
  <c r="EN170" i="1"/>
  <c r="X170" i="1" s="1"/>
  <c r="EN171" i="1"/>
  <c r="X171" i="1" s="1"/>
  <c r="EN172" i="1"/>
  <c r="X172" i="1" s="1"/>
  <c r="EN173" i="1"/>
  <c r="X173" i="1" s="1"/>
  <c r="EN174" i="1"/>
  <c r="X174" i="1" s="1"/>
  <c r="EN175" i="1"/>
  <c r="X175" i="1" s="1"/>
  <c r="EN176" i="1"/>
  <c r="X176" i="1" s="1"/>
  <c r="EN177" i="1"/>
  <c r="X177" i="1" s="1"/>
  <c r="EN178" i="1"/>
  <c r="X178" i="1" s="1"/>
  <c r="EN179" i="1"/>
  <c r="X179" i="1" s="1"/>
  <c r="EN180" i="1"/>
  <c r="X180" i="1" s="1"/>
  <c r="EN181" i="1"/>
  <c r="X181" i="1" s="1"/>
  <c r="EN182" i="1"/>
  <c r="X182" i="1" s="1"/>
  <c r="EN183" i="1"/>
  <c r="X183" i="1" s="1"/>
  <c r="EN184" i="1"/>
  <c r="X184" i="1" s="1"/>
  <c r="EN185" i="1"/>
  <c r="X185" i="1" s="1"/>
  <c r="EN186" i="1"/>
  <c r="X186" i="1" s="1"/>
  <c r="EN187" i="1"/>
  <c r="X187" i="1" s="1"/>
  <c r="EN188" i="1"/>
  <c r="X188" i="1" s="1"/>
  <c r="EN189" i="1"/>
  <c r="X189" i="1" s="1"/>
  <c r="EN190" i="1"/>
  <c r="X190" i="1" s="1"/>
  <c r="EN191" i="1"/>
  <c r="X191" i="1" s="1"/>
  <c r="EN192" i="1"/>
  <c r="X192" i="1" s="1"/>
  <c r="EN193" i="1"/>
  <c r="X193" i="1" s="1"/>
  <c r="EN194" i="1"/>
  <c r="X194" i="1" s="1"/>
  <c r="EN195" i="1"/>
  <c r="X195" i="1" s="1"/>
  <c r="EN196" i="1"/>
  <c r="X196" i="1" s="1"/>
  <c r="EN197" i="1"/>
  <c r="X197" i="1" s="1"/>
  <c r="EN198" i="1"/>
  <c r="X198" i="1" s="1"/>
  <c r="EN199" i="1"/>
  <c r="X199" i="1" s="1"/>
  <c r="EN200" i="1"/>
  <c r="X200" i="1" s="1"/>
  <c r="EN201" i="1"/>
  <c r="X201" i="1" s="1"/>
  <c r="EN202" i="1"/>
  <c r="X202" i="1" s="1"/>
  <c r="EN203" i="1"/>
  <c r="X203" i="1" s="1"/>
  <c r="EN204" i="1"/>
  <c r="X204" i="1" s="1"/>
  <c r="EN205" i="1"/>
  <c r="X205" i="1" s="1"/>
  <c r="EN206" i="1"/>
  <c r="X206" i="1" s="1"/>
  <c r="EN207" i="1"/>
  <c r="X207" i="1" s="1"/>
  <c r="EN208" i="1"/>
  <c r="X208" i="1" s="1"/>
  <c r="EN209" i="1"/>
  <c r="X209" i="1" s="1"/>
  <c r="EN210" i="1"/>
  <c r="X210" i="1" s="1"/>
  <c r="EN211" i="1"/>
  <c r="X211" i="1" s="1"/>
  <c r="EN212" i="1"/>
  <c r="X212" i="1" s="1"/>
  <c r="EN213" i="1"/>
  <c r="X213" i="1" s="1"/>
  <c r="EN214" i="1"/>
  <c r="X214" i="1" s="1"/>
  <c r="EN215" i="1"/>
  <c r="X215" i="1" s="1"/>
  <c r="EN216" i="1"/>
  <c r="X216" i="1" s="1"/>
  <c r="EN217" i="1"/>
  <c r="X217" i="1" s="1"/>
  <c r="EN218" i="1"/>
  <c r="X218" i="1" s="1"/>
  <c r="EN219" i="1"/>
  <c r="X219" i="1" s="1"/>
  <c r="EN220" i="1"/>
  <c r="X220" i="1" s="1"/>
  <c r="EN221" i="1"/>
  <c r="X221" i="1" s="1"/>
  <c r="EN222" i="1"/>
  <c r="X222" i="1" s="1"/>
  <c r="EN223" i="1"/>
  <c r="X223" i="1" s="1"/>
  <c r="EN224" i="1"/>
  <c r="X224" i="1" s="1"/>
  <c r="EN225" i="1"/>
  <c r="X225" i="1" s="1"/>
  <c r="EN226" i="1"/>
  <c r="X226" i="1" s="1"/>
  <c r="EN227" i="1"/>
  <c r="X227" i="1" s="1"/>
  <c r="EN228" i="1"/>
  <c r="X228" i="1" s="1"/>
  <c r="EN229" i="1"/>
  <c r="X229" i="1" s="1"/>
  <c r="EN230" i="1"/>
  <c r="X230" i="1" s="1"/>
  <c r="EN231" i="1"/>
  <c r="X231" i="1" s="1"/>
  <c r="EN232" i="1"/>
  <c r="X232" i="1" s="1"/>
  <c r="EN233" i="1"/>
  <c r="X233" i="1" s="1"/>
  <c r="EN234" i="1"/>
  <c r="X234" i="1" s="1"/>
  <c r="EN235" i="1"/>
  <c r="X235" i="1" s="1"/>
  <c r="EN236" i="1"/>
  <c r="X236" i="1" s="1"/>
  <c r="EN237" i="1"/>
  <c r="X237" i="1" s="1"/>
  <c r="EN238" i="1"/>
  <c r="X238" i="1" s="1"/>
  <c r="EN239" i="1"/>
  <c r="X239" i="1" s="1"/>
  <c r="EN240" i="1"/>
  <c r="X240" i="1" s="1"/>
  <c r="EN241" i="1"/>
  <c r="X241" i="1" s="1"/>
  <c r="EN242" i="1"/>
  <c r="X242" i="1" s="1"/>
  <c r="EN243" i="1"/>
  <c r="X243" i="1" s="1"/>
  <c r="EN244" i="1"/>
  <c r="X244" i="1" s="1"/>
  <c r="EN245" i="1"/>
  <c r="X245" i="1" s="1"/>
  <c r="EN246" i="1"/>
  <c r="X246" i="1" s="1"/>
  <c r="EN247" i="1"/>
  <c r="X247" i="1" s="1"/>
  <c r="EN248" i="1"/>
  <c r="X248" i="1" s="1"/>
  <c r="EN249" i="1"/>
  <c r="X249" i="1" s="1"/>
  <c r="EN250" i="1"/>
  <c r="X250" i="1" s="1"/>
  <c r="EN251" i="1"/>
  <c r="X251" i="1" s="1"/>
  <c r="EN252" i="1"/>
  <c r="X252" i="1" s="1"/>
  <c r="EN253" i="1"/>
  <c r="X253" i="1" s="1"/>
  <c r="EN254" i="1"/>
  <c r="X254" i="1" s="1"/>
  <c r="EN255" i="1"/>
  <c r="X255" i="1" s="1"/>
  <c r="EN256" i="1"/>
  <c r="X256" i="1" s="1"/>
  <c r="EN257" i="1"/>
  <c r="X257" i="1" s="1"/>
  <c r="EN258" i="1"/>
  <c r="X258" i="1" s="1"/>
  <c r="EN259" i="1"/>
  <c r="X259" i="1" s="1"/>
  <c r="EN260" i="1"/>
  <c r="X260" i="1" s="1"/>
  <c r="EN261" i="1"/>
  <c r="X261" i="1" s="1"/>
  <c r="EN262" i="1"/>
  <c r="X262" i="1" s="1"/>
  <c r="EN263" i="1"/>
  <c r="X263" i="1" s="1"/>
  <c r="EN264" i="1"/>
  <c r="X264" i="1" s="1"/>
  <c r="EN265" i="1"/>
  <c r="X265" i="1" s="1"/>
  <c r="EN266" i="1"/>
  <c r="X266" i="1" s="1"/>
  <c r="EN267" i="1"/>
  <c r="X267" i="1" s="1"/>
  <c r="EN268" i="1"/>
  <c r="X268" i="1" s="1"/>
  <c r="EN269" i="1"/>
  <c r="X269" i="1" s="1"/>
  <c r="EN270" i="1"/>
  <c r="X270" i="1" s="1"/>
  <c r="EN271" i="1"/>
  <c r="X271" i="1" s="1"/>
  <c r="EN272" i="1"/>
  <c r="X272" i="1" s="1"/>
  <c r="EN273" i="1"/>
  <c r="X273" i="1" s="1"/>
  <c r="EN274" i="1"/>
  <c r="X274" i="1" s="1"/>
  <c r="EN275" i="1"/>
  <c r="X275" i="1" s="1"/>
  <c r="EN276" i="1"/>
  <c r="X276" i="1" s="1"/>
  <c r="EN277" i="1"/>
  <c r="X277" i="1" s="1"/>
  <c r="EN278" i="1"/>
  <c r="X278" i="1" s="1"/>
  <c r="EN279" i="1"/>
  <c r="X279" i="1" s="1"/>
  <c r="EN280" i="1"/>
  <c r="X280" i="1" s="1"/>
  <c r="EN281" i="1"/>
  <c r="X281" i="1" s="1"/>
  <c r="EN282" i="1"/>
  <c r="X282" i="1" s="1"/>
  <c r="EN283" i="1"/>
  <c r="X283" i="1" s="1"/>
  <c r="EN284" i="1"/>
  <c r="X284" i="1" s="1"/>
  <c r="EN285" i="1"/>
  <c r="X285" i="1" s="1"/>
  <c r="EN286" i="1"/>
  <c r="X286" i="1" s="1"/>
  <c r="EN287" i="1"/>
  <c r="X287" i="1" s="1"/>
  <c r="EN288" i="1"/>
  <c r="X288" i="1" s="1"/>
  <c r="EN289" i="1"/>
  <c r="X289" i="1" s="1"/>
  <c r="EN290" i="1"/>
  <c r="X290" i="1" s="1"/>
  <c r="EN291" i="1"/>
  <c r="X291" i="1" s="1"/>
  <c r="EN292" i="1"/>
  <c r="X292" i="1" s="1"/>
  <c r="EN293" i="1"/>
  <c r="X293" i="1" s="1"/>
  <c r="EN294" i="1"/>
  <c r="X294" i="1" s="1"/>
  <c r="EN295" i="1"/>
  <c r="X295" i="1" s="1"/>
  <c r="EN296" i="1"/>
  <c r="X296" i="1" s="1"/>
  <c r="EM3" i="1"/>
  <c r="W3" i="1" s="1"/>
  <c r="EM4" i="1"/>
  <c r="W4" i="1" s="1"/>
  <c r="EM5" i="1"/>
  <c r="W5" i="1" s="1"/>
  <c r="EM6" i="1"/>
  <c r="W6" i="1" s="1"/>
  <c r="EM7" i="1"/>
  <c r="W7" i="1" s="1"/>
  <c r="EM8" i="1"/>
  <c r="W8" i="1" s="1"/>
  <c r="EM9" i="1"/>
  <c r="W9" i="1" s="1"/>
  <c r="EM10" i="1"/>
  <c r="W10" i="1" s="1"/>
  <c r="EM11" i="1"/>
  <c r="W11" i="1" s="1"/>
  <c r="EM12" i="1"/>
  <c r="W12" i="1" s="1"/>
  <c r="EM13" i="1"/>
  <c r="W13" i="1" s="1"/>
  <c r="EM14" i="1"/>
  <c r="W14" i="1" s="1"/>
  <c r="EM15" i="1"/>
  <c r="W15" i="1" s="1"/>
  <c r="EM16" i="1"/>
  <c r="W16" i="1" s="1"/>
  <c r="EM17" i="1"/>
  <c r="W17" i="1" s="1"/>
  <c r="EM18" i="1"/>
  <c r="W18" i="1" s="1"/>
  <c r="EM19" i="1"/>
  <c r="W19" i="1" s="1"/>
  <c r="EM20" i="1"/>
  <c r="W20" i="1" s="1"/>
  <c r="EM21" i="1"/>
  <c r="W21" i="1" s="1"/>
  <c r="EM22" i="1"/>
  <c r="W22" i="1" s="1"/>
  <c r="EM23" i="1"/>
  <c r="W23" i="1" s="1"/>
  <c r="EM24" i="1"/>
  <c r="W24" i="1" s="1"/>
  <c r="EM25" i="1"/>
  <c r="W25" i="1" s="1"/>
  <c r="EM26" i="1"/>
  <c r="W26" i="1" s="1"/>
  <c r="EM27" i="1"/>
  <c r="W27" i="1" s="1"/>
  <c r="EM28" i="1"/>
  <c r="W28" i="1" s="1"/>
  <c r="EM29" i="1"/>
  <c r="W29" i="1" s="1"/>
  <c r="EM30" i="1"/>
  <c r="W30" i="1" s="1"/>
  <c r="EM31" i="1"/>
  <c r="W31" i="1" s="1"/>
  <c r="EM32" i="1"/>
  <c r="W32" i="1" s="1"/>
  <c r="EM33" i="1"/>
  <c r="W33" i="1" s="1"/>
  <c r="EM34" i="1"/>
  <c r="W34" i="1" s="1"/>
  <c r="EM35" i="1"/>
  <c r="W35" i="1" s="1"/>
  <c r="EM36" i="1"/>
  <c r="W36" i="1" s="1"/>
  <c r="EM37" i="1"/>
  <c r="W37" i="1" s="1"/>
  <c r="EM38" i="1"/>
  <c r="W38" i="1" s="1"/>
  <c r="EM39" i="1"/>
  <c r="W39" i="1" s="1"/>
  <c r="EM40" i="1"/>
  <c r="W40" i="1" s="1"/>
  <c r="EM41" i="1"/>
  <c r="W41" i="1" s="1"/>
  <c r="EM42" i="1"/>
  <c r="W42" i="1" s="1"/>
  <c r="EM43" i="1"/>
  <c r="W43" i="1" s="1"/>
  <c r="EM44" i="1"/>
  <c r="W44" i="1" s="1"/>
  <c r="EM45" i="1"/>
  <c r="W45" i="1" s="1"/>
  <c r="EM46" i="1"/>
  <c r="W46" i="1" s="1"/>
  <c r="EM47" i="1"/>
  <c r="W47" i="1" s="1"/>
  <c r="EM48" i="1"/>
  <c r="W48" i="1" s="1"/>
  <c r="EM49" i="1"/>
  <c r="W49" i="1" s="1"/>
  <c r="EM50" i="1"/>
  <c r="W50" i="1" s="1"/>
  <c r="EM51" i="1"/>
  <c r="W51" i="1" s="1"/>
  <c r="EM52" i="1"/>
  <c r="W52" i="1" s="1"/>
  <c r="EM53" i="1"/>
  <c r="W53" i="1" s="1"/>
  <c r="EM54" i="1"/>
  <c r="W54" i="1" s="1"/>
  <c r="EM55" i="1"/>
  <c r="W55" i="1" s="1"/>
  <c r="EM56" i="1"/>
  <c r="W56" i="1" s="1"/>
  <c r="EM57" i="1"/>
  <c r="W57" i="1" s="1"/>
  <c r="EM58" i="1"/>
  <c r="W58" i="1" s="1"/>
  <c r="EM59" i="1"/>
  <c r="W59" i="1" s="1"/>
  <c r="EM60" i="1"/>
  <c r="W60" i="1" s="1"/>
  <c r="EM61" i="1"/>
  <c r="W61" i="1" s="1"/>
  <c r="EM62" i="1"/>
  <c r="W62" i="1" s="1"/>
  <c r="EM63" i="1"/>
  <c r="W63" i="1" s="1"/>
  <c r="EM64" i="1"/>
  <c r="W64" i="1" s="1"/>
  <c r="EM65" i="1"/>
  <c r="W65" i="1" s="1"/>
  <c r="EM66" i="1"/>
  <c r="W66" i="1" s="1"/>
  <c r="EM67" i="1"/>
  <c r="W67" i="1" s="1"/>
  <c r="EM68" i="1"/>
  <c r="W68" i="1" s="1"/>
  <c r="EM69" i="1"/>
  <c r="W69" i="1" s="1"/>
  <c r="EM70" i="1"/>
  <c r="W70" i="1" s="1"/>
  <c r="EM71" i="1"/>
  <c r="W71" i="1" s="1"/>
  <c r="EM72" i="1"/>
  <c r="W72" i="1" s="1"/>
  <c r="EM73" i="1"/>
  <c r="W73" i="1" s="1"/>
  <c r="EM74" i="1"/>
  <c r="W74" i="1" s="1"/>
  <c r="EM75" i="1"/>
  <c r="W75" i="1" s="1"/>
  <c r="EM76" i="1"/>
  <c r="W76" i="1" s="1"/>
  <c r="EM77" i="1"/>
  <c r="W77" i="1" s="1"/>
  <c r="EM78" i="1"/>
  <c r="W78" i="1" s="1"/>
  <c r="EM79" i="1"/>
  <c r="W79" i="1" s="1"/>
  <c r="EM80" i="1"/>
  <c r="W80" i="1" s="1"/>
  <c r="EM81" i="1"/>
  <c r="W81" i="1" s="1"/>
  <c r="EM82" i="1"/>
  <c r="W82" i="1" s="1"/>
  <c r="EM83" i="1"/>
  <c r="W83" i="1" s="1"/>
  <c r="EM84" i="1"/>
  <c r="W84" i="1" s="1"/>
  <c r="EM85" i="1"/>
  <c r="W85" i="1" s="1"/>
  <c r="EM86" i="1"/>
  <c r="W86" i="1" s="1"/>
  <c r="EM87" i="1"/>
  <c r="W87" i="1" s="1"/>
  <c r="EM88" i="1"/>
  <c r="W88" i="1" s="1"/>
  <c r="EM89" i="1"/>
  <c r="W89" i="1" s="1"/>
  <c r="EM90" i="1"/>
  <c r="W90" i="1" s="1"/>
  <c r="EM91" i="1"/>
  <c r="W91" i="1" s="1"/>
  <c r="EM92" i="1"/>
  <c r="W92" i="1" s="1"/>
  <c r="EM93" i="1"/>
  <c r="W93" i="1" s="1"/>
  <c r="EM94" i="1"/>
  <c r="W94" i="1" s="1"/>
  <c r="EM95" i="1"/>
  <c r="W95" i="1" s="1"/>
  <c r="EM96" i="1"/>
  <c r="W96" i="1" s="1"/>
  <c r="EM97" i="1"/>
  <c r="W97" i="1" s="1"/>
  <c r="EM98" i="1"/>
  <c r="W98" i="1" s="1"/>
  <c r="EM99" i="1"/>
  <c r="W99" i="1" s="1"/>
  <c r="EM100" i="1"/>
  <c r="W100" i="1" s="1"/>
  <c r="EM101" i="1"/>
  <c r="W101" i="1" s="1"/>
  <c r="EM102" i="1"/>
  <c r="W102" i="1" s="1"/>
  <c r="EM103" i="1"/>
  <c r="W103" i="1" s="1"/>
  <c r="EM104" i="1"/>
  <c r="W104" i="1" s="1"/>
  <c r="EM105" i="1"/>
  <c r="W105" i="1" s="1"/>
  <c r="EM106" i="1"/>
  <c r="W106" i="1" s="1"/>
  <c r="EM107" i="1"/>
  <c r="W107" i="1" s="1"/>
  <c r="EM108" i="1"/>
  <c r="W108" i="1" s="1"/>
  <c r="EM109" i="1"/>
  <c r="W109" i="1" s="1"/>
  <c r="EM110" i="1"/>
  <c r="W110" i="1" s="1"/>
  <c r="EM111" i="1"/>
  <c r="W111" i="1" s="1"/>
  <c r="EM112" i="1"/>
  <c r="W112" i="1" s="1"/>
  <c r="EM113" i="1"/>
  <c r="W113" i="1" s="1"/>
  <c r="EM114" i="1"/>
  <c r="W114" i="1" s="1"/>
  <c r="EM115" i="1"/>
  <c r="W115" i="1" s="1"/>
  <c r="EM116" i="1"/>
  <c r="W116" i="1" s="1"/>
  <c r="EM117" i="1"/>
  <c r="W117" i="1" s="1"/>
  <c r="EM118" i="1"/>
  <c r="W118" i="1" s="1"/>
  <c r="EM119" i="1"/>
  <c r="W119" i="1" s="1"/>
  <c r="EM120" i="1"/>
  <c r="W120" i="1" s="1"/>
  <c r="EM121" i="1"/>
  <c r="W121" i="1" s="1"/>
  <c r="EM122" i="1"/>
  <c r="W122" i="1" s="1"/>
  <c r="EM123" i="1"/>
  <c r="W123" i="1" s="1"/>
  <c r="EM124" i="1"/>
  <c r="W124" i="1" s="1"/>
  <c r="EM125" i="1"/>
  <c r="W125" i="1" s="1"/>
  <c r="EM126" i="1"/>
  <c r="W126" i="1" s="1"/>
  <c r="EM127" i="1"/>
  <c r="W127" i="1" s="1"/>
  <c r="EM128" i="1"/>
  <c r="W128" i="1" s="1"/>
  <c r="EM129" i="1"/>
  <c r="W129" i="1" s="1"/>
  <c r="EM130" i="1"/>
  <c r="W130" i="1" s="1"/>
  <c r="EM131" i="1"/>
  <c r="W131" i="1" s="1"/>
  <c r="EM132" i="1"/>
  <c r="W132" i="1" s="1"/>
  <c r="EM133" i="1"/>
  <c r="W133" i="1" s="1"/>
  <c r="EM134" i="1"/>
  <c r="W134" i="1" s="1"/>
  <c r="EM135" i="1"/>
  <c r="W135" i="1" s="1"/>
  <c r="EM136" i="1"/>
  <c r="W136" i="1" s="1"/>
  <c r="EM137" i="1"/>
  <c r="W137" i="1" s="1"/>
  <c r="EM138" i="1"/>
  <c r="W138" i="1" s="1"/>
  <c r="EM139" i="1"/>
  <c r="W139" i="1" s="1"/>
  <c r="EM140" i="1"/>
  <c r="W140" i="1" s="1"/>
  <c r="EM141" i="1"/>
  <c r="W141" i="1" s="1"/>
  <c r="EM142" i="1"/>
  <c r="W142" i="1" s="1"/>
  <c r="EM143" i="1"/>
  <c r="W143" i="1" s="1"/>
  <c r="EM144" i="1"/>
  <c r="W144" i="1" s="1"/>
  <c r="EM145" i="1"/>
  <c r="W145" i="1" s="1"/>
  <c r="EM146" i="1"/>
  <c r="W146" i="1" s="1"/>
  <c r="EM147" i="1"/>
  <c r="W147" i="1" s="1"/>
  <c r="EM148" i="1"/>
  <c r="W148" i="1" s="1"/>
  <c r="EM149" i="1"/>
  <c r="W149" i="1" s="1"/>
  <c r="EM150" i="1"/>
  <c r="W150" i="1" s="1"/>
  <c r="EM151" i="1"/>
  <c r="W151" i="1" s="1"/>
  <c r="EM152" i="1"/>
  <c r="W152" i="1" s="1"/>
  <c r="EM153" i="1"/>
  <c r="W153" i="1" s="1"/>
  <c r="EM154" i="1"/>
  <c r="W154" i="1" s="1"/>
  <c r="EM155" i="1"/>
  <c r="W155" i="1" s="1"/>
  <c r="EM156" i="1"/>
  <c r="W156" i="1" s="1"/>
  <c r="EM157" i="1"/>
  <c r="W157" i="1" s="1"/>
  <c r="EM158" i="1"/>
  <c r="W158" i="1" s="1"/>
  <c r="EM159" i="1"/>
  <c r="W159" i="1" s="1"/>
  <c r="EM160" i="1"/>
  <c r="W160" i="1" s="1"/>
  <c r="EM161" i="1"/>
  <c r="W161" i="1" s="1"/>
  <c r="EM162" i="1"/>
  <c r="W162" i="1" s="1"/>
  <c r="EM163" i="1"/>
  <c r="W163" i="1" s="1"/>
  <c r="EM164" i="1"/>
  <c r="W164" i="1" s="1"/>
  <c r="EM165" i="1"/>
  <c r="W165" i="1" s="1"/>
  <c r="EM166" i="1"/>
  <c r="W166" i="1" s="1"/>
  <c r="EM167" i="1"/>
  <c r="W167" i="1" s="1"/>
  <c r="EM168" i="1"/>
  <c r="W168" i="1" s="1"/>
  <c r="EM169" i="1"/>
  <c r="W169" i="1" s="1"/>
  <c r="EM170" i="1"/>
  <c r="W170" i="1" s="1"/>
  <c r="EM171" i="1"/>
  <c r="W171" i="1" s="1"/>
  <c r="EM172" i="1"/>
  <c r="W172" i="1" s="1"/>
  <c r="EM173" i="1"/>
  <c r="W173" i="1" s="1"/>
  <c r="EM174" i="1"/>
  <c r="W174" i="1" s="1"/>
  <c r="EM175" i="1"/>
  <c r="W175" i="1" s="1"/>
  <c r="EM176" i="1"/>
  <c r="W176" i="1" s="1"/>
  <c r="EM177" i="1"/>
  <c r="W177" i="1" s="1"/>
  <c r="EM178" i="1"/>
  <c r="W178" i="1" s="1"/>
  <c r="EM179" i="1"/>
  <c r="W179" i="1" s="1"/>
  <c r="EM180" i="1"/>
  <c r="W180" i="1" s="1"/>
  <c r="EM181" i="1"/>
  <c r="W181" i="1" s="1"/>
  <c r="EM182" i="1"/>
  <c r="W182" i="1" s="1"/>
  <c r="EM183" i="1"/>
  <c r="W183" i="1" s="1"/>
  <c r="EM184" i="1"/>
  <c r="W184" i="1" s="1"/>
  <c r="EM185" i="1"/>
  <c r="W185" i="1" s="1"/>
  <c r="EM186" i="1"/>
  <c r="W186" i="1" s="1"/>
  <c r="EM187" i="1"/>
  <c r="W187" i="1" s="1"/>
  <c r="EM188" i="1"/>
  <c r="W188" i="1" s="1"/>
  <c r="EM189" i="1"/>
  <c r="W189" i="1" s="1"/>
  <c r="EM190" i="1"/>
  <c r="W190" i="1" s="1"/>
  <c r="EM191" i="1"/>
  <c r="W191" i="1" s="1"/>
  <c r="EM192" i="1"/>
  <c r="W192" i="1" s="1"/>
  <c r="EM193" i="1"/>
  <c r="W193" i="1" s="1"/>
  <c r="EM194" i="1"/>
  <c r="W194" i="1" s="1"/>
  <c r="EM195" i="1"/>
  <c r="W195" i="1" s="1"/>
  <c r="EM196" i="1"/>
  <c r="W196" i="1" s="1"/>
  <c r="EM197" i="1"/>
  <c r="W197" i="1" s="1"/>
  <c r="EM198" i="1"/>
  <c r="W198" i="1" s="1"/>
  <c r="EM199" i="1"/>
  <c r="W199" i="1" s="1"/>
  <c r="EM200" i="1"/>
  <c r="W200" i="1" s="1"/>
  <c r="EM201" i="1"/>
  <c r="W201" i="1" s="1"/>
  <c r="EM202" i="1"/>
  <c r="W202" i="1" s="1"/>
  <c r="EM203" i="1"/>
  <c r="W203" i="1" s="1"/>
  <c r="EM204" i="1"/>
  <c r="W204" i="1" s="1"/>
  <c r="EM205" i="1"/>
  <c r="W205" i="1" s="1"/>
  <c r="EM206" i="1"/>
  <c r="W206" i="1" s="1"/>
  <c r="EM207" i="1"/>
  <c r="W207" i="1" s="1"/>
  <c r="EM208" i="1"/>
  <c r="W208" i="1" s="1"/>
  <c r="EM209" i="1"/>
  <c r="W209" i="1" s="1"/>
  <c r="EM210" i="1"/>
  <c r="W210" i="1" s="1"/>
  <c r="EM211" i="1"/>
  <c r="W211" i="1" s="1"/>
  <c r="EM212" i="1"/>
  <c r="W212" i="1" s="1"/>
  <c r="EM213" i="1"/>
  <c r="W213" i="1" s="1"/>
  <c r="EM214" i="1"/>
  <c r="W214" i="1" s="1"/>
  <c r="EM215" i="1"/>
  <c r="W215" i="1" s="1"/>
  <c r="EM216" i="1"/>
  <c r="W216" i="1" s="1"/>
  <c r="EM217" i="1"/>
  <c r="W217" i="1" s="1"/>
  <c r="EM218" i="1"/>
  <c r="W218" i="1" s="1"/>
  <c r="EM219" i="1"/>
  <c r="W219" i="1" s="1"/>
  <c r="EM220" i="1"/>
  <c r="W220" i="1" s="1"/>
  <c r="EM221" i="1"/>
  <c r="W221" i="1" s="1"/>
  <c r="EM222" i="1"/>
  <c r="W222" i="1" s="1"/>
  <c r="EM223" i="1"/>
  <c r="W223" i="1" s="1"/>
  <c r="EM224" i="1"/>
  <c r="W224" i="1" s="1"/>
  <c r="EM225" i="1"/>
  <c r="W225" i="1" s="1"/>
  <c r="EM226" i="1"/>
  <c r="W226" i="1" s="1"/>
  <c r="EM227" i="1"/>
  <c r="W227" i="1" s="1"/>
  <c r="EM228" i="1"/>
  <c r="W228" i="1" s="1"/>
  <c r="EM229" i="1"/>
  <c r="W229" i="1" s="1"/>
  <c r="EM230" i="1"/>
  <c r="W230" i="1" s="1"/>
  <c r="EM231" i="1"/>
  <c r="W231" i="1" s="1"/>
  <c r="EM232" i="1"/>
  <c r="W232" i="1" s="1"/>
  <c r="EM233" i="1"/>
  <c r="W233" i="1" s="1"/>
  <c r="EM234" i="1"/>
  <c r="W234" i="1" s="1"/>
  <c r="EM235" i="1"/>
  <c r="W235" i="1" s="1"/>
  <c r="EM236" i="1"/>
  <c r="W236" i="1" s="1"/>
  <c r="EM237" i="1"/>
  <c r="W237" i="1" s="1"/>
  <c r="EM238" i="1"/>
  <c r="W238" i="1" s="1"/>
  <c r="EM239" i="1"/>
  <c r="W239" i="1" s="1"/>
  <c r="EM240" i="1"/>
  <c r="W240" i="1" s="1"/>
  <c r="EM241" i="1"/>
  <c r="W241" i="1" s="1"/>
  <c r="EM242" i="1"/>
  <c r="W242" i="1" s="1"/>
  <c r="EM243" i="1"/>
  <c r="W243" i="1" s="1"/>
  <c r="EM244" i="1"/>
  <c r="W244" i="1" s="1"/>
  <c r="EM245" i="1"/>
  <c r="W245" i="1" s="1"/>
  <c r="EM246" i="1"/>
  <c r="W246" i="1" s="1"/>
  <c r="EM247" i="1"/>
  <c r="W247" i="1" s="1"/>
  <c r="EM248" i="1"/>
  <c r="W248" i="1" s="1"/>
  <c r="EM249" i="1"/>
  <c r="W249" i="1" s="1"/>
  <c r="EM250" i="1"/>
  <c r="W250" i="1" s="1"/>
  <c r="EM251" i="1"/>
  <c r="W251" i="1" s="1"/>
  <c r="EM252" i="1"/>
  <c r="W252" i="1" s="1"/>
  <c r="EM253" i="1"/>
  <c r="W253" i="1" s="1"/>
  <c r="EM254" i="1"/>
  <c r="W254" i="1" s="1"/>
  <c r="EM255" i="1"/>
  <c r="W255" i="1" s="1"/>
  <c r="EM256" i="1"/>
  <c r="W256" i="1" s="1"/>
  <c r="EM257" i="1"/>
  <c r="W257" i="1" s="1"/>
  <c r="EM258" i="1"/>
  <c r="W258" i="1" s="1"/>
  <c r="EM259" i="1"/>
  <c r="W259" i="1" s="1"/>
  <c r="EM260" i="1"/>
  <c r="W260" i="1" s="1"/>
  <c r="EM261" i="1"/>
  <c r="W261" i="1" s="1"/>
  <c r="EM262" i="1"/>
  <c r="W262" i="1" s="1"/>
  <c r="EM263" i="1"/>
  <c r="W263" i="1" s="1"/>
  <c r="EM264" i="1"/>
  <c r="W264" i="1" s="1"/>
  <c r="EM265" i="1"/>
  <c r="W265" i="1" s="1"/>
  <c r="EM266" i="1"/>
  <c r="W266" i="1" s="1"/>
  <c r="EM267" i="1"/>
  <c r="W267" i="1" s="1"/>
  <c r="EM268" i="1"/>
  <c r="W268" i="1" s="1"/>
  <c r="EM269" i="1"/>
  <c r="W269" i="1" s="1"/>
  <c r="EM270" i="1"/>
  <c r="W270" i="1" s="1"/>
  <c r="EM271" i="1"/>
  <c r="W271" i="1" s="1"/>
  <c r="EM272" i="1"/>
  <c r="W272" i="1" s="1"/>
  <c r="EM273" i="1"/>
  <c r="W273" i="1" s="1"/>
  <c r="EM274" i="1"/>
  <c r="W274" i="1" s="1"/>
  <c r="EM275" i="1"/>
  <c r="W275" i="1" s="1"/>
  <c r="EM276" i="1"/>
  <c r="W276" i="1" s="1"/>
  <c r="EM277" i="1"/>
  <c r="W277" i="1" s="1"/>
  <c r="EM278" i="1"/>
  <c r="W278" i="1" s="1"/>
  <c r="EM279" i="1"/>
  <c r="W279" i="1" s="1"/>
  <c r="EM280" i="1"/>
  <c r="W280" i="1" s="1"/>
  <c r="EM281" i="1"/>
  <c r="W281" i="1" s="1"/>
  <c r="EM282" i="1"/>
  <c r="W282" i="1" s="1"/>
  <c r="EM283" i="1"/>
  <c r="W283" i="1" s="1"/>
  <c r="EM284" i="1"/>
  <c r="W284" i="1" s="1"/>
  <c r="EM285" i="1"/>
  <c r="W285" i="1" s="1"/>
  <c r="EM286" i="1"/>
  <c r="W286" i="1" s="1"/>
  <c r="EM287" i="1"/>
  <c r="W287" i="1" s="1"/>
  <c r="EM288" i="1"/>
  <c r="W288" i="1" s="1"/>
  <c r="EM289" i="1"/>
  <c r="W289" i="1" s="1"/>
  <c r="EM290" i="1"/>
  <c r="W290" i="1" s="1"/>
  <c r="EM291" i="1"/>
  <c r="W291" i="1" s="1"/>
  <c r="EM292" i="1"/>
  <c r="W292" i="1" s="1"/>
  <c r="EM293" i="1"/>
  <c r="W293" i="1" s="1"/>
  <c r="EM294" i="1"/>
  <c r="W294" i="1" s="1"/>
  <c r="EM295" i="1"/>
  <c r="W295" i="1" s="1"/>
  <c r="EM296" i="1"/>
  <c r="W296" i="1" s="1"/>
  <c r="EL3" i="1"/>
  <c r="V3" i="1" s="1"/>
  <c r="EL4" i="1"/>
  <c r="V4" i="1" s="1"/>
  <c r="EL5" i="1"/>
  <c r="V5" i="1" s="1"/>
  <c r="EL6" i="1"/>
  <c r="V6" i="1" s="1"/>
  <c r="EL7" i="1"/>
  <c r="V7" i="1" s="1"/>
  <c r="EL8" i="1"/>
  <c r="V8" i="1" s="1"/>
  <c r="EL9" i="1"/>
  <c r="V9" i="1" s="1"/>
  <c r="EL10" i="1"/>
  <c r="V10" i="1" s="1"/>
  <c r="EL11" i="1"/>
  <c r="V11" i="1" s="1"/>
  <c r="EL12" i="1"/>
  <c r="V12" i="1" s="1"/>
  <c r="EL13" i="1"/>
  <c r="V13" i="1" s="1"/>
  <c r="EL14" i="1"/>
  <c r="V14" i="1" s="1"/>
  <c r="EL15" i="1"/>
  <c r="V15" i="1" s="1"/>
  <c r="EL16" i="1"/>
  <c r="V16" i="1" s="1"/>
  <c r="EL17" i="1"/>
  <c r="V17" i="1" s="1"/>
  <c r="EL18" i="1"/>
  <c r="V18" i="1" s="1"/>
  <c r="EL19" i="1"/>
  <c r="V19" i="1" s="1"/>
  <c r="EL20" i="1"/>
  <c r="V20" i="1" s="1"/>
  <c r="EL21" i="1"/>
  <c r="V21" i="1" s="1"/>
  <c r="EL22" i="1"/>
  <c r="V22" i="1" s="1"/>
  <c r="EL23" i="1"/>
  <c r="V23" i="1" s="1"/>
  <c r="EL24" i="1"/>
  <c r="V24" i="1" s="1"/>
  <c r="EL25" i="1"/>
  <c r="V25" i="1" s="1"/>
  <c r="EL26" i="1"/>
  <c r="V26" i="1" s="1"/>
  <c r="EL27" i="1"/>
  <c r="V27" i="1" s="1"/>
  <c r="EL28" i="1"/>
  <c r="V28" i="1" s="1"/>
  <c r="EL29" i="1"/>
  <c r="V29" i="1" s="1"/>
  <c r="EL30" i="1"/>
  <c r="V30" i="1" s="1"/>
  <c r="EL31" i="1"/>
  <c r="V31" i="1" s="1"/>
  <c r="EL32" i="1"/>
  <c r="V32" i="1" s="1"/>
  <c r="EL33" i="1"/>
  <c r="V33" i="1" s="1"/>
  <c r="EL34" i="1"/>
  <c r="V34" i="1" s="1"/>
  <c r="EL35" i="1"/>
  <c r="V35" i="1" s="1"/>
  <c r="EL36" i="1"/>
  <c r="V36" i="1" s="1"/>
  <c r="EL37" i="1"/>
  <c r="V37" i="1" s="1"/>
  <c r="EL38" i="1"/>
  <c r="V38" i="1" s="1"/>
  <c r="EL39" i="1"/>
  <c r="V39" i="1" s="1"/>
  <c r="EL40" i="1"/>
  <c r="V40" i="1" s="1"/>
  <c r="EL41" i="1"/>
  <c r="V41" i="1" s="1"/>
  <c r="EL42" i="1"/>
  <c r="V42" i="1" s="1"/>
  <c r="EL43" i="1"/>
  <c r="V43" i="1" s="1"/>
  <c r="EL44" i="1"/>
  <c r="V44" i="1" s="1"/>
  <c r="EL45" i="1"/>
  <c r="V45" i="1" s="1"/>
  <c r="EL46" i="1"/>
  <c r="V46" i="1" s="1"/>
  <c r="EL47" i="1"/>
  <c r="V47" i="1" s="1"/>
  <c r="EL48" i="1"/>
  <c r="V48" i="1" s="1"/>
  <c r="EL49" i="1"/>
  <c r="V49" i="1" s="1"/>
  <c r="EL50" i="1"/>
  <c r="V50" i="1" s="1"/>
  <c r="EL51" i="1"/>
  <c r="V51" i="1" s="1"/>
  <c r="EL52" i="1"/>
  <c r="V52" i="1" s="1"/>
  <c r="EL53" i="1"/>
  <c r="V53" i="1" s="1"/>
  <c r="EL54" i="1"/>
  <c r="V54" i="1" s="1"/>
  <c r="EL55" i="1"/>
  <c r="V55" i="1" s="1"/>
  <c r="EL56" i="1"/>
  <c r="V56" i="1" s="1"/>
  <c r="EL57" i="1"/>
  <c r="V57" i="1" s="1"/>
  <c r="EL58" i="1"/>
  <c r="V58" i="1" s="1"/>
  <c r="EL59" i="1"/>
  <c r="V59" i="1" s="1"/>
  <c r="EL60" i="1"/>
  <c r="V60" i="1" s="1"/>
  <c r="EL61" i="1"/>
  <c r="V61" i="1" s="1"/>
  <c r="EL62" i="1"/>
  <c r="V62" i="1" s="1"/>
  <c r="EL63" i="1"/>
  <c r="V63" i="1" s="1"/>
  <c r="EL64" i="1"/>
  <c r="V64" i="1" s="1"/>
  <c r="EL65" i="1"/>
  <c r="V65" i="1" s="1"/>
  <c r="EL66" i="1"/>
  <c r="V66" i="1" s="1"/>
  <c r="EL67" i="1"/>
  <c r="V67" i="1" s="1"/>
  <c r="EL68" i="1"/>
  <c r="V68" i="1" s="1"/>
  <c r="EL69" i="1"/>
  <c r="V69" i="1" s="1"/>
  <c r="EL70" i="1"/>
  <c r="V70" i="1" s="1"/>
  <c r="EL71" i="1"/>
  <c r="V71" i="1" s="1"/>
  <c r="EL72" i="1"/>
  <c r="V72" i="1" s="1"/>
  <c r="EL73" i="1"/>
  <c r="V73" i="1" s="1"/>
  <c r="EL74" i="1"/>
  <c r="V74" i="1" s="1"/>
  <c r="EL75" i="1"/>
  <c r="V75" i="1" s="1"/>
  <c r="EL76" i="1"/>
  <c r="V76" i="1" s="1"/>
  <c r="EL77" i="1"/>
  <c r="V77" i="1" s="1"/>
  <c r="EL78" i="1"/>
  <c r="V78" i="1" s="1"/>
  <c r="EL79" i="1"/>
  <c r="V79" i="1" s="1"/>
  <c r="EL80" i="1"/>
  <c r="V80" i="1" s="1"/>
  <c r="EL81" i="1"/>
  <c r="V81" i="1" s="1"/>
  <c r="EL82" i="1"/>
  <c r="V82" i="1" s="1"/>
  <c r="EL83" i="1"/>
  <c r="V83" i="1" s="1"/>
  <c r="EL84" i="1"/>
  <c r="V84" i="1" s="1"/>
  <c r="EL85" i="1"/>
  <c r="V85" i="1" s="1"/>
  <c r="EL86" i="1"/>
  <c r="V86" i="1" s="1"/>
  <c r="EL87" i="1"/>
  <c r="V87" i="1" s="1"/>
  <c r="EL88" i="1"/>
  <c r="V88" i="1" s="1"/>
  <c r="EL89" i="1"/>
  <c r="V89" i="1" s="1"/>
  <c r="EL90" i="1"/>
  <c r="V90" i="1" s="1"/>
  <c r="EL91" i="1"/>
  <c r="V91" i="1" s="1"/>
  <c r="EL92" i="1"/>
  <c r="V92" i="1" s="1"/>
  <c r="EL93" i="1"/>
  <c r="V93" i="1" s="1"/>
  <c r="EL94" i="1"/>
  <c r="V94" i="1" s="1"/>
  <c r="EL95" i="1"/>
  <c r="V95" i="1" s="1"/>
  <c r="EL96" i="1"/>
  <c r="V96" i="1" s="1"/>
  <c r="EL97" i="1"/>
  <c r="V97" i="1" s="1"/>
  <c r="EL98" i="1"/>
  <c r="V98" i="1" s="1"/>
  <c r="EL99" i="1"/>
  <c r="V99" i="1" s="1"/>
  <c r="EL100" i="1"/>
  <c r="V100" i="1" s="1"/>
  <c r="EL101" i="1"/>
  <c r="V101" i="1" s="1"/>
  <c r="EL102" i="1"/>
  <c r="V102" i="1" s="1"/>
  <c r="EL103" i="1"/>
  <c r="V103" i="1" s="1"/>
  <c r="EL104" i="1"/>
  <c r="V104" i="1" s="1"/>
  <c r="EL105" i="1"/>
  <c r="V105" i="1" s="1"/>
  <c r="EL106" i="1"/>
  <c r="V106" i="1" s="1"/>
  <c r="EL107" i="1"/>
  <c r="V107" i="1" s="1"/>
  <c r="EL108" i="1"/>
  <c r="V108" i="1" s="1"/>
  <c r="EL109" i="1"/>
  <c r="V109" i="1" s="1"/>
  <c r="EL110" i="1"/>
  <c r="V110" i="1" s="1"/>
  <c r="EL111" i="1"/>
  <c r="V111" i="1" s="1"/>
  <c r="EL112" i="1"/>
  <c r="V112" i="1" s="1"/>
  <c r="EL113" i="1"/>
  <c r="V113" i="1" s="1"/>
  <c r="EL114" i="1"/>
  <c r="V114" i="1" s="1"/>
  <c r="EL115" i="1"/>
  <c r="V115" i="1" s="1"/>
  <c r="EL116" i="1"/>
  <c r="V116" i="1" s="1"/>
  <c r="EL117" i="1"/>
  <c r="V117" i="1" s="1"/>
  <c r="EL118" i="1"/>
  <c r="V118" i="1" s="1"/>
  <c r="EL119" i="1"/>
  <c r="V119" i="1" s="1"/>
  <c r="EL120" i="1"/>
  <c r="V120" i="1" s="1"/>
  <c r="EL121" i="1"/>
  <c r="V121" i="1" s="1"/>
  <c r="EL122" i="1"/>
  <c r="V122" i="1" s="1"/>
  <c r="EL123" i="1"/>
  <c r="V123" i="1" s="1"/>
  <c r="EL124" i="1"/>
  <c r="V124" i="1" s="1"/>
  <c r="EL125" i="1"/>
  <c r="V125" i="1" s="1"/>
  <c r="EL126" i="1"/>
  <c r="V126" i="1" s="1"/>
  <c r="EL127" i="1"/>
  <c r="V127" i="1" s="1"/>
  <c r="EL128" i="1"/>
  <c r="V128" i="1" s="1"/>
  <c r="EL129" i="1"/>
  <c r="V129" i="1" s="1"/>
  <c r="EL130" i="1"/>
  <c r="V130" i="1" s="1"/>
  <c r="EL131" i="1"/>
  <c r="V131" i="1" s="1"/>
  <c r="EL132" i="1"/>
  <c r="V132" i="1" s="1"/>
  <c r="EL133" i="1"/>
  <c r="V133" i="1" s="1"/>
  <c r="EL134" i="1"/>
  <c r="V134" i="1" s="1"/>
  <c r="EL135" i="1"/>
  <c r="V135" i="1" s="1"/>
  <c r="EL136" i="1"/>
  <c r="V136" i="1" s="1"/>
  <c r="EL137" i="1"/>
  <c r="V137" i="1" s="1"/>
  <c r="EL138" i="1"/>
  <c r="V138" i="1" s="1"/>
  <c r="EL139" i="1"/>
  <c r="V139" i="1" s="1"/>
  <c r="EL140" i="1"/>
  <c r="V140" i="1" s="1"/>
  <c r="EL141" i="1"/>
  <c r="V141" i="1" s="1"/>
  <c r="EL142" i="1"/>
  <c r="V142" i="1" s="1"/>
  <c r="EL143" i="1"/>
  <c r="V143" i="1" s="1"/>
  <c r="EL144" i="1"/>
  <c r="V144" i="1" s="1"/>
  <c r="EL145" i="1"/>
  <c r="V145" i="1" s="1"/>
  <c r="EL146" i="1"/>
  <c r="V146" i="1" s="1"/>
  <c r="EL147" i="1"/>
  <c r="V147" i="1" s="1"/>
  <c r="EL148" i="1"/>
  <c r="V148" i="1" s="1"/>
  <c r="EL149" i="1"/>
  <c r="V149" i="1" s="1"/>
  <c r="EL150" i="1"/>
  <c r="V150" i="1" s="1"/>
  <c r="EL151" i="1"/>
  <c r="V151" i="1" s="1"/>
  <c r="EL152" i="1"/>
  <c r="V152" i="1" s="1"/>
  <c r="EL153" i="1"/>
  <c r="V153" i="1" s="1"/>
  <c r="EL154" i="1"/>
  <c r="V154" i="1" s="1"/>
  <c r="EL155" i="1"/>
  <c r="V155" i="1" s="1"/>
  <c r="EL156" i="1"/>
  <c r="V156" i="1" s="1"/>
  <c r="EL157" i="1"/>
  <c r="V157" i="1" s="1"/>
  <c r="EL158" i="1"/>
  <c r="V158" i="1" s="1"/>
  <c r="EL159" i="1"/>
  <c r="V159" i="1" s="1"/>
  <c r="EL160" i="1"/>
  <c r="V160" i="1" s="1"/>
  <c r="EL161" i="1"/>
  <c r="V161" i="1" s="1"/>
  <c r="EL162" i="1"/>
  <c r="V162" i="1" s="1"/>
  <c r="EL163" i="1"/>
  <c r="V163" i="1" s="1"/>
  <c r="EL164" i="1"/>
  <c r="V164" i="1" s="1"/>
  <c r="EL165" i="1"/>
  <c r="V165" i="1" s="1"/>
  <c r="EL166" i="1"/>
  <c r="V166" i="1" s="1"/>
  <c r="EL167" i="1"/>
  <c r="V167" i="1" s="1"/>
  <c r="EL168" i="1"/>
  <c r="V168" i="1" s="1"/>
  <c r="EL169" i="1"/>
  <c r="V169" i="1" s="1"/>
  <c r="EL170" i="1"/>
  <c r="V170" i="1" s="1"/>
  <c r="EL171" i="1"/>
  <c r="V171" i="1" s="1"/>
  <c r="EL172" i="1"/>
  <c r="V172" i="1" s="1"/>
  <c r="EL173" i="1"/>
  <c r="V173" i="1" s="1"/>
  <c r="EL174" i="1"/>
  <c r="V174" i="1" s="1"/>
  <c r="EL175" i="1"/>
  <c r="V175" i="1" s="1"/>
  <c r="EL176" i="1"/>
  <c r="V176" i="1" s="1"/>
  <c r="EL177" i="1"/>
  <c r="V177" i="1" s="1"/>
  <c r="EL178" i="1"/>
  <c r="V178" i="1" s="1"/>
  <c r="EL179" i="1"/>
  <c r="V179" i="1" s="1"/>
  <c r="EL180" i="1"/>
  <c r="V180" i="1" s="1"/>
  <c r="EL181" i="1"/>
  <c r="V181" i="1" s="1"/>
  <c r="EL182" i="1"/>
  <c r="V182" i="1" s="1"/>
  <c r="EL183" i="1"/>
  <c r="V183" i="1" s="1"/>
  <c r="EL184" i="1"/>
  <c r="V184" i="1" s="1"/>
  <c r="EL185" i="1"/>
  <c r="V185" i="1" s="1"/>
  <c r="EL186" i="1"/>
  <c r="V186" i="1" s="1"/>
  <c r="EL187" i="1"/>
  <c r="V187" i="1" s="1"/>
  <c r="EL188" i="1"/>
  <c r="V188" i="1" s="1"/>
  <c r="EL189" i="1"/>
  <c r="V189" i="1" s="1"/>
  <c r="EL190" i="1"/>
  <c r="V190" i="1" s="1"/>
  <c r="EL191" i="1"/>
  <c r="V191" i="1" s="1"/>
  <c r="EL192" i="1"/>
  <c r="V192" i="1" s="1"/>
  <c r="EL193" i="1"/>
  <c r="V193" i="1" s="1"/>
  <c r="EL194" i="1"/>
  <c r="V194" i="1" s="1"/>
  <c r="EL195" i="1"/>
  <c r="V195" i="1" s="1"/>
  <c r="EL196" i="1"/>
  <c r="V196" i="1" s="1"/>
  <c r="EL197" i="1"/>
  <c r="V197" i="1" s="1"/>
  <c r="EL198" i="1"/>
  <c r="V198" i="1" s="1"/>
  <c r="EL199" i="1"/>
  <c r="V199" i="1" s="1"/>
  <c r="EL200" i="1"/>
  <c r="V200" i="1" s="1"/>
  <c r="EL201" i="1"/>
  <c r="V201" i="1" s="1"/>
  <c r="EL202" i="1"/>
  <c r="V202" i="1" s="1"/>
  <c r="EL203" i="1"/>
  <c r="V203" i="1" s="1"/>
  <c r="EL204" i="1"/>
  <c r="V204" i="1" s="1"/>
  <c r="EL205" i="1"/>
  <c r="V205" i="1" s="1"/>
  <c r="EL206" i="1"/>
  <c r="V206" i="1" s="1"/>
  <c r="EL207" i="1"/>
  <c r="V207" i="1" s="1"/>
  <c r="EL208" i="1"/>
  <c r="V208" i="1" s="1"/>
  <c r="EL209" i="1"/>
  <c r="V209" i="1" s="1"/>
  <c r="EL210" i="1"/>
  <c r="V210" i="1" s="1"/>
  <c r="EL211" i="1"/>
  <c r="V211" i="1" s="1"/>
  <c r="EL212" i="1"/>
  <c r="V212" i="1" s="1"/>
  <c r="EL213" i="1"/>
  <c r="V213" i="1" s="1"/>
  <c r="EL214" i="1"/>
  <c r="V214" i="1" s="1"/>
  <c r="EL215" i="1"/>
  <c r="V215" i="1" s="1"/>
  <c r="EL216" i="1"/>
  <c r="V216" i="1" s="1"/>
  <c r="EL217" i="1"/>
  <c r="V217" i="1" s="1"/>
  <c r="EL218" i="1"/>
  <c r="V218" i="1" s="1"/>
  <c r="EL219" i="1"/>
  <c r="V219" i="1" s="1"/>
  <c r="EL220" i="1"/>
  <c r="V220" i="1" s="1"/>
  <c r="EL221" i="1"/>
  <c r="V221" i="1" s="1"/>
  <c r="EL222" i="1"/>
  <c r="V222" i="1" s="1"/>
  <c r="EL223" i="1"/>
  <c r="V223" i="1" s="1"/>
  <c r="EL224" i="1"/>
  <c r="V224" i="1" s="1"/>
  <c r="EL225" i="1"/>
  <c r="V225" i="1" s="1"/>
  <c r="EL226" i="1"/>
  <c r="V226" i="1" s="1"/>
  <c r="EL227" i="1"/>
  <c r="V227" i="1" s="1"/>
  <c r="EL228" i="1"/>
  <c r="V228" i="1" s="1"/>
  <c r="EL229" i="1"/>
  <c r="V229" i="1" s="1"/>
  <c r="EL230" i="1"/>
  <c r="V230" i="1" s="1"/>
  <c r="EL231" i="1"/>
  <c r="V231" i="1" s="1"/>
  <c r="EL232" i="1"/>
  <c r="V232" i="1" s="1"/>
  <c r="EL233" i="1"/>
  <c r="V233" i="1" s="1"/>
  <c r="EL234" i="1"/>
  <c r="V234" i="1" s="1"/>
  <c r="EL235" i="1"/>
  <c r="V235" i="1" s="1"/>
  <c r="EL236" i="1"/>
  <c r="V236" i="1" s="1"/>
  <c r="EL237" i="1"/>
  <c r="V237" i="1" s="1"/>
  <c r="EL238" i="1"/>
  <c r="V238" i="1" s="1"/>
  <c r="EL239" i="1"/>
  <c r="V239" i="1" s="1"/>
  <c r="EL240" i="1"/>
  <c r="V240" i="1" s="1"/>
  <c r="EL241" i="1"/>
  <c r="V241" i="1" s="1"/>
  <c r="EL242" i="1"/>
  <c r="V242" i="1" s="1"/>
  <c r="EL243" i="1"/>
  <c r="V243" i="1" s="1"/>
  <c r="EL244" i="1"/>
  <c r="V244" i="1" s="1"/>
  <c r="EL245" i="1"/>
  <c r="V245" i="1" s="1"/>
  <c r="EL246" i="1"/>
  <c r="V246" i="1" s="1"/>
  <c r="EL247" i="1"/>
  <c r="V247" i="1" s="1"/>
  <c r="EL248" i="1"/>
  <c r="V248" i="1" s="1"/>
  <c r="EL249" i="1"/>
  <c r="V249" i="1" s="1"/>
  <c r="EL250" i="1"/>
  <c r="V250" i="1" s="1"/>
  <c r="EL251" i="1"/>
  <c r="V251" i="1" s="1"/>
  <c r="EL252" i="1"/>
  <c r="V252" i="1" s="1"/>
  <c r="EL253" i="1"/>
  <c r="V253" i="1" s="1"/>
  <c r="EL254" i="1"/>
  <c r="V254" i="1" s="1"/>
  <c r="EL255" i="1"/>
  <c r="V255" i="1" s="1"/>
  <c r="EL256" i="1"/>
  <c r="V256" i="1" s="1"/>
  <c r="EL257" i="1"/>
  <c r="V257" i="1" s="1"/>
  <c r="EL258" i="1"/>
  <c r="V258" i="1" s="1"/>
  <c r="EL259" i="1"/>
  <c r="V259" i="1" s="1"/>
  <c r="EL260" i="1"/>
  <c r="V260" i="1" s="1"/>
  <c r="EL261" i="1"/>
  <c r="V261" i="1" s="1"/>
  <c r="EL262" i="1"/>
  <c r="V262" i="1" s="1"/>
  <c r="EL263" i="1"/>
  <c r="V263" i="1" s="1"/>
  <c r="EL264" i="1"/>
  <c r="V264" i="1" s="1"/>
  <c r="EL265" i="1"/>
  <c r="V265" i="1" s="1"/>
  <c r="EL266" i="1"/>
  <c r="V266" i="1" s="1"/>
  <c r="EL267" i="1"/>
  <c r="V267" i="1" s="1"/>
  <c r="EL268" i="1"/>
  <c r="V268" i="1" s="1"/>
  <c r="EL269" i="1"/>
  <c r="V269" i="1" s="1"/>
  <c r="EL270" i="1"/>
  <c r="V270" i="1" s="1"/>
  <c r="EL271" i="1"/>
  <c r="V271" i="1" s="1"/>
  <c r="EL272" i="1"/>
  <c r="V272" i="1" s="1"/>
  <c r="EL273" i="1"/>
  <c r="V273" i="1" s="1"/>
  <c r="EL274" i="1"/>
  <c r="V274" i="1" s="1"/>
  <c r="EL275" i="1"/>
  <c r="V275" i="1" s="1"/>
  <c r="EL276" i="1"/>
  <c r="V276" i="1" s="1"/>
  <c r="EL277" i="1"/>
  <c r="V277" i="1" s="1"/>
  <c r="EL278" i="1"/>
  <c r="V278" i="1" s="1"/>
  <c r="EL279" i="1"/>
  <c r="V279" i="1" s="1"/>
  <c r="EL280" i="1"/>
  <c r="V280" i="1" s="1"/>
  <c r="EL281" i="1"/>
  <c r="V281" i="1" s="1"/>
  <c r="EL282" i="1"/>
  <c r="V282" i="1" s="1"/>
  <c r="EL283" i="1"/>
  <c r="V283" i="1" s="1"/>
  <c r="EL284" i="1"/>
  <c r="V284" i="1" s="1"/>
  <c r="EL285" i="1"/>
  <c r="V285" i="1" s="1"/>
  <c r="EL286" i="1"/>
  <c r="V286" i="1" s="1"/>
  <c r="EL287" i="1"/>
  <c r="V287" i="1" s="1"/>
  <c r="EL288" i="1"/>
  <c r="V288" i="1" s="1"/>
  <c r="EL289" i="1"/>
  <c r="V289" i="1" s="1"/>
  <c r="EL290" i="1"/>
  <c r="V290" i="1" s="1"/>
  <c r="EL291" i="1"/>
  <c r="V291" i="1" s="1"/>
  <c r="EL292" i="1"/>
  <c r="V292" i="1" s="1"/>
  <c r="EL293" i="1"/>
  <c r="V293" i="1" s="1"/>
  <c r="EL294" i="1"/>
  <c r="V294" i="1" s="1"/>
  <c r="EL295" i="1"/>
  <c r="V295" i="1" s="1"/>
  <c r="EL296" i="1"/>
  <c r="V296" i="1" s="1"/>
  <c r="EJ3" i="1"/>
  <c r="T3" i="1" s="1"/>
  <c r="EJ4" i="1"/>
  <c r="T4" i="1" s="1"/>
  <c r="EJ5" i="1"/>
  <c r="T5" i="1" s="1"/>
  <c r="EJ6" i="1"/>
  <c r="T6" i="1" s="1"/>
  <c r="EJ7" i="1"/>
  <c r="T7" i="1" s="1"/>
  <c r="EJ8" i="1"/>
  <c r="T8" i="1" s="1"/>
  <c r="EJ9" i="1"/>
  <c r="T9" i="1" s="1"/>
  <c r="EJ10" i="1"/>
  <c r="T10" i="1" s="1"/>
  <c r="EJ11" i="1"/>
  <c r="T11" i="1" s="1"/>
  <c r="EJ12" i="1"/>
  <c r="T12" i="1" s="1"/>
  <c r="EJ13" i="1"/>
  <c r="T13" i="1" s="1"/>
  <c r="EJ14" i="1"/>
  <c r="T14" i="1" s="1"/>
  <c r="EJ15" i="1"/>
  <c r="T15" i="1" s="1"/>
  <c r="EJ16" i="1"/>
  <c r="T16" i="1" s="1"/>
  <c r="EJ17" i="1"/>
  <c r="T17" i="1" s="1"/>
  <c r="EJ18" i="1"/>
  <c r="T18" i="1" s="1"/>
  <c r="EJ19" i="1"/>
  <c r="T19" i="1" s="1"/>
  <c r="EJ20" i="1"/>
  <c r="T20" i="1" s="1"/>
  <c r="EJ21" i="1"/>
  <c r="T21" i="1" s="1"/>
  <c r="EJ22" i="1"/>
  <c r="T22" i="1" s="1"/>
  <c r="EJ23" i="1"/>
  <c r="T23" i="1" s="1"/>
  <c r="EJ24" i="1"/>
  <c r="T24" i="1" s="1"/>
  <c r="EJ25" i="1"/>
  <c r="T25" i="1" s="1"/>
  <c r="EJ26" i="1"/>
  <c r="T26" i="1" s="1"/>
  <c r="EJ27" i="1"/>
  <c r="T27" i="1" s="1"/>
  <c r="EJ28" i="1"/>
  <c r="T28" i="1" s="1"/>
  <c r="EJ29" i="1"/>
  <c r="T29" i="1" s="1"/>
  <c r="EJ30" i="1"/>
  <c r="T30" i="1" s="1"/>
  <c r="EJ31" i="1"/>
  <c r="T31" i="1" s="1"/>
  <c r="EJ32" i="1"/>
  <c r="T32" i="1" s="1"/>
  <c r="EJ33" i="1"/>
  <c r="T33" i="1" s="1"/>
  <c r="EJ34" i="1"/>
  <c r="T34" i="1" s="1"/>
  <c r="EJ35" i="1"/>
  <c r="T35" i="1" s="1"/>
  <c r="EJ36" i="1"/>
  <c r="T36" i="1" s="1"/>
  <c r="EJ37" i="1"/>
  <c r="T37" i="1" s="1"/>
  <c r="EJ38" i="1"/>
  <c r="T38" i="1" s="1"/>
  <c r="EJ39" i="1"/>
  <c r="T39" i="1" s="1"/>
  <c r="EJ40" i="1"/>
  <c r="T40" i="1" s="1"/>
  <c r="EJ41" i="1"/>
  <c r="T41" i="1" s="1"/>
  <c r="EJ42" i="1"/>
  <c r="T42" i="1" s="1"/>
  <c r="EJ43" i="1"/>
  <c r="T43" i="1" s="1"/>
  <c r="EJ44" i="1"/>
  <c r="T44" i="1" s="1"/>
  <c r="EJ45" i="1"/>
  <c r="T45" i="1" s="1"/>
  <c r="EJ46" i="1"/>
  <c r="T46" i="1" s="1"/>
  <c r="EJ47" i="1"/>
  <c r="T47" i="1" s="1"/>
  <c r="EJ48" i="1"/>
  <c r="T48" i="1" s="1"/>
  <c r="EJ49" i="1"/>
  <c r="T49" i="1" s="1"/>
  <c r="EJ50" i="1"/>
  <c r="T50" i="1" s="1"/>
  <c r="EJ51" i="1"/>
  <c r="T51" i="1" s="1"/>
  <c r="EJ52" i="1"/>
  <c r="T52" i="1" s="1"/>
  <c r="EJ53" i="1"/>
  <c r="T53" i="1" s="1"/>
  <c r="EJ54" i="1"/>
  <c r="T54" i="1" s="1"/>
  <c r="EJ55" i="1"/>
  <c r="T55" i="1" s="1"/>
  <c r="EJ56" i="1"/>
  <c r="T56" i="1" s="1"/>
  <c r="EJ57" i="1"/>
  <c r="T57" i="1" s="1"/>
  <c r="EJ58" i="1"/>
  <c r="T58" i="1" s="1"/>
  <c r="EJ59" i="1"/>
  <c r="T59" i="1" s="1"/>
  <c r="EJ60" i="1"/>
  <c r="T60" i="1" s="1"/>
  <c r="EJ61" i="1"/>
  <c r="T61" i="1" s="1"/>
  <c r="EJ62" i="1"/>
  <c r="T62" i="1" s="1"/>
  <c r="EJ63" i="1"/>
  <c r="T63" i="1" s="1"/>
  <c r="EJ64" i="1"/>
  <c r="T64" i="1" s="1"/>
  <c r="EJ65" i="1"/>
  <c r="T65" i="1" s="1"/>
  <c r="EJ66" i="1"/>
  <c r="T66" i="1" s="1"/>
  <c r="EJ67" i="1"/>
  <c r="T67" i="1" s="1"/>
  <c r="EJ68" i="1"/>
  <c r="T68" i="1" s="1"/>
  <c r="EJ69" i="1"/>
  <c r="T69" i="1" s="1"/>
  <c r="EJ70" i="1"/>
  <c r="T70" i="1" s="1"/>
  <c r="EJ71" i="1"/>
  <c r="T71" i="1" s="1"/>
  <c r="EJ72" i="1"/>
  <c r="T72" i="1" s="1"/>
  <c r="EJ73" i="1"/>
  <c r="T73" i="1" s="1"/>
  <c r="EJ74" i="1"/>
  <c r="T74" i="1" s="1"/>
  <c r="EJ75" i="1"/>
  <c r="T75" i="1" s="1"/>
  <c r="EJ76" i="1"/>
  <c r="T76" i="1" s="1"/>
  <c r="EJ77" i="1"/>
  <c r="T77" i="1" s="1"/>
  <c r="EJ78" i="1"/>
  <c r="T78" i="1" s="1"/>
  <c r="EJ79" i="1"/>
  <c r="T79" i="1" s="1"/>
  <c r="EJ80" i="1"/>
  <c r="T80" i="1" s="1"/>
  <c r="EJ81" i="1"/>
  <c r="T81" i="1" s="1"/>
  <c r="EJ82" i="1"/>
  <c r="T82" i="1" s="1"/>
  <c r="EJ83" i="1"/>
  <c r="T83" i="1" s="1"/>
  <c r="EJ84" i="1"/>
  <c r="T84" i="1" s="1"/>
  <c r="EJ85" i="1"/>
  <c r="T85" i="1" s="1"/>
  <c r="EJ86" i="1"/>
  <c r="T86" i="1" s="1"/>
  <c r="EJ87" i="1"/>
  <c r="T87" i="1" s="1"/>
  <c r="EJ88" i="1"/>
  <c r="T88" i="1" s="1"/>
  <c r="EJ89" i="1"/>
  <c r="T89" i="1" s="1"/>
  <c r="EJ90" i="1"/>
  <c r="T90" i="1" s="1"/>
  <c r="EJ91" i="1"/>
  <c r="T91" i="1" s="1"/>
  <c r="EJ92" i="1"/>
  <c r="T92" i="1" s="1"/>
  <c r="EJ93" i="1"/>
  <c r="T93" i="1" s="1"/>
  <c r="EJ94" i="1"/>
  <c r="T94" i="1" s="1"/>
  <c r="EJ95" i="1"/>
  <c r="T95" i="1" s="1"/>
  <c r="EJ96" i="1"/>
  <c r="T96" i="1" s="1"/>
  <c r="EJ97" i="1"/>
  <c r="T97" i="1" s="1"/>
  <c r="EJ98" i="1"/>
  <c r="T98" i="1" s="1"/>
  <c r="EJ99" i="1"/>
  <c r="T99" i="1" s="1"/>
  <c r="EJ100" i="1"/>
  <c r="T100" i="1" s="1"/>
  <c r="EJ101" i="1"/>
  <c r="T101" i="1" s="1"/>
  <c r="EJ102" i="1"/>
  <c r="T102" i="1" s="1"/>
  <c r="EJ103" i="1"/>
  <c r="T103" i="1" s="1"/>
  <c r="EJ104" i="1"/>
  <c r="T104" i="1" s="1"/>
  <c r="EJ105" i="1"/>
  <c r="T105" i="1" s="1"/>
  <c r="EJ106" i="1"/>
  <c r="T106" i="1" s="1"/>
  <c r="EJ107" i="1"/>
  <c r="T107" i="1" s="1"/>
  <c r="EJ108" i="1"/>
  <c r="T108" i="1" s="1"/>
  <c r="EJ109" i="1"/>
  <c r="T109" i="1" s="1"/>
  <c r="EJ110" i="1"/>
  <c r="T110" i="1" s="1"/>
  <c r="EJ111" i="1"/>
  <c r="T111" i="1" s="1"/>
  <c r="EJ112" i="1"/>
  <c r="T112" i="1" s="1"/>
  <c r="EJ113" i="1"/>
  <c r="T113" i="1" s="1"/>
  <c r="EJ114" i="1"/>
  <c r="T114" i="1" s="1"/>
  <c r="EJ115" i="1"/>
  <c r="T115" i="1" s="1"/>
  <c r="EJ116" i="1"/>
  <c r="T116" i="1" s="1"/>
  <c r="EJ117" i="1"/>
  <c r="T117" i="1" s="1"/>
  <c r="EJ118" i="1"/>
  <c r="T118" i="1" s="1"/>
  <c r="EJ119" i="1"/>
  <c r="T119" i="1" s="1"/>
  <c r="EJ120" i="1"/>
  <c r="T120" i="1" s="1"/>
  <c r="EJ121" i="1"/>
  <c r="T121" i="1" s="1"/>
  <c r="EJ122" i="1"/>
  <c r="T122" i="1" s="1"/>
  <c r="EJ123" i="1"/>
  <c r="T123" i="1" s="1"/>
  <c r="EJ124" i="1"/>
  <c r="T124" i="1" s="1"/>
  <c r="EJ125" i="1"/>
  <c r="T125" i="1" s="1"/>
  <c r="EJ126" i="1"/>
  <c r="T126" i="1" s="1"/>
  <c r="EJ127" i="1"/>
  <c r="T127" i="1" s="1"/>
  <c r="EJ128" i="1"/>
  <c r="T128" i="1" s="1"/>
  <c r="EJ129" i="1"/>
  <c r="T129" i="1" s="1"/>
  <c r="EJ130" i="1"/>
  <c r="T130" i="1" s="1"/>
  <c r="EJ131" i="1"/>
  <c r="T131" i="1" s="1"/>
  <c r="EJ132" i="1"/>
  <c r="T132" i="1" s="1"/>
  <c r="EJ133" i="1"/>
  <c r="T133" i="1" s="1"/>
  <c r="EJ134" i="1"/>
  <c r="T134" i="1" s="1"/>
  <c r="EJ135" i="1"/>
  <c r="T135" i="1" s="1"/>
  <c r="EJ136" i="1"/>
  <c r="T136" i="1" s="1"/>
  <c r="EJ137" i="1"/>
  <c r="T137" i="1" s="1"/>
  <c r="EJ138" i="1"/>
  <c r="T138" i="1" s="1"/>
  <c r="EJ139" i="1"/>
  <c r="T139" i="1" s="1"/>
  <c r="EJ140" i="1"/>
  <c r="T140" i="1" s="1"/>
  <c r="EJ141" i="1"/>
  <c r="T141" i="1" s="1"/>
  <c r="EJ142" i="1"/>
  <c r="T142" i="1" s="1"/>
  <c r="EJ143" i="1"/>
  <c r="T143" i="1" s="1"/>
  <c r="EJ144" i="1"/>
  <c r="T144" i="1" s="1"/>
  <c r="EJ145" i="1"/>
  <c r="T145" i="1" s="1"/>
  <c r="EJ146" i="1"/>
  <c r="T146" i="1" s="1"/>
  <c r="EJ147" i="1"/>
  <c r="T147" i="1" s="1"/>
  <c r="EJ148" i="1"/>
  <c r="T148" i="1" s="1"/>
  <c r="EJ149" i="1"/>
  <c r="T149" i="1" s="1"/>
  <c r="EJ150" i="1"/>
  <c r="T150" i="1" s="1"/>
  <c r="EJ151" i="1"/>
  <c r="T151" i="1" s="1"/>
  <c r="EJ152" i="1"/>
  <c r="T152" i="1" s="1"/>
  <c r="EJ153" i="1"/>
  <c r="T153" i="1" s="1"/>
  <c r="EJ154" i="1"/>
  <c r="T154" i="1" s="1"/>
  <c r="EJ155" i="1"/>
  <c r="T155" i="1" s="1"/>
  <c r="EJ156" i="1"/>
  <c r="T156" i="1" s="1"/>
  <c r="EJ157" i="1"/>
  <c r="T157" i="1" s="1"/>
  <c r="EJ158" i="1"/>
  <c r="T158" i="1" s="1"/>
  <c r="EJ159" i="1"/>
  <c r="T159" i="1" s="1"/>
  <c r="EJ160" i="1"/>
  <c r="T160" i="1" s="1"/>
  <c r="EJ161" i="1"/>
  <c r="T161" i="1" s="1"/>
  <c r="EJ162" i="1"/>
  <c r="T162" i="1" s="1"/>
  <c r="EJ163" i="1"/>
  <c r="T163" i="1" s="1"/>
  <c r="EJ164" i="1"/>
  <c r="T164" i="1" s="1"/>
  <c r="EJ165" i="1"/>
  <c r="T165" i="1" s="1"/>
  <c r="EJ166" i="1"/>
  <c r="T166" i="1" s="1"/>
  <c r="EJ167" i="1"/>
  <c r="T167" i="1" s="1"/>
  <c r="EJ168" i="1"/>
  <c r="T168" i="1" s="1"/>
  <c r="EJ169" i="1"/>
  <c r="T169" i="1" s="1"/>
  <c r="EJ170" i="1"/>
  <c r="T170" i="1" s="1"/>
  <c r="EJ171" i="1"/>
  <c r="T171" i="1" s="1"/>
  <c r="EJ172" i="1"/>
  <c r="T172" i="1" s="1"/>
  <c r="EJ173" i="1"/>
  <c r="T173" i="1" s="1"/>
  <c r="EJ174" i="1"/>
  <c r="T174" i="1" s="1"/>
  <c r="EJ175" i="1"/>
  <c r="T175" i="1" s="1"/>
  <c r="EJ176" i="1"/>
  <c r="T176" i="1" s="1"/>
  <c r="EJ177" i="1"/>
  <c r="T177" i="1" s="1"/>
  <c r="EJ178" i="1"/>
  <c r="T178" i="1" s="1"/>
  <c r="EJ179" i="1"/>
  <c r="T179" i="1" s="1"/>
  <c r="EJ180" i="1"/>
  <c r="T180" i="1" s="1"/>
  <c r="EJ181" i="1"/>
  <c r="T181" i="1" s="1"/>
  <c r="EJ182" i="1"/>
  <c r="T182" i="1" s="1"/>
  <c r="EJ183" i="1"/>
  <c r="T183" i="1" s="1"/>
  <c r="EJ184" i="1"/>
  <c r="T184" i="1" s="1"/>
  <c r="EJ185" i="1"/>
  <c r="T185" i="1" s="1"/>
  <c r="EJ186" i="1"/>
  <c r="T186" i="1" s="1"/>
  <c r="EJ187" i="1"/>
  <c r="T187" i="1" s="1"/>
  <c r="EJ188" i="1"/>
  <c r="T188" i="1" s="1"/>
  <c r="EJ189" i="1"/>
  <c r="T189" i="1" s="1"/>
  <c r="EJ190" i="1"/>
  <c r="T190" i="1" s="1"/>
  <c r="EJ191" i="1"/>
  <c r="T191" i="1" s="1"/>
  <c r="EJ192" i="1"/>
  <c r="T192" i="1" s="1"/>
  <c r="EJ193" i="1"/>
  <c r="T193" i="1" s="1"/>
  <c r="EJ194" i="1"/>
  <c r="T194" i="1" s="1"/>
  <c r="EJ195" i="1"/>
  <c r="T195" i="1" s="1"/>
  <c r="EJ196" i="1"/>
  <c r="T196" i="1" s="1"/>
  <c r="EJ197" i="1"/>
  <c r="T197" i="1" s="1"/>
  <c r="EJ198" i="1"/>
  <c r="T198" i="1" s="1"/>
  <c r="EJ199" i="1"/>
  <c r="T199" i="1" s="1"/>
  <c r="EJ200" i="1"/>
  <c r="T200" i="1" s="1"/>
  <c r="EJ201" i="1"/>
  <c r="T201" i="1" s="1"/>
  <c r="EJ202" i="1"/>
  <c r="T202" i="1" s="1"/>
  <c r="EJ203" i="1"/>
  <c r="T203" i="1" s="1"/>
  <c r="EJ204" i="1"/>
  <c r="T204" i="1" s="1"/>
  <c r="EJ205" i="1"/>
  <c r="T205" i="1" s="1"/>
  <c r="EJ206" i="1"/>
  <c r="T206" i="1" s="1"/>
  <c r="EJ207" i="1"/>
  <c r="T207" i="1" s="1"/>
  <c r="EJ208" i="1"/>
  <c r="T208" i="1" s="1"/>
  <c r="EJ209" i="1"/>
  <c r="T209" i="1" s="1"/>
  <c r="EJ210" i="1"/>
  <c r="T210" i="1" s="1"/>
  <c r="EJ211" i="1"/>
  <c r="T211" i="1" s="1"/>
  <c r="EJ212" i="1"/>
  <c r="T212" i="1" s="1"/>
  <c r="EJ213" i="1"/>
  <c r="T213" i="1" s="1"/>
  <c r="EJ214" i="1"/>
  <c r="T214" i="1" s="1"/>
  <c r="EJ215" i="1"/>
  <c r="T215" i="1" s="1"/>
  <c r="EJ216" i="1"/>
  <c r="T216" i="1" s="1"/>
  <c r="EJ217" i="1"/>
  <c r="T217" i="1" s="1"/>
  <c r="EJ218" i="1"/>
  <c r="T218" i="1" s="1"/>
  <c r="EJ219" i="1"/>
  <c r="T219" i="1" s="1"/>
  <c r="EJ220" i="1"/>
  <c r="T220" i="1" s="1"/>
  <c r="EJ221" i="1"/>
  <c r="T221" i="1" s="1"/>
  <c r="EJ222" i="1"/>
  <c r="T222" i="1" s="1"/>
  <c r="EJ223" i="1"/>
  <c r="T223" i="1" s="1"/>
  <c r="EJ224" i="1"/>
  <c r="T224" i="1" s="1"/>
  <c r="EJ225" i="1"/>
  <c r="T225" i="1" s="1"/>
  <c r="EJ226" i="1"/>
  <c r="T226" i="1" s="1"/>
  <c r="EJ227" i="1"/>
  <c r="T227" i="1" s="1"/>
  <c r="EJ228" i="1"/>
  <c r="T228" i="1" s="1"/>
  <c r="EJ229" i="1"/>
  <c r="T229" i="1" s="1"/>
  <c r="EJ230" i="1"/>
  <c r="T230" i="1" s="1"/>
  <c r="EJ231" i="1"/>
  <c r="T231" i="1" s="1"/>
  <c r="EJ232" i="1"/>
  <c r="T232" i="1" s="1"/>
  <c r="EJ233" i="1"/>
  <c r="T233" i="1" s="1"/>
  <c r="EJ234" i="1"/>
  <c r="T234" i="1" s="1"/>
  <c r="EJ235" i="1"/>
  <c r="T235" i="1" s="1"/>
  <c r="EJ236" i="1"/>
  <c r="T236" i="1" s="1"/>
  <c r="EJ237" i="1"/>
  <c r="T237" i="1" s="1"/>
  <c r="EJ238" i="1"/>
  <c r="T238" i="1" s="1"/>
  <c r="EJ239" i="1"/>
  <c r="T239" i="1" s="1"/>
  <c r="EJ240" i="1"/>
  <c r="T240" i="1" s="1"/>
  <c r="EJ241" i="1"/>
  <c r="T241" i="1" s="1"/>
  <c r="EJ242" i="1"/>
  <c r="T242" i="1" s="1"/>
  <c r="EJ243" i="1"/>
  <c r="T243" i="1" s="1"/>
  <c r="EJ244" i="1"/>
  <c r="T244" i="1" s="1"/>
  <c r="EJ245" i="1"/>
  <c r="T245" i="1" s="1"/>
  <c r="EJ246" i="1"/>
  <c r="T246" i="1" s="1"/>
  <c r="EJ247" i="1"/>
  <c r="T247" i="1" s="1"/>
  <c r="EJ248" i="1"/>
  <c r="T248" i="1" s="1"/>
  <c r="EJ249" i="1"/>
  <c r="T249" i="1" s="1"/>
  <c r="EJ250" i="1"/>
  <c r="T250" i="1" s="1"/>
  <c r="EJ251" i="1"/>
  <c r="T251" i="1" s="1"/>
  <c r="EJ252" i="1"/>
  <c r="T252" i="1" s="1"/>
  <c r="EJ253" i="1"/>
  <c r="T253" i="1" s="1"/>
  <c r="EJ254" i="1"/>
  <c r="T254" i="1" s="1"/>
  <c r="EJ255" i="1"/>
  <c r="T255" i="1" s="1"/>
  <c r="EJ256" i="1"/>
  <c r="T256" i="1" s="1"/>
  <c r="EJ257" i="1"/>
  <c r="T257" i="1" s="1"/>
  <c r="EJ258" i="1"/>
  <c r="T258" i="1" s="1"/>
  <c r="EJ259" i="1"/>
  <c r="T259" i="1" s="1"/>
  <c r="EJ260" i="1"/>
  <c r="T260" i="1" s="1"/>
  <c r="EJ261" i="1"/>
  <c r="T261" i="1" s="1"/>
  <c r="EJ262" i="1"/>
  <c r="T262" i="1" s="1"/>
  <c r="EJ263" i="1"/>
  <c r="T263" i="1" s="1"/>
  <c r="EJ264" i="1"/>
  <c r="T264" i="1" s="1"/>
  <c r="EJ265" i="1"/>
  <c r="T265" i="1" s="1"/>
  <c r="EJ266" i="1"/>
  <c r="T266" i="1" s="1"/>
  <c r="EJ267" i="1"/>
  <c r="T267" i="1" s="1"/>
  <c r="EJ268" i="1"/>
  <c r="T268" i="1" s="1"/>
  <c r="EJ269" i="1"/>
  <c r="T269" i="1" s="1"/>
  <c r="EJ270" i="1"/>
  <c r="T270" i="1" s="1"/>
  <c r="EJ271" i="1"/>
  <c r="T271" i="1" s="1"/>
  <c r="EJ272" i="1"/>
  <c r="T272" i="1" s="1"/>
  <c r="EJ273" i="1"/>
  <c r="T273" i="1" s="1"/>
  <c r="EJ274" i="1"/>
  <c r="T274" i="1" s="1"/>
  <c r="EJ275" i="1"/>
  <c r="T275" i="1" s="1"/>
  <c r="EJ276" i="1"/>
  <c r="T276" i="1" s="1"/>
  <c r="EJ277" i="1"/>
  <c r="T277" i="1" s="1"/>
  <c r="EJ278" i="1"/>
  <c r="T278" i="1" s="1"/>
  <c r="EJ279" i="1"/>
  <c r="T279" i="1" s="1"/>
  <c r="EJ280" i="1"/>
  <c r="T280" i="1" s="1"/>
  <c r="EJ281" i="1"/>
  <c r="T281" i="1" s="1"/>
  <c r="EJ282" i="1"/>
  <c r="T282" i="1" s="1"/>
  <c r="EJ283" i="1"/>
  <c r="T283" i="1" s="1"/>
  <c r="EJ284" i="1"/>
  <c r="T284" i="1" s="1"/>
  <c r="EJ285" i="1"/>
  <c r="T285" i="1" s="1"/>
  <c r="EJ286" i="1"/>
  <c r="T286" i="1" s="1"/>
  <c r="EJ287" i="1"/>
  <c r="T287" i="1" s="1"/>
  <c r="EJ288" i="1"/>
  <c r="T288" i="1" s="1"/>
  <c r="EJ289" i="1"/>
  <c r="T289" i="1" s="1"/>
  <c r="EJ290" i="1"/>
  <c r="T290" i="1" s="1"/>
  <c r="EJ291" i="1"/>
  <c r="T291" i="1" s="1"/>
  <c r="EJ292" i="1"/>
  <c r="T292" i="1" s="1"/>
  <c r="EJ293" i="1"/>
  <c r="T293" i="1" s="1"/>
  <c r="EJ294" i="1"/>
  <c r="T294" i="1" s="1"/>
  <c r="EJ295" i="1"/>
  <c r="T295" i="1" s="1"/>
  <c r="EJ296" i="1"/>
  <c r="T296" i="1" s="1"/>
  <c r="EK3" i="1"/>
  <c r="U3" i="1" s="1"/>
  <c r="EK4" i="1"/>
  <c r="U4" i="1" s="1"/>
  <c r="EK5" i="1"/>
  <c r="U5" i="1" s="1"/>
  <c r="EK6" i="1"/>
  <c r="U6" i="1" s="1"/>
  <c r="EK7" i="1"/>
  <c r="U7" i="1" s="1"/>
  <c r="EK8" i="1"/>
  <c r="U8" i="1" s="1"/>
  <c r="EK9" i="1"/>
  <c r="U9" i="1" s="1"/>
  <c r="EK10" i="1"/>
  <c r="U10" i="1" s="1"/>
  <c r="EK11" i="1"/>
  <c r="U11" i="1" s="1"/>
  <c r="EK12" i="1"/>
  <c r="U12" i="1" s="1"/>
  <c r="EK13" i="1"/>
  <c r="U13" i="1" s="1"/>
  <c r="EK14" i="1"/>
  <c r="U14" i="1" s="1"/>
  <c r="EK15" i="1"/>
  <c r="U15" i="1" s="1"/>
  <c r="EK16" i="1"/>
  <c r="U16" i="1" s="1"/>
  <c r="EK17" i="1"/>
  <c r="U17" i="1" s="1"/>
  <c r="EK18" i="1"/>
  <c r="U18" i="1" s="1"/>
  <c r="EK19" i="1"/>
  <c r="U19" i="1" s="1"/>
  <c r="EK20" i="1"/>
  <c r="U20" i="1" s="1"/>
  <c r="EK21" i="1"/>
  <c r="U21" i="1" s="1"/>
  <c r="EK22" i="1"/>
  <c r="U22" i="1" s="1"/>
  <c r="EK23" i="1"/>
  <c r="U23" i="1" s="1"/>
  <c r="EK24" i="1"/>
  <c r="U24" i="1" s="1"/>
  <c r="EK25" i="1"/>
  <c r="U25" i="1" s="1"/>
  <c r="EK26" i="1"/>
  <c r="U26" i="1" s="1"/>
  <c r="EK27" i="1"/>
  <c r="U27" i="1" s="1"/>
  <c r="EK28" i="1"/>
  <c r="U28" i="1" s="1"/>
  <c r="EK29" i="1"/>
  <c r="U29" i="1" s="1"/>
  <c r="EK30" i="1"/>
  <c r="U30" i="1" s="1"/>
  <c r="EK31" i="1"/>
  <c r="U31" i="1" s="1"/>
  <c r="EK32" i="1"/>
  <c r="U32" i="1" s="1"/>
  <c r="EK33" i="1"/>
  <c r="U33" i="1" s="1"/>
  <c r="EK34" i="1"/>
  <c r="U34" i="1" s="1"/>
  <c r="EK35" i="1"/>
  <c r="U35" i="1" s="1"/>
  <c r="EK36" i="1"/>
  <c r="U36" i="1" s="1"/>
  <c r="EK37" i="1"/>
  <c r="U37" i="1" s="1"/>
  <c r="EK38" i="1"/>
  <c r="U38" i="1" s="1"/>
  <c r="EK39" i="1"/>
  <c r="U39" i="1" s="1"/>
  <c r="EK40" i="1"/>
  <c r="U40" i="1" s="1"/>
  <c r="EK41" i="1"/>
  <c r="U41" i="1" s="1"/>
  <c r="EK42" i="1"/>
  <c r="U42" i="1" s="1"/>
  <c r="EK43" i="1"/>
  <c r="U43" i="1" s="1"/>
  <c r="EK44" i="1"/>
  <c r="U44" i="1" s="1"/>
  <c r="EK45" i="1"/>
  <c r="U45" i="1" s="1"/>
  <c r="EK46" i="1"/>
  <c r="U46" i="1" s="1"/>
  <c r="EK47" i="1"/>
  <c r="U47" i="1" s="1"/>
  <c r="EK48" i="1"/>
  <c r="U48" i="1" s="1"/>
  <c r="EK49" i="1"/>
  <c r="U49" i="1" s="1"/>
  <c r="EK50" i="1"/>
  <c r="U50" i="1" s="1"/>
  <c r="EK51" i="1"/>
  <c r="U51" i="1" s="1"/>
  <c r="EK52" i="1"/>
  <c r="U52" i="1" s="1"/>
  <c r="EK53" i="1"/>
  <c r="U53" i="1" s="1"/>
  <c r="EK54" i="1"/>
  <c r="U54" i="1" s="1"/>
  <c r="EK55" i="1"/>
  <c r="U55" i="1" s="1"/>
  <c r="EK56" i="1"/>
  <c r="U56" i="1" s="1"/>
  <c r="EK57" i="1"/>
  <c r="U57" i="1" s="1"/>
  <c r="EK58" i="1"/>
  <c r="U58" i="1" s="1"/>
  <c r="EK59" i="1"/>
  <c r="U59" i="1" s="1"/>
  <c r="EK60" i="1"/>
  <c r="U60" i="1" s="1"/>
  <c r="EK61" i="1"/>
  <c r="U61" i="1" s="1"/>
  <c r="EK62" i="1"/>
  <c r="U62" i="1" s="1"/>
  <c r="EK63" i="1"/>
  <c r="U63" i="1" s="1"/>
  <c r="EK64" i="1"/>
  <c r="U64" i="1" s="1"/>
  <c r="EK65" i="1"/>
  <c r="U65" i="1" s="1"/>
  <c r="EK66" i="1"/>
  <c r="U66" i="1" s="1"/>
  <c r="EK67" i="1"/>
  <c r="U67" i="1" s="1"/>
  <c r="EK68" i="1"/>
  <c r="U68" i="1" s="1"/>
  <c r="EK69" i="1"/>
  <c r="U69" i="1" s="1"/>
  <c r="EK70" i="1"/>
  <c r="U70" i="1" s="1"/>
  <c r="EK71" i="1"/>
  <c r="U71" i="1" s="1"/>
  <c r="EK72" i="1"/>
  <c r="U72" i="1" s="1"/>
  <c r="EK73" i="1"/>
  <c r="U73" i="1" s="1"/>
  <c r="EK74" i="1"/>
  <c r="U74" i="1" s="1"/>
  <c r="EK75" i="1"/>
  <c r="U75" i="1" s="1"/>
  <c r="EK76" i="1"/>
  <c r="U76" i="1" s="1"/>
  <c r="EK77" i="1"/>
  <c r="U77" i="1" s="1"/>
  <c r="EK78" i="1"/>
  <c r="U78" i="1" s="1"/>
  <c r="EK79" i="1"/>
  <c r="U79" i="1" s="1"/>
  <c r="EK80" i="1"/>
  <c r="U80" i="1" s="1"/>
  <c r="EK81" i="1"/>
  <c r="U81" i="1" s="1"/>
  <c r="EK82" i="1"/>
  <c r="U82" i="1" s="1"/>
  <c r="EK83" i="1"/>
  <c r="U83" i="1" s="1"/>
  <c r="EK84" i="1"/>
  <c r="U84" i="1" s="1"/>
  <c r="EK85" i="1"/>
  <c r="U85" i="1" s="1"/>
  <c r="EK86" i="1"/>
  <c r="U86" i="1" s="1"/>
  <c r="EK87" i="1"/>
  <c r="U87" i="1" s="1"/>
  <c r="EK88" i="1"/>
  <c r="U88" i="1" s="1"/>
  <c r="EK89" i="1"/>
  <c r="U89" i="1" s="1"/>
  <c r="EK90" i="1"/>
  <c r="U90" i="1" s="1"/>
  <c r="EK91" i="1"/>
  <c r="U91" i="1" s="1"/>
  <c r="EK92" i="1"/>
  <c r="U92" i="1" s="1"/>
  <c r="EK93" i="1"/>
  <c r="U93" i="1" s="1"/>
  <c r="EK94" i="1"/>
  <c r="U94" i="1" s="1"/>
  <c r="EK95" i="1"/>
  <c r="U95" i="1" s="1"/>
  <c r="EK96" i="1"/>
  <c r="U96" i="1" s="1"/>
  <c r="EK97" i="1"/>
  <c r="U97" i="1" s="1"/>
  <c r="EK98" i="1"/>
  <c r="U98" i="1" s="1"/>
  <c r="EK99" i="1"/>
  <c r="U99" i="1" s="1"/>
  <c r="EK100" i="1"/>
  <c r="U100" i="1" s="1"/>
  <c r="EK101" i="1"/>
  <c r="U101" i="1" s="1"/>
  <c r="EK102" i="1"/>
  <c r="U102" i="1" s="1"/>
  <c r="EK103" i="1"/>
  <c r="U103" i="1" s="1"/>
  <c r="EK104" i="1"/>
  <c r="U104" i="1" s="1"/>
  <c r="EK105" i="1"/>
  <c r="U105" i="1" s="1"/>
  <c r="EK106" i="1"/>
  <c r="U106" i="1" s="1"/>
  <c r="EK107" i="1"/>
  <c r="U107" i="1" s="1"/>
  <c r="EK108" i="1"/>
  <c r="U108" i="1" s="1"/>
  <c r="EK109" i="1"/>
  <c r="U109" i="1" s="1"/>
  <c r="EK110" i="1"/>
  <c r="U110" i="1" s="1"/>
  <c r="EK111" i="1"/>
  <c r="U111" i="1" s="1"/>
  <c r="EK112" i="1"/>
  <c r="U112" i="1" s="1"/>
  <c r="EK113" i="1"/>
  <c r="U113" i="1" s="1"/>
  <c r="EK114" i="1"/>
  <c r="U114" i="1" s="1"/>
  <c r="EK115" i="1"/>
  <c r="U115" i="1" s="1"/>
  <c r="EK116" i="1"/>
  <c r="U116" i="1" s="1"/>
  <c r="EK117" i="1"/>
  <c r="U117" i="1" s="1"/>
  <c r="EK118" i="1"/>
  <c r="U118" i="1" s="1"/>
  <c r="EK119" i="1"/>
  <c r="U119" i="1" s="1"/>
  <c r="EK120" i="1"/>
  <c r="U120" i="1" s="1"/>
  <c r="EK121" i="1"/>
  <c r="U121" i="1" s="1"/>
  <c r="EK122" i="1"/>
  <c r="U122" i="1" s="1"/>
  <c r="EK123" i="1"/>
  <c r="U123" i="1" s="1"/>
  <c r="EK124" i="1"/>
  <c r="U124" i="1" s="1"/>
  <c r="EK125" i="1"/>
  <c r="U125" i="1" s="1"/>
  <c r="EK126" i="1"/>
  <c r="U126" i="1" s="1"/>
  <c r="EK127" i="1"/>
  <c r="U127" i="1" s="1"/>
  <c r="EK128" i="1"/>
  <c r="U128" i="1" s="1"/>
  <c r="EK129" i="1"/>
  <c r="U129" i="1" s="1"/>
  <c r="EK130" i="1"/>
  <c r="U130" i="1" s="1"/>
  <c r="EK131" i="1"/>
  <c r="U131" i="1" s="1"/>
  <c r="EK132" i="1"/>
  <c r="U132" i="1" s="1"/>
  <c r="EK133" i="1"/>
  <c r="U133" i="1" s="1"/>
  <c r="EK134" i="1"/>
  <c r="U134" i="1" s="1"/>
  <c r="EK135" i="1"/>
  <c r="U135" i="1" s="1"/>
  <c r="EK136" i="1"/>
  <c r="U136" i="1" s="1"/>
  <c r="EK137" i="1"/>
  <c r="U137" i="1" s="1"/>
  <c r="EK138" i="1"/>
  <c r="U138" i="1" s="1"/>
  <c r="EK139" i="1"/>
  <c r="U139" i="1" s="1"/>
  <c r="EK140" i="1"/>
  <c r="U140" i="1" s="1"/>
  <c r="EK141" i="1"/>
  <c r="U141" i="1" s="1"/>
  <c r="EK142" i="1"/>
  <c r="U142" i="1" s="1"/>
  <c r="EK143" i="1"/>
  <c r="U143" i="1" s="1"/>
  <c r="EK144" i="1"/>
  <c r="U144" i="1" s="1"/>
  <c r="EK145" i="1"/>
  <c r="U145" i="1" s="1"/>
  <c r="EK146" i="1"/>
  <c r="U146" i="1" s="1"/>
  <c r="EK147" i="1"/>
  <c r="U147" i="1" s="1"/>
  <c r="EK148" i="1"/>
  <c r="U148" i="1" s="1"/>
  <c r="EK149" i="1"/>
  <c r="U149" i="1" s="1"/>
  <c r="EK150" i="1"/>
  <c r="U150" i="1" s="1"/>
  <c r="EK151" i="1"/>
  <c r="U151" i="1" s="1"/>
  <c r="EK152" i="1"/>
  <c r="U152" i="1" s="1"/>
  <c r="EK153" i="1"/>
  <c r="U153" i="1" s="1"/>
  <c r="EK154" i="1"/>
  <c r="U154" i="1" s="1"/>
  <c r="EK155" i="1"/>
  <c r="U155" i="1" s="1"/>
  <c r="EK156" i="1"/>
  <c r="U156" i="1" s="1"/>
  <c r="EK157" i="1"/>
  <c r="U157" i="1" s="1"/>
  <c r="EK158" i="1"/>
  <c r="U158" i="1" s="1"/>
  <c r="EK159" i="1"/>
  <c r="U159" i="1" s="1"/>
  <c r="EK160" i="1"/>
  <c r="U160" i="1" s="1"/>
  <c r="EK161" i="1"/>
  <c r="U161" i="1" s="1"/>
  <c r="EK162" i="1"/>
  <c r="U162" i="1" s="1"/>
  <c r="EK163" i="1"/>
  <c r="U163" i="1" s="1"/>
  <c r="EK164" i="1"/>
  <c r="U164" i="1" s="1"/>
  <c r="EK165" i="1"/>
  <c r="U165" i="1" s="1"/>
  <c r="EK166" i="1"/>
  <c r="U166" i="1" s="1"/>
  <c r="EK167" i="1"/>
  <c r="U167" i="1" s="1"/>
  <c r="EK168" i="1"/>
  <c r="U168" i="1" s="1"/>
  <c r="EK169" i="1"/>
  <c r="U169" i="1" s="1"/>
  <c r="EK170" i="1"/>
  <c r="U170" i="1" s="1"/>
  <c r="EK171" i="1"/>
  <c r="U171" i="1" s="1"/>
  <c r="EK172" i="1"/>
  <c r="U172" i="1" s="1"/>
  <c r="EK173" i="1"/>
  <c r="U173" i="1" s="1"/>
  <c r="EK174" i="1"/>
  <c r="U174" i="1" s="1"/>
  <c r="EK175" i="1"/>
  <c r="U175" i="1" s="1"/>
  <c r="EK176" i="1"/>
  <c r="U176" i="1" s="1"/>
  <c r="EK177" i="1"/>
  <c r="U177" i="1" s="1"/>
  <c r="EK178" i="1"/>
  <c r="U178" i="1" s="1"/>
  <c r="EK179" i="1"/>
  <c r="U179" i="1" s="1"/>
  <c r="EK180" i="1"/>
  <c r="U180" i="1" s="1"/>
  <c r="EK181" i="1"/>
  <c r="U181" i="1" s="1"/>
  <c r="EK182" i="1"/>
  <c r="U182" i="1" s="1"/>
  <c r="EK183" i="1"/>
  <c r="U183" i="1" s="1"/>
  <c r="EK184" i="1"/>
  <c r="U184" i="1" s="1"/>
  <c r="EK185" i="1"/>
  <c r="U185" i="1" s="1"/>
  <c r="EK186" i="1"/>
  <c r="U186" i="1" s="1"/>
  <c r="EK187" i="1"/>
  <c r="U187" i="1" s="1"/>
  <c r="EK188" i="1"/>
  <c r="U188" i="1" s="1"/>
  <c r="EK189" i="1"/>
  <c r="U189" i="1" s="1"/>
  <c r="EK190" i="1"/>
  <c r="U190" i="1" s="1"/>
  <c r="EK191" i="1"/>
  <c r="U191" i="1" s="1"/>
  <c r="EK192" i="1"/>
  <c r="U192" i="1" s="1"/>
  <c r="EK193" i="1"/>
  <c r="U193" i="1" s="1"/>
  <c r="EK194" i="1"/>
  <c r="U194" i="1" s="1"/>
  <c r="EK195" i="1"/>
  <c r="U195" i="1" s="1"/>
  <c r="EK196" i="1"/>
  <c r="U196" i="1" s="1"/>
  <c r="EK197" i="1"/>
  <c r="U197" i="1" s="1"/>
  <c r="EK198" i="1"/>
  <c r="U198" i="1" s="1"/>
  <c r="EK199" i="1"/>
  <c r="U199" i="1" s="1"/>
  <c r="EK200" i="1"/>
  <c r="U200" i="1" s="1"/>
  <c r="EK201" i="1"/>
  <c r="U201" i="1" s="1"/>
  <c r="EK202" i="1"/>
  <c r="U202" i="1" s="1"/>
  <c r="EK203" i="1"/>
  <c r="U203" i="1" s="1"/>
  <c r="EK204" i="1"/>
  <c r="U204" i="1" s="1"/>
  <c r="EK205" i="1"/>
  <c r="U205" i="1" s="1"/>
  <c r="EK206" i="1"/>
  <c r="U206" i="1" s="1"/>
  <c r="EK207" i="1"/>
  <c r="U207" i="1" s="1"/>
  <c r="EK208" i="1"/>
  <c r="U208" i="1" s="1"/>
  <c r="EK209" i="1"/>
  <c r="U209" i="1" s="1"/>
  <c r="EK210" i="1"/>
  <c r="U210" i="1" s="1"/>
  <c r="EK211" i="1"/>
  <c r="U211" i="1" s="1"/>
  <c r="EK212" i="1"/>
  <c r="U212" i="1" s="1"/>
  <c r="EK213" i="1"/>
  <c r="U213" i="1" s="1"/>
  <c r="EK214" i="1"/>
  <c r="U214" i="1" s="1"/>
  <c r="EK215" i="1"/>
  <c r="U215" i="1" s="1"/>
  <c r="EK216" i="1"/>
  <c r="U216" i="1" s="1"/>
  <c r="EK217" i="1"/>
  <c r="U217" i="1" s="1"/>
  <c r="EK218" i="1"/>
  <c r="U218" i="1" s="1"/>
  <c r="EK219" i="1"/>
  <c r="U219" i="1" s="1"/>
  <c r="EK220" i="1"/>
  <c r="U220" i="1" s="1"/>
  <c r="EK221" i="1"/>
  <c r="U221" i="1" s="1"/>
  <c r="EK222" i="1"/>
  <c r="U222" i="1" s="1"/>
  <c r="EK223" i="1"/>
  <c r="U223" i="1" s="1"/>
  <c r="EK224" i="1"/>
  <c r="U224" i="1" s="1"/>
  <c r="EK225" i="1"/>
  <c r="U225" i="1" s="1"/>
  <c r="EK226" i="1"/>
  <c r="U226" i="1" s="1"/>
  <c r="EK227" i="1"/>
  <c r="U227" i="1" s="1"/>
  <c r="EK228" i="1"/>
  <c r="U228" i="1" s="1"/>
  <c r="EK229" i="1"/>
  <c r="U229" i="1" s="1"/>
  <c r="EK230" i="1"/>
  <c r="U230" i="1" s="1"/>
  <c r="EK231" i="1"/>
  <c r="U231" i="1" s="1"/>
  <c r="EK232" i="1"/>
  <c r="U232" i="1" s="1"/>
  <c r="EK233" i="1"/>
  <c r="U233" i="1" s="1"/>
  <c r="EK234" i="1"/>
  <c r="U234" i="1" s="1"/>
  <c r="EK235" i="1"/>
  <c r="U235" i="1" s="1"/>
  <c r="EK236" i="1"/>
  <c r="U236" i="1" s="1"/>
  <c r="EK237" i="1"/>
  <c r="U237" i="1" s="1"/>
  <c r="EK238" i="1"/>
  <c r="U238" i="1" s="1"/>
  <c r="EK239" i="1"/>
  <c r="U239" i="1" s="1"/>
  <c r="EK240" i="1"/>
  <c r="U240" i="1" s="1"/>
  <c r="EK241" i="1"/>
  <c r="U241" i="1" s="1"/>
  <c r="EK242" i="1"/>
  <c r="U242" i="1" s="1"/>
  <c r="EK243" i="1"/>
  <c r="U243" i="1" s="1"/>
  <c r="EK244" i="1"/>
  <c r="U244" i="1" s="1"/>
  <c r="EK245" i="1"/>
  <c r="U245" i="1" s="1"/>
  <c r="EK246" i="1"/>
  <c r="U246" i="1" s="1"/>
  <c r="EK247" i="1"/>
  <c r="U247" i="1" s="1"/>
  <c r="EK248" i="1"/>
  <c r="U248" i="1" s="1"/>
  <c r="EK249" i="1"/>
  <c r="U249" i="1" s="1"/>
  <c r="EK250" i="1"/>
  <c r="U250" i="1" s="1"/>
  <c r="EK251" i="1"/>
  <c r="U251" i="1" s="1"/>
  <c r="EK252" i="1"/>
  <c r="U252" i="1" s="1"/>
  <c r="EK253" i="1"/>
  <c r="U253" i="1" s="1"/>
  <c r="EK254" i="1"/>
  <c r="U254" i="1" s="1"/>
  <c r="EK255" i="1"/>
  <c r="U255" i="1" s="1"/>
  <c r="EK256" i="1"/>
  <c r="U256" i="1" s="1"/>
  <c r="EK257" i="1"/>
  <c r="U257" i="1" s="1"/>
  <c r="EK258" i="1"/>
  <c r="U258" i="1" s="1"/>
  <c r="EK259" i="1"/>
  <c r="U259" i="1" s="1"/>
  <c r="EK260" i="1"/>
  <c r="U260" i="1" s="1"/>
  <c r="EK261" i="1"/>
  <c r="U261" i="1" s="1"/>
  <c r="EK262" i="1"/>
  <c r="U262" i="1" s="1"/>
  <c r="EK263" i="1"/>
  <c r="U263" i="1" s="1"/>
  <c r="EK264" i="1"/>
  <c r="U264" i="1" s="1"/>
  <c r="EK265" i="1"/>
  <c r="U265" i="1" s="1"/>
  <c r="EK266" i="1"/>
  <c r="U266" i="1" s="1"/>
  <c r="EK267" i="1"/>
  <c r="U267" i="1" s="1"/>
  <c r="EK268" i="1"/>
  <c r="U268" i="1" s="1"/>
  <c r="EK269" i="1"/>
  <c r="U269" i="1" s="1"/>
  <c r="EK270" i="1"/>
  <c r="U270" i="1" s="1"/>
  <c r="EK271" i="1"/>
  <c r="U271" i="1" s="1"/>
  <c r="EK272" i="1"/>
  <c r="U272" i="1" s="1"/>
  <c r="EK273" i="1"/>
  <c r="U273" i="1" s="1"/>
  <c r="EK274" i="1"/>
  <c r="U274" i="1" s="1"/>
  <c r="EK275" i="1"/>
  <c r="U275" i="1" s="1"/>
  <c r="EK276" i="1"/>
  <c r="U276" i="1" s="1"/>
  <c r="EK277" i="1"/>
  <c r="U277" i="1" s="1"/>
  <c r="EK278" i="1"/>
  <c r="U278" i="1" s="1"/>
  <c r="EK279" i="1"/>
  <c r="U279" i="1" s="1"/>
  <c r="EK280" i="1"/>
  <c r="U280" i="1" s="1"/>
  <c r="EK281" i="1"/>
  <c r="U281" i="1" s="1"/>
  <c r="EK282" i="1"/>
  <c r="U282" i="1" s="1"/>
  <c r="EK283" i="1"/>
  <c r="U283" i="1" s="1"/>
  <c r="EK284" i="1"/>
  <c r="U284" i="1" s="1"/>
  <c r="EK285" i="1"/>
  <c r="U285" i="1" s="1"/>
  <c r="EK286" i="1"/>
  <c r="U286" i="1" s="1"/>
  <c r="EK287" i="1"/>
  <c r="U287" i="1" s="1"/>
  <c r="EK288" i="1"/>
  <c r="U288" i="1" s="1"/>
  <c r="EK289" i="1"/>
  <c r="U289" i="1" s="1"/>
  <c r="EK290" i="1"/>
  <c r="U290" i="1" s="1"/>
  <c r="EK291" i="1"/>
  <c r="U291" i="1" s="1"/>
  <c r="EK292" i="1"/>
  <c r="U292" i="1" s="1"/>
  <c r="EK293" i="1"/>
  <c r="U293" i="1" s="1"/>
  <c r="EK294" i="1"/>
  <c r="U294" i="1" s="1"/>
  <c r="EK295" i="1"/>
  <c r="U295" i="1" s="1"/>
  <c r="EK296" i="1"/>
  <c r="U296" i="1" s="1"/>
  <c r="EO2" i="1"/>
  <c r="Y2" i="1" s="1"/>
  <c r="EN2" i="1"/>
  <c r="X2" i="1" s="1"/>
  <c r="EM2" i="1"/>
  <c r="W2" i="1" s="1"/>
  <c r="EL2" i="1"/>
  <c r="V2" i="1" s="1"/>
  <c r="EK2" i="1"/>
  <c r="U2" i="1" s="1"/>
  <c r="EJ2" i="1"/>
  <c r="T2" i="1" s="1"/>
  <c r="S3" i="1"/>
  <c r="S5" i="1"/>
  <c r="S7" i="1"/>
  <c r="S8" i="1"/>
  <c r="S9" i="1"/>
  <c r="S11" i="1"/>
  <c r="S12" i="1"/>
  <c r="S14" i="1"/>
  <c r="S16" i="1"/>
  <c r="S17" i="1"/>
  <c r="S18" i="1"/>
  <c r="S19" i="1"/>
  <c r="S20" i="1"/>
  <c r="S21" i="1"/>
  <c r="S22" i="1"/>
  <c r="S25" i="1"/>
  <c r="S27" i="1"/>
  <c r="S30" i="1"/>
  <c r="S34" i="1"/>
  <c r="S36" i="1"/>
  <c r="S38" i="1"/>
  <c r="S39" i="1"/>
  <c r="S43" i="1"/>
  <c r="S47" i="1"/>
  <c r="S51" i="1"/>
  <c r="S53" i="1"/>
  <c r="S55" i="1"/>
  <c r="S58" i="1"/>
  <c r="S60" i="1"/>
  <c r="S61" i="1"/>
  <c r="S62" i="1"/>
  <c r="S64" i="1"/>
  <c r="S66" i="1"/>
  <c r="S67" i="1"/>
  <c r="S68" i="1"/>
  <c r="S70" i="1"/>
  <c r="S73" i="1"/>
  <c r="S75" i="1"/>
  <c r="S77" i="1"/>
  <c r="S78" i="1"/>
  <c r="S79" i="1"/>
  <c r="S80" i="1"/>
  <c r="S81" i="1"/>
  <c r="S82" i="1"/>
  <c r="S83" i="1"/>
  <c r="S87" i="1"/>
  <c r="S89" i="1"/>
  <c r="S91" i="1"/>
  <c r="S92" i="1"/>
  <c r="S95" i="1"/>
  <c r="S96" i="1"/>
  <c r="S97" i="1"/>
  <c r="S99" i="1"/>
  <c r="S101" i="1"/>
  <c r="S102" i="1"/>
  <c r="S105" i="1"/>
  <c r="S107" i="1"/>
  <c r="S111" i="1"/>
  <c r="S112" i="1"/>
  <c r="S113" i="1"/>
  <c r="S114" i="1"/>
  <c r="S115" i="1"/>
  <c r="S116" i="1"/>
  <c r="S117" i="1"/>
  <c r="S118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41" i="1"/>
  <c r="S142" i="1"/>
  <c r="S143" i="1"/>
  <c r="S144" i="1"/>
  <c r="S147" i="1"/>
  <c r="S148" i="1"/>
  <c r="S149" i="1"/>
  <c r="S150" i="1"/>
  <c r="S151" i="1"/>
  <c r="S152" i="1"/>
  <c r="S154" i="1"/>
  <c r="S156" i="1"/>
  <c r="S157" i="1"/>
  <c r="S159" i="1"/>
  <c r="S160" i="1"/>
  <c r="S161" i="1"/>
  <c r="S163" i="1"/>
  <c r="S165" i="1"/>
  <c r="S168" i="1"/>
  <c r="S170" i="1"/>
  <c r="S173" i="1"/>
  <c r="S174" i="1"/>
  <c r="S176" i="1"/>
  <c r="S177" i="1"/>
  <c r="S178" i="1"/>
  <c r="S179" i="1"/>
  <c r="S180" i="1"/>
  <c r="S181" i="1"/>
  <c r="S182" i="1"/>
  <c r="S183" i="1"/>
  <c r="S184" i="1"/>
  <c r="S185" i="1"/>
  <c r="S188" i="1"/>
  <c r="S190" i="1"/>
  <c r="S191" i="1"/>
  <c r="S192" i="1"/>
  <c r="S194" i="1"/>
  <c r="S196" i="1"/>
  <c r="S197" i="1"/>
  <c r="S198" i="1"/>
  <c r="S199" i="1"/>
  <c r="S200" i="1"/>
  <c r="S201" i="1"/>
  <c r="S203" i="1"/>
  <c r="S205" i="1"/>
  <c r="S206" i="1"/>
  <c r="S208" i="1"/>
  <c r="S209" i="1"/>
  <c r="S210" i="1"/>
  <c r="S211" i="1"/>
  <c r="S212" i="1"/>
  <c r="S215" i="1"/>
  <c r="S216" i="1"/>
  <c r="S219" i="1"/>
  <c r="S221" i="1"/>
  <c r="S223" i="1"/>
  <c r="S224" i="1"/>
  <c r="S225" i="1"/>
  <c r="S226" i="1"/>
  <c r="S227" i="1"/>
  <c r="S232" i="1"/>
  <c r="S233" i="1"/>
  <c r="S234" i="1"/>
  <c r="S235" i="1"/>
  <c r="S236" i="1"/>
  <c r="S240" i="1"/>
  <c r="S245" i="1"/>
  <c r="S246" i="1"/>
  <c r="S251" i="1"/>
  <c r="S255" i="1"/>
  <c r="S259" i="1"/>
  <c r="S260" i="1"/>
  <c r="S264" i="1"/>
  <c r="S265" i="1"/>
  <c r="S267" i="1"/>
  <c r="S268" i="1"/>
  <c r="S270" i="1"/>
  <c r="S272" i="1"/>
  <c r="S276" i="1"/>
  <c r="S277" i="1"/>
  <c r="S280" i="1"/>
  <c r="S282" i="1"/>
  <c r="S283" i="1"/>
  <c r="S284" i="1"/>
  <c r="S285" i="1"/>
  <c r="S287" i="1"/>
  <c r="S291" i="1"/>
  <c r="S292" i="1"/>
  <c r="S293" i="1"/>
  <c r="S294" i="1"/>
  <c r="S295" i="1"/>
  <c r="S296" i="1"/>
  <c r="R3" i="1"/>
  <c r="R5" i="1"/>
  <c r="R7" i="1"/>
  <c r="R8" i="1"/>
  <c r="R9" i="1"/>
  <c r="R11" i="1"/>
  <c r="R12" i="1"/>
  <c r="R14" i="1"/>
  <c r="R16" i="1"/>
  <c r="R17" i="1"/>
  <c r="R18" i="1"/>
  <c r="R19" i="1"/>
  <c r="R20" i="1"/>
  <c r="R21" i="1"/>
  <c r="R22" i="1"/>
  <c r="R25" i="1"/>
  <c r="R27" i="1"/>
  <c r="R30" i="1"/>
  <c r="R34" i="1"/>
  <c r="R36" i="1"/>
  <c r="R38" i="1"/>
  <c r="R39" i="1"/>
  <c r="R43" i="1"/>
  <c r="R47" i="1"/>
  <c r="R51" i="1"/>
  <c r="R53" i="1"/>
  <c r="R55" i="1"/>
  <c r="R58" i="1"/>
  <c r="R60" i="1"/>
  <c r="R61" i="1"/>
  <c r="R62" i="1"/>
  <c r="R64" i="1"/>
  <c r="R66" i="1"/>
  <c r="R67" i="1"/>
  <c r="R68" i="1"/>
  <c r="R70" i="1"/>
  <c r="R73" i="1"/>
  <c r="R75" i="1"/>
  <c r="R77" i="1"/>
  <c r="R78" i="1"/>
  <c r="R79" i="1"/>
  <c r="R80" i="1"/>
  <c r="R81" i="1"/>
  <c r="R82" i="1"/>
  <c r="R83" i="1"/>
  <c r="R87" i="1"/>
  <c r="R89" i="1"/>
  <c r="R91" i="1"/>
  <c r="R92" i="1"/>
  <c r="R95" i="1"/>
  <c r="R96" i="1"/>
  <c r="R97" i="1"/>
  <c r="R99" i="1"/>
  <c r="R101" i="1"/>
  <c r="R102" i="1"/>
  <c r="R105" i="1"/>
  <c r="R107" i="1"/>
  <c r="R111" i="1"/>
  <c r="R112" i="1"/>
  <c r="R113" i="1"/>
  <c r="R114" i="1"/>
  <c r="R115" i="1"/>
  <c r="R116" i="1"/>
  <c r="R117" i="1"/>
  <c r="R118" i="1"/>
  <c r="R120" i="1"/>
  <c r="R121" i="1"/>
  <c r="R123" i="1"/>
  <c r="R124" i="1"/>
  <c r="R125" i="1"/>
  <c r="R127" i="1"/>
  <c r="R131" i="1"/>
  <c r="R133" i="1"/>
  <c r="R134" i="1"/>
  <c r="R135" i="1"/>
  <c r="R136" i="1"/>
  <c r="R137" i="1"/>
  <c r="R138" i="1"/>
  <c r="R141" i="1"/>
  <c r="R142" i="1"/>
  <c r="R143" i="1"/>
  <c r="R144" i="1"/>
  <c r="R147" i="1"/>
  <c r="R148" i="1"/>
  <c r="R149" i="1"/>
  <c r="R150" i="1"/>
  <c r="R151" i="1"/>
  <c r="R154" i="1"/>
  <c r="R156" i="1"/>
  <c r="R157" i="1"/>
  <c r="R159" i="1"/>
  <c r="R160" i="1"/>
  <c r="R161" i="1"/>
  <c r="R163" i="1"/>
  <c r="R165" i="1"/>
  <c r="R168" i="1"/>
  <c r="R170" i="1"/>
  <c r="R173" i="1"/>
  <c r="R174" i="1"/>
  <c r="R176" i="1"/>
  <c r="R177" i="1"/>
  <c r="R179" i="1"/>
  <c r="R180" i="1"/>
  <c r="R181" i="1"/>
  <c r="R182" i="1"/>
  <c r="R184" i="1"/>
  <c r="R188" i="1"/>
  <c r="R190" i="1"/>
  <c r="R191" i="1"/>
  <c r="R192" i="1"/>
  <c r="R194" i="1"/>
  <c r="R196" i="1"/>
  <c r="R197" i="1"/>
  <c r="R198" i="1"/>
  <c r="R199" i="1"/>
  <c r="R200" i="1"/>
  <c r="R201" i="1"/>
  <c r="R203" i="1"/>
  <c r="R205" i="1"/>
  <c r="R206" i="1"/>
  <c r="R208" i="1"/>
  <c r="R209" i="1"/>
  <c r="R210" i="1"/>
  <c r="R211" i="1"/>
  <c r="R212" i="1"/>
  <c r="R215" i="1"/>
  <c r="R216" i="1"/>
  <c r="R219" i="1"/>
  <c r="R221" i="1"/>
  <c r="R223" i="1"/>
  <c r="R224" i="1"/>
  <c r="R225" i="1"/>
  <c r="R226" i="1"/>
  <c r="R232" i="1"/>
  <c r="R233" i="1"/>
  <c r="R234" i="1"/>
  <c r="R235" i="1"/>
  <c r="R236" i="1"/>
  <c r="R240" i="1"/>
  <c r="R245" i="1"/>
  <c r="R246" i="1"/>
  <c r="R251" i="1"/>
  <c r="R255" i="1"/>
  <c r="R259" i="1"/>
  <c r="R260" i="1"/>
  <c r="R264" i="1"/>
  <c r="R265" i="1"/>
  <c r="R267" i="1"/>
  <c r="R268" i="1"/>
  <c r="R270" i="1"/>
  <c r="R272" i="1"/>
  <c r="R276" i="1"/>
  <c r="R277" i="1"/>
  <c r="R280" i="1"/>
  <c r="R282" i="1"/>
  <c r="R283" i="1"/>
  <c r="R284" i="1"/>
  <c r="R285" i="1"/>
  <c r="R287" i="1"/>
  <c r="R291" i="1"/>
  <c r="R292" i="1"/>
  <c r="R293" i="1"/>
  <c r="R294" i="1"/>
  <c r="R295" i="1"/>
  <c r="R296" i="1"/>
  <c r="Q3" i="1"/>
  <c r="Q5" i="1"/>
  <c r="Q7" i="1"/>
  <c r="Q8" i="1"/>
  <c r="Q9" i="1"/>
  <c r="Q11" i="1"/>
  <c r="Q12" i="1"/>
  <c r="Q14" i="1"/>
  <c r="Q16" i="1"/>
  <c r="Q17" i="1"/>
  <c r="Q18" i="1"/>
  <c r="Q19" i="1"/>
  <c r="Q20" i="1"/>
  <c r="Q21" i="1"/>
  <c r="Q22" i="1"/>
  <c r="Q25" i="1"/>
  <c r="Q27" i="1"/>
  <c r="Q30" i="1"/>
  <c r="Q34" i="1"/>
  <c r="Q36" i="1"/>
  <c r="Q38" i="1"/>
  <c r="Q39" i="1"/>
  <c r="Q43" i="1"/>
  <c r="Q47" i="1"/>
  <c r="Q51" i="1"/>
  <c r="Q53" i="1"/>
  <c r="Q55" i="1"/>
  <c r="Q58" i="1"/>
  <c r="Q60" i="1"/>
  <c r="Q61" i="1"/>
  <c r="Q62" i="1"/>
  <c r="Q64" i="1"/>
  <c r="Q66" i="1"/>
  <c r="Q67" i="1"/>
  <c r="Q68" i="1"/>
  <c r="Q70" i="1"/>
  <c r="Q73" i="1"/>
  <c r="Q75" i="1"/>
  <c r="Q77" i="1"/>
  <c r="Q78" i="1"/>
  <c r="Q79" i="1"/>
  <c r="Q80" i="1"/>
  <c r="Q81" i="1"/>
  <c r="Q82" i="1"/>
  <c r="Q83" i="1"/>
  <c r="Q87" i="1"/>
  <c r="Q89" i="1"/>
  <c r="Q91" i="1"/>
  <c r="Q92" i="1"/>
  <c r="Q95" i="1"/>
  <c r="Q96" i="1"/>
  <c r="Q97" i="1"/>
  <c r="Q99" i="1"/>
  <c r="Q101" i="1"/>
  <c r="Q102" i="1"/>
  <c r="Q105" i="1"/>
  <c r="Q107" i="1"/>
  <c r="Q111" i="1"/>
  <c r="Q112" i="1"/>
  <c r="Q113" i="1"/>
  <c r="Q114" i="1"/>
  <c r="Q115" i="1"/>
  <c r="Q116" i="1"/>
  <c r="Q117" i="1"/>
  <c r="Q118" i="1"/>
  <c r="Q120" i="1"/>
  <c r="Q121" i="1"/>
  <c r="Q123" i="1"/>
  <c r="Q124" i="1"/>
  <c r="Q125" i="1"/>
  <c r="Q127" i="1"/>
  <c r="Q131" i="1"/>
  <c r="Q133" i="1"/>
  <c r="Q134" i="1"/>
  <c r="Q135" i="1"/>
  <c r="Q136" i="1"/>
  <c r="Q137" i="1"/>
  <c r="Q138" i="1"/>
  <c r="Q141" i="1"/>
  <c r="Q142" i="1"/>
  <c r="Q143" i="1"/>
  <c r="Q144" i="1"/>
  <c r="Q147" i="1"/>
  <c r="Q148" i="1"/>
  <c r="Q149" i="1"/>
  <c r="Q150" i="1"/>
  <c r="Q151" i="1"/>
  <c r="Q154" i="1"/>
  <c r="Q156" i="1"/>
  <c r="Q157" i="1"/>
  <c r="Q159" i="1"/>
  <c r="Q160" i="1"/>
  <c r="Q161" i="1"/>
  <c r="Q163" i="1"/>
  <c r="Q165" i="1"/>
  <c r="Q168" i="1"/>
  <c r="Q170" i="1"/>
  <c r="Q173" i="1"/>
  <c r="Q174" i="1"/>
  <c r="Q176" i="1"/>
  <c r="Q177" i="1"/>
  <c r="Q179" i="1"/>
  <c r="Q180" i="1"/>
  <c r="Q181" i="1"/>
  <c r="Q182" i="1"/>
  <c r="Q184" i="1"/>
  <c r="Q188" i="1"/>
  <c r="Q190" i="1"/>
  <c r="Q191" i="1"/>
  <c r="Q192" i="1"/>
  <c r="Q194" i="1"/>
  <c r="Q196" i="1"/>
  <c r="Q197" i="1"/>
  <c r="Q198" i="1"/>
  <c r="Q199" i="1"/>
  <c r="Q200" i="1"/>
  <c r="Q201" i="1"/>
  <c r="Q203" i="1"/>
  <c r="Q205" i="1"/>
  <c r="Q206" i="1"/>
  <c r="Q208" i="1"/>
  <c r="Q209" i="1"/>
  <c r="Q210" i="1"/>
  <c r="Q211" i="1"/>
  <c r="Q212" i="1"/>
  <c r="Q215" i="1"/>
  <c r="Q216" i="1"/>
  <c r="Q219" i="1"/>
  <c r="Q221" i="1"/>
  <c r="Q223" i="1"/>
  <c r="Q224" i="1"/>
  <c r="Q225" i="1"/>
  <c r="Q226" i="1"/>
  <c r="Q232" i="1"/>
  <c r="Q233" i="1"/>
  <c r="Q234" i="1"/>
  <c r="Q235" i="1"/>
  <c r="Q236" i="1"/>
  <c r="Q240" i="1"/>
  <c r="Q245" i="1"/>
  <c r="Q246" i="1"/>
  <c r="Q251" i="1"/>
  <c r="Q255" i="1"/>
  <c r="Q259" i="1"/>
  <c r="Q260" i="1"/>
  <c r="Q264" i="1"/>
  <c r="Q265" i="1"/>
  <c r="Q267" i="1"/>
  <c r="Q268" i="1"/>
  <c r="Q270" i="1"/>
  <c r="Q272" i="1"/>
  <c r="Q276" i="1"/>
  <c r="Q277" i="1"/>
  <c r="Q280" i="1"/>
  <c r="Q282" i="1"/>
  <c r="Q283" i="1"/>
  <c r="Q284" i="1"/>
  <c r="Q285" i="1"/>
  <c r="Q287" i="1"/>
  <c r="Q291" i="1"/>
  <c r="Q292" i="1"/>
  <c r="Q293" i="1"/>
  <c r="Q294" i="1"/>
  <c r="Q295" i="1"/>
  <c r="Q296" i="1"/>
  <c r="P296" i="1"/>
  <c r="P3" i="1"/>
  <c r="P5" i="1"/>
  <c r="P7" i="1"/>
  <c r="P8" i="1"/>
  <c r="P9" i="1"/>
  <c r="P11" i="1"/>
  <c r="P12" i="1"/>
  <c r="P14" i="1"/>
  <c r="P16" i="1"/>
  <c r="P17" i="1"/>
  <c r="P18" i="1"/>
  <c r="P19" i="1"/>
  <c r="P20" i="1"/>
  <c r="P21" i="1"/>
  <c r="P22" i="1"/>
  <c r="P25" i="1"/>
  <c r="P27" i="1"/>
  <c r="P30" i="1"/>
  <c r="P34" i="1"/>
  <c r="P36" i="1"/>
  <c r="P38" i="1"/>
  <c r="P39" i="1"/>
  <c r="P43" i="1"/>
  <c r="P47" i="1"/>
  <c r="P51" i="1"/>
  <c r="P53" i="1"/>
  <c r="P54" i="1"/>
  <c r="P55" i="1"/>
  <c r="P58" i="1"/>
  <c r="P60" i="1"/>
  <c r="P61" i="1"/>
  <c r="P62" i="1"/>
  <c r="P64" i="1"/>
  <c r="P66" i="1"/>
  <c r="P67" i="1"/>
  <c r="P68" i="1"/>
  <c r="P70" i="1"/>
  <c r="P71" i="1"/>
  <c r="P73" i="1"/>
  <c r="P75" i="1"/>
  <c r="P77" i="1"/>
  <c r="P78" i="1"/>
  <c r="P79" i="1"/>
  <c r="P80" i="1"/>
  <c r="P81" i="1"/>
  <c r="P82" i="1"/>
  <c r="P83" i="1"/>
  <c r="P87" i="1"/>
  <c r="P89" i="1"/>
  <c r="P91" i="1"/>
  <c r="P92" i="1"/>
  <c r="P95" i="1"/>
  <c r="P96" i="1"/>
  <c r="P97" i="1"/>
  <c r="P99" i="1"/>
  <c r="P101" i="1"/>
  <c r="P102" i="1"/>
  <c r="P105" i="1"/>
  <c r="P107" i="1"/>
  <c r="P111" i="1"/>
  <c r="P112" i="1"/>
  <c r="P113" i="1"/>
  <c r="P114" i="1"/>
  <c r="P115" i="1"/>
  <c r="P116" i="1"/>
  <c r="P117" i="1"/>
  <c r="P118" i="1"/>
  <c r="P120" i="1"/>
  <c r="P121" i="1"/>
  <c r="P123" i="1"/>
  <c r="P124" i="1"/>
  <c r="P125" i="1"/>
  <c r="P127" i="1"/>
  <c r="P131" i="1"/>
  <c r="P133" i="1"/>
  <c r="P134" i="1"/>
  <c r="P135" i="1"/>
  <c r="P136" i="1"/>
  <c r="P137" i="1"/>
  <c r="P138" i="1"/>
  <c r="P141" i="1"/>
  <c r="P142" i="1"/>
  <c r="P143" i="1"/>
  <c r="P144" i="1"/>
  <c r="P147" i="1"/>
  <c r="P148" i="1"/>
  <c r="P149" i="1"/>
  <c r="P150" i="1"/>
  <c r="P151" i="1"/>
  <c r="P154" i="1"/>
  <c r="P156" i="1"/>
  <c r="P157" i="1"/>
  <c r="P159" i="1"/>
  <c r="P160" i="1"/>
  <c r="P161" i="1"/>
  <c r="P163" i="1"/>
  <c r="P165" i="1"/>
  <c r="P168" i="1"/>
  <c r="P170" i="1"/>
  <c r="P173" i="1"/>
  <c r="P174" i="1"/>
  <c r="P176" i="1"/>
  <c r="P177" i="1"/>
  <c r="P179" i="1"/>
  <c r="P180" i="1"/>
  <c r="P181" i="1"/>
  <c r="P182" i="1"/>
  <c r="P184" i="1"/>
  <c r="P188" i="1"/>
  <c r="P190" i="1"/>
  <c r="P191" i="1"/>
  <c r="P192" i="1"/>
  <c r="P194" i="1"/>
  <c r="P196" i="1"/>
  <c r="P197" i="1"/>
  <c r="P198" i="1"/>
  <c r="P199" i="1"/>
  <c r="P200" i="1"/>
  <c r="P201" i="1"/>
  <c r="P203" i="1"/>
  <c r="P205" i="1"/>
  <c r="P206" i="1"/>
  <c r="P208" i="1"/>
  <c r="P209" i="1"/>
  <c r="P210" i="1"/>
  <c r="P211" i="1"/>
  <c r="P212" i="1"/>
  <c r="P215" i="1"/>
  <c r="P216" i="1"/>
  <c r="P219" i="1"/>
  <c r="P221" i="1"/>
  <c r="P223" i="1"/>
  <c r="P224" i="1"/>
  <c r="P225" i="1"/>
  <c r="P226" i="1"/>
  <c r="P232" i="1"/>
  <c r="P233" i="1"/>
  <c r="P234" i="1"/>
  <c r="P235" i="1"/>
  <c r="P236" i="1"/>
  <c r="P240" i="1"/>
  <c r="P245" i="1"/>
  <c r="P246" i="1"/>
  <c r="P251" i="1"/>
  <c r="P255" i="1"/>
  <c r="P259" i="1"/>
  <c r="P260" i="1"/>
  <c r="P264" i="1"/>
  <c r="P265" i="1"/>
  <c r="P267" i="1"/>
  <c r="P268" i="1"/>
  <c r="P270" i="1"/>
  <c r="P272" i="1"/>
  <c r="P276" i="1"/>
  <c r="P277" i="1"/>
  <c r="P280" i="1"/>
  <c r="P282" i="1"/>
  <c r="P283" i="1"/>
  <c r="P284" i="1"/>
  <c r="P285" i="1"/>
  <c r="P287" i="1"/>
  <c r="P291" i="1"/>
  <c r="P292" i="1"/>
  <c r="P293" i="1"/>
  <c r="P294" i="1"/>
  <c r="P295" i="1"/>
  <c r="O18" i="1"/>
  <c r="O19" i="1"/>
  <c r="O20" i="1"/>
  <c r="O21" i="1"/>
  <c r="O22" i="1"/>
  <c r="O25" i="1"/>
  <c r="O27" i="1"/>
  <c r="O28" i="1"/>
  <c r="O30" i="1"/>
  <c r="O34" i="1"/>
  <c r="O35" i="1"/>
  <c r="O36" i="1"/>
  <c r="O38" i="1"/>
  <c r="O39" i="1"/>
  <c r="O43" i="1"/>
  <c r="O47" i="1"/>
  <c r="O51" i="1"/>
  <c r="O53" i="1"/>
  <c r="O55" i="1"/>
  <c r="O58" i="1"/>
  <c r="O60" i="1"/>
  <c r="O61" i="1"/>
  <c r="O62" i="1"/>
  <c r="O64" i="1"/>
  <c r="O66" i="1"/>
  <c r="O67" i="1"/>
  <c r="O68" i="1"/>
  <c r="O70" i="1"/>
  <c r="O73" i="1"/>
  <c r="O75" i="1"/>
  <c r="O77" i="1"/>
  <c r="O78" i="1"/>
  <c r="O79" i="1"/>
  <c r="O80" i="1"/>
  <c r="O81" i="1"/>
  <c r="O82" i="1"/>
  <c r="O83" i="1"/>
  <c r="O87" i="1"/>
  <c r="O89" i="1"/>
  <c r="O91" i="1"/>
  <c r="O92" i="1"/>
  <c r="O95" i="1"/>
  <c r="O96" i="1"/>
  <c r="O97" i="1"/>
  <c r="O99" i="1"/>
  <c r="O101" i="1"/>
  <c r="O102" i="1"/>
  <c r="O105" i="1"/>
  <c r="O107" i="1"/>
  <c r="O111" i="1"/>
  <c r="O112" i="1"/>
  <c r="O113" i="1"/>
  <c r="O114" i="1"/>
  <c r="O115" i="1"/>
  <c r="O116" i="1"/>
  <c r="O117" i="1"/>
  <c r="O118" i="1"/>
  <c r="O120" i="1"/>
  <c r="O121" i="1"/>
  <c r="O123" i="1"/>
  <c r="O124" i="1"/>
  <c r="O125" i="1"/>
  <c r="O127" i="1"/>
  <c r="O131" i="1"/>
  <c r="O133" i="1"/>
  <c r="O134" i="1"/>
  <c r="O135" i="1"/>
  <c r="O136" i="1"/>
  <c r="O137" i="1"/>
  <c r="O138" i="1"/>
  <c r="O141" i="1"/>
  <c r="O142" i="1"/>
  <c r="O143" i="1"/>
  <c r="O144" i="1"/>
  <c r="O147" i="1"/>
  <c r="O148" i="1"/>
  <c r="O149" i="1"/>
  <c r="O150" i="1"/>
  <c r="O151" i="1"/>
  <c r="O154" i="1"/>
  <c r="O156" i="1"/>
  <c r="O157" i="1"/>
  <c r="O159" i="1"/>
  <c r="O160" i="1"/>
  <c r="O161" i="1"/>
  <c r="O163" i="1"/>
  <c r="O165" i="1"/>
  <c r="O168" i="1"/>
  <c r="O170" i="1"/>
  <c r="O173" i="1"/>
  <c r="O174" i="1"/>
  <c r="O176" i="1"/>
  <c r="O177" i="1"/>
  <c r="O179" i="1"/>
  <c r="O180" i="1"/>
  <c r="O181" i="1"/>
  <c r="O182" i="1"/>
  <c r="O184" i="1"/>
  <c r="O188" i="1"/>
  <c r="O190" i="1"/>
  <c r="O191" i="1"/>
  <c r="O192" i="1"/>
  <c r="O194" i="1"/>
  <c r="O196" i="1"/>
  <c r="O197" i="1"/>
  <c r="O198" i="1"/>
  <c r="O199" i="1"/>
  <c r="O200" i="1"/>
  <c r="O201" i="1"/>
  <c r="O203" i="1"/>
  <c r="O205" i="1"/>
  <c r="O206" i="1"/>
  <c r="O208" i="1"/>
  <c r="O209" i="1"/>
  <c r="O210" i="1"/>
  <c r="O211" i="1"/>
  <c r="O212" i="1"/>
  <c r="O215" i="1"/>
  <c r="O216" i="1"/>
  <c r="O219" i="1"/>
  <c r="O221" i="1"/>
  <c r="O223" i="1"/>
  <c r="O224" i="1"/>
  <c r="O225" i="1"/>
  <c r="O226" i="1"/>
  <c r="O232" i="1"/>
  <c r="O233" i="1"/>
  <c r="O234" i="1"/>
  <c r="O235" i="1"/>
  <c r="O236" i="1"/>
  <c r="O240" i="1"/>
  <c r="O245" i="1"/>
  <c r="O246" i="1"/>
  <c r="O251" i="1"/>
  <c r="O255" i="1"/>
  <c r="O259" i="1"/>
  <c r="O260" i="1"/>
  <c r="O264" i="1"/>
  <c r="O265" i="1"/>
  <c r="O267" i="1"/>
  <c r="O268" i="1"/>
  <c r="O270" i="1"/>
  <c r="O272" i="1"/>
  <c r="O276" i="1"/>
  <c r="O277" i="1"/>
  <c r="O280" i="1"/>
  <c r="O282" i="1"/>
  <c r="O283" i="1"/>
  <c r="O284" i="1"/>
  <c r="O285" i="1"/>
  <c r="O287" i="1"/>
  <c r="O291" i="1"/>
  <c r="O292" i="1"/>
  <c r="O293" i="1"/>
  <c r="O294" i="1"/>
  <c r="O295" i="1"/>
  <c r="O296" i="1"/>
  <c r="O3" i="1"/>
  <c r="O5" i="1"/>
  <c r="O7" i="1"/>
  <c r="O8" i="1"/>
  <c r="O9" i="1"/>
  <c r="O11" i="1"/>
  <c r="O12" i="1"/>
  <c r="O14" i="1"/>
  <c r="O16" i="1"/>
  <c r="O17" i="1"/>
  <c r="EG54" i="1"/>
  <c r="Q54" i="1" s="1"/>
  <c r="D297" i="3" l="1"/>
  <c r="C297" i="3"/>
  <c r="L26" i="2"/>
  <c r="L57" i="2" s="1"/>
  <c r="N69" i="2"/>
  <c r="N57" i="2"/>
  <c r="E24" i="2"/>
  <c r="N63" i="2"/>
  <c r="E20" i="2"/>
  <c r="E15" i="2"/>
  <c r="N54" i="2"/>
  <c r="N58" i="2"/>
  <c r="N64" i="2"/>
  <c r="N70" i="2"/>
  <c r="E30" i="2"/>
  <c r="N65" i="2"/>
  <c r="N72" i="2"/>
  <c r="E23" i="2"/>
  <c r="N56" i="2"/>
  <c r="E27" i="2"/>
  <c r="N59" i="2"/>
  <c r="N60" i="2"/>
  <c r="N52" i="2"/>
  <c r="E33" i="2"/>
  <c r="N61" i="2"/>
  <c r="N67" i="2"/>
  <c r="N73" i="2"/>
  <c r="N71" i="2"/>
  <c r="E28" i="2"/>
  <c r="E12" i="2"/>
  <c r="N66" i="2"/>
  <c r="E16" i="2"/>
  <c r="E11" i="2"/>
  <c r="N55" i="2"/>
  <c r="E19" i="2"/>
  <c r="N62" i="2"/>
  <c r="N68" i="2"/>
  <c r="N74" i="2"/>
  <c r="L54" i="2"/>
  <c r="E13" i="2"/>
  <c r="E17" i="2"/>
  <c r="E21" i="2"/>
  <c r="E25" i="2"/>
  <c r="E31" i="2"/>
  <c r="E29" i="2"/>
  <c r="E18" i="2"/>
  <c r="E26" i="2"/>
  <c r="E6" i="2"/>
  <c r="E32" i="2"/>
  <c r="E4" i="2"/>
  <c r="E10" i="2"/>
  <c r="E5" i="2"/>
  <c r="E14" i="2"/>
  <c r="E22" i="2"/>
  <c r="E34" i="2"/>
  <c r="EI4" i="1"/>
  <c r="S4" i="1" s="1"/>
  <c r="EI6" i="1"/>
  <c r="S6" i="1" s="1"/>
  <c r="EI10" i="1"/>
  <c r="S10" i="1" s="1"/>
  <c r="EI13" i="1"/>
  <c r="S13" i="1" s="1"/>
  <c r="EI15" i="1"/>
  <c r="S15" i="1" s="1"/>
  <c r="EI23" i="1"/>
  <c r="S23" i="1" s="1"/>
  <c r="EI24" i="1"/>
  <c r="S24" i="1" s="1"/>
  <c r="EI26" i="1"/>
  <c r="S26" i="1" s="1"/>
  <c r="EI28" i="1"/>
  <c r="S28" i="1" s="1"/>
  <c r="EI29" i="1"/>
  <c r="S29" i="1" s="1"/>
  <c r="EI31" i="1"/>
  <c r="S31" i="1" s="1"/>
  <c r="EI32" i="1"/>
  <c r="S32" i="1" s="1"/>
  <c r="EI33" i="1"/>
  <c r="S33" i="1" s="1"/>
  <c r="EI35" i="1"/>
  <c r="S35" i="1" s="1"/>
  <c r="EI37" i="1"/>
  <c r="S37" i="1" s="1"/>
  <c r="EI40" i="1"/>
  <c r="S40" i="1" s="1"/>
  <c r="EI41" i="1"/>
  <c r="S41" i="1" s="1"/>
  <c r="EI42" i="1"/>
  <c r="S42" i="1" s="1"/>
  <c r="EI44" i="1"/>
  <c r="S44" i="1" s="1"/>
  <c r="EI45" i="1"/>
  <c r="S45" i="1" s="1"/>
  <c r="EI46" i="1"/>
  <c r="S46" i="1" s="1"/>
  <c r="EI48" i="1"/>
  <c r="S48" i="1" s="1"/>
  <c r="EI49" i="1"/>
  <c r="S49" i="1" s="1"/>
  <c r="EI50" i="1"/>
  <c r="S50" i="1" s="1"/>
  <c r="EI52" i="1"/>
  <c r="S52" i="1" s="1"/>
  <c r="EI54" i="1"/>
  <c r="S54" i="1" s="1"/>
  <c r="EI56" i="1"/>
  <c r="S56" i="1" s="1"/>
  <c r="EI57" i="1"/>
  <c r="S57" i="1" s="1"/>
  <c r="EI59" i="1"/>
  <c r="S59" i="1" s="1"/>
  <c r="EI63" i="1"/>
  <c r="S63" i="1" s="1"/>
  <c r="EI65" i="1"/>
  <c r="S65" i="1" s="1"/>
  <c r="EI69" i="1"/>
  <c r="S69" i="1" s="1"/>
  <c r="EI71" i="1"/>
  <c r="S71" i="1" s="1"/>
  <c r="EI72" i="1"/>
  <c r="S72" i="1" s="1"/>
  <c r="EI74" i="1"/>
  <c r="S74" i="1" s="1"/>
  <c r="EI76" i="1"/>
  <c r="S76" i="1" s="1"/>
  <c r="EI84" i="1"/>
  <c r="S84" i="1" s="1"/>
  <c r="EI85" i="1"/>
  <c r="S85" i="1" s="1"/>
  <c r="EI86" i="1"/>
  <c r="S86" i="1" s="1"/>
  <c r="EI88" i="1"/>
  <c r="S88" i="1" s="1"/>
  <c r="EI90" i="1"/>
  <c r="S90" i="1" s="1"/>
  <c r="EI93" i="1"/>
  <c r="S93" i="1" s="1"/>
  <c r="EI94" i="1"/>
  <c r="S94" i="1" s="1"/>
  <c r="EI98" i="1"/>
  <c r="S98" i="1" s="1"/>
  <c r="EI100" i="1"/>
  <c r="S100" i="1" s="1"/>
  <c r="EI103" i="1"/>
  <c r="S103" i="1" s="1"/>
  <c r="EI104" i="1"/>
  <c r="S104" i="1" s="1"/>
  <c r="EI106" i="1"/>
  <c r="S106" i="1" s="1"/>
  <c r="EI108" i="1"/>
  <c r="S108" i="1" s="1"/>
  <c r="EI109" i="1"/>
  <c r="S109" i="1" s="1"/>
  <c r="EI110" i="1"/>
  <c r="S110" i="1" s="1"/>
  <c r="EI119" i="1"/>
  <c r="S119" i="1" s="1"/>
  <c r="EI139" i="1"/>
  <c r="S139" i="1" s="1"/>
  <c r="EI140" i="1"/>
  <c r="S140" i="1" s="1"/>
  <c r="EI145" i="1"/>
  <c r="S145" i="1" s="1"/>
  <c r="EI146" i="1"/>
  <c r="S146" i="1" s="1"/>
  <c r="EI153" i="1"/>
  <c r="S153" i="1" s="1"/>
  <c r="EI155" i="1"/>
  <c r="S155" i="1" s="1"/>
  <c r="EI158" i="1"/>
  <c r="S158" i="1" s="1"/>
  <c r="EI162" i="1"/>
  <c r="S162" i="1" s="1"/>
  <c r="EI164" i="1"/>
  <c r="S164" i="1" s="1"/>
  <c r="EI166" i="1"/>
  <c r="S166" i="1" s="1"/>
  <c r="EI167" i="1"/>
  <c r="S167" i="1" s="1"/>
  <c r="EI169" i="1"/>
  <c r="S169" i="1" s="1"/>
  <c r="EI171" i="1"/>
  <c r="S171" i="1" s="1"/>
  <c r="EI172" i="1"/>
  <c r="S172" i="1" s="1"/>
  <c r="EI175" i="1"/>
  <c r="S175" i="1" s="1"/>
  <c r="EI186" i="1"/>
  <c r="S186" i="1" s="1"/>
  <c r="EI187" i="1"/>
  <c r="S187" i="1" s="1"/>
  <c r="EI189" i="1"/>
  <c r="S189" i="1" s="1"/>
  <c r="EI193" i="1"/>
  <c r="S193" i="1" s="1"/>
  <c r="EI195" i="1"/>
  <c r="S195" i="1" s="1"/>
  <c r="EI202" i="1"/>
  <c r="S202" i="1" s="1"/>
  <c r="EI204" i="1"/>
  <c r="S204" i="1" s="1"/>
  <c r="EI207" i="1"/>
  <c r="S207" i="1" s="1"/>
  <c r="EI213" i="1"/>
  <c r="S213" i="1" s="1"/>
  <c r="EI214" i="1"/>
  <c r="S214" i="1" s="1"/>
  <c r="EI217" i="1"/>
  <c r="S217" i="1" s="1"/>
  <c r="EI218" i="1"/>
  <c r="S218" i="1" s="1"/>
  <c r="EI220" i="1"/>
  <c r="S220" i="1" s="1"/>
  <c r="EI222" i="1"/>
  <c r="S222" i="1" s="1"/>
  <c r="EI228" i="1"/>
  <c r="S228" i="1" s="1"/>
  <c r="EI229" i="1"/>
  <c r="S229" i="1" s="1"/>
  <c r="EI230" i="1"/>
  <c r="S230" i="1" s="1"/>
  <c r="EI231" i="1"/>
  <c r="S231" i="1" s="1"/>
  <c r="EI237" i="1"/>
  <c r="S237" i="1" s="1"/>
  <c r="EI238" i="1"/>
  <c r="S238" i="1" s="1"/>
  <c r="EI239" i="1"/>
  <c r="S239" i="1" s="1"/>
  <c r="EI241" i="1"/>
  <c r="S241" i="1" s="1"/>
  <c r="EI242" i="1"/>
  <c r="S242" i="1" s="1"/>
  <c r="EI243" i="1"/>
  <c r="S243" i="1" s="1"/>
  <c r="EI244" i="1"/>
  <c r="S244" i="1" s="1"/>
  <c r="EI247" i="1"/>
  <c r="S247" i="1" s="1"/>
  <c r="EI248" i="1"/>
  <c r="S248" i="1" s="1"/>
  <c r="EI249" i="1"/>
  <c r="S249" i="1" s="1"/>
  <c r="EI250" i="1"/>
  <c r="S250" i="1" s="1"/>
  <c r="EI252" i="1"/>
  <c r="S252" i="1" s="1"/>
  <c r="EI253" i="1"/>
  <c r="S253" i="1" s="1"/>
  <c r="EI254" i="1"/>
  <c r="S254" i="1" s="1"/>
  <c r="EI256" i="1"/>
  <c r="S256" i="1" s="1"/>
  <c r="EI257" i="1"/>
  <c r="S257" i="1" s="1"/>
  <c r="EI258" i="1"/>
  <c r="S258" i="1" s="1"/>
  <c r="EI261" i="1"/>
  <c r="S261" i="1" s="1"/>
  <c r="EI262" i="1"/>
  <c r="S262" i="1" s="1"/>
  <c r="EI263" i="1"/>
  <c r="S263" i="1" s="1"/>
  <c r="EI266" i="1"/>
  <c r="S266" i="1" s="1"/>
  <c r="EI269" i="1"/>
  <c r="S269" i="1" s="1"/>
  <c r="EI271" i="1"/>
  <c r="S271" i="1" s="1"/>
  <c r="EI273" i="1"/>
  <c r="S273" i="1" s="1"/>
  <c r="EI274" i="1"/>
  <c r="S274" i="1" s="1"/>
  <c r="EI275" i="1"/>
  <c r="S275" i="1" s="1"/>
  <c r="EI278" i="1"/>
  <c r="S278" i="1" s="1"/>
  <c r="EI279" i="1"/>
  <c r="S279" i="1" s="1"/>
  <c r="EI281" i="1"/>
  <c r="S281" i="1" s="1"/>
  <c r="EI286" i="1"/>
  <c r="S286" i="1" s="1"/>
  <c r="EI288" i="1"/>
  <c r="S288" i="1" s="1"/>
  <c r="EI289" i="1"/>
  <c r="S289" i="1" s="1"/>
  <c r="EI290" i="1"/>
  <c r="S290" i="1" s="1"/>
  <c r="EI2" i="1"/>
  <c r="S2" i="1" s="1"/>
  <c r="EH4" i="1"/>
  <c r="R4" i="1" s="1"/>
  <c r="EH6" i="1"/>
  <c r="R6" i="1" s="1"/>
  <c r="EH10" i="1"/>
  <c r="R10" i="1" s="1"/>
  <c r="EH13" i="1"/>
  <c r="R13" i="1" s="1"/>
  <c r="EH15" i="1"/>
  <c r="R15" i="1" s="1"/>
  <c r="EH23" i="1"/>
  <c r="R23" i="1" s="1"/>
  <c r="EH24" i="1"/>
  <c r="R24" i="1" s="1"/>
  <c r="EH26" i="1"/>
  <c r="R26" i="1" s="1"/>
  <c r="EH28" i="1"/>
  <c r="R28" i="1" s="1"/>
  <c r="EH29" i="1"/>
  <c r="R29" i="1" s="1"/>
  <c r="EH31" i="1"/>
  <c r="R31" i="1" s="1"/>
  <c r="EH32" i="1"/>
  <c r="R32" i="1" s="1"/>
  <c r="EH33" i="1"/>
  <c r="R33" i="1" s="1"/>
  <c r="EH35" i="1"/>
  <c r="R35" i="1" s="1"/>
  <c r="EH37" i="1"/>
  <c r="R37" i="1" s="1"/>
  <c r="EH40" i="1"/>
  <c r="R40" i="1" s="1"/>
  <c r="EH41" i="1"/>
  <c r="R41" i="1" s="1"/>
  <c r="EH42" i="1"/>
  <c r="R42" i="1" s="1"/>
  <c r="EH44" i="1"/>
  <c r="R44" i="1" s="1"/>
  <c r="EH45" i="1"/>
  <c r="R45" i="1" s="1"/>
  <c r="EH46" i="1"/>
  <c r="R46" i="1" s="1"/>
  <c r="EH48" i="1"/>
  <c r="R48" i="1" s="1"/>
  <c r="EH49" i="1"/>
  <c r="R49" i="1" s="1"/>
  <c r="EH50" i="1"/>
  <c r="R50" i="1" s="1"/>
  <c r="EH52" i="1"/>
  <c r="R52" i="1" s="1"/>
  <c r="EH54" i="1"/>
  <c r="R54" i="1" s="1"/>
  <c r="EH56" i="1"/>
  <c r="R56" i="1" s="1"/>
  <c r="EH57" i="1"/>
  <c r="R57" i="1" s="1"/>
  <c r="EH59" i="1"/>
  <c r="R59" i="1" s="1"/>
  <c r="EH63" i="1"/>
  <c r="R63" i="1" s="1"/>
  <c r="EH65" i="1"/>
  <c r="R65" i="1" s="1"/>
  <c r="EH69" i="1"/>
  <c r="R69" i="1" s="1"/>
  <c r="EH71" i="1"/>
  <c r="R71" i="1" s="1"/>
  <c r="EH72" i="1"/>
  <c r="R72" i="1" s="1"/>
  <c r="EH74" i="1"/>
  <c r="R74" i="1" s="1"/>
  <c r="EH76" i="1"/>
  <c r="R76" i="1" s="1"/>
  <c r="EH84" i="1"/>
  <c r="R84" i="1" s="1"/>
  <c r="EH85" i="1"/>
  <c r="R85" i="1" s="1"/>
  <c r="EH86" i="1"/>
  <c r="R86" i="1" s="1"/>
  <c r="EH88" i="1"/>
  <c r="R88" i="1" s="1"/>
  <c r="EH90" i="1"/>
  <c r="R90" i="1" s="1"/>
  <c r="EH93" i="1"/>
  <c r="R93" i="1" s="1"/>
  <c r="EH94" i="1"/>
  <c r="R94" i="1" s="1"/>
  <c r="EH98" i="1"/>
  <c r="R98" i="1" s="1"/>
  <c r="EH100" i="1"/>
  <c r="R100" i="1" s="1"/>
  <c r="EH103" i="1"/>
  <c r="R103" i="1" s="1"/>
  <c r="EH104" i="1"/>
  <c r="R104" i="1" s="1"/>
  <c r="EH106" i="1"/>
  <c r="R106" i="1" s="1"/>
  <c r="EH108" i="1"/>
  <c r="R108" i="1" s="1"/>
  <c r="EH109" i="1"/>
  <c r="R109" i="1" s="1"/>
  <c r="EH110" i="1"/>
  <c r="R110" i="1" s="1"/>
  <c r="EH119" i="1"/>
  <c r="R119" i="1" s="1"/>
  <c r="EH122" i="1"/>
  <c r="R122" i="1" s="1"/>
  <c r="EH126" i="1"/>
  <c r="R126" i="1" s="1"/>
  <c r="EH128" i="1"/>
  <c r="R128" i="1" s="1"/>
  <c r="EH129" i="1"/>
  <c r="R129" i="1" s="1"/>
  <c r="EH130" i="1"/>
  <c r="R130" i="1" s="1"/>
  <c r="EH132" i="1"/>
  <c r="R132" i="1" s="1"/>
  <c r="EH139" i="1"/>
  <c r="R139" i="1" s="1"/>
  <c r="EH140" i="1"/>
  <c r="R140" i="1" s="1"/>
  <c r="EH145" i="1"/>
  <c r="R145" i="1" s="1"/>
  <c r="EH146" i="1"/>
  <c r="R146" i="1" s="1"/>
  <c r="EH152" i="1"/>
  <c r="R152" i="1" s="1"/>
  <c r="EH153" i="1"/>
  <c r="R153" i="1" s="1"/>
  <c r="EH155" i="1"/>
  <c r="R155" i="1" s="1"/>
  <c r="EH158" i="1"/>
  <c r="R158" i="1" s="1"/>
  <c r="EH162" i="1"/>
  <c r="R162" i="1" s="1"/>
  <c r="EH164" i="1"/>
  <c r="R164" i="1" s="1"/>
  <c r="EH166" i="1"/>
  <c r="R166" i="1" s="1"/>
  <c r="EH167" i="1"/>
  <c r="R167" i="1" s="1"/>
  <c r="EH169" i="1"/>
  <c r="R169" i="1" s="1"/>
  <c r="EH171" i="1"/>
  <c r="R171" i="1" s="1"/>
  <c r="EH172" i="1"/>
  <c r="R172" i="1" s="1"/>
  <c r="EH175" i="1"/>
  <c r="R175" i="1" s="1"/>
  <c r="EH178" i="1"/>
  <c r="R178" i="1" s="1"/>
  <c r="EH183" i="1"/>
  <c r="R183" i="1" s="1"/>
  <c r="EH185" i="1"/>
  <c r="R185" i="1" s="1"/>
  <c r="EH186" i="1"/>
  <c r="R186" i="1" s="1"/>
  <c r="EH187" i="1"/>
  <c r="R187" i="1" s="1"/>
  <c r="EH189" i="1"/>
  <c r="R189" i="1" s="1"/>
  <c r="EH193" i="1"/>
  <c r="R193" i="1" s="1"/>
  <c r="EH195" i="1"/>
  <c r="R195" i="1" s="1"/>
  <c r="EH202" i="1"/>
  <c r="R202" i="1" s="1"/>
  <c r="EH204" i="1"/>
  <c r="R204" i="1" s="1"/>
  <c r="EH207" i="1"/>
  <c r="R207" i="1" s="1"/>
  <c r="EH213" i="1"/>
  <c r="R213" i="1" s="1"/>
  <c r="EH214" i="1"/>
  <c r="R214" i="1" s="1"/>
  <c r="EH217" i="1"/>
  <c r="R217" i="1" s="1"/>
  <c r="EH218" i="1"/>
  <c r="R218" i="1" s="1"/>
  <c r="EH220" i="1"/>
  <c r="R220" i="1" s="1"/>
  <c r="EH222" i="1"/>
  <c r="R222" i="1" s="1"/>
  <c r="EH227" i="1"/>
  <c r="R227" i="1" s="1"/>
  <c r="EH228" i="1"/>
  <c r="R228" i="1" s="1"/>
  <c r="EH229" i="1"/>
  <c r="R229" i="1" s="1"/>
  <c r="EH230" i="1"/>
  <c r="R230" i="1" s="1"/>
  <c r="EH231" i="1"/>
  <c r="R231" i="1" s="1"/>
  <c r="EH237" i="1"/>
  <c r="R237" i="1" s="1"/>
  <c r="EH238" i="1"/>
  <c r="R238" i="1" s="1"/>
  <c r="EH239" i="1"/>
  <c r="R239" i="1" s="1"/>
  <c r="EH241" i="1"/>
  <c r="R241" i="1" s="1"/>
  <c r="EH242" i="1"/>
  <c r="R242" i="1" s="1"/>
  <c r="EH243" i="1"/>
  <c r="R243" i="1" s="1"/>
  <c r="EH244" i="1"/>
  <c r="R244" i="1" s="1"/>
  <c r="EH247" i="1"/>
  <c r="R247" i="1" s="1"/>
  <c r="EH248" i="1"/>
  <c r="R248" i="1" s="1"/>
  <c r="EH249" i="1"/>
  <c r="R249" i="1" s="1"/>
  <c r="EH250" i="1"/>
  <c r="R250" i="1" s="1"/>
  <c r="EH252" i="1"/>
  <c r="R252" i="1" s="1"/>
  <c r="EH253" i="1"/>
  <c r="R253" i="1" s="1"/>
  <c r="EH254" i="1"/>
  <c r="R254" i="1" s="1"/>
  <c r="EH256" i="1"/>
  <c r="R256" i="1" s="1"/>
  <c r="EH257" i="1"/>
  <c r="R257" i="1" s="1"/>
  <c r="EH258" i="1"/>
  <c r="R258" i="1" s="1"/>
  <c r="EH261" i="1"/>
  <c r="R261" i="1" s="1"/>
  <c r="EH262" i="1"/>
  <c r="R262" i="1" s="1"/>
  <c r="EH263" i="1"/>
  <c r="R263" i="1" s="1"/>
  <c r="EH266" i="1"/>
  <c r="R266" i="1" s="1"/>
  <c r="EH269" i="1"/>
  <c r="R269" i="1" s="1"/>
  <c r="EH271" i="1"/>
  <c r="R271" i="1" s="1"/>
  <c r="EH273" i="1"/>
  <c r="R273" i="1" s="1"/>
  <c r="EH274" i="1"/>
  <c r="R274" i="1" s="1"/>
  <c r="EH275" i="1"/>
  <c r="R275" i="1" s="1"/>
  <c r="EH278" i="1"/>
  <c r="R278" i="1" s="1"/>
  <c r="EH279" i="1"/>
  <c r="R279" i="1" s="1"/>
  <c r="EH281" i="1"/>
  <c r="R281" i="1" s="1"/>
  <c r="EH286" i="1"/>
  <c r="R286" i="1" s="1"/>
  <c r="EH288" i="1"/>
  <c r="R288" i="1" s="1"/>
  <c r="EH289" i="1"/>
  <c r="R289" i="1" s="1"/>
  <c r="EH290" i="1"/>
  <c r="R290" i="1" s="1"/>
  <c r="EH2" i="1"/>
  <c r="R2" i="1" s="1"/>
  <c r="EG6" i="1"/>
  <c r="Q6" i="1" s="1"/>
  <c r="EG10" i="1"/>
  <c r="Q10" i="1" s="1"/>
  <c r="EG13" i="1"/>
  <c r="Q13" i="1" s="1"/>
  <c r="EG15" i="1"/>
  <c r="Q15" i="1" s="1"/>
  <c r="EG23" i="1"/>
  <c r="Q23" i="1" s="1"/>
  <c r="EG24" i="1"/>
  <c r="Q24" i="1" s="1"/>
  <c r="EG26" i="1"/>
  <c r="Q26" i="1" s="1"/>
  <c r="EG28" i="1"/>
  <c r="Q28" i="1" s="1"/>
  <c r="EG29" i="1"/>
  <c r="Q29" i="1" s="1"/>
  <c r="EG31" i="1"/>
  <c r="Q31" i="1" s="1"/>
  <c r="EG32" i="1"/>
  <c r="Q32" i="1" s="1"/>
  <c r="EG33" i="1"/>
  <c r="Q33" i="1" s="1"/>
  <c r="EG35" i="1"/>
  <c r="Q35" i="1" s="1"/>
  <c r="EG37" i="1"/>
  <c r="Q37" i="1" s="1"/>
  <c r="EG40" i="1"/>
  <c r="Q40" i="1" s="1"/>
  <c r="EG41" i="1"/>
  <c r="Q41" i="1" s="1"/>
  <c r="EG42" i="1"/>
  <c r="Q42" i="1" s="1"/>
  <c r="EG44" i="1"/>
  <c r="Q44" i="1" s="1"/>
  <c r="EG45" i="1"/>
  <c r="Q45" i="1" s="1"/>
  <c r="EG46" i="1"/>
  <c r="Q46" i="1" s="1"/>
  <c r="EG48" i="1"/>
  <c r="Q48" i="1" s="1"/>
  <c r="EG49" i="1"/>
  <c r="Q49" i="1" s="1"/>
  <c r="EG50" i="1"/>
  <c r="Q50" i="1" s="1"/>
  <c r="EG52" i="1"/>
  <c r="Q52" i="1" s="1"/>
  <c r="EG56" i="1"/>
  <c r="Q56" i="1" s="1"/>
  <c r="EG57" i="1"/>
  <c r="Q57" i="1" s="1"/>
  <c r="EG59" i="1"/>
  <c r="Q59" i="1" s="1"/>
  <c r="EG63" i="1"/>
  <c r="Q63" i="1" s="1"/>
  <c r="EG65" i="1"/>
  <c r="Q65" i="1" s="1"/>
  <c r="EG69" i="1"/>
  <c r="Q69" i="1" s="1"/>
  <c r="EG71" i="1"/>
  <c r="Q71" i="1" s="1"/>
  <c r="EG72" i="1"/>
  <c r="Q72" i="1" s="1"/>
  <c r="EG74" i="1"/>
  <c r="Q74" i="1" s="1"/>
  <c r="EG76" i="1"/>
  <c r="Q76" i="1" s="1"/>
  <c r="EG84" i="1"/>
  <c r="Q84" i="1" s="1"/>
  <c r="EG85" i="1"/>
  <c r="Q85" i="1" s="1"/>
  <c r="EG86" i="1"/>
  <c r="Q86" i="1" s="1"/>
  <c r="EG88" i="1"/>
  <c r="Q88" i="1" s="1"/>
  <c r="EG90" i="1"/>
  <c r="Q90" i="1" s="1"/>
  <c r="EG93" i="1"/>
  <c r="Q93" i="1" s="1"/>
  <c r="EG94" i="1"/>
  <c r="Q94" i="1" s="1"/>
  <c r="EG98" i="1"/>
  <c r="Q98" i="1" s="1"/>
  <c r="EG100" i="1"/>
  <c r="Q100" i="1" s="1"/>
  <c r="EG103" i="1"/>
  <c r="Q103" i="1" s="1"/>
  <c r="EG104" i="1"/>
  <c r="Q104" i="1" s="1"/>
  <c r="EG106" i="1"/>
  <c r="Q106" i="1" s="1"/>
  <c r="EG108" i="1"/>
  <c r="Q108" i="1" s="1"/>
  <c r="EG109" i="1"/>
  <c r="Q109" i="1" s="1"/>
  <c r="EG110" i="1"/>
  <c r="Q110" i="1" s="1"/>
  <c r="EG119" i="1"/>
  <c r="Q119" i="1" s="1"/>
  <c r="EG122" i="1"/>
  <c r="Q122" i="1" s="1"/>
  <c r="EG126" i="1"/>
  <c r="Q126" i="1" s="1"/>
  <c r="EG128" i="1"/>
  <c r="Q128" i="1" s="1"/>
  <c r="EG129" i="1"/>
  <c r="Q129" i="1" s="1"/>
  <c r="EG130" i="1"/>
  <c r="Q130" i="1" s="1"/>
  <c r="EG132" i="1"/>
  <c r="Q132" i="1" s="1"/>
  <c r="EG139" i="1"/>
  <c r="Q139" i="1" s="1"/>
  <c r="EG140" i="1"/>
  <c r="Q140" i="1" s="1"/>
  <c r="EG145" i="1"/>
  <c r="Q145" i="1" s="1"/>
  <c r="EG146" i="1"/>
  <c r="Q146" i="1" s="1"/>
  <c r="EG152" i="1"/>
  <c r="Q152" i="1" s="1"/>
  <c r="EG153" i="1"/>
  <c r="Q153" i="1" s="1"/>
  <c r="EG155" i="1"/>
  <c r="Q155" i="1" s="1"/>
  <c r="EG158" i="1"/>
  <c r="Q158" i="1" s="1"/>
  <c r="EG162" i="1"/>
  <c r="Q162" i="1" s="1"/>
  <c r="EG164" i="1"/>
  <c r="Q164" i="1" s="1"/>
  <c r="EG166" i="1"/>
  <c r="Q166" i="1" s="1"/>
  <c r="EG167" i="1"/>
  <c r="Q167" i="1" s="1"/>
  <c r="EG169" i="1"/>
  <c r="Q169" i="1" s="1"/>
  <c r="EG171" i="1"/>
  <c r="Q171" i="1" s="1"/>
  <c r="EG172" i="1"/>
  <c r="Q172" i="1" s="1"/>
  <c r="EG175" i="1"/>
  <c r="Q175" i="1" s="1"/>
  <c r="EG178" i="1"/>
  <c r="Q178" i="1" s="1"/>
  <c r="EG183" i="1"/>
  <c r="Q183" i="1" s="1"/>
  <c r="EG185" i="1"/>
  <c r="Q185" i="1" s="1"/>
  <c r="EG186" i="1"/>
  <c r="Q186" i="1" s="1"/>
  <c r="EG187" i="1"/>
  <c r="Q187" i="1" s="1"/>
  <c r="EG189" i="1"/>
  <c r="Q189" i="1" s="1"/>
  <c r="EG193" i="1"/>
  <c r="Q193" i="1" s="1"/>
  <c r="EG195" i="1"/>
  <c r="Q195" i="1" s="1"/>
  <c r="EG202" i="1"/>
  <c r="Q202" i="1" s="1"/>
  <c r="EG204" i="1"/>
  <c r="Q204" i="1" s="1"/>
  <c r="EG207" i="1"/>
  <c r="Q207" i="1" s="1"/>
  <c r="EG213" i="1"/>
  <c r="Q213" i="1" s="1"/>
  <c r="EG214" i="1"/>
  <c r="Q214" i="1" s="1"/>
  <c r="EG217" i="1"/>
  <c r="Q217" i="1" s="1"/>
  <c r="EG218" i="1"/>
  <c r="Q218" i="1" s="1"/>
  <c r="EG220" i="1"/>
  <c r="Q220" i="1" s="1"/>
  <c r="EG222" i="1"/>
  <c r="Q222" i="1" s="1"/>
  <c r="EG227" i="1"/>
  <c r="Q227" i="1" s="1"/>
  <c r="EG228" i="1"/>
  <c r="Q228" i="1" s="1"/>
  <c r="EG229" i="1"/>
  <c r="Q229" i="1" s="1"/>
  <c r="EG230" i="1"/>
  <c r="Q230" i="1" s="1"/>
  <c r="EG231" i="1"/>
  <c r="Q231" i="1" s="1"/>
  <c r="EG237" i="1"/>
  <c r="Q237" i="1" s="1"/>
  <c r="EG238" i="1"/>
  <c r="Q238" i="1" s="1"/>
  <c r="EG239" i="1"/>
  <c r="Q239" i="1" s="1"/>
  <c r="EG241" i="1"/>
  <c r="Q241" i="1" s="1"/>
  <c r="EG242" i="1"/>
  <c r="Q242" i="1" s="1"/>
  <c r="EG243" i="1"/>
  <c r="Q243" i="1" s="1"/>
  <c r="EG244" i="1"/>
  <c r="Q244" i="1" s="1"/>
  <c r="EG247" i="1"/>
  <c r="Q247" i="1" s="1"/>
  <c r="EG248" i="1"/>
  <c r="Q248" i="1" s="1"/>
  <c r="EG249" i="1"/>
  <c r="Q249" i="1" s="1"/>
  <c r="EG250" i="1"/>
  <c r="Q250" i="1" s="1"/>
  <c r="EG252" i="1"/>
  <c r="Q252" i="1" s="1"/>
  <c r="EG253" i="1"/>
  <c r="Q253" i="1" s="1"/>
  <c r="EG254" i="1"/>
  <c r="Q254" i="1" s="1"/>
  <c r="EG256" i="1"/>
  <c r="Q256" i="1" s="1"/>
  <c r="EG257" i="1"/>
  <c r="Q257" i="1" s="1"/>
  <c r="EG258" i="1"/>
  <c r="Q258" i="1" s="1"/>
  <c r="EG261" i="1"/>
  <c r="Q261" i="1" s="1"/>
  <c r="EG262" i="1"/>
  <c r="Q262" i="1" s="1"/>
  <c r="EG263" i="1"/>
  <c r="Q263" i="1" s="1"/>
  <c r="EG266" i="1"/>
  <c r="Q266" i="1" s="1"/>
  <c r="EG269" i="1"/>
  <c r="Q269" i="1" s="1"/>
  <c r="EG271" i="1"/>
  <c r="Q271" i="1" s="1"/>
  <c r="EG273" i="1"/>
  <c r="Q273" i="1" s="1"/>
  <c r="EG274" i="1"/>
  <c r="Q274" i="1" s="1"/>
  <c r="EG275" i="1"/>
  <c r="Q275" i="1" s="1"/>
  <c r="EG278" i="1"/>
  <c r="Q278" i="1" s="1"/>
  <c r="EG279" i="1"/>
  <c r="Q279" i="1" s="1"/>
  <c r="EG281" i="1"/>
  <c r="Q281" i="1" s="1"/>
  <c r="EG286" i="1"/>
  <c r="Q286" i="1" s="1"/>
  <c r="EG288" i="1"/>
  <c r="Q288" i="1" s="1"/>
  <c r="EG289" i="1"/>
  <c r="Q289" i="1" s="1"/>
  <c r="EG290" i="1"/>
  <c r="Q290" i="1" s="1"/>
  <c r="EG4" i="1"/>
  <c r="Q4" i="1" s="1"/>
  <c r="EG2" i="1"/>
  <c r="Q2" i="1" s="1"/>
  <c r="EF4" i="1"/>
  <c r="P4" i="1" s="1"/>
  <c r="EF6" i="1"/>
  <c r="P6" i="1" s="1"/>
  <c r="EF10" i="1"/>
  <c r="P10" i="1" s="1"/>
  <c r="EF13" i="1"/>
  <c r="P13" i="1" s="1"/>
  <c r="EF15" i="1"/>
  <c r="P15" i="1" s="1"/>
  <c r="EF23" i="1"/>
  <c r="P23" i="1" s="1"/>
  <c r="EF24" i="1"/>
  <c r="P24" i="1" s="1"/>
  <c r="EF26" i="1"/>
  <c r="P26" i="1" s="1"/>
  <c r="EF28" i="1"/>
  <c r="P28" i="1" s="1"/>
  <c r="EF29" i="1"/>
  <c r="P29" i="1" s="1"/>
  <c r="EF31" i="1"/>
  <c r="P31" i="1" s="1"/>
  <c r="EF32" i="1"/>
  <c r="P32" i="1" s="1"/>
  <c r="EF33" i="1"/>
  <c r="P33" i="1" s="1"/>
  <c r="EF35" i="1"/>
  <c r="P35" i="1" s="1"/>
  <c r="EF37" i="1"/>
  <c r="P37" i="1" s="1"/>
  <c r="EF40" i="1"/>
  <c r="P40" i="1" s="1"/>
  <c r="EF41" i="1"/>
  <c r="P41" i="1" s="1"/>
  <c r="EF42" i="1"/>
  <c r="P42" i="1" s="1"/>
  <c r="EF44" i="1"/>
  <c r="P44" i="1" s="1"/>
  <c r="EF45" i="1"/>
  <c r="P45" i="1" s="1"/>
  <c r="EF46" i="1"/>
  <c r="P46" i="1" s="1"/>
  <c r="EF48" i="1"/>
  <c r="P48" i="1" s="1"/>
  <c r="EF49" i="1"/>
  <c r="P49" i="1" s="1"/>
  <c r="EF50" i="1"/>
  <c r="P50" i="1" s="1"/>
  <c r="EF52" i="1"/>
  <c r="P52" i="1" s="1"/>
  <c r="EF56" i="1"/>
  <c r="P56" i="1" s="1"/>
  <c r="EF57" i="1"/>
  <c r="P57" i="1" s="1"/>
  <c r="EF59" i="1"/>
  <c r="P59" i="1" s="1"/>
  <c r="EF63" i="1"/>
  <c r="P63" i="1" s="1"/>
  <c r="EF65" i="1"/>
  <c r="P65" i="1" s="1"/>
  <c r="EF69" i="1"/>
  <c r="P69" i="1" s="1"/>
  <c r="EF72" i="1"/>
  <c r="P72" i="1" s="1"/>
  <c r="EF74" i="1"/>
  <c r="P74" i="1" s="1"/>
  <c r="EF76" i="1"/>
  <c r="P76" i="1" s="1"/>
  <c r="EF84" i="1"/>
  <c r="P84" i="1" s="1"/>
  <c r="EF85" i="1"/>
  <c r="P85" i="1" s="1"/>
  <c r="EF86" i="1"/>
  <c r="P86" i="1" s="1"/>
  <c r="EF88" i="1"/>
  <c r="P88" i="1" s="1"/>
  <c r="EF90" i="1"/>
  <c r="P90" i="1" s="1"/>
  <c r="EF93" i="1"/>
  <c r="P93" i="1" s="1"/>
  <c r="EF94" i="1"/>
  <c r="P94" i="1" s="1"/>
  <c r="EF98" i="1"/>
  <c r="P98" i="1" s="1"/>
  <c r="EF100" i="1"/>
  <c r="P100" i="1" s="1"/>
  <c r="EF103" i="1"/>
  <c r="P103" i="1" s="1"/>
  <c r="EF104" i="1"/>
  <c r="P104" i="1" s="1"/>
  <c r="EF106" i="1"/>
  <c r="P106" i="1" s="1"/>
  <c r="EF108" i="1"/>
  <c r="P108" i="1" s="1"/>
  <c r="EF109" i="1"/>
  <c r="P109" i="1" s="1"/>
  <c r="EF110" i="1"/>
  <c r="P110" i="1" s="1"/>
  <c r="EF119" i="1"/>
  <c r="P119" i="1" s="1"/>
  <c r="EF122" i="1"/>
  <c r="P122" i="1" s="1"/>
  <c r="EF126" i="1"/>
  <c r="P126" i="1" s="1"/>
  <c r="EF128" i="1"/>
  <c r="P128" i="1" s="1"/>
  <c r="EF129" i="1"/>
  <c r="P129" i="1" s="1"/>
  <c r="EF130" i="1"/>
  <c r="P130" i="1" s="1"/>
  <c r="EF132" i="1"/>
  <c r="P132" i="1" s="1"/>
  <c r="EF139" i="1"/>
  <c r="P139" i="1" s="1"/>
  <c r="EF140" i="1"/>
  <c r="P140" i="1" s="1"/>
  <c r="EF145" i="1"/>
  <c r="P145" i="1" s="1"/>
  <c r="EF146" i="1"/>
  <c r="P146" i="1" s="1"/>
  <c r="EF152" i="1"/>
  <c r="P152" i="1" s="1"/>
  <c r="EF153" i="1"/>
  <c r="P153" i="1" s="1"/>
  <c r="EF155" i="1"/>
  <c r="P155" i="1" s="1"/>
  <c r="EF158" i="1"/>
  <c r="P158" i="1" s="1"/>
  <c r="EF162" i="1"/>
  <c r="P162" i="1" s="1"/>
  <c r="EF164" i="1"/>
  <c r="P164" i="1" s="1"/>
  <c r="EF166" i="1"/>
  <c r="P166" i="1" s="1"/>
  <c r="EF167" i="1"/>
  <c r="P167" i="1" s="1"/>
  <c r="EF169" i="1"/>
  <c r="P169" i="1" s="1"/>
  <c r="EF171" i="1"/>
  <c r="P171" i="1" s="1"/>
  <c r="EF172" i="1"/>
  <c r="P172" i="1" s="1"/>
  <c r="EF175" i="1"/>
  <c r="P175" i="1" s="1"/>
  <c r="EF178" i="1"/>
  <c r="P178" i="1" s="1"/>
  <c r="EF183" i="1"/>
  <c r="P183" i="1" s="1"/>
  <c r="EF185" i="1"/>
  <c r="P185" i="1" s="1"/>
  <c r="EF186" i="1"/>
  <c r="P186" i="1" s="1"/>
  <c r="EF187" i="1"/>
  <c r="P187" i="1" s="1"/>
  <c r="EF189" i="1"/>
  <c r="P189" i="1" s="1"/>
  <c r="EF193" i="1"/>
  <c r="P193" i="1" s="1"/>
  <c r="EF195" i="1"/>
  <c r="P195" i="1" s="1"/>
  <c r="EF202" i="1"/>
  <c r="P202" i="1" s="1"/>
  <c r="EF204" i="1"/>
  <c r="P204" i="1" s="1"/>
  <c r="EF207" i="1"/>
  <c r="P207" i="1" s="1"/>
  <c r="EF213" i="1"/>
  <c r="P213" i="1" s="1"/>
  <c r="EF214" i="1"/>
  <c r="P214" i="1" s="1"/>
  <c r="EF217" i="1"/>
  <c r="P217" i="1" s="1"/>
  <c r="EF218" i="1"/>
  <c r="P218" i="1" s="1"/>
  <c r="EF220" i="1"/>
  <c r="P220" i="1" s="1"/>
  <c r="EF222" i="1"/>
  <c r="P222" i="1" s="1"/>
  <c r="EF227" i="1"/>
  <c r="P227" i="1" s="1"/>
  <c r="EF228" i="1"/>
  <c r="P228" i="1" s="1"/>
  <c r="EF229" i="1"/>
  <c r="P229" i="1" s="1"/>
  <c r="EF230" i="1"/>
  <c r="P230" i="1" s="1"/>
  <c r="EF231" i="1"/>
  <c r="P231" i="1" s="1"/>
  <c r="EF237" i="1"/>
  <c r="P237" i="1" s="1"/>
  <c r="EF238" i="1"/>
  <c r="P238" i="1" s="1"/>
  <c r="EF239" i="1"/>
  <c r="P239" i="1" s="1"/>
  <c r="EF241" i="1"/>
  <c r="P241" i="1" s="1"/>
  <c r="EF242" i="1"/>
  <c r="P242" i="1" s="1"/>
  <c r="EF243" i="1"/>
  <c r="P243" i="1" s="1"/>
  <c r="EF244" i="1"/>
  <c r="P244" i="1" s="1"/>
  <c r="EF247" i="1"/>
  <c r="P247" i="1" s="1"/>
  <c r="EF248" i="1"/>
  <c r="P248" i="1" s="1"/>
  <c r="EF249" i="1"/>
  <c r="P249" i="1" s="1"/>
  <c r="EF250" i="1"/>
  <c r="P250" i="1" s="1"/>
  <c r="EF252" i="1"/>
  <c r="P252" i="1" s="1"/>
  <c r="EF253" i="1"/>
  <c r="P253" i="1" s="1"/>
  <c r="EF254" i="1"/>
  <c r="P254" i="1" s="1"/>
  <c r="EF256" i="1"/>
  <c r="P256" i="1" s="1"/>
  <c r="EF257" i="1"/>
  <c r="P257" i="1" s="1"/>
  <c r="EF258" i="1"/>
  <c r="P258" i="1" s="1"/>
  <c r="EF261" i="1"/>
  <c r="P261" i="1" s="1"/>
  <c r="EF262" i="1"/>
  <c r="P262" i="1" s="1"/>
  <c r="EF263" i="1"/>
  <c r="P263" i="1" s="1"/>
  <c r="EF266" i="1"/>
  <c r="P266" i="1" s="1"/>
  <c r="EF269" i="1"/>
  <c r="P269" i="1" s="1"/>
  <c r="EF271" i="1"/>
  <c r="P271" i="1" s="1"/>
  <c r="EF273" i="1"/>
  <c r="P273" i="1" s="1"/>
  <c r="EF274" i="1"/>
  <c r="P274" i="1" s="1"/>
  <c r="EF275" i="1"/>
  <c r="P275" i="1" s="1"/>
  <c r="EF278" i="1"/>
  <c r="P278" i="1" s="1"/>
  <c r="EF279" i="1"/>
  <c r="P279" i="1" s="1"/>
  <c r="EF281" i="1"/>
  <c r="P281" i="1" s="1"/>
  <c r="EF286" i="1"/>
  <c r="P286" i="1" s="1"/>
  <c r="EF288" i="1"/>
  <c r="P288" i="1" s="1"/>
  <c r="EF289" i="1"/>
  <c r="P289" i="1" s="1"/>
  <c r="EF290" i="1"/>
  <c r="P290" i="1" s="1"/>
  <c r="EF2" i="1"/>
  <c r="P2" i="1" s="1"/>
  <c r="EE13" i="1"/>
  <c r="O13" i="1" s="1"/>
  <c r="EE15" i="1"/>
  <c r="O15" i="1" s="1"/>
  <c r="EE23" i="1"/>
  <c r="O23" i="1" s="1"/>
  <c r="EE24" i="1"/>
  <c r="O24" i="1" s="1"/>
  <c r="EE26" i="1"/>
  <c r="O26" i="1" s="1"/>
  <c r="EE29" i="1"/>
  <c r="O29" i="1" s="1"/>
  <c r="EE31" i="1"/>
  <c r="O31" i="1" s="1"/>
  <c r="EE32" i="1"/>
  <c r="O32" i="1" s="1"/>
  <c r="EE33" i="1"/>
  <c r="O33" i="1" s="1"/>
  <c r="EE37" i="1"/>
  <c r="O37" i="1" s="1"/>
  <c r="EE40" i="1"/>
  <c r="O40" i="1" s="1"/>
  <c r="EE41" i="1"/>
  <c r="O41" i="1" s="1"/>
  <c r="EE42" i="1"/>
  <c r="O42" i="1" s="1"/>
  <c r="EE44" i="1"/>
  <c r="O44" i="1" s="1"/>
  <c r="EE45" i="1"/>
  <c r="O45" i="1" s="1"/>
  <c r="EE46" i="1"/>
  <c r="O46" i="1" s="1"/>
  <c r="EE48" i="1"/>
  <c r="O48" i="1" s="1"/>
  <c r="EE49" i="1"/>
  <c r="O49" i="1" s="1"/>
  <c r="EE50" i="1"/>
  <c r="O50" i="1" s="1"/>
  <c r="EE52" i="1"/>
  <c r="O52" i="1" s="1"/>
  <c r="EE54" i="1"/>
  <c r="O54" i="1" s="1"/>
  <c r="EE56" i="1"/>
  <c r="O56" i="1" s="1"/>
  <c r="EE57" i="1"/>
  <c r="O57" i="1" s="1"/>
  <c r="EE59" i="1"/>
  <c r="O59" i="1" s="1"/>
  <c r="EE63" i="1"/>
  <c r="O63" i="1" s="1"/>
  <c r="EE65" i="1"/>
  <c r="O65" i="1" s="1"/>
  <c r="EE69" i="1"/>
  <c r="O69" i="1" s="1"/>
  <c r="EE71" i="1"/>
  <c r="O71" i="1" s="1"/>
  <c r="EE72" i="1"/>
  <c r="O72" i="1" s="1"/>
  <c r="EE74" i="1"/>
  <c r="O74" i="1" s="1"/>
  <c r="EE76" i="1"/>
  <c r="O76" i="1" s="1"/>
  <c r="EE84" i="1"/>
  <c r="O84" i="1" s="1"/>
  <c r="EE85" i="1"/>
  <c r="O85" i="1" s="1"/>
  <c r="EE86" i="1"/>
  <c r="O86" i="1" s="1"/>
  <c r="EE88" i="1"/>
  <c r="O88" i="1" s="1"/>
  <c r="EE90" i="1"/>
  <c r="O90" i="1" s="1"/>
  <c r="EE93" i="1"/>
  <c r="O93" i="1" s="1"/>
  <c r="EE94" i="1"/>
  <c r="O94" i="1" s="1"/>
  <c r="EE98" i="1"/>
  <c r="O98" i="1" s="1"/>
  <c r="EE100" i="1"/>
  <c r="O100" i="1" s="1"/>
  <c r="EE103" i="1"/>
  <c r="O103" i="1" s="1"/>
  <c r="EE104" i="1"/>
  <c r="O104" i="1" s="1"/>
  <c r="EE106" i="1"/>
  <c r="O106" i="1" s="1"/>
  <c r="EE108" i="1"/>
  <c r="O108" i="1" s="1"/>
  <c r="EE109" i="1"/>
  <c r="O109" i="1" s="1"/>
  <c r="EE110" i="1"/>
  <c r="O110" i="1" s="1"/>
  <c r="EE119" i="1"/>
  <c r="O119" i="1" s="1"/>
  <c r="EE122" i="1"/>
  <c r="O122" i="1" s="1"/>
  <c r="EE126" i="1"/>
  <c r="O126" i="1" s="1"/>
  <c r="EE128" i="1"/>
  <c r="O128" i="1" s="1"/>
  <c r="EE129" i="1"/>
  <c r="O129" i="1" s="1"/>
  <c r="EE130" i="1"/>
  <c r="O130" i="1" s="1"/>
  <c r="EE132" i="1"/>
  <c r="O132" i="1" s="1"/>
  <c r="EE139" i="1"/>
  <c r="O139" i="1" s="1"/>
  <c r="EE140" i="1"/>
  <c r="O140" i="1" s="1"/>
  <c r="EE145" i="1"/>
  <c r="O145" i="1" s="1"/>
  <c r="EE146" i="1"/>
  <c r="O146" i="1" s="1"/>
  <c r="EE152" i="1"/>
  <c r="O152" i="1" s="1"/>
  <c r="EE153" i="1"/>
  <c r="O153" i="1" s="1"/>
  <c r="EE155" i="1"/>
  <c r="O155" i="1" s="1"/>
  <c r="EE158" i="1"/>
  <c r="O158" i="1" s="1"/>
  <c r="EE162" i="1"/>
  <c r="O162" i="1" s="1"/>
  <c r="EE164" i="1"/>
  <c r="O164" i="1" s="1"/>
  <c r="EE166" i="1"/>
  <c r="O166" i="1" s="1"/>
  <c r="EE167" i="1"/>
  <c r="O167" i="1" s="1"/>
  <c r="EE169" i="1"/>
  <c r="O169" i="1" s="1"/>
  <c r="EE171" i="1"/>
  <c r="O171" i="1" s="1"/>
  <c r="EE172" i="1"/>
  <c r="O172" i="1" s="1"/>
  <c r="EE175" i="1"/>
  <c r="O175" i="1" s="1"/>
  <c r="EE178" i="1"/>
  <c r="O178" i="1" s="1"/>
  <c r="EE183" i="1"/>
  <c r="O183" i="1" s="1"/>
  <c r="EE185" i="1"/>
  <c r="O185" i="1" s="1"/>
  <c r="EE186" i="1"/>
  <c r="O186" i="1" s="1"/>
  <c r="EE187" i="1"/>
  <c r="O187" i="1" s="1"/>
  <c r="EE189" i="1"/>
  <c r="O189" i="1" s="1"/>
  <c r="EE193" i="1"/>
  <c r="O193" i="1" s="1"/>
  <c r="EE195" i="1"/>
  <c r="O195" i="1" s="1"/>
  <c r="EE202" i="1"/>
  <c r="O202" i="1" s="1"/>
  <c r="EE204" i="1"/>
  <c r="O204" i="1" s="1"/>
  <c r="EE207" i="1"/>
  <c r="O207" i="1" s="1"/>
  <c r="EE213" i="1"/>
  <c r="O213" i="1" s="1"/>
  <c r="EE214" i="1"/>
  <c r="O214" i="1" s="1"/>
  <c r="EE217" i="1"/>
  <c r="O217" i="1" s="1"/>
  <c r="EE218" i="1"/>
  <c r="O218" i="1" s="1"/>
  <c r="EE220" i="1"/>
  <c r="O220" i="1" s="1"/>
  <c r="EE222" i="1"/>
  <c r="O222" i="1" s="1"/>
  <c r="EE227" i="1"/>
  <c r="O227" i="1" s="1"/>
  <c r="EE228" i="1"/>
  <c r="O228" i="1" s="1"/>
  <c r="EE229" i="1"/>
  <c r="O229" i="1" s="1"/>
  <c r="EE230" i="1"/>
  <c r="O230" i="1" s="1"/>
  <c r="EE231" i="1"/>
  <c r="O231" i="1" s="1"/>
  <c r="EE237" i="1"/>
  <c r="O237" i="1" s="1"/>
  <c r="EE238" i="1"/>
  <c r="O238" i="1" s="1"/>
  <c r="EE239" i="1"/>
  <c r="O239" i="1" s="1"/>
  <c r="EE241" i="1"/>
  <c r="O241" i="1" s="1"/>
  <c r="EE242" i="1"/>
  <c r="O242" i="1" s="1"/>
  <c r="EE243" i="1"/>
  <c r="O243" i="1" s="1"/>
  <c r="EE244" i="1"/>
  <c r="O244" i="1" s="1"/>
  <c r="EE247" i="1"/>
  <c r="O247" i="1" s="1"/>
  <c r="EE248" i="1"/>
  <c r="O248" i="1" s="1"/>
  <c r="EE249" i="1"/>
  <c r="O249" i="1" s="1"/>
  <c r="EE250" i="1"/>
  <c r="O250" i="1" s="1"/>
  <c r="EE252" i="1"/>
  <c r="O252" i="1" s="1"/>
  <c r="EE253" i="1"/>
  <c r="O253" i="1" s="1"/>
  <c r="EE254" i="1"/>
  <c r="O254" i="1" s="1"/>
  <c r="EE256" i="1"/>
  <c r="O256" i="1" s="1"/>
  <c r="EE257" i="1"/>
  <c r="O257" i="1" s="1"/>
  <c r="EE258" i="1"/>
  <c r="O258" i="1" s="1"/>
  <c r="EE261" i="1"/>
  <c r="O261" i="1" s="1"/>
  <c r="EE262" i="1"/>
  <c r="O262" i="1" s="1"/>
  <c r="EE263" i="1"/>
  <c r="O263" i="1" s="1"/>
  <c r="EE266" i="1"/>
  <c r="O266" i="1" s="1"/>
  <c r="EE269" i="1"/>
  <c r="O269" i="1" s="1"/>
  <c r="EE271" i="1"/>
  <c r="O271" i="1" s="1"/>
  <c r="EE273" i="1"/>
  <c r="O273" i="1" s="1"/>
  <c r="EE274" i="1"/>
  <c r="O274" i="1" s="1"/>
  <c r="EE275" i="1"/>
  <c r="O275" i="1" s="1"/>
  <c r="EE278" i="1"/>
  <c r="O278" i="1" s="1"/>
  <c r="EE279" i="1"/>
  <c r="O279" i="1" s="1"/>
  <c r="EE281" i="1"/>
  <c r="O281" i="1" s="1"/>
  <c r="EE286" i="1"/>
  <c r="O286" i="1" s="1"/>
  <c r="EE288" i="1"/>
  <c r="O288" i="1" s="1"/>
  <c r="EE289" i="1"/>
  <c r="O289" i="1" s="1"/>
  <c r="EE290" i="1"/>
  <c r="O290" i="1" s="1"/>
  <c r="EE4" i="1"/>
  <c r="O4" i="1" s="1"/>
  <c r="EE6" i="1"/>
  <c r="O6" i="1" s="1"/>
  <c r="EE10" i="1"/>
  <c r="O10" i="1" s="1"/>
  <c r="EE2" i="1"/>
  <c r="O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BR6" i="1"/>
  <c r="BR5" i="1"/>
  <c r="BR4" i="1"/>
  <c r="BR3" i="1"/>
  <c r="BR2" i="1"/>
  <c r="L65" i="2" l="1"/>
  <c r="L52" i="2"/>
  <c r="L60" i="2"/>
  <c r="L72" i="2"/>
  <c r="L55" i="2"/>
  <c r="L62" i="2"/>
  <c r="L68" i="2"/>
  <c r="L59" i="2"/>
  <c r="L74" i="2"/>
  <c r="L67" i="2"/>
  <c r="L70" i="2"/>
  <c r="L69" i="2"/>
  <c r="L56" i="2"/>
  <c r="L73" i="2"/>
  <c r="L58" i="2"/>
  <c r="L61" i="2"/>
  <c r="L66" i="2"/>
  <c r="L71" i="2"/>
  <c r="L63" i="2"/>
  <c r="L53" i="2"/>
  <c r="L64" i="2"/>
  <c r="E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tc={C68CD121-EDB0-4D5D-A799-18BD2B36928B}</author>
    <author>tc={5B74AC54-FE2A-48E0-9276-FD111CD63F0F}</author>
    <author>tc={38D6E6F9-393C-4C91-90D0-CC70449667C6}</author>
    <author>tc={2B30B077-C0B7-473F-8845-73DAF289FC24}</author>
    <author>tc={2931997E-EF32-48BB-822B-3EDB0C4D8E0F}</author>
    <author>tc={5EBFD9F6-CBA2-4DC6-868A-D927FCB1D078}</author>
    <author>tc={FD8DBEEA-43C5-4AB2-B1EF-D31A0592CA8A}</author>
    <author>tc={FBFBF79B-C0AD-4FD3-84E2-92B0AB8D8174}</author>
    <author>tc={3470672B-78C9-49F9-AAA6-2441DDF4650D}</author>
    <author>tc={903C3C08-73FA-47FA-B809-0BD015074639}</author>
    <author>tc={B9F811DA-7AC5-4468-B168-69554B2EE0CB}</author>
    <author>tc={27365355-87E6-4201-8566-4D6A601A4C3C}</author>
    <author>tc={1B7C8923-3D2B-4A27-BE1E-CC5CDA87E7DA}</author>
    <author>tc={6DAEB8F2-FCE0-4C7E-9A9D-FC5132F1244C}</author>
  </authors>
  <commentList>
    <comment ref="A37" authorId="0" shapeId="0" xr:uid="{C68CD121-EDB0-4D5D-A799-18BD2B3692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councils added to Buckinghamshire: Wycombe District council + South Bucks District Council + Ayelsbury Vale District Council</t>
      </text>
    </comment>
    <comment ref="BP37" authorId="1" shapeId="0" xr:uid="{5B74AC54-FE2A-48E0-9276-FD111CD63F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councils added to Buckinghamshire: Wycombe District council + South Bucks District Council + Ayelsbury Vale District Council</t>
      </text>
    </comment>
    <comment ref="A64" authorId="2" shapeId="0" xr:uid="{38D6E6F9-393C-4C91-90D0-CC70449667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Allerdale borough +Copeland borough + Carlise City + Cumbria</t>
      </text>
    </comment>
    <comment ref="BP64" authorId="3" shapeId="0" xr:uid="{2B30B077-C0B7-473F-8845-73DAF289FC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Allerdale borough +Copeland borough + Carlise City + Cumbria</t>
      </text>
    </comment>
    <comment ref="A154" authorId="4" shapeId="0" xr:uid="{2931997E-EF32-48BB-822B-3EDB0C4D8E0F}">
      <text>
        <t>[Threaded comment]
Your version of Excel allows you to read this threaded comment; however, any edits to it will get removed if the file is opened in a newer version of Excel. Learn more: https://go.microsoft.com/fwlink/?linkid=870924
Comment:
    And barbegh</t>
      </text>
    </comment>
    <comment ref="BP154" authorId="5" shapeId="0" xr:uid="{5EBFD9F6-CBA2-4DC6-868A-D927FCB1D078}">
      <text>
        <t>[Threaded comment]
Your version of Excel allows you to read this threaded comment; however, any edits to it will get removed if the file is opened in a newer version of Excel. Learn more: https://go.microsoft.com/fwlink/?linkid=870924
Comment:
    And barbegh</t>
      </text>
    </comment>
    <comment ref="A171" authorId="6" shapeId="0" xr:uid="{FD8DBEEA-43C5-4AB2-B1EF-D31A0592C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Corby borough, east northamptonshire, kettering borough, Wellingborough</t>
      </text>
    </comment>
    <comment ref="BP171" authorId="7" shapeId="0" xr:uid="{FBFBF79B-C0AD-4FD3-84E2-92B0AB8D81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Corby borough, east northamptonshire, kettering borough, Wellingborough</t>
      </text>
    </comment>
    <comment ref="A176" authorId="8" shapeId="0" xr:uid="{3470672B-78C9-49F9-AAA6-2441DDF465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Craven District, Hambleton District, Harrogate, Richmondshire District, Ryedale district, Scarborough borough, Selby district, and North Yorkshire</t>
      </text>
    </comment>
    <comment ref="BP176" authorId="9" shapeId="0" xr:uid="{903C3C08-73FA-47FA-B809-0BD0150746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Craven District, Hambleton District, Harrogate, Richmondshire District, Ryedale district, Scarborough borough, Selby district, and North Yorkshire</t>
      </text>
    </comment>
    <comment ref="A278" authorId="10" shapeId="0" xr:uid="{B9F811DA-7AC5-4468-B168-69554B2EE0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Daventry council, Northampton borough, south northhamptonshire</t>
      </text>
    </comment>
    <comment ref="BP278" authorId="11" shapeId="0" xr:uid="{27365355-87E6-4201-8566-4D6A601A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Daventry council, Northampton borough, south northhamptonshire</t>
      </text>
    </comment>
    <comment ref="A282" authorId="12" shapeId="0" xr:uid="{1B7C8923-3D2B-4A27-BE1E-CC5CDA87E7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Barrow borough, Eden District, South Lakeland District</t>
      </text>
    </comment>
    <comment ref="BP282" authorId="13" shapeId="0" xr:uid="{6DAEB8F2-FCE0-4C7E-9A9D-FC5132F124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Barrow borough, Eden District, South Lakeland District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tc={18D8DC7D-D67D-46D2-90B5-C8E7F58FEDE2}</author>
    <author>tc={2ACE8E44-BBF2-4589-8CE6-20F7F968F033}</author>
    <author>tc={27DAFDCF-5251-4872-93DB-8C7883727D72}</author>
    <author>tc={5CFC95A1-ABAE-4205-B2E3-0B8D2092BFF4}</author>
    <author>tc={62E51F50-CBB1-4295-B71A-328218E5A423}</author>
    <author>tc={7D9C0F9D-768F-4CA8-A37D-38B1A6A4AE4F}</author>
    <author>tc={DE7EEECC-44AA-4AE0-A4E2-CB6201249B3F}</author>
  </authors>
  <commentList>
    <comment ref="A37" authorId="0" shapeId="0" xr:uid="{18D8DC7D-D67D-46D2-90B5-C8E7F58FE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councils added to Buckinghamshire: Wycombe District council + South Bucks District Council + Ayelsbury Vale District Council</t>
      </text>
    </comment>
    <comment ref="A64" authorId="1" shapeId="0" xr:uid="{2ACE8E44-BBF2-4589-8CE6-20F7F968F0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Allerdale borough +Copeland borough + Carlise City + Cumbria</t>
      </text>
    </comment>
    <comment ref="A154" authorId="2" shapeId="0" xr:uid="{27DAFDCF-5251-4872-93DB-8C7883727D72}">
      <text>
        <t>[Threaded comment]
Your version of Excel allows you to read this threaded comment; however, any edits to it will get removed if the file is opened in a newer version of Excel. Learn more: https://go.microsoft.com/fwlink/?linkid=870924
Comment:
    And barbegh</t>
      </text>
    </comment>
    <comment ref="A171" authorId="3" shapeId="0" xr:uid="{5CFC95A1-ABAE-4205-B2E3-0B8D2092BF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Corby borough, east northamptonshire, kettering borough, Wellingborough</t>
      </text>
    </comment>
    <comment ref="A176" authorId="4" shapeId="0" xr:uid="{62E51F50-CBB1-4295-B71A-328218E5A4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Craven District, Hambleton District, Harrogate, Richmondshire District, Ryedale district, Scarborough borough, Selby district, and North Yorkshire</t>
      </text>
    </comment>
    <comment ref="A278" authorId="5" shapeId="0" xr:uid="{7D9C0F9D-768F-4CA8-A37D-38B1A6A4AE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Daventry council, Northampton borough, south northhamptonshire</t>
      </text>
    </comment>
    <comment ref="A282" authorId="6" shapeId="0" xr:uid="{DE7EEECC-44AA-4AE0-A4E2-CB6201249B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Barrow borough, Eden District, South Lakeland District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tc={18050986-FDBF-41B0-A446-08EE88329FA8}</author>
    <author>tc={5BE16497-D7D5-462C-A82B-5D9D91DCB71F}</author>
    <author>tc={B5CF0616-7F6F-40AC-86D3-A503688D3323}</author>
    <author>tc={6B7EDFA3-1606-41EE-8AAE-F6F23C663EA6}</author>
    <author>tc={9CF03B2D-EC44-47F9-8AB2-2FF61B037EEE}</author>
    <author>tc={026623D1-A64F-43E0-9F71-8000FC721F71}</author>
    <author>tc={4CBC8E45-5EF1-43D8-99EC-D2E97F25DEC3}</author>
  </authors>
  <commentList>
    <comment ref="K37" authorId="0" shapeId="0" xr:uid="{18050986-FDBF-41B0-A446-08EE88329F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councils added to Buckinghamshire: Wycombe District council + South Bucks District Council + Ayelsbury Vale District Council</t>
      </text>
    </comment>
    <comment ref="K64" authorId="1" shapeId="0" xr:uid="{5BE16497-D7D5-462C-A82B-5D9D91DCB7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Allerdale borough +Copeland borough + Carlise City + Cumbria</t>
      </text>
    </comment>
    <comment ref="K154" authorId="2" shapeId="0" xr:uid="{B5CF0616-7F6F-40AC-86D3-A503688D3323}">
      <text>
        <t>[Threaded comment]
Your version of Excel allows you to read this threaded comment; however, any edits to it will get removed if the file is opened in a newer version of Excel. Learn more: https://go.microsoft.com/fwlink/?linkid=870924
Comment:
    And barbegh</t>
      </text>
    </comment>
    <comment ref="K171" authorId="3" shapeId="0" xr:uid="{6B7EDFA3-1606-41EE-8AAE-F6F23C663E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Corby borough, east northamptonshire, kettering borough, Wellingborough</t>
      </text>
    </comment>
    <comment ref="K176" authorId="4" shapeId="0" xr:uid="{9CF03B2D-EC44-47F9-8AB2-2FF61B037E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Craven District, Hambleton District, Harrogate, Richmondshire District, Ryedale district, Scarborough borough, Selby district, and North Yorkshire</t>
      </text>
    </comment>
    <comment ref="K278" authorId="5" shapeId="0" xr:uid="{026623D1-A64F-43E0-9F71-8000FC721F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Daventry council, Northampton borough, south northhamptonshire</t>
      </text>
    </comment>
    <comment ref="K282" authorId="6" shapeId="0" xr:uid="{4CBC8E45-5EF1-43D8-99EC-D2E97F25DE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Barrow borough, Eden District, South Lakeland District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tc={1332B889-500D-4714-8A97-962CEEA1DC07}</author>
    <author>tc={D4A82ABC-B1B1-4D36-A2CC-2E1BBD39A53F}</author>
    <author>tc={B3C524A5-4074-4EF0-9FF6-2A39AE89B909}</author>
    <author>tc={C62F9CEE-F328-42EE-B321-7B9554D3307D}</author>
    <author>tc={BD60ED80-9C43-4C82-A494-1A986ABF654A}</author>
    <author>tc={3791F8A7-9B6A-409E-928E-B1CDAC796F16}</author>
    <author>tc={D618CBB7-8A0D-420B-8EA3-9E83324C6751}</author>
  </authors>
  <commentList>
    <comment ref="A37" authorId="0" shapeId="0" xr:uid="{1332B889-500D-4714-8A97-962CEEA1DC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councils added to Buckinghamshire: Wycombe District council + South Bucks District Council + Ayelsbury Vale District Council</t>
      </text>
    </comment>
    <comment ref="A64" authorId="1" shapeId="0" xr:uid="{D4A82ABC-B1B1-4D36-A2CC-2E1BBD39A5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Allerdale borough +Copeland borough + Carlise City + Cumbria</t>
      </text>
    </comment>
    <comment ref="A154" authorId="2" shapeId="0" xr:uid="{B3C524A5-4074-4EF0-9FF6-2A39AE89B909}">
      <text>
        <t>[Threaded comment]
Your version of Excel allows you to read this threaded comment; however, any edits to it will get removed if the file is opened in a newer version of Excel. Learn more: https://go.microsoft.com/fwlink/?linkid=870924
Comment:
    And barbegh</t>
      </text>
    </comment>
    <comment ref="A171" authorId="3" shapeId="0" xr:uid="{C62F9CEE-F328-42EE-B321-7B9554D330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Corby borough, east northamptonshire, kettering borough, Wellingborough</t>
      </text>
    </comment>
    <comment ref="A176" authorId="4" shapeId="0" xr:uid="{BD60ED80-9C43-4C82-A494-1A986ABF6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Craven District, Hambleton District, Harrogate, Richmondshire District, Ryedale district, Scarborough borough, Selby district, and North Yorkshire</t>
      </text>
    </comment>
    <comment ref="A278" authorId="5" shapeId="0" xr:uid="{3791F8A7-9B6A-409E-928E-B1CDAC796F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Daventry council, Northampton borough, south northhamptonshire</t>
      </text>
    </comment>
    <comment ref="A282" authorId="6" shapeId="0" xr:uid="{D618CBB7-8A0D-420B-8EA3-9E83324C6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Previously: Barrow borough, Eden District, South Lakeland District</t>
      </text>
    </comment>
  </commentList>
</comments>
</file>

<file path=xl/sharedStrings.xml><?xml version="1.0" encoding="utf-8"?>
<sst xmlns="http://schemas.openxmlformats.org/spreadsheetml/2006/main" count="1967" uniqueCount="512">
  <si>
    <t>Council Name</t>
  </si>
  <si>
    <t>Adur</t>
  </si>
  <si>
    <t>Amber Valley</t>
  </si>
  <si>
    <t>Arun</t>
  </si>
  <si>
    <t>Ashfield</t>
  </si>
  <si>
    <t>Ashford</t>
  </si>
  <si>
    <t>Barking and Dagenham</t>
  </si>
  <si>
    <t>Barnet</t>
  </si>
  <si>
    <t>Barnsley</t>
  </si>
  <si>
    <t>Basildon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</si>
  <si>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</si>
  <si>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</si>
  <si>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</si>
  <si>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</si>
  <si>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</si>
  <si>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</si>
  <si>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</si>
  <si>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</si>
  <si>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</si>
  <si>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Bolsover</t>
  </si>
  <si>
    <t>Bolton</t>
  </si>
  <si>
    <t>Boston</t>
  </si>
  <si>
    <t>Bournemouth, Christchurch and Poole</t>
  </si>
  <si>
    <t>Bracknell Forest</t>
  </si>
  <si>
    <t>Bradford</t>
  </si>
  <si>
    <t>Braintree</t>
  </si>
  <si>
    <t>Breckland</t>
  </si>
  <si>
    <t>Brent</t>
  </si>
  <si>
    <t>Brentwood</t>
  </si>
  <si>
    <t>Brighton and Hove</t>
  </si>
  <si>
    <t>Bristol, City of</t>
  </si>
  <si>
    <t>Broadland</t>
  </si>
  <si>
    <t>Bromley</t>
  </si>
  <si>
    <t>Bromsgrove</t>
  </si>
  <si>
    <t>Broxbourne</t>
  </si>
  <si>
    <t>Broxtowe</t>
  </si>
  <si>
    <t>Buckinghamshire</t>
  </si>
  <si>
    <t>Burnley</t>
  </si>
  <si>
    <t>Bury</t>
  </si>
  <si>
    <t>Calderdale</t>
  </si>
  <si>
    <t>Cambridge</t>
  </si>
  <si>
    <t>Camden</t>
  </si>
  <si>
    <t>Cannock Chase</t>
  </si>
  <si>
    <t>Canterbury</t>
  </si>
  <si>
    <t>Castle Point</t>
  </si>
  <si>
    <t>Central Bedfordshire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</si>
  <si>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</si>
  <si>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</si>
  <si>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</si>
  <si>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</si>
  <si>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</si>
  <si>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</si>
  <si>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</si>
  <si>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</si>
  <si>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Chorley</t>
  </si>
  <si>
    <t>City of London</t>
  </si>
  <si>
    <t>Colchester</t>
  </si>
  <si>
    <t>Cornwall</t>
  </si>
  <si>
    <t>Cotswold</t>
  </si>
  <si>
    <t>County Durham</t>
  </si>
  <si>
    <t>Coventry</t>
  </si>
  <si>
    <t>Crawley</t>
  </si>
  <si>
    <t>Croydon</t>
  </si>
  <si>
    <t>Cumberland</t>
  </si>
  <si>
    <t>Dacorum</t>
  </si>
  <si>
    <t>Darlington</t>
  </si>
  <si>
    <t>Dartford</t>
  </si>
  <si>
    <t>Derby</t>
  </si>
  <si>
    <t>Derbyshire Dales</t>
  </si>
  <si>
    <t>Doncaster</t>
  </si>
  <si>
    <t>Dorset</t>
  </si>
  <si>
    <t>Dover</t>
  </si>
  <si>
    <t>Dudley</t>
  </si>
  <si>
    <t>Ealing</t>
  </si>
  <si>
    <t>East Cambridgeshire</t>
  </si>
  <si>
    <t>East Devon</t>
  </si>
  <si>
    <t>East Hampshire</t>
  </si>
  <si>
    <t>East Hertfordshire</t>
  </si>
  <si>
    <t>East Lindsey</t>
  </si>
  <si>
    <t>East Riding of Yorkshire</t>
  </si>
  <si>
    <t>East Staffordshire</t>
  </si>
  <si>
    <t>East Suffolk</t>
  </si>
  <si>
    <t>Eastbourne</t>
  </si>
  <si>
    <t>Eastleigh</t>
  </si>
  <si>
    <t>Elmbridge</t>
  </si>
  <si>
    <t>Enfield</t>
  </si>
  <si>
    <t>Epping Forest</t>
  </si>
  <si>
    <t>Epsom and Ewell</t>
  </si>
  <si>
    <t>Erewash</t>
  </si>
  <si>
    <t>Exeter</t>
  </si>
  <si>
    <t>Fareham</t>
  </si>
  <si>
    <t>Fenland</t>
  </si>
  <si>
    <t>Folkestone and Hythe</t>
  </si>
  <si>
    <t>Forest of Dean</t>
  </si>
  <si>
    <t>Fylde</t>
  </si>
  <si>
    <t>Gateshead</t>
  </si>
  <si>
    <t>Gedling</t>
  </si>
  <si>
    <t>Gloucester</t>
  </si>
  <si>
    <t>Gosport</t>
  </si>
  <si>
    <t>Gravesham</t>
  </si>
  <si>
    <t>Great Yarmouth</t>
  </si>
  <si>
    <t>Greenwich</t>
  </si>
  <si>
    <t>Guildford</t>
  </si>
  <si>
    <t>Hackney</t>
  </si>
  <si>
    <t>Halton</t>
  </si>
  <si>
    <t>Hammersmith and Fulham</t>
  </si>
  <si>
    <t>Harborough</t>
  </si>
  <si>
    <t>Haringey</t>
  </si>
  <si>
    <t>Harlow</t>
  </si>
  <si>
    <t>Harrow</t>
  </si>
  <si>
    <t>Hart</t>
  </si>
  <si>
    <t>Hartlepool</t>
  </si>
  <si>
    <t>Hastings</t>
  </si>
  <si>
    <t>Havant</t>
  </si>
  <si>
    <t>Havering</t>
  </si>
  <si>
    <t>Herefordshire, County of</t>
  </si>
  <si>
    <t>Hertsmere</t>
  </si>
  <si>
    <t>High Peak</t>
  </si>
  <si>
    <t>Hillingdon</t>
  </si>
  <si>
    <t>Hinckley and Bosworth</t>
  </si>
  <si>
    <t>Horsham</t>
  </si>
  <si>
    <t>Hounslow</t>
  </si>
  <si>
    <t>Huntingdonshire</t>
  </si>
  <si>
    <t>Hyndburn</t>
  </si>
  <si>
    <t>Ipswich</t>
  </si>
  <si>
    <t>Isle of Wight</t>
  </si>
  <si>
    <t>Isles of Scilly</t>
  </si>
  <si>
    <t>Islington</t>
  </si>
  <si>
    <t>Kensington and Chelsea</t>
  </si>
  <si>
    <t>King's Lynn and West Norfolk</t>
  </si>
  <si>
    <t>Kingston upon Hull, City of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</si>
  <si>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</si>
  <si>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</si>
  <si>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</si>
  <si>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</si>
  <si>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</si>
  <si>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</si>
  <si>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</si>
  <si>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</si>
  <si>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</si>
  <si>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</si>
  <si>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</si>
  <si>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</si>
  <si>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</si>
  <si>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</si>
  <si>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</si>
  <si>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</si>
  <si>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</si>
  <si>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</si>
  <si>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</si>
  <si>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</si>
  <si>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Merton</t>
  </si>
  <si>
    <t>Mid Devon</t>
  </si>
  <si>
    <t>Mid Suffolk</t>
  </si>
  <si>
    <t>Mid Sussex</t>
  </si>
  <si>
    <t>Middlesbrough</t>
  </si>
  <si>
    <t>Milton Keynes</t>
  </si>
  <si>
    <t>Mole Valley</t>
  </si>
  <si>
    <t>New Forest</t>
  </si>
  <si>
    <t>Newark and Sherwood</t>
  </si>
  <si>
    <t>Newcastle upon Tyne</t>
  </si>
  <si>
    <t>Newcastle-under-Lyme</t>
  </si>
  <si>
    <t>Newham</t>
  </si>
  <si>
    <t>North Devon</t>
  </si>
  <si>
    <t>North East Derbyshire</t>
  </si>
  <si>
    <t>North East Lincolnshire</t>
  </si>
  <si>
    <t>North Hertfordshire</t>
  </si>
  <si>
    <t>North Kesteven</t>
  </si>
  <si>
    <t>North Lincolnshire</t>
  </si>
  <si>
    <t>North Norfolk</t>
  </si>
  <si>
    <t>North Northamptonshire</t>
  </si>
  <si>
    <t>North Somerset</t>
  </si>
  <si>
    <t>North Tyneside</t>
  </si>
  <si>
    <t>North Warwickshire</t>
  </si>
  <si>
    <t>North West Leicestershire</t>
  </si>
  <si>
    <t>North Yorkshire</t>
  </si>
  <si>
    <t>Northumberland</t>
  </si>
  <si>
    <t>Norwich</t>
  </si>
  <si>
    <t>Nottingham</t>
  </si>
  <si>
    <t>Nuneaton and Bedworth</t>
  </si>
  <si>
    <t>Oadby and Wigston</t>
  </si>
  <si>
    <t>Oldham</t>
  </si>
  <si>
    <t>Oxford</t>
  </si>
  <si>
    <t>Pendle</t>
  </si>
  <si>
    <t>Peterborough</t>
  </si>
  <si>
    <t>Plymouth</t>
  </si>
  <si>
    <t>Portsmouth</t>
  </si>
  <si>
    <t>Preston</t>
  </si>
  <si>
    <t>Reading</t>
  </si>
  <si>
    <t>Redbridge</t>
  </si>
  <si>
    <t>Redcar and Cleveland</t>
  </si>
  <si>
    <t>Redditch</t>
  </si>
  <si>
    <t>Reigate and Banstead</t>
  </si>
  <si>
    <t>Ribble Valley</t>
  </si>
  <si>
    <t>Richmond upon Thames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</si>
  <si>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</si>
  <si>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</si>
  <si>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</si>
  <si>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</si>
  <si>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</si>
  <si>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</si>
  <si>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</si>
  <si>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</si>
  <si>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</si>
  <si>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</si>
  <si>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Salford</t>
  </si>
  <si>
    <t>Sandwell</t>
  </si>
  <si>
    <t>Sefton</t>
  </si>
  <si>
    <t>Sevenoaks</t>
  </si>
  <si>
    <t>Sheffield</t>
  </si>
  <si>
    <t>Shropshire</t>
  </si>
  <si>
    <t>Slough</t>
  </si>
  <si>
    <t>Solihull</t>
  </si>
  <si>
    <t>Somerset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</si>
  <si>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</si>
  <si>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</si>
  <si>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</si>
  <si>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</si>
  <si>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</si>
  <si>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</si>
  <si>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Norfolk</t>
  </si>
  <si>
    <t>South Oxfordshire</t>
  </si>
  <si>
    <t>South Ribble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</si>
  <si>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</si>
  <si>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</si>
  <si>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</si>
  <si>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</si>
  <si>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</si>
  <si>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</si>
  <si>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</si>
  <si>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St. Helens</t>
  </si>
  <si>
    <t>Stafford</t>
  </si>
  <si>
    <t>Staffordshire Moorlands</t>
  </si>
  <si>
    <t>Stevenage</t>
  </si>
  <si>
    <t>Stockport</t>
  </si>
  <si>
    <t>Stockton-on-Tees</t>
  </si>
  <si>
    <t>Stoke-on-Trent</t>
  </si>
  <si>
    <t>Stratford-on-Avon</t>
  </si>
  <si>
    <t>Stroud</t>
  </si>
  <si>
    <t>Sunderland</t>
  </si>
  <si>
    <t>Surrey Heath</t>
  </si>
  <si>
    <t>Sutton</t>
  </si>
  <si>
    <t>Swale</t>
  </si>
  <si>
    <t>Swindon</t>
  </si>
  <si>
    <t>Tameside</t>
  </si>
  <si>
    <t>Tamworth</t>
  </si>
  <si>
    <t>Tandridge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</si>
  <si>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</si>
  <si>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</si>
  <si>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</si>
  <si>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</si>
  <si>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</si>
  <si>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</si>
  <si>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</si>
  <si>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</si>
  <si>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</si>
  <si>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</si>
  <si>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Torridge</t>
  </si>
  <si>
    <t>Tower Hamlets</t>
  </si>
  <si>
    <t>Trafford</t>
  </si>
  <si>
    <t>Tunbridge Wells</t>
  </si>
  <si>
    <t>Uttlesford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</si>
  <si>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</si>
  <si>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</si>
  <si>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</si>
  <si>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</si>
  <si>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</si>
  <si>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</si>
  <si>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</si>
  <si>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</si>
  <si>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Waverley</t>
  </si>
  <si>
    <t>Wealden</t>
  </si>
  <si>
    <t>Welwyn Hatfield</t>
  </si>
  <si>
    <t>West Berkshire</t>
  </si>
  <si>
    <t>West Devon</t>
  </si>
  <si>
    <t>West Lancashire</t>
  </si>
  <si>
    <t>West Lindsey</t>
  </si>
  <si>
    <t>West Northamptonshire</t>
  </si>
  <si>
    <t>West Oxfordshire</t>
  </si>
  <si>
    <t>West Suffolk</t>
  </si>
  <si>
    <t>Westminster</t>
  </si>
  <si>
    <t>Westmorland and Furness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</si>
  <si>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</si>
  <si>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</si>
  <si>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</si>
  <si>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</si>
  <si>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</si>
  <si>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</si>
  <si>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</si>
  <si>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</si>
  <si>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</si>
  <si>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</si>
  <si>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Wychavon</t>
  </si>
  <si>
    <t>Wyre</t>
  </si>
  <si>
    <t>Wyre Forest</t>
  </si>
  <si>
    <t>York</t>
  </si>
  <si>
    <t>TotalCollected2022</t>
  </si>
  <si>
    <t>Residual_2022</t>
  </si>
  <si>
    <t>Foodwaste total</t>
  </si>
  <si>
    <t>PaperampCard total</t>
  </si>
  <si>
    <t>Plastics total</t>
  </si>
  <si>
    <t xml:space="preserve">Glass total </t>
  </si>
  <si>
    <t>Metals total</t>
  </si>
  <si>
    <t>Textile total</t>
  </si>
  <si>
    <t>WEEE total</t>
  </si>
  <si>
    <t>Wood Total</t>
  </si>
  <si>
    <t xml:space="preserve">Other Total </t>
  </si>
  <si>
    <t>FoodCollected_2022</t>
  </si>
  <si>
    <t>GardenCollected_2022</t>
  </si>
  <si>
    <t>PaperCardCollected_2022</t>
  </si>
  <si>
    <t>PlasticsCollected_2022</t>
  </si>
  <si>
    <t>GlassCollected_2022</t>
  </si>
  <si>
    <t>MetalsCollected_2022</t>
  </si>
  <si>
    <t>TextilesCollected_2022</t>
  </si>
  <si>
    <t>WEEECollected_2022</t>
  </si>
  <si>
    <t>WoodCollected_2022</t>
  </si>
  <si>
    <t>OtherRecyclablesRecycled_2022</t>
  </si>
  <si>
    <t>TotalRecCollec2022</t>
  </si>
  <si>
    <t>total recycled collected</t>
  </si>
  <si>
    <t>FoodCompostedIV_2022</t>
  </si>
  <si>
    <t>FoodCompostedW_2022</t>
  </si>
  <si>
    <t>FoodAD_2022</t>
  </si>
  <si>
    <t>FoodEfW_2022</t>
  </si>
  <si>
    <t>FoodLandfill_2022</t>
  </si>
  <si>
    <t>GardenCompostedIV_2022</t>
  </si>
  <si>
    <t>GardenCompostedW_2022</t>
  </si>
  <si>
    <t>GardenAD_2022</t>
  </si>
  <si>
    <t>GardenEfW_2022</t>
  </si>
  <si>
    <t>GardenIncNoEnergy_2022</t>
  </si>
  <si>
    <t>GardenLandfill_2022</t>
  </si>
  <si>
    <t>PaperCardRecycled_2022</t>
  </si>
  <si>
    <t>PaperCardReuse_2022</t>
  </si>
  <si>
    <t>PaperCardRDF_MHT_2022</t>
  </si>
  <si>
    <t>PaperCardEfW_2022</t>
  </si>
  <si>
    <t>PaperCardLandfill_2022</t>
  </si>
  <si>
    <t>PlasticsRecycled_2022</t>
  </si>
  <si>
    <t>PlasticsReuse_2022</t>
  </si>
  <si>
    <t>PlasticsEfW_2022</t>
  </si>
  <si>
    <t>PlasticsLandfill_2022</t>
  </si>
  <si>
    <t>GlassRecycled_2022</t>
  </si>
  <si>
    <t>GlassReuse_2022</t>
  </si>
  <si>
    <t>GlassRDF_MHT_2022</t>
  </si>
  <si>
    <t>GlassEfW_2022</t>
  </si>
  <si>
    <t>GlassLandfill_2022</t>
  </si>
  <si>
    <t>MetalsRecycled_2022</t>
  </si>
  <si>
    <t>MetalsReuse_2022</t>
  </si>
  <si>
    <t>MetalsEfW_2022</t>
  </si>
  <si>
    <t>MetalsLandfill_2022</t>
  </si>
  <si>
    <t>TextilesRecycled_2022</t>
  </si>
  <si>
    <t>TextilesReuse_2022</t>
  </si>
  <si>
    <t>TextilesRDF_MHT_2022</t>
  </si>
  <si>
    <t>TextilesEfW_2022</t>
  </si>
  <si>
    <t>TextilesLandfill_2022</t>
  </si>
  <si>
    <t>WEEERecycled_2022</t>
  </si>
  <si>
    <t>WEEEReuse_2022</t>
  </si>
  <si>
    <t>WEEERDF_MHT_2022</t>
  </si>
  <si>
    <t>WEEEEfW_2022</t>
  </si>
  <si>
    <t>WEEEIncNoEnergy_2022</t>
  </si>
  <si>
    <t>WEEELandfill_2022</t>
  </si>
  <si>
    <t>WoodRecycled_2022</t>
  </si>
  <si>
    <t>WoodReuse_2022</t>
  </si>
  <si>
    <t>WoodCompostedIV_2022</t>
  </si>
  <si>
    <t>WoodCompostedW_2022</t>
  </si>
  <si>
    <t>WoodRDF_MHT_2022</t>
  </si>
  <si>
    <t>WoodEfW_2022</t>
  </si>
  <si>
    <t>WoodIncNoEnergy_2022</t>
  </si>
  <si>
    <t>WoodLandfill_2022</t>
  </si>
  <si>
    <t>OtherRecyclablesReuse_2022</t>
  </si>
  <si>
    <t>OtherRecyclablesRDF_MHT_2022</t>
  </si>
  <si>
    <t>OtherRecyclablesEfW_2022</t>
  </si>
  <si>
    <t>OtherRecyclablesLandfill_2022</t>
  </si>
  <si>
    <t>Share FoodCompostedIV_2022</t>
  </si>
  <si>
    <t>Share FoodCompostedW_2022</t>
  </si>
  <si>
    <t>Share FoodAD_2022</t>
  </si>
  <si>
    <t>Share FoodEfW_2022</t>
  </si>
  <si>
    <t>Share FoodLandfill_2022</t>
  </si>
  <si>
    <t>Share GardenCompostedIV_2022</t>
  </si>
  <si>
    <t>Share GardenCompostedW_2022</t>
  </si>
  <si>
    <t>Share GardenAD_2022</t>
  </si>
  <si>
    <t>Share GardenEfW_2022</t>
  </si>
  <si>
    <t>Share GardenIncNoEnergy_2022</t>
  </si>
  <si>
    <t>Share GardenLandfill_2022</t>
  </si>
  <si>
    <t>Share PaperCardRecycled_2022</t>
  </si>
  <si>
    <t>OtherRecyclablesCollected_2022</t>
  </si>
  <si>
    <t>Garden&amp;OrganicWaste total</t>
  </si>
  <si>
    <t>Average</t>
  </si>
  <si>
    <t>route</t>
  </si>
  <si>
    <t>avg_tonnes</t>
  </si>
  <si>
    <t>pct</t>
  </si>
  <si>
    <t>Mt</t>
  </si>
  <si>
    <t>Route</t>
  </si>
  <si>
    <t>Fraction</t>
  </si>
  <si>
    <t>MT</t>
  </si>
  <si>
    <t>AD</t>
  </si>
  <si>
    <t>Food</t>
  </si>
  <si>
    <t>CompostedIV</t>
  </si>
  <si>
    <t>Garden</t>
  </si>
  <si>
    <t>CompostedW</t>
  </si>
  <si>
    <t>CompostIV</t>
  </si>
  <si>
    <t>Recycled</t>
  </si>
  <si>
    <t>Reuse</t>
  </si>
  <si>
    <t>Wood</t>
  </si>
  <si>
    <t>CompostW</t>
  </si>
  <si>
    <t>Food -&gt; AD</t>
  </si>
  <si>
    <t>Garden -&gt; AD</t>
  </si>
  <si>
    <t>Paper&amp;Card</t>
  </si>
  <si>
    <t>Food -&gt; CompostedIV</t>
  </si>
  <si>
    <t>Plastics</t>
  </si>
  <si>
    <t>Garden -&gt; CompostedIV</t>
  </si>
  <si>
    <t>Glass</t>
  </si>
  <si>
    <t>Wood -&gt; CompostedIV</t>
  </si>
  <si>
    <t>Metals</t>
  </si>
  <si>
    <t>Food -&gt; CompostedW</t>
  </si>
  <si>
    <t>Textiles</t>
  </si>
  <si>
    <t>Garden -&gt; CompostedW</t>
  </si>
  <si>
    <t>WEEE</t>
  </si>
  <si>
    <t>Wood -&gt; CompostedW</t>
  </si>
  <si>
    <t>Garden -&gt; Recycled</t>
  </si>
  <si>
    <t xml:space="preserve">Othe Recyclables </t>
  </si>
  <si>
    <t>Paper&amp;Card -&gt; Recycled</t>
  </si>
  <si>
    <t>Plastics -&gt; Recycled</t>
  </si>
  <si>
    <t>Glass -&gt; Recycled</t>
  </si>
  <si>
    <t>Metals -&gt; Recycled</t>
  </si>
  <si>
    <t>Textiles -&gt; Recycled</t>
  </si>
  <si>
    <t>WEEE -&gt; Recycled</t>
  </si>
  <si>
    <t>Wood -&gt; Recycled</t>
  </si>
  <si>
    <t>Other Recyclables -&gt; Recycled</t>
  </si>
  <si>
    <t>Paper&amp;Card -&gt; Reuse</t>
  </si>
  <si>
    <t>Plastics -&gt; Reuse</t>
  </si>
  <si>
    <t>Glass -&gt; Reuse</t>
  </si>
  <si>
    <t>Metals -&gt; Reuse</t>
  </si>
  <si>
    <t>Textiles -&gt; Reuse</t>
  </si>
  <si>
    <t>WEEE -&gt; Reuse</t>
  </si>
  <si>
    <t>Wood -&gt; Reuse</t>
  </si>
  <si>
    <t>Other Recyclables -&gt; Reuse</t>
  </si>
  <si>
    <t>EfW</t>
  </si>
  <si>
    <t>Landfill</t>
  </si>
  <si>
    <t>Total</t>
  </si>
  <si>
    <t>Food residual</t>
  </si>
  <si>
    <t>Garden residual</t>
  </si>
  <si>
    <t>Recycling</t>
  </si>
  <si>
    <t>-</t>
  </si>
  <si>
    <t>Paper &amp; Card</t>
  </si>
  <si>
    <t>Compost IV</t>
  </si>
  <si>
    <t>Compost W</t>
  </si>
  <si>
    <t>Total kg CO₂e per tonne</t>
  </si>
  <si>
    <t>Paper&amp;Card Residual</t>
  </si>
  <si>
    <t>Glass Residual</t>
  </si>
  <si>
    <t xml:space="preserve">Metals Residual </t>
  </si>
  <si>
    <t xml:space="preserve">Plastics residual </t>
  </si>
  <si>
    <t>Textiles residual</t>
  </si>
  <si>
    <t>WEEE Residual</t>
  </si>
  <si>
    <t xml:space="preserve">Wood residual </t>
  </si>
  <si>
    <t xml:space="preserve">Hazardous residual </t>
  </si>
  <si>
    <t>Miscellanious residual</t>
  </si>
  <si>
    <t>IV</t>
  </si>
  <si>
    <t>W</t>
  </si>
  <si>
    <t>Rec</t>
  </si>
  <si>
    <t>IWE</t>
  </si>
  <si>
    <t>Kg CO2 e</t>
  </si>
  <si>
    <t>MT CO2 e</t>
  </si>
  <si>
    <t xml:space="preserve">Total </t>
  </si>
  <si>
    <t>Food_EfW</t>
  </si>
  <si>
    <t>Food_Landfill</t>
  </si>
  <si>
    <t>Garden_EfW</t>
  </si>
  <si>
    <t>Garden_Landfill</t>
  </si>
  <si>
    <t>Paper&amp;Card_EfW</t>
  </si>
  <si>
    <t>Paper&amp;Card_Landfill</t>
  </si>
  <si>
    <t>Glass_EfW</t>
  </si>
  <si>
    <t>Glass_Landfill</t>
  </si>
  <si>
    <t>Plastics_EfW</t>
  </si>
  <si>
    <t>Metals_EfW</t>
  </si>
  <si>
    <t>Textiles_Landfill</t>
  </si>
  <si>
    <t>Metals_Landfill</t>
  </si>
  <si>
    <t>Plastics_Landfill</t>
  </si>
  <si>
    <t>Textiles_EfW</t>
  </si>
  <si>
    <t>WEEE_EfW</t>
  </si>
  <si>
    <t>WEEE_Landfill</t>
  </si>
  <si>
    <t>Wood_EfW</t>
  </si>
  <si>
    <t>Wood_Landfill</t>
  </si>
  <si>
    <t>Hazardous_IWE</t>
  </si>
  <si>
    <t>Miscellanious_EfW</t>
  </si>
  <si>
    <t>Miscellanious_Landfill</t>
  </si>
  <si>
    <t>Miscellanious_IWE</t>
  </si>
  <si>
    <t>Miscellanious_Other</t>
  </si>
  <si>
    <t>FoodResidual_EfW</t>
  </si>
  <si>
    <t>FoodResidual_Landfill</t>
  </si>
  <si>
    <t>GardenResidual_EfW</t>
  </si>
  <si>
    <t>GardenResidual_Landfill</t>
  </si>
  <si>
    <t>Paper&amp;CardResidual_EfW</t>
  </si>
  <si>
    <t>Paper&amp;CardResidual_Landfill</t>
  </si>
  <si>
    <t>GlassResidual_EfW</t>
  </si>
  <si>
    <t>GlassResidual_Landfill</t>
  </si>
  <si>
    <t>MetalsResidual_EfW</t>
  </si>
  <si>
    <t>MetalsResidual_Landfill</t>
  </si>
  <si>
    <t>PlasticsResidual_EfW</t>
  </si>
  <si>
    <t>PlasticsResidual_Landfill</t>
  </si>
  <si>
    <t>TextilesResidual_EfW</t>
  </si>
  <si>
    <t>TextilesResidual_Landfill</t>
  </si>
  <si>
    <t>WEEEResidual_EfW</t>
  </si>
  <si>
    <t>WEEEResidual_Landfill</t>
  </si>
  <si>
    <t>WoodResidual_EfW</t>
  </si>
  <si>
    <t>WoodResidual_Landfill</t>
  </si>
  <si>
    <t>HazardousResidual_IWE</t>
  </si>
  <si>
    <t>MiscellaniousResidual_EfW</t>
  </si>
  <si>
    <t>MiscellaniousResidual_Landfill</t>
  </si>
  <si>
    <t>MiscellaniousResidual_IWE</t>
  </si>
  <si>
    <t>MiscellaniousResidual_Other</t>
  </si>
  <si>
    <t>Total kg MT per tonne</t>
  </si>
  <si>
    <t>Diversion_Cap</t>
  </si>
  <si>
    <t>Additional required recycling</t>
  </si>
  <si>
    <t>Target recycling (65%)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</si>
</sst>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%"/>
    <numFmt numFmtId="166" formatCode="0.0000"/>
    <numFmt numFmtId="167" formatCode="0.000000"/>
    <numFmt numFmtId="168" formatCode="0.0000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Aptos Narrow"/>
      <family val="2"/>
      <scheme val="minor"/>
    </font>
    <font>
      <b/>
      <i/>
      <sz val="9"/>
      <color rgb="FF000000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theme="10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9" fontId="1" fillId="0" borderId="0" xfId="1" applyFont="1" applyAlignment="1">
      <alignment horizontal="center"/>
    </xf>
    <xf numFmtId="10" fontId="1" fillId="0" borderId="0" xfId="1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9" fontId="1" fillId="0" borderId="0" xfId="1" applyFont="1" applyAlignment="1">
      <alignment horizontal="center" vertical="center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1" applyNumberFormat="1" applyFont="1"/>
    <xf numFmtId="0" fontId="0" fillId="0" borderId="0" xfId="1" applyNumberFormat="1" applyFont="1" applyAlignment="1">
      <alignment horizontal="center"/>
    </xf>
    <xf numFmtId="165" fontId="0" fillId="0" borderId="0" xfId="1" applyNumberFormat="1" applyFont="1"/>
    <xf numFmtId="2" fontId="0" fillId="0" borderId="0" xfId="0" applyNumberFormat="1"/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6" borderId="1" xfId="2" applyFont="1" applyFill="1" applyBorder="1" applyAlignment="1">
      <alignment horizontal="center" vertical="center" wrapText="1"/>
    </xf>
    <xf numFmtId="0" fontId="7" fillId="0" borderId="0" xfId="2" applyFont="1" applyAlignment="1">
      <alignment horizontal="justify" vertical="center"/>
    </xf>
    <xf numFmtId="0" fontId="7" fillId="0" borderId="0" xfId="2" applyFont="1" applyAlignment="1">
      <alignment vertical="center"/>
    </xf>
    <xf numFmtId="0" fontId="8" fillId="0" borderId="0" xfId="0" applyFont="1"/>
    <xf numFmtId="0" fontId="9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1" fillId="0" borderId="0" xfId="0" applyNumberFormat="1" applyFont="1"/>
    <xf numFmtId="9" fontId="1" fillId="0" borderId="0" xfId="1" applyFont="1"/>
    <xf numFmtId="10" fontId="1" fillId="0" borderId="0" xfId="1" applyNumberFormat="1" applyFont="1"/>
    <xf numFmtId="164" fontId="1" fillId="0" borderId="0" xfId="0" applyNumberFormat="1" applyFont="1"/>
    <xf numFmtId="0" fontId="10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plotSurface>
          <cx:spPr>
            <a:solidFill>
              <a:schemeClr val="bg1"/>
            </a:solidFill>
          </cx:spPr>
        </cx:plotSurface>
        <cx:series layoutId="sunburst" uniqueId="{CD3C1AF7-1F27-4EFE-9071-1BDC0A900A1D}">
          <cx:tx>
            <cx:txData>
              <cx:f>_xlchart.v1.4</cx:f>
              <cx:v>MT</cx:v>
            </cx:txData>
          </cx:tx>
          <cx:dataLabels>
            <cx:txPr>
              <a:bodyPr spcFirstLastPara="1" vertOverflow="ellipsis" horzOverflow="overflow" wrap="square" lIns="38100" tIns="19050" rIns="38100" bIns="19050" anchor="ctr" anchorCtr="1">
                <a:spAutoFit/>
              </a:bodyPr>
              <a:lstStyle/>
              <a:p>
                <a:pPr algn="ctr" rtl="0">
                  <a:defRPr sz="2800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2800" b="1" i="0" u="none" strike="noStrike" baseline="0">
                  <a:solidFill>
                    <a:sysClr val="window" lastClr="FFFFFF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dataLabel idx="13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sz="2800"/>
                  </a:pPr>
                  <a:r>
                    <a:rPr lang="en-US" sz="2800" b="1" i="0" u="none" strike="noStrike" baseline="0">
                      <a:solidFill>
                        <a:sysClr val="window" lastClr="FFFFFF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Plastics, 0.584</a:t>
                  </a:r>
                </a:p>
              </cx:txPr>
              <cx:visibility seriesName="0" categoryName="1" value="1"/>
              <cx:separator>, </cx:separator>
            </cx:dataLabel>
          </cx:dataLabels>
          <cx:dataId val="0"/>
          <cx:layoutPr/>
        </cx:series>
      </cx:plotAreaRegion>
    </cx:plotArea>
  </cx:chart>
  <cx:spPr>
    <a:solidFill>
      <a:schemeClr val="bg1"/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/>
    <cx:plotArea>
      <cx:plotAreaRegion>
        <cx:plotSurface>
          <cx:spPr>
            <a:solidFill>
              <a:schemeClr val="bg1"/>
            </a:solidFill>
          </cx:spPr>
        </cx:plotSurface>
        <cx:series layoutId="sunburst" uniqueId="{CD3C1AF7-1F27-4EFE-9071-1BDC0A900A1D}">
          <cx:tx>
            <cx:txData>
              <cx:f>_xlchart.v1.2</cx:f>
              <cx:v>MT</cx:v>
            </cx:txData>
          </cx:tx>
          <cx:dataPt idx="0">
            <cx:spPr>
              <a:solidFill>
                <a:srgbClr val="A02B93"/>
              </a:solidFill>
            </cx:spPr>
          </cx:dataPt>
          <cx:dataLabels>
            <cx:txPr>
              <a:bodyPr spcFirstLastPara="1" vertOverflow="ellipsis" horzOverflow="overflow" wrap="square" lIns="38100" tIns="19050" rIns="38100" bIns="19050" anchor="ctr" anchorCtr="1">
                <a:spAutoFit/>
              </a:bodyPr>
              <a:lstStyle/>
              <a:p>
                <a:pPr algn="ctr" rtl="0">
                  <a:defRPr sz="2000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2000" b="1" i="0" u="none" strike="noStrike" baseline="0">
                  <a:solidFill>
                    <a:sysClr val="window" lastClr="FFFFFF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dataLabel idx="10">
              <cx:txPr>
                <a:bodyPr spcFirstLastPara="1" vertOverflow="ellipsis" horzOverflow="overflow" wrap="square" lIns="38100" tIns="19050" rIns="38100" bIns="19050" anchor="ctr" anchorCtr="1">
                  <a:spAutoFit/>
                </a:bodyPr>
                <a:lstStyle/>
                <a:p>
                  <a:pPr algn="ctr" rtl="0">
                    <a:defRPr sz="2800"/>
                  </a:pPr>
                  <a:r>
                    <a:rPr lang="en-US" sz="2800" b="1" i="0" u="none" strike="noStrike" baseline="0">
                      <a:solidFill>
                        <a:sysClr val="window" lastClr="FFFFFF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Recycled</a:t>
                  </a:r>
                </a:p>
              </cx:txPr>
              <cx:visibility seriesName="0" categoryName="1" value="1"/>
              <cx:separator>, </cx:separator>
            </cx:dataLabel>
          </cx:dataLabels>
          <cx:dataId val="0"/>
          <cx:layoutPr/>
        </cx:series>
      </cx:plotAreaRegion>
    </cx:plotArea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8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252783</xdr:colOff>
      <xdr:row>1</xdr:row>
      <xdr:rowOff>144920</xdr:rowOff>
    </xdr:from>
    <xdr:to>
      <xdr:col>47</xdr:col>
      <xdr:colOff>336860</xdr:colOff>
      <xdr:row>42</xdr:row>
      <xdr:rowOff>76886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5162ED5-9D5E-416F-96C6-9558AE4185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3033" y="329070"/>
              <a:ext cx="19591277" cy="74821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50</xdr:row>
      <xdr:rowOff>0</xdr:rowOff>
    </xdr:from>
    <xdr:to>
      <xdr:col>47</xdr:col>
      <xdr:colOff>45357</xdr:colOff>
      <xdr:row>90</xdr:row>
      <xdr:rowOff>124390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6A1B423-8AF4-49CB-96E1-7147F3649A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30250" y="9207500"/>
              <a:ext cx="19552557" cy="7490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2623\OneDrive%20-%20Imperial%20College%20London\Desktop\PathwayLACW\pathwa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waydata"/>
      <sheetName val="Figure 2"/>
      <sheetName val="Figure 3"/>
      <sheetName val="Figure8"/>
    </sheetNames>
    <sheetDataSet>
      <sheetData sheetId="0"/>
      <sheetData sheetId="1">
        <row r="3">
          <cell r="G3" t="str">
            <v>AD</v>
          </cell>
          <cell r="H3" t="str">
            <v>Food</v>
          </cell>
        </row>
        <row r="4">
          <cell r="G4" t="str">
            <v>AD</v>
          </cell>
          <cell r="H4" t="str">
            <v>Garden</v>
          </cell>
        </row>
        <row r="5">
          <cell r="G5" t="str">
            <v>CompostIV</v>
          </cell>
          <cell r="H5" t="str">
            <v>Food</v>
          </cell>
        </row>
        <row r="6">
          <cell r="G6" t="str">
            <v>CompostIV</v>
          </cell>
          <cell r="H6" t="str">
            <v>Garden</v>
          </cell>
        </row>
        <row r="7">
          <cell r="G7" t="str">
            <v>CompostIV</v>
          </cell>
          <cell r="H7" t="str">
            <v>Wood</v>
          </cell>
        </row>
        <row r="8">
          <cell r="G8" t="str">
            <v>CompostW</v>
          </cell>
          <cell r="H8" t="str">
            <v>Garden</v>
          </cell>
        </row>
        <row r="9">
          <cell r="G9" t="str">
            <v>CompostW</v>
          </cell>
          <cell r="H9" t="str">
            <v>Wood</v>
          </cell>
        </row>
        <row r="10">
          <cell r="G10" t="str">
            <v>Recycled</v>
          </cell>
          <cell r="H10" t="str">
            <v>Garden</v>
          </cell>
        </row>
        <row r="11">
          <cell r="G11" t="str">
            <v>Recycled</v>
          </cell>
          <cell r="H11" t="str">
            <v>Paper&amp;Card</v>
          </cell>
        </row>
        <row r="12">
          <cell r="G12" t="str">
            <v>Recycled</v>
          </cell>
          <cell r="H12" t="str">
            <v>Plastics</v>
          </cell>
        </row>
        <row r="13">
          <cell r="G13" t="str">
            <v>Recycled</v>
          </cell>
          <cell r="H13" t="str">
            <v>Glass</v>
          </cell>
        </row>
        <row r="14">
          <cell r="G14" t="str">
            <v>Recycled</v>
          </cell>
          <cell r="H14" t="str">
            <v>Metals</v>
          </cell>
        </row>
        <row r="15">
          <cell r="G15" t="str">
            <v>Recycled</v>
          </cell>
          <cell r="H15" t="str">
            <v>Textiles</v>
          </cell>
        </row>
        <row r="16">
          <cell r="G16" t="str">
            <v>Recycled</v>
          </cell>
          <cell r="H16" t="str">
            <v>WEEE</v>
          </cell>
        </row>
        <row r="17">
          <cell r="G17" t="str">
            <v>Recycled</v>
          </cell>
          <cell r="H17" t="str">
            <v>Wood</v>
          </cell>
        </row>
        <row r="18">
          <cell r="G18" t="str">
            <v>Recycled</v>
          </cell>
          <cell r="H18" t="str">
            <v xml:space="preserve">Othe Recyclables </v>
          </cell>
        </row>
        <row r="19">
          <cell r="G19" t="str">
            <v>Reuse</v>
          </cell>
          <cell r="H19" t="str">
            <v>Paper&amp;Card</v>
          </cell>
        </row>
        <row r="20">
          <cell r="G20" t="str">
            <v>Reuse</v>
          </cell>
          <cell r="H20" t="str">
            <v>Plastics</v>
          </cell>
        </row>
        <row r="21">
          <cell r="G21" t="str">
            <v>Reuse</v>
          </cell>
          <cell r="H21" t="str">
            <v>Glass</v>
          </cell>
        </row>
        <row r="22">
          <cell r="G22" t="str">
            <v>Reuse</v>
          </cell>
          <cell r="H22" t="str">
            <v>Metals</v>
          </cell>
        </row>
        <row r="23">
          <cell r="G23" t="str">
            <v>Reuse</v>
          </cell>
          <cell r="H23" t="str">
            <v>Textiles</v>
          </cell>
        </row>
        <row r="24">
          <cell r="G24" t="str">
            <v>Reuse</v>
          </cell>
          <cell r="H24" t="str">
            <v>WEEE</v>
          </cell>
        </row>
        <row r="25">
          <cell r="G25" t="str">
            <v>Reuse</v>
          </cell>
          <cell r="H25" t="str">
            <v xml:space="preserve">Othe Recyclables </v>
          </cell>
        </row>
      </sheetData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Khoori, Saeed" id="{3E74AA01-C73C-47F9-8016-BBB2D407CE13}" userId="S::sa2623@ic.ac.uk::11958d46-0a57-47ff-9320-4dd9477ee7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7" dT="2026-02-24T20:45:51.56" personId="{3E74AA01-C73C-47F9-8016-BBB2D407CE13}" id="{C68CD121-EDB0-4D5D-A799-18BD2B36928B}">
    <text>Previous councils added to Buckinghamshire: Wycombe District council + South Bucks District Council + Ayelsbury Vale District Council</text>
  </threadedComment>
  <threadedComment ref="BP37" dT="2026-02-24T20:45:51.56" personId="{3E74AA01-C73C-47F9-8016-BBB2D407CE13}" id="{5B74AC54-FE2A-48E0-9276-FD111CD63F0F}">
    <text>Previous councils added to Buckinghamshire: Wycombe District council + South Bucks District Council + Ayelsbury Vale District Council</text>
  </threadedComment>
  <threadedComment ref="A64" dT="2026-02-08T22:25:15.32" personId="{3E74AA01-C73C-47F9-8016-BBB2D407CE13}" id="{38D6E6F9-393C-4C91-90D0-CC70449667C6}">
    <text>Previously: Allerdale borough +Copeland borough + Carlise City + Cumbria</text>
  </threadedComment>
  <threadedComment ref="BP64" dT="2026-02-08T22:25:15.32" personId="{3E74AA01-C73C-47F9-8016-BBB2D407CE13}" id="{2B30B077-C0B7-473F-8845-73DAF289FC24}">
    <text>Previously: Allerdale borough +Copeland borough + Carlise City + Cumbria</text>
  </threadedComment>
  <threadedComment ref="A154" dT="2026-02-09T22:11:03.48" personId="{3E74AA01-C73C-47F9-8016-BBB2D407CE13}" id="{2931997E-EF32-48BB-822B-3EDB0C4D8E0F}">
    <text>And barbegh</text>
  </threadedComment>
  <threadedComment ref="BP154" dT="2026-02-09T22:11:03.48" personId="{3E74AA01-C73C-47F9-8016-BBB2D407CE13}" id="{5EBFD9F6-CBA2-4DC6-868A-D927FCB1D078}">
    <text>And barbegh</text>
  </threadedComment>
  <threadedComment ref="A171" dT="2026-02-11T19:33:51.35" personId="{3E74AA01-C73C-47F9-8016-BBB2D407CE13}" id="{FD8DBEEA-43C5-4AB2-B1EF-D31A0592CA8A}">
    <text>Previously: Corby borough, east northamptonshire, kettering borough, Wellingborough</text>
  </threadedComment>
  <threadedComment ref="BP171" dT="2026-02-11T19:33:51.35" personId="{3E74AA01-C73C-47F9-8016-BBB2D407CE13}" id="{FBFBF79B-C0AD-4FD3-84E2-92B0AB8D8174}">
    <text>Previously: Corby borough, east northamptonshire, kettering borough, Wellingborough</text>
  </threadedComment>
  <threadedComment ref="A176" dT="2026-02-08T23:25:10.41" personId="{3E74AA01-C73C-47F9-8016-BBB2D407CE13}" id="{3470672B-78C9-49F9-AAA6-2441DDF4650D}">
    <text>Previously: Craven District, Hambleton District, Harrogate, Richmondshire District, Ryedale district, Scarborough borough, Selby district, and North Yorkshire</text>
  </threadedComment>
  <threadedComment ref="BP176" dT="2026-02-08T23:25:10.41" personId="{3E74AA01-C73C-47F9-8016-BBB2D407CE13}" id="{903C3C08-73FA-47FA-B809-0BD015074639}">
    <text>Previously: Craven District, Hambleton District, Harrogate, Richmondshire District, Ryedale district, Scarborough borough, Selby district, and North Yorkshire</text>
  </threadedComment>
  <threadedComment ref="A278" dT="2026-02-11T19:29:53.80" personId="{3E74AA01-C73C-47F9-8016-BBB2D407CE13}" id="{B9F811DA-7AC5-4468-B168-69554B2EE0CB}">
    <text>Previously: Daventry council, Northampton borough, south northhamptonshire</text>
  </threadedComment>
  <threadedComment ref="BP278" dT="2026-02-11T19:29:53.80" personId="{3E74AA01-C73C-47F9-8016-BBB2D407CE13}" id="{27365355-87E6-4201-8566-4D6A601A4C3C}">
    <text>Previously: Daventry council, Northampton borough, south northhamptonshire</text>
  </threadedComment>
  <threadedComment ref="A282" dT="2026-02-09T14:48:51.14" personId="{3E74AA01-C73C-47F9-8016-BBB2D407CE13}" id="{1B7C8923-3D2B-4A27-BE1E-CC5CDA87E7DA}">
    <text>Previously: Barrow borough, Eden District, South Lakeland District</text>
  </threadedComment>
  <threadedComment ref="BP282" dT="2026-02-09T14:48:51.14" personId="{3E74AA01-C73C-47F9-8016-BBB2D407CE13}" id="{6DAEB8F2-FCE0-4C7E-9A9D-FC5132F1244C}">
    <text>Previously: Barrow borough, Eden District, South Lakeland District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7" dT="2026-02-24T20:45:51.56" personId="{3E74AA01-C73C-47F9-8016-BBB2D407CE13}" id="{18D8DC7D-D67D-46D2-90B5-C8E7F58FEDE2}">
    <text>Previous councils added to Buckinghamshire: Wycombe District council + South Bucks District Council + Ayelsbury Vale District Council</text>
  </threadedComment>
  <threadedComment ref="A64" dT="2026-02-08T22:25:15.32" personId="{3E74AA01-C73C-47F9-8016-BBB2D407CE13}" id="{2ACE8E44-BBF2-4589-8CE6-20F7F968F033}">
    <text>Previously: Allerdale borough +Copeland borough + Carlise City + Cumbria</text>
  </threadedComment>
  <threadedComment ref="A154" dT="2026-02-09T22:11:03.48" personId="{3E74AA01-C73C-47F9-8016-BBB2D407CE13}" id="{27DAFDCF-5251-4872-93DB-8C7883727D72}">
    <text>And barbegh</text>
  </threadedComment>
  <threadedComment ref="A171" dT="2026-02-11T19:33:51.35" personId="{3E74AA01-C73C-47F9-8016-BBB2D407CE13}" id="{5CFC95A1-ABAE-4205-B2E3-0B8D2092BFF4}">
    <text>Previously: Corby borough, east northamptonshire, kettering borough, Wellingborough</text>
  </threadedComment>
  <threadedComment ref="A176" dT="2026-02-08T23:25:10.41" personId="{3E74AA01-C73C-47F9-8016-BBB2D407CE13}" id="{62E51F50-CBB1-4295-B71A-328218E5A423}">
    <text>Previously: Craven District, Hambleton District, Harrogate, Richmondshire District, Ryedale district, Scarborough borough, Selby district, and North Yorkshire</text>
  </threadedComment>
  <threadedComment ref="A278" dT="2026-02-11T19:29:53.80" personId="{3E74AA01-C73C-47F9-8016-BBB2D407CE13}" id="{7D9C0F9D-768F-4CA8-A37D-38B1A6A4AE4F}">
    <text>Previously: Daventry council, Northampton borough, south northhamptonshire</text>
  </threadedComment>
  <threadedComment ref="A282" dT="2026-02-09T14:48:51.14" personId="{3E74AA01-C73C-47F9-8016-BBB2D407CE13}" id="{DE7EEECC-44AA-4AE0-A4E2-CB6201249B3F}">
    <text>Previously: Barrow borough, Eden District, South Lakeland District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37" dT="2026-02-24T20:45:51.56" personId="{3E74AA01-C73C-47F9-8016-BBB2D407CE13}" id="{18050986-FDBF-41B0-A446-08EE88329FA8}">
    <text>Previous councils added to Buckinghamshire: Wycombe District council + South Bucks District Council + Ayelsbury Vale District Council</text>
  </threadedComment>
  <threadedComment ref="K64" dT="2026-02-08T22:25:15.32" personId="{3E74AA01-C73C-47F9-8016-BBB2D407CE13}" id="{5BE16497-D7D5-462C-A82B-5D9D91DCB71F}">
    <text>Previously: Allerdale borough +Copeland borough + Carlise City + Cumbria</text>
  </threadedComment>
  <threadedComment ref="K154" dT="2026-02-09T22:11:03.48" personId="{3E74AA01-C73C-47F9-8016-BBB2D407CE13}" id="{B5CF0616-7F6F-40AC-86D3-A503688D3323}">
    <text>And barbegh</text>
  </threadedComment>
  <threadedComment ref="K171" dT="2026-02-11T19:33:51.35" personId="{3E74AA01-C73C-47F9-8016-BBB2D407CE13}" id="{6B7EDFA3-1606-41EE-8AAE-F6F23C663EA6}">
    <text>Previously: Corby borough, east northamptonshire, kettering borough, Wellingborough</text>
  </threadedComment>
  <threadedComment ref="K176" dT="2026-02-08T23:25:10.41" personId="{3E74AA01-C73C-47F9-8016-BBB2D407CE13}" id="{9CF03B2D-EC44-47F9-8AB2-2FF61B037EEE}">
    <text>Previously: Craven District, Hambleton District, Harrogate, Richmondshire District, Ryedale district, Scarborough borough, Selby district, and North Yorkshire</text>
  </threadedComment>
  <threadedComment ref="K278" dT="2026-02-11T19:29:53.80" personId="{3E74AA01-C73C-47F9-8016-BBB2D407CE13}" id="{026623D1-A64F-43E0-9F71-8000FC721F71}">
    <text>Previously: Daventry council, Northampton borough, south northhamptonshire</text>
  </threadedComment>
  <threadedComment ref="K282" dT="2026-02-09T14:48:51.14" personId="{3E74AA01-C73C-47F9-8016-BBB2D407CE13}" id="{4CBC8E45-5EF1-43D8-99EC-D2E97F25DEC3}">
    <text>Previously: Barrow borough, Eden District, South Lakeland District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7" dT="2026-02-24T20:45:51.56" personId="{3E74AA01-C73C-47F9-8016-BBB2D407CE13}" id="{1332B889-500D-4714-8A97-962CEEA1DC07}">
    <text>Previous councils added to Buckinghamshire: Wycombe District council + South Bucks District Council + Ayelsbury Vale District Council</text>
  </threadedComment>
  <threadedComment ref="A64" dT="2026-02-08T22:25:15.32" personId="{3E74AA01-C73C-47F9-8016-BBB2D407CE13}" id="{D4A82ABC-B1B1-4D36-A2CC-2E1BBD39A53F}">
    <text>Previously: Allerdale borough +Copeland borough + Carlise City + Cumbria</text>
  </threadedComment>
  <threadedComment ref="A154" dT="2026-02-09T22:11:03.48" personId="{3E74AA01-C73C-47F9-8016-BBB2D407CE13}" id="{B3C524A5-4074-4EF0-9FF6-2A39AE89B909}">
    <text>And barbegh</text>
  </threadedComment>
  <threadedComment ref="A171" dT="2026-02-11T19:33:51.35" personId="{3E74AA01-C73C-47F9-8016-BBB2D407CE13}" id="{C62F9CEE-F328-42EE-B321-7B9554D3307D}">
    <text>Previously: Corby borough, east northamptonshire, kettering borough, Wellingborough</text>
  </threadedComment>
  <threadedComment ref="A176" dT="2026-02-08T23:25:10.41" personId="{3E74AA01-C73C-47F9-8016-BBB2D407CE13}" id="{BD60ED80-9C43-4C82-A494-1A986ABF654A}">
    <text>Previously: Craven District, Hambleton District, Harrogate, Richmondshire District, Ryedale district, Scarborough borough, Selby district, and North Yorkshire</text>
  </threadedComment>
  <threadedComment ref="A278" dT="2026-02-11T19:29:53.80" personId="{3E74AA01-C73C-47F9-8016-BBB2D407CE13}" id="{3791F8A7-9B6A-409E-928E-B1CDAC796F16}">
    <text>Previously: Daventry council, Northampton borough, south northhamptonshire</text>
  </threadedComment>
  <threadedComment ref="A282" dT="2026-02-09T14:48:51.14" personId="{3E74AA01-C73C-47F9-8016-BBB2D407CE13}" id="{D618CBB7-8A0D-420B-8EA3-9E83324C6751}">
    <text>Previously: Barrow borough, Eden District, South Lakeland District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AA40-8B41-454E-AD39-B0D0E2C471B1}">
  <dimension ref="A1:GE297"/>
  <sheetViews>
    <sheetView workbookViewId="0">
      <selection activeCell="B1" sqref="B1:B1048576"/>
    </sheetView>
  </sheetViews>
  <sheetFormatPr defaultRowHeight="14" x14ac:dyDescent="0.3"/>
  <cols>
    <col min="1" max="1" width="31.453125" style="2" bestFit="1" customWidth="1"/>
    <col min="2" max="2" width="17" style="3" bestFit="1" customWidth="1"/>
    <col min="3" max="3" width="29.1796875" style="3" customWidth="1"/>
    <col min="4" max="4" width="18.36328125" style="2" customWidth="1"/>
    <col min="5" max="5" width="13.6328125" style="2" bestFit="1" customWidth="1"/>
    <col min="6" max="6" width="28.6328125" style="2" customWidth="1"/>
    <col min="7" max="7" width="21.6328125" style="2" customWidth="1"/>
    <col min="8" max="8" width="11.08984375" style="2" bestFit="1" customWidth="1"/>
    <col min="9" max="9" width="9.453125" style="2" bestFit="1" customWidth="1"/>
    <col min="10" max="10" width="10.36328125" style="2" bestFit="1" customWidth="1"/>
    <col min="11" max="11" width="10.54296875" style="2" bestFit="1" customWidth="1"/>
    <col min="12" max="12" width="10.26953125" style="2" bestFit="1" customWidth="1"/>
    <col min="13" max="13" width="10.453125" style="2" bestFit="1" customWidth="1"/>
    <col min="14" max="14" width="10.08984375" style="2" bestFit="1" customWidth="1"/>
    <col min="15" max="15" width="21.1796875" style="2" bestFit="1" customWidth="1"/>
    <col min="16" max="16" width="21.08984375" style="2" bestFit="1" customWidth="1"/>
    <col min="17" max="17" width="12.90625" style="2" bestFit="1" customWidth="1"/>
    <col min="18" max="18" width="13.6328125" style="2" bestFit="1" customWidth="1"/>
    <col min="19" max="19" width="16.1796875" style="2" bestFit="1" customWidth="1"/>
    <col min="20" max="20" width="22.90625" style="2" bestFit="1" customWidth="1"/>
    <col min="21" max="21" width="22.81640625" style="2" bestFit="1" customWidth="1"/>
    <col min="22" max="22" width="14.6328125" style="2" bestFit="1" customWidth="1"/>
    <col min="23" max="23" width="15.36328125" style="2" bestFit="1" customWidth="1"/>
    <col min="24" max="24" width="22.26953125" style="2" bestFit="1" customWidth="1"/>
    <col min="25" max="25" width="18" style="2" bestFit="1" customWidth="1"/>
    <col min="26" max="26" width="22" style="2" bestFit="1" customWidth="1"/>
    <col min="27" max="27" width="19.36328125" style="2" bestFit="1" customWidth="1"/>
    <col min="28" max="28" width="23.7265625" style="2" bestFit="1" customWidth="1"/>
    <col min="29" max="29" width="18.08984375" style="2" bestFit="1" customWidth="1"/>
    <col min="30" max="30" width="20.6328125" style="2" bestFit="1" customWidth="1"/>
    <col min="31" max="62" width="20.6328125" style="2" customWidth="1"/>
    <col min="63" max="63" width="27.81640625" style="2" bestFit="1" customWidth="1"/>
    <col min="64" max="64" width="25.26953125" style="2" bestFit="1" customWidth="1"/>
    <col min="65" max="65" width="29.6328125" style="2" bestFit="1" customWidth="1"/>
    <col min="66" max="66" width="23.90625" style="2" bestFit="1" customWidth="1"/>
    <col min="67" max="67" width="26.54296875" style="2" bestFit="1" customWidth="1"/>
    <col min="68" max="68" width="31.453125" style="2" bestFit="1" customWidth="1"/>
    <col min="69" max="69" width="17" style="2" bestFit="1" customWidth="1"/>
    <col min="70" max="70" width="17.6328125" style="2" bestFit="1" customWidth="1"/>
    <col min="71" max="71" width="12.90625" style="2" bestFit="1" customWidth="1"/>
    <col min="72" max="72" width="17.81640625" style="2" bestFit="1" customWidth="1"/>
    <col min="73" max="73" width="19.54296875" style="2" bestFit="1" customWidth="1"/>
    <col min="74" max="74" width="22.26953125" style="2" bestFit="1" customWidth="1"/>
    <col min="75" max="75" width="19.90625" style="2" bestFit="1" customWidth="1"/>
    <col min="76" max="76" width="18.26953125" style="2" bestFit="1" customWidth="1"/>
    <col min="77" max="77" width="19.1796875" style="2" customWidth="1"/>
    <col min="78" max="78" width="20.1796875" style="2" customWidth="1"/>
    <col min="79" max="79" width="19.08984375" style="2" customWidth="1"/>
    <col min="80" max="80" width="18.54296875" style="2" customWidth="1"/>
    <col min="81" max="81" width="28.6328125" style="1" customWidth="1"/>
    <col min="82" max="82" width="21.1796875" style="2" customWidth="1"/>
    <col min="83" max="83" width="21.08984375" style="2" customWidth="1"/>
    <col min="84" max="84" width="21" style="2" customWidth="1"/>
    <col min="85" max="85" width="13.6328125" style="2" customWidth="1"/>
    <col min="86" max="86" width="16.1796875" style="2" customWidth="1"/>
    <col min="87" max="87" width="22.90625" style="2" customWidth="1"/>
    <col min="88" max="88" width="22.81640625" style="2" customWidth="1"/>
    <col min="89" max="89" width="14.6328125" style="2" customWidth="1"/>
    <col min="90" max="90" width="15.36328125" style="2" customWidth="1"/>
    <col min="91" max="91" width="22.26953125" style="2" customWidth="1"/>
    <col min="92" max="92" width="18" style="2" customWidth="1"/>
    <col min="93" max="93" width="22" style="2" customWidth="1"/>
    <col min="94" max="94" width="19.36328125" style="2" customWidth="1"/>
    <col min="95" max="95" width="23.7265625" style="2" customWidth="1"/>
    <col min="96" max="96" width="18.08984375" style="2" customWidth="1"/>
    <col min="97" max="97" width="20.6328125" style="2" customWidth="1"/>
    <col min="98" max="98" width="19.6328125" style="2" customWidth="1"/>
    <col min="99" max="99" width="17.08984375" style="2" customWidth="1"/>
    <col min="100" max="100" width="15.7265625" style="2" customWidth="1"/>
    <col min="101" max="101" width="18.36328125" style="2" customWidth="1"/>
    <col min="102" max="102" width="18" style="2" customWidth="1"/>
    <col min="103" max="103" width="15.36328125" style="2" customWidth="1"/>
    <col min="104" max="104" width="19.7265625" style="2" customWidth="1"/>
    <col min="105" max="105" width="14.08984375" style="2" customWidth="1"/>
    <col min="106" max="106" width="16.6328125" style="2" customWidth="1"/>
    <col min="107" max="107" width="18.90625" style="2" customWidth="1"/>
    <col min="108" max="108" width="16.26953125" style="2" customWidth="1"/>
    <col min="109" max="109" width="15" style="2" customWidth="1"/>
    <col min="110" max="110" width="17.6328125" style="2" customWidth="1"/>
    <col min="111" max="111" width="19.90625" style="2" customWidth="1"/>
    <col min="112" max="112" width="17.36328125" style="2" customWidth="1"/>
    <col min="113" max="113" width="21.7265625" style="2" customWidth="1"/>
    <col min="114" max="114" width="16" style="2" customWidth="1"/>
    <col min="115" max="115" width="18.6328125" style="2" customWidth="1"/>
    <col min="116" max="116" width="18.81640625" style="2" bestFit="1" customWidth="1"/>
    <col min="117" max="117" width="16.1796875" style="2" bestFit="1" customWidth="1"/>
    <col min="118" max="118" width="20.54296875" style="2" bestFit="1" customWidth="1"/>
    <col min="119" max="119" width="14.90625" style="2" bestFit="1" customWidth="1"/>
    <col min="120" max="120" width="21.81640625" style="2" bestFit="1" customWidth="1"/>
    <col min="121" max="121" width="17.54296875" style="2" bestFit="1" customWidth="1"/>
    <col min="122" max="122" width="18.26953125" style="2" bestFit="1" customWidth="1"/>
    <col min="123" max="123" width="15.6328125" style="2" bestFit="1" customWidth="1"/>
    <col min="124" max="124" width="21.90625" style="2" bestFit="1" customWidth="1"/>
    <col min="125" max="125" width="21.81640625" style="2" bestFit="1" customWidth="1"/>
    <col min="126" max="126" width="20" style="2" bestFit="1" customWidth="1"/>
    <col min="127" max="127" width="14.36328125" style="2" bestFit="1" customWidth="1"/>
    <col min="128" max="128" width="21.26953125" style="2" bestFit="1" customWidth="1"/>
    <col min="129" max="129" width="17" style="2" bestFit="1" customWidth="1"/>
    <col min="130" max="130" width="27.81640625" style="2" bestFit="1" customWidth="1"/>
    <col min="131" max="131" width="25.26953125" style="2" bestFit="1" customWidth="1"/>
    <col min="132" max="132" width="29.6328125" style="2" bestFit="1" customWidth="1"/>
    <col min="133" max="133" width="23.90625" style="2" bestFit="1" customWidth="1"/>
    <col min="134" max="134" width="26.54296875" style="2" bestFit="1" customWidth="1"/>
    <col min="135" max="135" width="26.26953125" style="2" bestFit="1" customWidth="1"/>
    <col min="136" max="136" width="26.1796875" style="15" bestFit="1" customWidth="1"/>
    <col min="137" max="137" width="18" style="2" bestFit="1" customWidth="1"/>
    <col min="138" max="138" width="18.7265625" style="2" bestFit="1" customWidth="1"/>
    <col min="139" max="139" width="21.36328125" style="2" bestFit="1" customWidth="1"/>
    <col min="140" max="140" width="28" style="2" bestFit="1" customWidth="1"/>
    <col min="141" max="141" width="27.90625" style="2" bestFit="1" customWidth="1"/>
    <col min="142" max="142" width="19.7265625" style="2" bestFit="1" customWidth="1"/>
    <col min="143" max="143" width="20.453125" style="2" bestFit="1" customWidth="1"/>
    <col min="144" max="144" width="27.36328125" style="2" bestFit="1" customWidth="1"/>
    <col min="145" max="145" width="23.08984375" style="2" bestFit="1" customWidth="1"/>
    <col min="146" max="146" width="27.08984375" style="2" bestFit="1" customWidth="1"/>
    <col min="147" max="147" width="19.36328125" style="2" bestFit="1" customWidth="1"/>
    <col min="148" max="148" width="23.7265625" style="2" bestFit="1" customWidth="1"/>
    <col min="149" max="149" width="18.08984375" style="2" bestFit="1" customWidth="1"/>
    <col min="150" max="150" width="20.6328125" style="2" bestFit="1" customWidth="1"/>
    <col min="151" max="151" width="19.6328125" style="2" bestFit="1" customWidth="1"/>
    <col min="152" max="152" width="17.08984375" style="2" bestFit="1" customWidth="1"/>
    <col min="153" max="153" width="15.7265625" style="2" bestFit="1" customWidth="1"/>
    <col min="154" max="154" width="18.36328125" style="2" bestFit="1" customWidth="1"/>
    <col min="155" max="155" width="18" style="2" bestFit="1" customWidth="1"/>
    <col min="156" max="156" width="15.36328125" style="2" bestFit="1" customWidth="1"/>
    <col min="157" max="157" width="19.7265625" style="2" bestFit="1" customWidth="1"/>
    <col min="158" max="158" width="14.08984375" style="2" bestFit="1" customWidth="1"/>
    <col min="159" max="159" width="16.6328125" style="2" bestFit="1" customWidth="1"/>
    <col min="160" max="160" width="18.90625" style="2" bestFit="1" customWidth="1"/>
    <col min="161" max="161" width="16.26953125" style="2" bestFit="1" customWidth="1"/>
    <col min="162" max="162" width="15" style="2" bestFit="1" customWidth="1"/>
    <col min="163" max="163" width="17.6328125" style="2" bestFit="1" customWidth="1"/>
    <col min="164" max="164" width="19.90625" style="2" bestFit="1" customWidth="1"/>
    <col min="165" max="165" width="17.36328125" style="2" bestFit="1" customWidth="1"/>
    <col min="166" max="166" width="21.7265625" style="2" bestFit="1" customWidth="1"/>
    <col min="167" max="167" width="16" style="2" bestFit="1" customWidth="1"/>
    <col min="168" max="168" width="18.6328125" style="2" bestFit="1" customWidth="1"/>
    <col min="169" max="169" width="18.81640625" style="2" bestFit="1" customWidth="1"/>
    <col min="170" max="170" width="16.1796875" style="2" bestFit="1" customWidth="1"/>
    <col min="171" max="171" width="20.54296875" style="2" bestFit="1" customWidth="1"/>
    <col min="172" max="172" width="14.90625" style="2" bestFit="1" customWidth="1"/>
    <col min="173" max="173" width="21.81640625" style="2" bestFit="1" customWidth="1"/>
    <col min="174" max="174" width="17.54296875" style="2" bestFit="1" customWidth="1"/>
    <col min="175" max="175" width="18.26953125" style="2" bestFit="1" customWidth="1"/>
    <col min="176" max="176" width="15.6328125" style="2" bestFit="1" customWidth="1"/>
    <col min="177" max="177" width="21.90625" style="2" bestFit="1" customWidth="1"/>
    <col min="178" max="178" width="21.81640625" style="2" bestFit="1" customWidth="1"/>
    <col min="179" max="179" width="20" style="2" bestFit="1" customWidth="1"/>
    <col min="180" max="180" width="14.36328125" style="2" bestFit="1" customWidth="1"/>
    <col min="181" max="181" width="21.26953125" style="2" bestFit="1" customWidth="1"/>
    <col min="182" max="182" width="17" style="2" bestFit="1" customWidth="1"/>
    <col min="183" max="183" width="27.81640625" style="2" bestFit="1" customWidth="1"/>
    <col min="184" max="184" width="25.26953125" style="2" bestFit="1" customWidth="1"/>
    <col min="185" max="185" width="29.6328125" style="2" bestFit="1" customWidth="1"/>
    <col min="186" max="186" width="23.90625" style="2" bestFit="1" customWidth="1"/>
    <col min="187" max="187" width="26.54296875" style="2" bestFit="1" customWidth="1"/>
    <col min="188" max="16384" width="8.7265625" style="2"/>
  </cols>
  <sheetData>
    <row r="1" spans="1:187" s="19" customFormat="1" x14ac:dyDescent="0.35">
      <c r="A1" s="19" t="s">
        <v>0</v>
      </c>
      <c r="B1" s="5" t="s">
        <v>296</v>
      </c>
      <c r="C1" s="5" t="s">
        <v>318</v>
      </c>
      <c r="D1" s="18" t="s">
        <v>297</v>
      </c>
      <c r="E1" s="20" t="s">
        <v>298</v>
      </c>
      <c r="F1" s="20" t="s">
        <v>384</v>
      </c>
      <c r="G1" s="20" t="s">
        <v>299</v>
      </c>
      <c r="H1" s="20" t="s">
        <v>300</v>
      </c>
      <c r="I1" s="20" t="s">
        <v>301</v>
      </c>
      <c r="J1" s="20" t="s">
        <v>302</v>
      </c>
      <c r="K1" s="20" t="s">
        <v>303</v>
      </c>
      <c r="L1" s="20" t="s">
        <v>304</v>
      </c>
      <c r="M1" s="20" t="s">
        <v>305</v>
      </c>
      <c r="N1" s="20" t="s">
        <v>306</v>
      </c>
      <c r="O1" s="19" t="s">
        <v>319</v>
      </c>
      <c r="P1" s="19" t="s">
        <v>320</v>
      </c>
      <c r="Q1" s="19" t="s">
        <v>321</v>
      </c>
      <c r="R1" s="19" t="s">
        <v>322</v>
      </c>
      <c r="S1" s="19" t="s">
        <v>323</v>
      </c>
      <c r="T1" s="19" t="s">
        <v>324</v>
      </c>
      <c r="U1" s="19" t="s">
        <v>325</v>
      </c>
      <c r="V1" s="19" t="s">
        <v>326</v>
      </c>
      <c r="W1" s="19" t="s">
        <v>327</v>
      </c>
      <c r="X1" s="19" t="s">
        <v>328</v>
      </c>
      <c r="Y1" s="19" t="s">
        <v>329</v>
      </c>
      <c r="Z1" s="19" t="s">
        <v>330</v>
      </c>
      <c r="AA1" s="19" t="s">
        <v>331</v>
      </c>
      <c r="AB1" s="19" t="s">
        <v>332</v>
      </c>
      <c r="AC1" s="19" t="s">
        <v>333</v>
      </c>
      <c r="AD1" s="19" t="s">
        <v>334</v>
      </c>
      <c r="AE1" s="19" t="s">
        <v>335</v>
      </c>
      <c r="AF1" s="19" t="s">
        <v>336</v>
      </c>
      <c r="AG1" s="19" t="s">
        <v>337</v>
      </c>
      <c r="AH1" s="19" t="s">
        <v>338</v>
      </c>
      <c r="AI1" s="19" t="s">
        <v>339</v>
      </c>
      <c r="AJ1" s="19" t="s">
        <v>340</v>
      </c>
      <c r="AK1" s="19" t="s">
        <v>341</v>
      </c>
      <c r="AL1" s="19" t="s">
        <v>342</v>
      </c>
      <c r="AM1" s="19" t="s">
        <v>343</v>
      </c>
      <c r="AN1" s="19" t="s">
        <v>344</v>
      </c>
      <c r="AO1" s="19" t="s">
        <v>345</v>
      </c>
      <c r="AP1" s="19" t="s">
        <v>346</v>
      </c>
      <c r="AQ1" s="19" t="s">
        <v>347</v>
      </c>
      <c r="AR1" s="19" t="s">
        <v>348</v>
      </c>
      <c r="AS1" s="19" t="s">
        <v>349</v>
      </c>
      <c r="AT1" s="19" t="s">
        <v>350</v>
      </c>
      <c r="AU1" s="19" t="s">
        <v>351</v>
      </c>
      <c r="AV1" s="19" t="s">
        <v>352</v>
      </c>
      <c r="AW1" s="19" t="s">
        <v>353</v>
      </c>
      <c r="AX1" s="19" t="s">
        <v>354</v>
      </c>
      <c r="AY1" s="19" t="s">
        <v>355</v>
      </c>
      <c r="AZ1" s="19" t="s">
        <v>356</v>
      </c>
      <c r="BA1" s="19" t="s">
        <v>357</v>
      </c>
      <c r="BB1" s="19" t="s">
        <v>358</v>
      </c>
      <c r="BC1" s="19" t="s">
        <v>359</v>
      </c>
      <c r="BD1" s="19" t="s">
        <v>360</v>
      </c>
      <c r="BE1" s="19" t="s">
        <v>361</v>
      </c>
      <c r="BF1" s="19" t="s">
        <v>362</v>
      </c>
      <c r="BG1" s="19" t="s">
        <v>363</v>
      </c>
      <c r="BH1" s="19" t="s">
        <v>364</v>
      </c>
      <c r="BI1" s="19" t="s">
        <v>365</v>
      </c>
      <c r="BJ1" s="19" t="s">
        <v>366</v>
      </c>
      <c r="BK1" s="19" t="s">
        <v>316</v>
      </c>
      <c r="BL1" s="19" t="s">
        <v>367</v>
      </c>
      <c r="BM1" s="19" t="s">
        <v>368</v>
      </c>
      <c r="BN1" s="19" t="s">
        <v>369</v>
      </c>
      <c r="BO1" s="19" t="s">
        <v>370</v>
      </c>
      <c r="BP1" s="19" t="s">
        <v>0</v>
      </c>
      <c r="BQ1" s="19" t="s">
        <v>296</v>
      </c>
      <c r="BR1" s="19" t="s">
        <v>317</v>
      </c>
      <c r="BS1" s="19" t="s">
        <v>297</v>
      </c>
      <c r="BT1" s="19" t="s">
        <v>307</v>
      </c>
      <c r="BU1" s="19" t="s">
        <v>308</v>
      </c>
      <c r="BV1" s="19" t="s">
        <v>309</v>
      </c>
      <c r="BW1" s="19" t="s">
        <v>310</v>
      </c>
      <c r="BX1" s="19" t="s">
        <v>311</v>
      </c>
      <c r="BY1" s="19" t="s">
        <v>312</v>
      </c>
      <c r="BZ1" s="19" t="s">
        <v>313</v>
      </c>
      <c r="CA1" s="19" t="s">
        <v>314</v>
      </c>
      <c r="CB1" s="19" t="s">
        <v>315</v>
      </c>
      <c r="CC1" s="19" t="s">
        <v>383</v>
      </c>
      <c r="CD1" s="19" t="s">
        <v>319</v>
      </c>
      <c r="CE1" s="19" t="s">
        <v>320</v>
      </c>
      <c r="CF1" s="19" t="s">
        <v>321</v>
      </c>
      <c r="CG1" s="19" t="s">
        <v>322</v>
      </c>
      <c r="CH1" s="19" t="s">
        <v>323</v>
      </c>
      <c r="CI1" s="19" t="s">
        <v>324</v>
      </c>
      <c r="CJ1" s="19" t="s">
        <v>325</v>
      </c>
      <c r="CK1" s="19" t="s">
        <v>326</v>
      </c>
      <c r="CL1" s="19" t="s">
        <v>327</v>
      </c>
      <c r="CM1" s="19" t="s">
        <v>328</v>
      </c>
      <c r="CN1" s="19" t="s">
        <v>329</v>
      </c>
      <c r="CO1" s="19" t="s">
        <v>330</v>
      </c>
      <c r="CP1" s="19" t="s">
        <v>331</v>
      </c>
      <c r="CQ1" s="19" t="s">
        <v>332</v>
      </c>
      <c r="CR1" s="19" t="s">
        <v>333</v>
      </c>
      <c r="CS1" s="19" t="s">
        <v>334</v>
      </c>
      <c r="CT1" s="19" t="s">
        <v>335</v>
      </c>
      <c r="CU1" s="19" t="s">
        <v>336</v>
      </c>
      <c r="CV1" s="19" t="s">
        <v>337</v>
      </c>
      <c r="CW1" s="19" t="s">
        <v>338</v>
      </c>
      <c r="CX1" s="19" t="s">
        <v>339</v>
      </c>
      <c r="CY1" s="19" t="s">
        <v>340</v>
      </c>
      <c r="CZ1" s="19" t="s">
        <v>341</v>
      </c>
      <c r="DA1" s="19" t="s">
        <v>342</v>
      </c>
      <c r="DB1" s="19" t="s">
        <v>343</v>
      </c>
      <c r="DC1" s="19" t="s">
        <v>344</v>
      </c>
      <c r="DD1" s="19" t="s">
        <v>345</v>
      </c>
      <c r="DE1" s="19" t="s">
        <v>346</v>
      </c>
      <c r="DF1" s="19" t="s">
        <v>347</v>
      </c>
      <c r="DG1" s="19" t="s">
        <v>348</v>
      </c>
      <c r="DH1" s="19" t="s">
        <v>349</v>
      </c>
      <c r="DI1" s="19" t="s">
        <v>350</v>
      </c>
      <c r="DJ1" s="19" t="s">
        <v>351</v>
      </c>
      <c r="DK1" s="19" t="s">
        <v>352</v>
      </c>
      <c r="DL1" s="19" t="s">
        <v>353</v>
      </c>
      <c r="DM1" s="19" t="s">
        <v>354</v>
      </c>
      <c r="DN1" s="19" t="s">
        <v>355</v>
      </c>
      <c r="DO1" s="19" t="s">
        <v>356</v>
      </c>
      <c r="DP1" s="19" t="s">
        <v>357</v>
      </c>
      <c r="DQ1" s="19" t="s">
        <v>358</v>
      </c>
      <c r="DR1" s="19" t="s">
        <v>359</v>
      </c>
      <c r="DS1" s="19" t="s">
        <v>360</v>
      </c>
      <c r="DT1" s="19" t="s">
        <v>361</v>
      </c>
      <c r="DU1" s="19" t="s">
        <v>362</v>
      </c>
      <c r="DV1" s="19" t="s">
        <v>363</v>
      </c>
      <c r="DW1" s="19" t="s">
        <v>364</v>
      </c>
      <c r="DX1" s="19" t="s">
        <v>365</v>
      </c>
      <c r="DY1" s="19" t="s">
        <v>366</v>
      </c>
      <c r="DZ1" s="19" t="s">
        <v>316</v>
      </c>
      <c r="EA1" s="19" t="s">
        <v>367</v>
      </c>
      <c r="EB1" s="19" t="s">
        <v>368</v>
      </c>
      <c r="EC1" s="19" t="s">
        <v>369</v>
      </c>
      <c r="ED1" s="19" t="s">
        <v>370</v>
      </c>
      <c r="EE1" s="19" t="s">
        <v>371</v>
      </c>
      <c r="EF1" s="21" t="s">
        <v>372</v>
      </c>
      <c r="EG1" s="19" t="s">
        <v>373</v>
      </c>
      <c r="EH1" s="19" t="s">
        <v>374</v>
      </c>
      <c r="EI1" s="19" t="s">
        <v>375</v>
      </c>
      <c r="EJ1" s="19" t="s">
        <v>376</v>
      </c>
      <c r="EK1" s="19" t="s">
        <v>377</v>
      </c>
      <c r="EL1" s="19" t="s">
        <v>378</v>
      </c>
      <c r="EM1" s="19" t="s">
        <v>379</v>
      </c>
      <c r="EN1" s="19" t="s">
        <v>380</v>
      </c>
      <c r="EO1" s="19" t="s">
        <v>381</v>
      </c>
      <c r="EP1" s="19" t="s">
        <v>382</v>
      </c>
      <c r="EQ1" s="19" t="s">
        <v>331</v>
      </c>
      <c r="ER1" s="19" t="s">
        <v>332</v>
      </c>
      <c r="ES1" s="19" t="s">
        <v>333</v>
      </c>
      <c r="ET1" s="19" t="s">
        <v>334</v>
      </c>
      <c r="EU1" s="19" t="s">
        <v>335</v>
      </c>
      <c r="EV1" s="19" t="s">
        <v>336</v>
      </c>
      <c r="EW1" s="19" t="s">
        <v>337</v>
      </c>
      <c r="EX1" s="19" t="s">
        <v>338</v>
      </c>
      <c r="EY1" s="19" t="s">
        <v>339</v>
      </c>
      <c r="EZ1" s="19" t="s">
        <v>340</v>
      </c>
      <c r="FA1" s="19" t="s">
        <v>341</v>
      </c>
      <c r="FB1" s="19" t="s">
        <v>342</v>
      </c>
      <c r="FC1" s="19" t="s">
        <v>343</v>
      </c>
      <c r="FD1" s="19" t="s">
        <v>344</v>
      </c>
      <c r="FE1" s="19" t="s">
        <v>345</v>
      </c>
      <c r="FF1" s="19" t="s">
        <v>346</v>
      </c>
      <c r="FG1" s="19" t="s">
        <v>347</v>
      </c>
      <c r="FH1" s="19" t="s">
        <v>348</v>
      </c>
      <c r="FI1" s="19" t="s">
        <v>349</v>
      </c>
      <c r="FJ1" s="19" t="s">
        <v>350</v>
      </c>
      <c r="FK1" s="19" t="s">
        <v>351</v>
      </c>
      <c r="FL1" s="19" t="s">
        <v>352</v>
      </c>
      <c r="FM1" s="19" t="s">
        <v>353</v>
      </c>
      <c r="FN1" s="19" t="s">
        <v>354</v>
      </c>
      <c r="FO1" s="19" t="s">
        <v>355</v>
      </c>
      <c r="FP1" s="19" t="s">
        <v>356</v>
      </c>
      <c r="FQ1" s="19" t="s">
        <v>357</v>
      </c>
      <c r="FR1" s="19" t="s">
        <v>358</v>
      </c>
      <c r="FS1" s="19" t="s">
        <v>359</v>
      </c>
      <c r="FT1" s="19" t="s">
        <v>360</v>
      </c>
      <c r="FU1" s="19" t="s">
        <v>361</v>
      </c>
      <c r="FV1" s="19" t="s">
        <v>362</v>
      </c>
      <c r="FW1" s="19" t="s">
        <v>363</v>
      </c>
      <c r="FX1" s="19" t="s">
        <v>364</v>
      </c>
      <c r="FY1" s="19" t="s">
        <v>365</v>
      </c>
      <c r="FZ1" s="19" t="s">
        <v>366</v>
      </c>
      <c r="GA1" s="19" t="s">
        <v>316</v>
      </c>
      <c r="GB1" s="19" t="s">
        <v>367</v>
      </c>
      <c r="GC1" s="19" t="s">
        <v>368</v>
      </c>
      <c r="GD1" s="19" t="s">
        <v>369</v>
      </c>
      <c r="GE1" s="19" t="s">
        <v>370</v>
      </c>
    </row>
    <row r="2" spans="1:187" x14ac:dyDescent="0.3">
      <c r="A2" s="2" t="s">
        <v>1</v>
      </c>
      <c r="B2" s="6">
        <v>12925.573</v>
      </c>
      <c r="C2" s="6">
        <f>B2-D2</f>
        <v>9816.7108899146951</v>
      </c>
      <c r="D2" s="7">
        <v>3108.8621100853052</v>
      </c>
      <c r="E2" s="8">
        <v>11.4</v>
      </c>
      <c r="F2" s="9">
        <v>2200.1999999999998</v>
      </c>
      <c r="G2" s="9">
        <v>2937.2980976698159</v>
      </c>
      <c r="H2" s="9">
        <v>465.73311769330149</v>
      </c>
      <c r="I2" s="9">
        <v>2014.328301879897</v>
      </c>
      <c r="J2" s="9">
        <v>408.93984933952731</v>
      </c>
      <c r="K2" s="9">
        <v>29.183</v>
      </c>
      <c r="L2" s="9">
        <v>26.676337322350818</v>
      </c>
      <c r="M2" s="9">
        <v>0</v>
      </c>
      <c r="N2" s="10">
        <v>1722.952186009803</v>
      </c>
      <c r="O2" s="10">
        <f t="shared" ref="O2:O65" si="0">EE2*E2</f>
        <v>0</v>
      </c>
      <c r="P2" s="10">
        <f t="shared" ref="P2:P65" si="1">EF2*E2</f>
        <v>0</v>
      </c>
      <c r="Q2" s="10">
        <f t="shared" ref="Q2:Q65" si="2">EG2*E2</f>
        <v>2.1037406483790528</v>
      </c>
      <c r="R2" s="10">
        <f t="shared" ref="R2:R65" si="3">EH2*E2</f>
        <v>0</v>
      </c>
      <c r="S2" s="10">
        <f t="shared" ref="S2:S65" si="4">EI2*E2</f>
        <v>0</v>
      </c>
      <c r="T2" s="10">
        <f t="shared" ref="T2:T65" si="5">EJ2*F2</f>
        <v>0</v>
      </c>
      <c r="U2" s="10">
        <f t="shared" ref="U2:U65" si="6">EK2*F2</f>
        <v>2200.1999999999998</v>
      </c>
      <c r="V2" s="10">
        <f t="shared" ref="V2:V65" si="7">EL2*F2</f>
        <v>0</v>
      </c>
      <c r="W2" s="10">
        <f t="shared" ref="W2:W65" si="8">EM2*F2</f>
        <v>0</v>
      </c>
      <c r="X2" s="10">
        <f t="shared" ref="X2:X65" si="9">EN2*F2</f>
        <v>0</v>
      </c>
      <c r="Y2" s="10">
        <f>EO2*F2</f>
        <v>0</v>
      </c>
      <c r="Z2" s="10">
        <f>EP2*G2</f>
        <v>2937.2980976698159</v>
      </c>
      <c r="AA2" s="10">
        <f>EQ2*G2</f>
        <v>0</v>
      </c>
      <c r="AB2" s="10">
        <f>ER2*G2</f>
        <v>0</v>
      </c>
      <c r="AC2" s="10">
        <f>ES2*G2</f>
        <v>0</v>
      </c>
      <c r="AD2" s="10">
        <f>ET2*G2</f>
        <v>0</v>
      </c>
      <c r="AE2" s="10">
        <f>EU2*H2</f>
        <v>464.83541874897458</v>
      </c>
      <c r="AF2" s="10">
        <f>EV2*H2</f>
        <v>0</v>
      </c>
      <c r="AG2" s="10">
        <f>EW2*H2</f>
        <v>0</v>
      </c>
      <c r="AH2" s="10">
        <f>EX2*H2</f>
        <v>0.8976989443269211</v>
      </c>
      <c r="AI2" s="10">
        <f>EY2*I2</f>
        <v>2014.328301879897</v>
      </c>
      <c r="AJ2" s="10">
        <f>EZ2*I2</f>
        <v>0</v>
      </c>
      <c r="AK2" s="10">
        <f>FA2*I2</f>
        <v>0</v>
      </c>
      <c r="AL2" s="10">
        <f>FB2*I2</f>
        <v>0</v>
      </c>
      <c r="AM2" s="10">
        <f>FC2*I2</f>
        <v>0</v>
      </c>
      <c r="AN2" s="10">
        <f>FD2*J2</f>
        <v>408.93984933952731</v>
      </c>
      <c r="AO2" s="10">
        <f>FE2*J2</f>
        <v>0</v>
      </c>
      <c r="AP2" s="10">
        <f>FF2*J2</f>
        <v>0</v>
      </c>
      <c r="AQ2" s="10">
        <f>FG2*J2</f>
        <v>0</v>
      </c>
      <c r="AR2" s="10">
        <f>FH2*K2</f>
        <v>29.183</v>
      </c>
      <c r="AS2" s="10">
        <f>FI2*K2</f>
        <v>0</v>
      </c>
      <c r="AT2" s="10">
        <f>FJ2*K2</f>
        <v>0</v>
      </c>
      <c r="AU2" s="10">
        <f>FK2*K2</f>
        <v>0</v>
      </c>
      <c r="AV2" s="10">
        <f>FL2*K2</f>
        <v>0</v>
      </c>
      <c r="AW2" s="10">
        <f>FM2*L2</f>
        <v>26.676337322350818</v>
      </c>
      <c r="AX2" s="10">
        <f>FN2*L2</f>
        <v>0</v>
      </c>
      <c r="AY2" s="10">
        <f>FO2*L2</f>
        <v>0</v>
      </c>
      <c r="AZ2" s="10">
        <f>FP2*L2</f>
        <v>0</v>
      </c>
      <c r="BA2" s="10">
        <f>FQ2*L2</f>
        <v>0</v>
      </c>
      <c r="BB2" s="10">
        <f>FR2*L2</f>
        <v>0</v>
      </c>
      <c r="BC2" s="10">
        <f>FS2*M2</f>
        <v>0</v>
      </c>
      <c r="BD2" s="10">
        <f>FT2*M2</f>
        <v>0</v>
      </c>
      <c r="BE2" s="10">
        <f>FU2*M2</f>
        <v>0</v>
      </c>
      <c r="BF2" s="10">
        <f>FV2*M2</f>
        <v>0</v>
      </c>
      <c r="BG2" s="10">
        <f>FW2*M2</f>
        <v>0</v>
      </c>
      <c r="BH2" s="10">
        <f>FX2*M2</f>
        <v>0</v>
      </c>
      <c r="BI2" s="10">
        <f>FY2*M2</f>
        <v>0</v>
      </c>
      <c r="BJ2" s="10">
        <f>FZ2*M2</f>
        <v>0</v>
      </c>
      <c r="BK2" s="10">
        <f>GA2*N2</f>
        <v>1722.952186009803</v>
      </c>
      <c r="BL2" s="10">
        <f>GB2*N2</f>
        <v>0</v>
      </c>
      <c r="BM2" s="10">
        <f>GC2*N2</f>
        <v>0</v>
      </c>
      <c r="BN2" s="10">
        <f>GD2*N2</f>
        <v>0</v>
      </c>
      <c r="BO2" s="10">
        <f>GE2*N2</f>
        <v>0</v>
      </c>
      <c r="BP2" s="2" t="s">
        <v>1</v>
      </c>
      <c r="BQ2" s="2">
        <v>18530.588</v>
      </c>
      <c r="BR2" s="2">
        <f>BZ2+CX2+EC2+FA2+FU2+GS2+HM2+IK2+JM2+KW2</f>
        <v>1619.8880000000001</v>
      </c>
      <c r="BS2" s="2">
        <v>6392.15</v>
      </c>
      <c r="BT2" s="2">
        <v>12.03</v>
      </c>
      <c r="BU2" s="2">
        <v>2200.2000000000003</v>
      </c>
      <c r="BV2" s="2">
        <v>7320.89</v>
      </c>
      <c r="BW2" s="2">
        <v>404.67</v>
      </c>
      <c r="BX2" s="2">
        <v>1580.9</v>
      </c>
      <c r="BY2" s="2">
        <v>303.91000000000003</v>
      </c>
      <c r="BZ2" s="2">
        <v>38.988</v>
      </c>
      <c r="CA2" s="2">
        <v>55.04</v>
      </c>
      <c r="CB2" s="2">
        <v>0</v>
      </c>
      <c r="CC2" s="2">
        <v>221.81</v>
      </c>
      <c r="CD2" s="2">
        <v>0</v>
      </c>
      <c r="CE2" s="2">
        <v>0</v>
      </c>
      <c r="CF2" s="2">
        <v>2.2200000000000002</v>
      </c>
      <c r="CG2" s="2">
        <v>0</v>
      </c>
      <c r="CH2" s="2">
        <v>0</v>
      </c>
      <c r="CI2" s="2">
        <v>0</v>
      </c>
      <c r="CJ2" s="2">
        <v>2200.2000000000003</v>
      </c>
      <c r="CK2" s="2">
        <v>0</v>
      </c>
      <c r="CL2" s="2">
        <v>0</v>
      </c>
      <c r="CM2" s="2">
        <v>0</v>
      </c>
      <c r="CN2" s="2">
        <v>0</v>
      </c>
      <c r="CO2" s="2">
        <v>7320.89</v>
      </c>
      <c r="CP2" s="2">
        <v>0</v>
      </c>
      <c r="CQ2" s="2">
        <v>0</v>
      </c>
      <c r="CR2" s="2">
        <v>0</v>
      </c>
      <c r="CS2" s="2">
        <v>0</v>
      </c>
      <c r="CT2" s="2">
        <v>403.89</v>
      </c>
      <c r="CU2" s="2">
        <v>0</v>
      </c>
      <c r="CV2" s="2">
        <v>0</v>
      </c>
      <c r="CW2" s="2">
        <v>0.78</v>
      </c>
      <c r="CX2" s="2">
        <v>1580.9</v>
      </c>
      <c r="CY2" s="2">
        <v>0</v>
      </c>
      <c r="CZ2" s="2">
        <v>0</v>
      </c>
      <c r="DA2" s="2">
        <v>0</v>
      </c>
      <c r="DB2" s="2">
        <v>0</v>
      </c>
      <c r="DC2" s="2">
        <v>303.91000000000003</v>
      </c>
      <c r="DD2" s="2">
        <v>0</v>
      </c>
      <c r="DE2" s="2">
        <v>0</v>
      </c>
      <c r="DF2" s="2">
        <v>0</v>
      </c>
      <c r="DG2" s="2">
        <v>38.988</v>
      </c>
      <c r="DH2" s="2">
        <v>0</v>
      </c>
      <c r="DI2" s="2">
        <v>0</v>
      </c>
      <c r="DJ2" s="2">
        <v>0</v>
      </c>
      <c r="DK2" s="2">
        <v>0</v>
      </c>
      <c r="DL2" s="2">
        <v>55.04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221.81</v>
      </c>
      <c r="EA2" s="2">
        <v>0</v>
      </c>
      <c r="EB2" s="2">
        <v>0</v>
      </c>
      <c r="EC2" s="2">
        <v>0</v>
      </c>
      <c r="ED2" s="2">
        <v>0</v>
      </c>
      <c r="EE2" s="15">
        <f>CD2/BT2</f>
        <v>0</v>
      </c>
      <c r="EF2" s="15">
        <f>CE2/BT2</f>
        <v>0</v>
      </c>
      <c r="EG2" s="15">
        <f>CF2/BT2</f>
        <v>0.18453865336658357</v>
      </c>
      <c r="EH2" s="15">
        <f>CG2/BT2</f>
        <v>0</v>
      </c>
      <c r="EI2" s="15">
        <f>CH2/BT2</f>
        <v>0</v>
      </c>
      <c r="EJ2" s="15">
        <f>CI2/BU2</f>
        <v>0</v>
      </c>
      <c r="EK2" s="15">
        <f>CJ2/BU2</f>
        <v>1</v>
      </c>
      <c r="EL2" s="15">
        <f>CK2/BU2</f>
        <v>0</v>
      </c>
      <c r="EM2" s="15">
        <f>CL2/BU2</f>
        <v>0</v>
      </c>
      <c r="EN2" s="15">
        <f>CM2/BU2</f>
        <v>0</v>
      </c>
      <c r="EO2" s="15">
        <f>CN2/BU2</f>
        <v>0</v>
      </c>
      <c r="EP2" s="15">
        <f>CO2/BV2</f>
        <v>1</v>
      </c>
      <c r="EQ2" s="15">
        <f>CP2/BV2</f>
        <v>0</v>
      </c>
      <c r="ER2" s="15">
        <f>CQ2/BV2</f>
        <v>0</v>
      </c>
      <c r="ES2" s="15">
        <f>CR2/BV2</f>
        <v>0</v>
      </c>
      <c r="ET2" s="15">
        <f>CS2/BV2</f>
        <v>0</v>
      </c>
      <c r="EU2" s="15">
        <f>CT2/BW2</f>
        <v>0.99807250352138777</v>
      </c>
      <c r="EV2" s="15">
        <f>CU2/BW2</f>
        <v>0</v>
      </c>
      <c r="EW2" s="15">
        <f>CV2/BW2</f>
        <v>0</v>
      </c>
      <c r="EX2" s="16">
        <f>CW2/BW2</f>
        <v>1.9274964786122025E-3</v>
      </c>
      <c r="EY2" s="15">
        <f>CX2/BX2</f>
        <v>1</v>
      </c>
      <c r="EZ2" s="15">
        <f>CY2/BX2</f>
        <v>0</v>
      </c>
      <c r="FA2" s="15">
        <f>CZ2/BX2</f>
        <v>0</v>
      </c>
      <c r="FB2" s="15">
        <f>DA2/BX2</f>
        <v>0</v>
      </c>
      <c r="FC2" s="15">
        <f>DB2/BX2</f>
        <v>0</v>
      </c>
      <c r="FD2" s="15">
        <f>DC2/BY2</f>
        <v>1</v>
      </c>
      <c r="FE2" s="15">
        <f>DD2/BY2</f>
        <v>0</v>
      </c>
      <c r="FF2" s="15">
        <f>DE2/BY2</f>
        <v>0</v>
      </c>
      <c r="FG2" s="15">
        <f>DF2/BY2</f>
        <v>0</v>
      </c>
      <c r="FH2" s="15">
        <f>DG2/BZ2</f>
        <v>1</v>
      </c>
      <c r="FI2" s="15">
        <f>DH2/BZ2</f>
        <v>0</v>
      </c>
      <c r="FJ2" s="15">
        <f>DI2/BZ2</f>
        <v>0</v>
      </c>
      <c r="FK2" s="15">
        <f>DJ2/BZ2</f>
        <v>0</v>
      </c>
      <c r="FL2" s="15">
        <f>DK2/BZ2</f>
        <v>0</v>
      </c>
      <c r="FM2" s="15">
        <f>DL2/CA2</f>
        <v>1</v>
      </c>
      <c r="FN2" s="15">
        <f>DM2/CA2</f>
        <v>0</v>
      </c>
      <c r="FO2" s="15">
        <f>DN2/CA2</f>
        <v>0</v>
      </c>
      <c r="FP2" s="15">
        <f>DO2/CA2</f>
        <v>0</v>
      </c>
      <c r="FQ2" s="15">
        <f>DP2/CA2</f>
        <v>0</v>
      </c>
      <c r="FR2" s="15">
        <f>DQ2/CA2</f>
        <v>0</v>
      </c>
      <c r="FS2" s="15">
        <v>0</v>
      </c>
      <c r="FT2" s="15">
        <v>0</v>
      </c>
      <c r="FU2" s="15">
        <v>0</v>
      </c>
      <c r="FV2" s="15">
        <v>0</v>
      </c>
      <c r="FW2" s="15">
        <v>0</v>
      </c>
      <c r="FX2" s="15">
        <v>0</v>
      </c>
      <c r="FY2" s="15">
        <v>0</v>
      </c>
      <c r="FZ2" s="15">
        <v>0</v>
      </c>
      <c r="GA2" s="15">
        <f>DZ2/CC2</f>
        <v>1</v>
      </c>
      <c r="GB2" s="15">
        <f>EA2/CC2</f>
        <v>0</v>
      </c>
      <c r="GC2" s="15">
        <f>EB2/CC2</f>
        <v>0</v>
      </c>
      <c r="GD2" s="15">
        <f>EC2/CC2</f>
        <v>0</v>
      </c>
      <c r="GE2" s="15">
        <f>ED2/CC2</f>
        <v>0</v>
      </c>
    </row>
    <row r="3" spans="1:187" x14ac:dyDescent="0.3">
      <c r="A3" s="2" t="s">
        <v>2</v>
      </c>
      <c r="B3" s="6">
        <v>38268.118999999999</v>
      </c>
      <c r="C3" s="6">
        <f t="shared" ref="C3:C66" si="10">B3-D3</f>
        <v>17299.705389664879</v>
      </c>
      <c r="D3" s="7">
        <v>20968.413610335119</v>
      </c>
      <c r="E3" s="8">
        <v>0</v>
      </c>
      <c r="F3" s="9">
        <v>4805.9399999999996</v>
      </c>
      <c r="G3" s="9">
        <v>6927.0170161123106</v>
      </c>
      <c r="H3" s="9">
        <v>1115.621498481536</v>
      </c>
      <c r="I3" s="9">
        <v>3606.5790000000002</v>
      </c>
      <c r="J3" s="9">
        <v>796.11787507103338</v>
      </c>
      <c r="K3" s="9">
        <v>0</v>
      </c>
      <c r="L3" s="9">
        <v>48.43</v>
      </c>
      <c r="M3" s="9">
        <v>0</v>
      </c>
      <c r="N3" s="10">
        <v>0</v>
      </c>
      <c r="O3" s="10">
        <f t="shared" si="0"/>
        <v>0</v>
      </c>
      <c r="P3" s="10">
        <f t="shared" si="1"/>
        <v>0</v>
      </c>
      <c r="Q3" s="10">
        <f t="shared" si="2"/>
        <v>0</v>
      </c>
      <c r="R3" s="10">
        <f t="shared" si="3"/>
        <v>0</v>
      </c>
      <c r="S3" s="10">
        <f t="shared" si="4"/>
        <v>0</v>
      </c>
      <c r="T3" s="10">
        <f t="shared" si="5"/>
        <v>0</v>
      </c>
      <c r="U3" s="10">
        <f t="shared" si="6"/>
        <v>4805.9399999999996</v>
      </c>
      <c r="V3" s="10">
        <f t="shared" si="7"/>
        <v>0</v>
      </c>
      <c r="W3" s="10">
        <f t="shared" si="8"/>
        <v>0</v>
      </c>
      <c r="X3" s="10">
        <f t="shared" si="9"/>
        <v>0</v>
      </c>
      <c r="Y3" s="10">
        <f t="shared" ref="Y3:Y66" si="11">EO3*F3</f>
        <v>0</v>
      </c>
      <c r="Z3" s="10">
        <f t="shared" ref="Z3:Z66" si="12">EP3*G3</f>
        <v>6927.0170161123106</v>
      </c>
      <c r="AA3" s="10">
        <f t="shared" ref="AA3:AA66" si="13">EQ3*G3</f>
        <v>0</v>
      </c>
      <c r="AB3" s="10">
        <f t="shared" ref="AB3:AB66" si="14">ER3*G3</f>
        <v>0</v>
      </c>
      <c r="AC3" s="10">
        <f t="shared" ref="AC3:AC66" si="15">ES3*G3</f>
        <v>0</v>
      </c>
      <c r="AD3" s="10">
        <f t="shared" ref="AD3:AD66" si="16">ET3*G3</f>
        <v>0</v>
      </c>
      <c r="AE3" s="10">
        <f t="shared" ref="AE3:AE66" si="17">EU3*H3</f>
        <v>1115.621498481536</v>
      </c>
      <c r="AF3" s="10">
        <f t="shared" ref="AF3:AF66" si="18">EV3*H3</f>
        <v>0</v>
      </c>
      <c r="AG3" s="10">
        <f t="shared" ref="AG3:AG66" si="19">EW3*H3</f>
        <v>0</v>
      </c>
      <c r="AH3" s="10">
        <f t="shared" ref="AH3:AH66" si="20">EX3*H3</f>
        <v>0</v>
      </c>
      <c r="AI3" s="10">
        <f t="shared" ref="AI3:AI66" si="21">EY3*I3</f>
        <v>3606.5790000000002</v>
      </c>
      <c r="AJ3" s="10">
        <f t="shared" ref="AJ3:AJ66" si="22">EZ3*I3</f>
        <v>0</v>
      </c>
      <c r="AK3" s="10">
        <f t="shared" ref="AK3:AK66" si="23">FA3*I3</f>
        <v>0</v>
      </c>
      <c r="AL3" s="10">
        <f t="shared" ref="AL3:AL66" si="24">FB3*I3</f>
        <v>0</v>
      </c>
      <c r="AM3" s="10">
        <f t="shared" ref="AM3:AM66" si="25">FC3*I3</f>
        <v>0</v>
      </c>
      <c r="AN3" s="10">
        <f t="shared" ref="AN3:AN66" si="26">FD3*J3</f>
        <v>796.08979294031496</v>
      </c>
      <c r="AO3" s="10">
        <f t="shared" ref="AO3:AO66" si="27">FE3*J3</f>
        <v>2.8082130718520386E-2</v>
      </c>
      <c r="AP3" s="10">
        <f t="shared" ref="AP3:AP66" si="28">FF3*J3</f>
        <v>0</v>
      </c>
      <c r="AQ3" s="10">
        <f t="shared" ref="AQ3:AQ66" si="29">FG3*J3</f>
        <v>0</v>
      </c>
      <c r="AR3" s="10">
        <f t="shared" ref="AR3:AR66" si="30">FH3*K3</f>
        <v>0</v>
      </c>
      <c r="AS3" s="10">
        <f t="shared" ref="AS3:AS66" si="31">FI3*K3</f>
        <v>0</v>
      </c>
      <c r="AT3" s="10">
        <f t="shared" ref="AT3:AT66" si="32">FJ3*K3</f>
        <v>0</v>
      </c>
      <c r="AU3" s="10">
        <f t="shared" ref="AU3:AU66" si="33">FK3*K3</f>
        <v>0</v>
      </c>
      <c r="AV3" s="10">
        <f t="shared" ref="AV3:AV66" si="34">FL3*K3</f>
        <v>0</v>
      </c>
      <c r="AW3" s="10">
        <f t="shared" ref="AW3:AW66" si="35">FM3*L3</f>
        <v>48.43</v>
      </c>
      <c r="AX3" s="10">
        <f t="shared" ref="AX3:AX66" si="36">FN3*L3</f>
        <v>0</v>
      </c>
      <c r="AY3" s="10">
        <f t="shared" ref="AY3:AY66" si="37">FO3*L3</f>
        <v>0</v>
      </c>
      <c r="AZ3" s="10">
        <f t="shared" ref="AZ3:AZ66" si="38">FP3*L3</f>
        <v>0</v>
      </c>
      <c r="BA3" s="10">
        <f t="shared" ref="BA3:BA66" si="39">FQ3*L3</f>
        <v>0</v>
      </c>
      <c r="BB3" s="10">
        <f t="shared" ref="BB3:BB66" si="40">FR3*L3</f>
        <v>0</v>
      </c>
      <c r="BC3" s="10">
        <f t="shared" ref="BC3:BC66" si="41">FS3*M3</f>
        <v>0</v>
      </c>
      <c r="BD3" s="10">
        <f t="shared" ref="BD3:BD66" si="42">FT3*M3</f>
        <v>0</v>
      </c>
      <c r="BE3" s="10">
        <f t="shared" ref="BE3:BE66" si="43">FU3*M3</f>
        <v>0</v>
      </c>
      <c r="BF3" s="10">
        <f t="shared" ref="BF3:BF66" si="44">FV3*M3</f>
        <v>0</v>
      </c>
      <c r="BG3" s="10">
        <f t="shared" ref="BG3:BG66" si="45">FW3*M3</f>
        <v>0</v>
      </c>
      <c r="BH3" s="10">
        <f t="shared" ref="BH3:BH66" si="46">FX3*M3</f>
        <v>0</v>
      </c>
      <c r="BI3" s="10">
        <f t="shared" ref="BI3:BI66" si="47">FY3*M3</f>
        <v>0</v>
      </c>
      <c r="BJ3" s="10">
        <f t="shared" ref="BJ3:BJ66" si="48">FZ3*M3</f>
        <v>0</v>
      </c>
      <c r="BK3" s="10">
        <f t="shared" ref="BK3:BK66" si="49">GA3*N3</f>
        <v>0</v>
      </c>
      <c r="BL3" s="10">
        <f t="shared" ref="BL3:BL66" si="50">GB3*N3</f>
        <v>0</v>
      </c>
      <c r="BM3" s="10">
        <f t="shared" ref="BM3:BM66" si="51">GC3*N3</f>
        <v>0</v>
      </c>
      <c r="BN3" s="10">
        <f t="shared" ref="BN3:BN66" si="52">GD3*N3</f>
        <v>0</v>
      </c>
      <c r="BO3" s="10">
        <f t="shared" ref="BO3:BO66" si="53">GE3*N3</f>
        <v>0</v>
      </c>
      <c r="BP3" s="2" t="s">
        <v>2</v>
      </c>
      <c r="BQ3" s="2">
        <v>34238.65</v>
      </c>
      <c r="BR3" s="2">
        <f t="shared" ref="BR3:BR66" si="54">BZ3+CX3+EC3+FA3+FU3+GS3+HM3+IK3+JM3+KW3</f>
        <v>3606.57</v>
      </c>
      <c r="BS3" s="2">
        <v>12819.619999999999</v>
      </c>
      <c r="BT3" s="2">
        <v>0</v>
      </c>
      <c r="BU3" s="2">
        <v>4805.9400000000005</v>
      </c>
      <c r="BV3" s="2">
        <v>8955.0400000000009</v>
      </c>
      <c r="BW3" s="2">
        <v>1735.08</v>
      </c>
      <c r="BX3" s="2">
        <v>3606.57</v>
      </c>
      <c r="BY3" s="2">
        <v>2267.9699999999998</v>
      </c>
      <c r="BZ3" s="2">
        <v>0</v>
      </c>
      <c r="CA3" s="2">
        <v>48.43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4805.9400000000005</v>
      </c>
      <c r="CK3" s="2">
        <v>0</v>
      </c>
      <c r="CL3" s="2">
        <v>0</v>
      </c>
      <c r="CM3" s="2">
        <v>0</v>
      </c>
      <c r="CN3" s="2">
        <v>0</v>
      </c>
      <c r="CO3" s="2">
        <v>8955.0400000000009</v>
      </c>
      <c r="CP3" s="2">
        <v>0</v>
      </c>
      <c r="CQ3" s="2">
        <v>0</v>
      </c>
      <c r="CR3" s="2">
        <v>0</v>
      </c>
      <c r="CS3" s="2">
        <v>0</v>
      </c>
      <c r="CT3" s="2">
        <v>1735.08</v>
      </c>
      <c r="CU3" s="2">
        <v>0</v>
      </c>
      <c r="CV3" s="2">
        <v>0</v>
      </c>
      <c r="CW3" s="2">
        <v>0</v>
      </c>
      <c r="CX3" s="2">
        <v>3606.57</v>
      </c>
      <c r="CY3" s="2">
        <v>0</v>
      </c>
      <c r="CZ3" s="2">
        <v>0</v>
      </c>
      <c r="DA3" s="2">
        <v>0</v>
      </c>
      <c r="DB3" s="2">
        <v>0</v>
      </c>
      <c r="DC3" s="2">
        <v>2267.89</v>
      </c>
      <c r="DD3" s="2">
        <v>0.08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48.43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15">
        <v>0</v>
      </c>
      <c r="EF3" s="15">
        <v>0</v>
      </c>
      <c r="EG3" s="15">
        <v>0</v>
      </c>
      <c r="EH3" s="15">
        <v>0</v>
      </c>
      <c r="EI3" s="15">
        <v>0</v>
      </c>
      <c r="EJ3" s="15">
        <f t="shared" ref="EJ3:EJ66" si="55">CI3/BU3</f>
        <v>0</v>
      </c>
      <c r="EK3" s="15">
        <f t="shared" ref="EK3:EK66" si="56">CJ3/BU3</f>
        <v>1</v>
      </c>
      <c r="EL3" s="15">
        <f t="shared" ref="EL3:EL66" si="57">CK3/BU3</f>
        <v>0</v>
      </c>
      <c r="EM3" s="15">
        <f t="shared" ref="EM3:EM66" si="58">CL3/BU3</f>
        <v>0</v>
      </c>
      <c r="EN3" s="15">
        <f t="shared" ref="EN3:EN66" si="59">CM3/BU3</f>
        <v>0</v>
      </c>
      <c r="EO3" s="15">
        <f t="shared" ref="EO3:EO66" si="60">CN3/BU3</f>
        <v>0</v>
      </c>
      <c r="EP3" s="15">
        <f t="shared" ref="EP3:EP66" si="61">CO3/BV3</f>
        <v>1</v>
      </c>
      <c r="EQ3" s="15">
        <f t="shared" ref="EQ3:EQ66" si="62">CP3/BV3</f>
        <v>0</v>
      </c>
      <c r="ER3" s="15">
        <f t="shared" ref="ER3:ER66" si="63">CQ3/BV3</f>
        <v>0</v>
      </c>
      <c r="ES3" s="15">
        <f t="shared" ref="ES3:ES66" si="64">CR3/BV3</f>
        <v>0</v>
      </c>
      <c r="ET3" s="15">
        <f t="shared" ref="ET3:ET66" si="65">CS3/BV3</f>
        <v>0</v>
      </c>
      <c r="EU3" s="15">
        <f t="shared" ref="EU3:EU66" si="66">CT3/BW3</f>
        <v>1</v>
      </c>
      <c r="EV3" s="15">
        <f t="shared" ref="EV3:EV66" si="67">CU3/BW3</f>
        <v>0</v>
      </c>
      <c r="EW3" s="15">
        <f t="shared" ref="EW3:EW66" si="68">CV3/BW3</f>
        <v>0</v>
      </c>
      <c r="EX3" s="15">
        <f t="shared" ref="EX3:EX66" si="69">CW3/BW3</f>
        <v>0</v>
      </c>
      <c r="EY3" s="15">
        <f t="shared" ref="EY3:EY66" si="70">CX3/BX3</f>
        <v>1</v>
      </c>
      <c r="EZ3" s="15">
        <f t="shared" ref="EZ3:EZ66" si="71">CY3/BX3</f>
        <v>0</v>
      </c>
      <c r="FA3" s="15">
        <f t="shared" ref="FA3:FA66" si="72">CZ3/BX3</f>
        <v>0</v>
      </c>
      <c r="FB3" s="15">
        <f t="shared" ref="FB3:FB66" si="73">DA3/BX3</f>
        <v>0</v>
      </c>
      <c r="FC3" s="15">
        <f t="shared" ref="FC3:FC66" si="74">DB3/BX3</f>
        <v>0</v>
      </c>
      <c r="FD3" s="15">
        <f t="shared" ref="FD3:FD66" si="75">DC3/BY3</f>
        <v>0.99996472616480825</v>
      </c>
      <c r="FE3" s="17">
        <f t="shared" ref="FE3:FE66" si="76">DD3/BY3</f>
        <v>3.527383519182353E-5</v>
      </c>
      <c r="FF3" s="15">
        <f t="shared" ref="FF3:FF66" si="77">DE3/BY3</f>
        <v>0</v>
      </c>
      <c r="FG3" s="15">
        <f t="shared" ref="FG3:FG66" si="78">DF3/BY3</f>
        <v>0</v>
      </c>
      <c r="FH3" s="15">
        <v>0</v>
      </c>
      <c r="FI3" s="15">
        <v>0</v>
      </c>
      <c r="FJ3" s="15">
        <v>0</v>
      </c>
      <c r="FK3" s="15">
        <v>0</v>
      </c>
      <c r="FL3" s="15">
        <v>0</v>
      </c>
      <c r="FM3" s="15">
        <f t="shared" ref="FM3:FM66" si="79">DL3/CA3</f>
        <v>1</v>
      </c>
      <c r="FN3" s="15">
        <f t="shared" ref="FN3:FN66" si="80">DM3/CA3</f>
        <v>0</v>
      </c>
      <c r="FO3" s="15">
        <f t="shared" ref="FO3:FO66" si="81">DN3/CA3</f>
        <v>0</v>
      </c>
      <c r="FP3" s="15">
        <f t="shared" ref="FP3:FP66" si="82">DO3/CA3</f>
        <v>0</v>
      </c>
      <c r="FQ3" s="15">
        <f t="shared" ref="FQ3:FQ66" si="83">DP3/CA3</f>
        <v>0</v>
      </c>
      <c r="FR3" s="15">
        <f t="shared" ref="FR3:FR66" si="84">DQ3/CA3</f>
        <v>0</v>
      </c>
      <c r="FS3" s="15">
        <v>0</v>
      </c>
      <c r="FT3" s="15">
        <v>0</v>
      </c>
      <c r="FU3" s="15">
        <v>0</v>
      </c>
      <c r="FV3" s="15">
        <v>0</v>
      </c>
      <c r="FW3" s="15">
        <v>0</v>
      </c>
      <c r="FX3" s="15">
        <v>0</v>
      </c>
      <c r="FY3" s="15">
        <v>0</v>
      </c>
      <c r="FZ3" s="15">
        <v>0</v>
      </c>
      <c r="GA3" s="15">
        <v>0</v>
      </c>
      <c r="GB3" s="15">
        <v>0</v>
      </c>
      <c r="GC3" s="15">
        <v>0</v>
      </c>
      <c r="GD3" s="15">
        <v>0</v>
      </c>
      <c r="GE3" s="15">
        <v>0</v>
      </c>
    </row>
    <row r="4" spans="1:187" x14ac:dyDescent="0.3">
      <c r="A4" s="2" t="s">
        <v>3</v>
      </c>
      <c r="B4" s="6">
        <v>43694.055999999997</v>
      </c>
      <c r="C4" s="6">
        <f t="shared" si="10"/>
        <v>31914.097840299604</v>
      </c>
      <c r="D4" s="7">
        <v>11779.958159700393</v>
      </c>
      <c r="E4" s="8">
        <v>127.9</v>
      </c>
      <c r="F4" s="9">
        <v>10715.78</v>
      </c>
      <c r="G4" s="9">
        <v>7281.488633615234</v>
      </c>
      <c r="H4" s="9">
        <v>1406.1778640692789</v>
      </c>
      <c r="I4" s="9">
        <v>6030.0343933449221</v>
      </c>
      <c r="J4" s="9">
        <v>1144.4683431517551</v>
      </c>
      <c r="K4" s="9">
        <v>165.17599999999999</v>
      </c>
      <c r="L4" s="9">
        <v>71.074014796324036</v>
      </c>
      <c r="M4" s="9">
        <v>0</v>
      </c>
      <c r="N4" s="10">
        <v>4971.998591322088</v>
      </c>
      <c r="O4" s="10">
        <f t="shared" si="0"/>
        <v>0</v>
      </c>
      <c r="P4" s="10">
        <f t="shared" si="1"/>
        <v>0</v>
      </c>
      <c r="Q4" s="10">
        <f t="shared" si="2"/>
        <v>127.9</v>
      </c>
      <c r="R4" s="10">
        <f t="shared" si="3"/>
        <v>0</v>
      </c>
      <c r="S4" s="10">
        <f t="shared" si="4"/>
        <v>0</v>
      </c>
      <c r="T4" s="10">
        <f t="shared" si="5"/>
        <v>0</v>
      </c>
      <c r="U4" s="10">
        <f t="shared" si="6"/>
        <v>10715.78</v>
      </c>
      <c r="V4" s="10">
        <f t="shared" si="7"/>
        <v>0</v>
      </c>
      <c r="W4" s="10">
        <f t="shared" si="8"/>
        <v>0</v>
      </c>
      <c r="X4" s="10">
        <f t="shared" si="9"/>
        <v>0</v>
      </c>
      <c r="Y4" s="10">
        <f t="shared" si="11"/>
        <v>0</v>
      </c>
      <c r="Z4" s="10">
        <f t="shared" si="12"/>
        <v>7281.488633615234</v>
      </c>
      <c r="AA4" s="10">
        <f t="shared" si="13"/>
        <v>0</v>
      </c>
      <c r="AB4" s="10">
        <f t="shared" si="14"/>
        <v>0</v>
      </c>
      <c r="AC4" s="10">
        <f t="shared" si="15"/>
        <v>0</v>
      </c>
      <c r="AD4" s="10">
        <f t="shared" si="16"/>
        <v>0</v>
      </c>
      <c r="AE4" s="10">
        <f t="shared" si="17"/>
        <v>1397.1956480964272</v>
      </c>
      <c r="AF4" s="10">
        <f t="shared" si="18"/>
        <v>0</v>
      </c>
      <c r="AG4" s="10">
        <f t="shared" si="19"/>
        <v>0</v>
      </c>
      <c r="AH4" s="10">
        <f t="shared" si="20"/>
        <v>8.982215972851634</v>
      </c>
      <c r="AI4" s="10">
        <f t="shared" si="21"/>
        <v>6030.0343933449221</v>
      </c>
      <c r="AJ4" s="10">
        <f t="shared" si="22"/>
        <v>0</v>
      </c>
      <c r="AK4" s="10">
        <f t="shared" si="23"/>
        <v>0</v>
      </c>
      <c r="AL4" s="10">
        <f t="shared" si="24"/>
        <v>0</v>
      </c>
      <c r="AM4" s="10">
        <f t="shared" si="25"/>
        <v>0</v>
      </c>
      <c r="AN4" s="10">
        <f t="shared" si="26"/>
        <v>1144.4683431517551</v>
      </c>
      <c r="AO4" s="10">
        <f t="shared" si="27"/>
        <v>0</v>
      </c>
      <c r="AP4" s="10">
        <f t="shared" si="28"/>
        <v>0</v>
      </c>
      <c r="AQ4" s="10">
        <f t="shared" si="29"/>
        <v>0</v>
      </c>
      <c r="AR4" s="10">
        <f t="shared" si="30"/>
        <v>165.17599999999999</v>
      </c>
      <c r="AS4" s="10">
        <f t="shared" si="31"/>
        <v>0</v>
      </c>
      <c r="AT4" s="10">
        <f t="shared" si="32"/>
        <v>0</v>
      </c>
      <c r="AU4" s="10">
        <f t="shared" si="33"/>
        <v>0</v>
      </c>
      <c r="AV4" s="10">
        <f t="shared" si="34"/>
        <v>0</v>
      </c>
      <c r="AW4" s="10">
        <f t="shared" si="35"/>
        <v>71.074014796324036</v>
      </c>
      <c r="AX4" s="10">
        <f t="shared" si="36"/>
        <v>0</v>
      </c>
      <c r="AY4" s="10">
        <f t="shared" si="37"/>
        <v>0</v>
      </c>
      <c r="AZ4" s="10">
        <f t="shared" si="38"/>
        <v>0</v>
      </c>
      <c r="BA4" s="10">
        <f t="shared" si="39"/>
        <v>0</v>
      </c>
      <c r="BB4" s="10">
        <f t="shared" si="40"/>
        <v>0</v>
      </c>
      <c r="BC4" s="10">
        <f t="shared" si="41"/>
        <v>0</v>
      </c>
      <c r="BD4" s="10">
        <f t="shared" si="42"/>
        <v>0</v>
      </c>
      <c r="BE4" s="10">
        <f t="shared" si="43"/>
        <v>0</v>
      </c>
      <c r="BF4" s="10">
        <f t="shared" si="44"/>
        <v>0</v>
      </c>
      <c r="BG4" s="10">
        <f t="shared" si="45"/>
        <v>0</v>
      </c>
      <c r="BH4" s="10">
        <f t="shared" si="46"/>
        <v>0</v>
      </c>
      <c r="BI4" s="10">
        <f t="shared" si="47"/>
        <v>0</v>
      </c>
      <c r="BJ4" s="10">
        <f t="shared" si="48"/>
        <v>0</v>
      </c>
      <c r="BK4" s="10">
        <f t="shared" si="49"/>
        <v>4971.998591322088</v>
      </c>
      <c r="BL4" s="10">
        <f t="shared" si="50"/>
        <v>0</v>
      </c>
      <c r="BM4" s="10">
        <f t="shared" si="51"/>
        <v>0</v>
      </c>
      <c r="BN4" s="10">
        <f t="shared" si="52"/>
        <v>0</v>
      </c>
      <c r="BO4" s="10">
        <f t="shared" si="53"/>
        <v>0</v>
      </c>
      <c r="BP4" s="2" t="s">
        <v>3</v>
      </c>
      <c r="BQ4" s="2">
        <v>59202.552000000003</v>
      </c>
      <c r="BR4" s="2">
        <f t="shared" si="54"/>
        <v>5041.7420000000002</v>
      </c>
      <c r="BS4" s="2">
        <v>18923.549999999996</v>
      </c>
      <c r="BT4" s="2">
        <v>134.53</v>
      </c>
      <c r="BU4" s="2">
        <v>10715.779999999999</v>
      </c>
      <c r="BV4" s="2">
        <v>21585.74</v>
      </c>
      <c r="BW4" s="2">
        <v>1235.19</v>
      </c>
      <c r="BX4" s="2">
        <v>4731.3100000000004</v>
      </c>
      <c r="BY4" s="2">
        <v>830.43000000000006</v>
      </c>
      <c r="BZ4" s="2">
        <v>310.43200000000002</v>
      </c>
      <c r="CA4" s="2">
        <v>144.37</v>
      </c>
      <c r="CB4" s="2">
        <v>0</v>
      </c>
      <c r="CC4" s="2">
        <v>591.22</v>
      </c>
      <c r="CD4" s="2">
        <v>0</v>
      </c>
      <c r="CE4" s="2">
        <v>0</v>
      </c>
      <c r="CF4" s="2">
        <v>134.53</v>
      </c>
      <c r="CG4" s="2">
        <v>0</v>
      </c>
      <c r="CH4" s="2">
        <v>0</v>
      </c>
      <c r="CI4" s="2">
        <v>0</v>
      </c>
      <c r="CJ4" s="2">
        <v>10715.779999999999</v>
      </c>
      <c r="CK4" s="2">
        <v>0</v>
      </c>
      <c r="CL4" s="2">
        <v>0</v>
      </c>
      <c r="CM4" s="2">
        <v>0</v>
      </c>
      <c r="CN4" s="2">
        <v>0</v>
      </c>
      <c r="CO4" s="2">
        <v>21585.74</v>
      </c>
      <c r="CP4" s="2">
        <v>0</v>
      </c>
      <c r="CQ4" s="2">
        <v>0</v>
      </c>
      <c r="CR4" s="2">
        <v>0</v>
      </c>
      <c r="CS4" s="2">
        <v>0</v>
      </c>
      <c r="CT4" s="2">
        <v>1227.3</v>
      </c>
      <c r="CU4" s="2">
        <v>0</v>
      </c>
      <c r="CV4" s="2">
        <v>0</v>
      </c>
      <c r="CW4" s="2">
        <v>7.8900000000000006</v>
      </c>
      <c r="CX4" s="2">
        <v>4731.3100000000004</v>
      </c>
      <c r="CY4" s="2">
        <v>0</v>
      </c>
      <c r="CZ4" s="2">
        <v>0</v>
      </c>
      <c r="DA4" s="2">
        <v>0</v>
      </c>
      <c r="DB4" s="2">
        <v>0</v>
      </c>
      <c r="DC4" s="2">
        <v>830.43000000000006</v>
      </c>
      <c r="DD4" s="2">
        <v>0</v>
      </c>
      <c r="DE4" s="2">
        <v>0</v>
      </c>
      <c r="DF4" s="2">
        <v>0</v>
      </c>
      <c r="DG4" s="2">
        <v>310.43200000000002</v>
      </c>
      <c r="DH4" s="2">
        <v>0</v>
      </c>
      <c r="DI4" s="2">
        <v>0</v>
      </c>
      <c r="DJ4" s="2">
        <v>0</v>
      </c>
      <c r="DK4" s="2">
        <v>0</v>
      </c>
      <c r="DL4" s="2">
        <v>144.37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591.22</v>
      </c>
      <c r="EA4" s="2">
        <v>0</v>
      </c>
      <c r="EB4" s="2">
        <v>0</v>
      </c>
      <c r="EC4" s="2">
        <v>0</v>
      </c>
      <c r="ED4" s="2">
        <v>0</v>
      </c>
      <c r="EE4" s="15">
        <f t="shared" ref="EE4:EE65" si="85">CD4/BT4</f>
        <v>0</v>
      </c>
      <c r="EF4" s="15">
        <f t="shared" ref="EF4:EF65" si="86">CE4/BT4</f>
        <v>0</v>
      </c>
      <c r="EG4" s="15">
        <f>CF4/BT4</f>
        <v>1</v>
      </c>
      <c r="EH4" s="15">
        <f t="shared" ref="EH4:EH65" si="87">CG4/BT4</f>
        <v>0</v>
      </c>
      <c r="EI4" s="15">
        <f t="shared" ref="EI4:EI65" si="88">CH4/BT4</f>
        <v>0</v>
      </c>
      <c r="EJ4" s="15">
        <f t="shared" si="55"/>
        <v>0</v>
      </c>
      <c r="EK4" s="15">
        <f t="shared" si="56"/>
        <v>1</v>
      </c>
      <c r="EL4" s="15">
        <f t="shared" si="57"/>
        <v>0</v>
      </c>
      <c r="EM4" s="15">
        <f t="shared" si="58"/>
        <v>0</v>
      </c>
      <c r="EN4" s="15">
        <f t="shared" si="59"/>
        <v>0</v>
      </c>
      <c r="EO4" s="15">
        <f t="shared" si="60"/>
        <v>0</v>
      </c>
      <c r="EP4" s="15">
        <f t="shared" si="61"/>
        <v>1</v>
      </c>
      <c r="EQ4" s="15">
        <f t="shared" si="62"/>
        <v>0</v>
      </c>
      <c r="ER4" s="15">
        <f t="shared" si="63"/>
        <v>0</v>
      </c>
      <c r="ES4" s="15">
        <f t="shared" si="64"/>
        <v>0</v>
      </c>
      <c r="ET4" s="15">
        <f t="shared" si="65"/>
        <v>0</v>
      </c>
      <c r="EU4" s="15">
        <f t="shared" si="66"/>
        <v>0.99361231875258049</v>
      </c>
      <c r="EV4" s="15">
        <f t="shared" si="67"/>
        <v>0</v>
      </c>
      <c r="EW4" s="15">
        <f t="shared" si="68"/>
        <v>0</v>
      </c>
      <c r="EX4" s="15">
        <f t="shared" si="69"/>
        <v>6.3876812474194253E-3</v>
      </c>
      <c r="EY4" s="15">
        <f t="shared" si="70"/>
        <v>1</v>
      </c>
      <c r="EZ4" s="15">
        <f t="shared" si="71"/>
        <v>0</v>
      </c>
      <c r="FA4" s="15">
        <f t="shared" si="72"/>
        <v>0</v>
      </c>
      <c r="FB4" s="15">
        <f t="shared" si="73"/>
        <v>0</v>
      </c>
      <c r="FC4" s="15">
        <f t="shared" si="74"/>
        <v>0</v>
      </c>
      <c r="FD4" s="15">
        <f t="shared" si="75"/>
        <v>1</v>
      </c>
      <c r="FE4" s="15">
        <f t="shared" si="76"/>
        <v>0</v>
      </c>
      <c r="FF4" s="15">
        <f t="shared" si="77"/>
        <v>0</v>
      </c>
      <c r="FG4" s="15">
        <f t="shared" si="78"/>
        <v>0</v>
      </c>
      <c r="FH4" s="15">
        <f t="shared" ref="FH4:FH66" si="89">DG4/BZ4</f>
        <v>1</v>
      </c>
      <c r="FI4" s="15">
        <f t="shared" ref="FI4:FI66" si="90">DH4/BZ4</f>
        <v>0</v>
      </c>
      <c r="FJ4" s="15">
        <f t="shared" ref="FJ4:FJ66" si="91">DI4/BZ4</f>
        <v>0</v>
      </c>
      <c r="FK4" s="15">
        <f t="shared" ref="FK4:FK66" si="92">DJ4/BZ4</f>
        <v>0</v>
      </c>
      <c r="FL4" s="15">
        <f t="shared" ref="FL4:FL66" si="93">DK4/BZ4</f>
        <v>0</v>
      </c>
      <c r="FM4" s="15">
        <f t="shared" si="79"/>
        <v>1</v>
      </c>
      <c r="FN4" s="15">
        <f t="shared" si="80"/>
        <v>0</v>
      </c>
      <c r="FO4" s="15">
        <f t="shared" si="81"/>
        <v>0</v>
      </c>
      <c r="FP4" s="15">
        <f t="shared" si="82"/>
        <v>0</v>
      </c>
      <c r="FQ4" s="15">
        <f t="shared" si="83"/>
        <v>0</v>
      </c>
      <c r="FR4" s="15">
        <f t="shared" si="84"/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f t="shared" ref="GA4:GA35" si="94">DZ4/CC4</f>
        <v>1</v>
      </c>
      <c r="GB4" s="15">
        <f t="shared" ref="GB4:GB66" si="95">EA4/CC4</f>
        <v>0</v>
      </c>
      <c r="GC4" s="15">
        <f t="shared" ref="GC4:GC66" si="96">EB4/CC4</f>
        <v>0</v>
      </c>
      <c r="GD4" s="15">
        <f t="shared" ref="GD4:GD66" si="97">EC4/CC4</f>
        <v>0</v>
      </c>
      <c r="GE4" s="15">
        <f t="shared" ref="GE4:GE66" si="98">ED4/CC4</f>
        <v>0</v>
      </c>
    </row>
    <row r="5" spans="1:187" x14ac:dyDescent="0.3">
      <c r="A5" s="2" t="s">
        <v>4</v>
      </c>
      <c r="B5" s="6">
        <v>37551.040000000001</v>
      </c>
      <c r="C5" s="6">
        <f t="shared" si="10"/>
        <v>16712.189165391101</v>
      </c>
      <c r="D5" s="7">
        <v>20838.8508346089</v>
      </c>
      <c r="E5" s="8">
        <v>0</v>
      </c>
      <c r="F5" s="9">
        <v>5506.14</v>
      </c>
      <c r="G5" s="9">
        <v>6248.1680239181887</v>
      </c>
      <c r="H5" s="9">
        <v>1222.048144391104</v>
      </c>
      <c r="I5" s="9">
        <v>2976.0210000000002</v>
      </c>
      <c r="J5" s="9">
        <v>759.81199708180577</v>
      </c>
      <c r="K5" s="9">
        <v>0</v>
      </c>
      <c r="L5" s="9">
        <v>0</v>
      </c>
      <c r="M5" s="9">
        <v>0</v>
      </c>
      <c r="N5" s="10">
        <v>0</v>
      </c>
      <c r="O5" s="10">
        <f t="shared" si="0"/>
        <v>0</v>
      </c>
      <c r="P5" s="10">
        <f t="shared" si="1"/>
        <v>0</v>
      </c>
      <c r="Q5" s="10">
        <f t="shared" si="2"/>
        <v>0</v>
      </c>
      <c r="R5" s="10">
        <f t="shared" si="3"/>
        <v>0</v>
      </c>
      <c r="S5" s="10">
        <f t="shared" si="4"/>
        <v>0</v>
      </c>
      <c r="T5" s="10">
        <f t="shared" si="5"/>
        <v>0</v>
      </c>
      <c r="U5" s="10">
        <f t="shared" si="6"/>
        <v>5506.14</v>
      </c>
      <c r="V5" s="10">
        <f t="shared" si="7"/>
        <v>0</v>
      </c>
      <c r="W5" s="10">
        <f t="shared" si="8"/>
        <v>0</v>
      </c>
      <c r="X5" s="10">
        <f t="shared" si="9"/>
        <v>0</v>
      </c>
      <c r="Y5" s="10">
        <f t="shared" si="11"/>
        <v>0</v>
      </c>
      <c r="Z5" s="10">
        <f t="shared" si="12"/>
        <v>6248.1680239181887</v>
      </c>
      <c r="AA5" s="10">
        <f t="shared" si="13"/>
        <v>0</v>
      </c>
      <c r="AB5" s="10">
        <f t="shared" si="14"/>
        <v>0</v>
      </c>
      <c r="AC5" s="10">
        <f t="shared" si="15"/>
        <v>0</v>
      </c>
      <c r="AD5" s="10">
        <f t="shared" si="16"/>
        <v>0</v>
      </c>
      <c r="AE5" s="10">
        <f t="shared" si="17"/>
        <v>1222.048144391104</v>
      </c>
      <c r="AF5" s="10">
        <f t="shared" si="18"/>
        <v>0</v>
      </c>
      <c r="AG5" s="10">
        <f t="shared" si="19"/>
        <v>0</v>
      </c>
      <c r="AH5" s="10">
        <f t="shared" si="20"/>
        <v>0</v>
      </c>
      <c r="AI5" s="10">
        <f t="shared" si="21"/>
        <v>2976.0210000000002</v>
      </c>
      <c r="AJ5" s="10">
        <f t="shared" si="22"/>
        <v>0</v>
      </c>
      <c r="AK5" s="10">
        <f t="shared" si="23"/>
        <v>0</v>
      </c>
      <c r="AL5" s="10">
        <f t="shared" si="24"/>
        <v>0</v>
      </c>
      <c r="AM5" s="10">
        <f t="shared" si="25"/>
        <v>0</v>
      </c>
      <c r="AN5" s="10">
        <f t="shared" si="26"/>
        <v>759.81199708180577</v>
      </c>
      <c r="AO5" s="10">
        <f t="shared" si="27"/>
        <v>0</v>
      </c>
      <c r="AP5" s="10">
        <f t="shared" si="28"/>
        <v>0</v>
      </c>
      <c r="AQ5" s="10">
        <f t="shared" si="29"/>
        <v>0</v>
      </c>
      <c r="AR5" s="10">
        <f t="shared" si="30"/>
        <v>0</v>
      </c>
      <c r="AS5" s="10">
        <f t="shared" si="31"/>
        <v>0</v>
      </c>
      <c r="AT5" s="10">
        <f t="shared" si="32"/>
        <v>0</v>
      </c>
      <c r="AU5" s="10">
        <f t="shared" si="33"/>
        <v>0</v>
      </c>
      <c r="AV5" s="10">
        <f t="shared" si="34"/>
        <v>0</v>
      </c>
      <c r="AW5" s="10">
        <f t="shared" si="35"/>
        <v>0</v>
      </c>
      <c r="AX5" s="10">
        <f t="shared" si="36"/>
        <v>0</v>
      </c>
      <c r="AY5" s="10">
        <f t="shared" si="37"/>
        <v>0</v>
      </c>
      <c r="AZ5" s="10">
        <f t="shared" si="38"/>
        <v>0</v>
      </c>
      <c r="BA5" s="10">
        <f t="shared" si="39"/>
        <v>0</v>
      </c>
      <c r="BB5" s="10">
        <f t="shared" si="40"/>
        <v>0</v>
      </c>
      <c r="BC5" s="10">
        <f t="shared" si="41"/>
        <v>0</v>
      </c>
      <c r="BD5" s="10">
        <f t="shared" si="42"/>
        <v>0</v>
      </c>
      <c r="BE5" s="10">
        <f t="shared" si="43"/>
        <v>0</v>
      </c>
      <c r="BF5" s="10">
        <f t="shared" si="44"/>
        <v>0</v>
      </c>
      <c r="BG5" s="10">
        <f t="shared" si="45"/>
        <v>0</v>
      </c>
      <c r="BH5" s="10">
        <f t="shared" si="46"/>
        <v>0</v>
      </c>
      <c r="BI5" s="10">
        <f t="shared" si="47"/>
        <v>0</v>
      </c>
      <c r="BJ5" s="10">
        <f t="shared" si="48"/>
        <v>0</v>
      </c>
      <c r="BK5" s="10">
        <f t="shared" si="49"/>
        <v>0</v>
      </c>
      <c r="BL5" s="10">
        <f t="shared" si="50"/>
        <v>0</v>
      </c>
      <c r="BM5" s="10">
        <f t="shared" si="51"/>
        <v>0</v>
      </c>
      <c r="BN5" s="10">
        <f t="shared" si="52"/>
        <v>0</v>
      </c>
      <c r="BO5" s="10">
        <f t="shared" si="53"/>
        <v>0</v>
      </c>
      <c r="BP5" s="2" t="s">
        <v>4</v>
      </c>
      <c r="BQ5" s="2">
        <v>31992.02</v>
      </c>
      <c r="BR5" s="2">
        <f t="shared" si="54"/>
        <v>2976.03</v>
      </c>
      <c r="BS5" s="2">
        <v>10568</v>
      </c>
      <c r="BT5" s="2">
        <v>0</v>
      </c>
      <c r="BU5" s="2">
        <v>5504.24</v>
      </c>
      <c r="BV5" s="2">
        <v>10880.34</v>
      </c>
      <c r="BW5" s="2">
        <v>956.84</v>
      </c>
      <c r="BX5" s="2">
        <v>2976.03</v>
      </c>
      <c r="BY5" s="2">
        <v>732.78</v>
      </c>
      <c r="BZ5" s="2">
        <v>0</v>
      </c>
      <c r="CA5" s="2">
        <v>0</v>
      </c>
      <c r="CB5" s="2">
        <v>0</v>
      </c>
      <c r="CC5" s="2">
        <v>373.79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5504.24</v>
      </c>
      <c r="CK5" s="2">
        <v>0</v>
      </c>
      <c r="CL5" s="2">
        <v>0</v>
      </c>
      <c r="CM5" s="2">
        <v>0</v>
      </c>
      <c r="CN5" s="2">
        <v>0</v>
      </c>
      <c r="CO5" s="2">
        <v>10880.34</v>
      </c>
      <c r="CP5" s="2">
        <v>0</v>
      </c>
      <c r="CQ5" s="2">
        <v>0</v>
      </c>
      <c r="CR5" s="2">
        <v>0</v>
      </c>
      <c r="CS5" s="2">
        <v>0</v>
      </c>
      <c r="CT5" s="2">
        <v>956.84</v>
      </c>
      <c r="CU5" s="2">
        <v>0</v>
      </c>
      <c r="CV5" s="2">
        <v>0</v>
      </c>
      <c r="CW5" s="2">
        <v>0</v>
      </c>
      <c r="CX5" s="2">
        <v>2976.03</v>
      </c>
      <c r="CY5" s="2">
        <v>0</v>
      </c>
      <c r="CZ5" s="2">
        <v>0</v>
      </c>
      <c r="DA5" s="2">
        <v>0</v>
      </c>
      <c r="DB5" s="2">
        <v>0</v>
      </c>
      <c r="DC5" s="2">
        <v>732.78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373.79</v>
      </c>
      <c r="EA5" s="2">
        <v>0</v>
      </c>
      <c r="EB5" s="2">
        <v>0</v>
      </c>
      <c r="EC5" s="2">
        <v>0</v>
      </c>
      <c r="ED5" s="2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f t="shared" si="55"/>
        <v>0</v>
      </c>
      <c r="EK5" s="15">
        <f t="shared" si="56"/>
        <v>1</v>
      </c>
      <c r="EL5" s="15">
        <f t="shared" si="57"/>
        <v>0</v>
      </c>
      <c r="EM5" s="15">
        <f t="shared" si="58"/>
        <v>0</v>
      </c>
      <c r="EN5" s="15">
        <f t="shared" si="59"/>
        <v>0</v>
      </c>
      <c r="EO5" s="15">
        <f t="shared" si="60"/>
        <v>0</v>
      </c>
      <c r="EP5" s="15">
        <f t="shared" si="61"/>
        <v>1</v>
      </c>
      <c r="EQ5" s="15">
        <f t="shared" si="62"/>
        <v>0</v>
      </c>
      <c r="ER5" s="15">
        <f t="shared" si="63"/>
        <v>0</v>
      </c>
      <c r="ES5" s="15">
        <f t="shared" si="64"/>
        <v>0</v>
      </c>
      <c r="ET5" s="15">
        <f t="shared" si="65"/>
        <v>0</v>
      </c>
      <c r="EU5" s="15">
        <f t="shared" si="66"/>
        <v>1</v>
      </c>
      <c r="EV5" s="15">
        <f t="shared" si="67"/>
        <v>0</v>
      </c>
      <c r="EW5" s="15">
        <f t="shared" si="68"/>
        <v>0</v>
      </c>
      <c r="EX5" s="15">
        <f t="shared" si="69"/>
        <v>0</v>
      </c>
      <c r="EY5" s="15">
        <f t="shared" si="70"/>
        <v>1</v>
      </c>
      <c r="EZ5" s="15">
        <f t="shared" si="71"/>
        <v>0</v>
      </c>
      <c r="FA5" s="15">
        <f t="shared" si="72"/>
        <v>0</v>
      </c>
      <c r="FB5" s="15">
        <f t="shared" si="73"/>
        <v>0</v>
      </c>
      <c r="FC5" s="15">
        <f t="shared" si="74"/>
        <v>0</v>
      </c>
      <c r="FD5" s="15">
        <f t="shared" si="75"/>
        <v>1</v>
      </c>
      <c r="FE5" s="15">
        <f t="shared" si="76"/>
        <v>0</v>
      </c>
      <c r="FF5" s="15">
        <f t="shared" si="77"/>
        <v>0</v>
      </c>
      <c r="FG5" s="15">
        <f t="shared" si="78"/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f t="shared" si="94"/>
        <v>1</v>
      </c>
      <c r="GB5" s="15">
        <f t="shared" si="95"/>
        <v>0</v>
      </c>
      <c r="GC5" s="15">
        <f t="shared" si="96"/>
        <v>0</v>
      </c>
      <c r="GD5" s="15">
        <f t="shared" si="97"/>
        <v>0</v>
      </c>
      <c r="GE5" s="15">
        <f t="shared" si="98"/>
        <v>0</v>
      </c>
    </row>
    <row r="6" spans="1:187" x14ac:dyDescent="0.3">
      <c r="A6" s="2" t="s">
        <v>5</v>
      </c>
      <c r="B6" s="6">
        <v>33360.89</v>
      </c>
      <c r="C6" s="6">
        <f t="shared" si="10"/>
        <v>26135.136616460968</v>
      </c>
      <c r="D6" s="7">
        <v>7225.7533835390313</v>
      </c>
      <c r="E6" s="8">
        <v>4108.7</v>
      </c>
      <c r="F6" s="9">
        <v>7092.42</v>
      </c>
      <c r="G6" s="9">
        <v>7932.4314430045561</v>
      </c>
      <c r="H6" s="9">
        <v>2426.0498648448229</v>
      </c>
      <c r="I6" s="9">
        <v>3417.4537276469582</v>
      </c>
      <c r="J6" s="9">
        <v>1092.6515809646321</v>
      </c>
      <c r="K6" s="9">
        <v>7.59</v>
      </c>
      <c r="L6" s="9">
        <v>57.84</v>
      </c>
      <c r="M6" s="9">
        <v>0</v>
      </c>
      <c r="N6" s="10">
        <v>0</v>
      </c>
      <c r="O6" s="10">
        <f t="shared" si="0"/>
        <v>2096.7600000000002</v>
      </c>
      <c r="P6" s="10">
        <f t="shared" si="1"/>
        <v>0</v>
      </c>
      <c r="Q6" s="10">
        <f t="shared" si="2"/>
        <v>2011.9399999999996</v>
      </c>
      <c r="R6" s="10">
        <f t="shared" si="3"/>
        <v>0</v>
      </c>
      <c r="S6" s="10">
        <f t="shared" si="4"/>
        <v>0</v>
      </c>
      <c r="T6" s="10">
        <f t="shared" si="5"/>
        <v>0</v>
      </c>
      <c r="U6" s="10">
        <f t="shared" si="6"/>
        <v>7092.42</v>
      </c>
      <c r="V6" s="10">
        <f t="shared" si="7"/>
        <v>0</v>
      </c>
      <c r="W6" s="10">
        <f t="shared" si="8"/>
        <v>0</v>
      </c>
      <c r="X6" s="10">
        <f t="shared" si="9"/>
        <v>0</v>
      </c>
      <c r="Y6" s="10">
        <f t="shared" si="11"/>
        <v>0</v>
      </c>
      <c r="Z6" s="10">
        <f t="shared" si="12"/>
        <v>7932.4314430045561</v>
      </c>
      <c r="AA6" s="10">
        <f t="shared" si="13"/>
        <v>0</v>
      </c>
      <c r="AB6" s="10">
        <f t="shared" si="14"/>
        <v>0</v>
      </c>
      <c r="AC6" s="10">
        <f t="shared" si="15"/>
        <v>0</v>
      </c>
      <c r="AD6" s="10">
        <f t="shared" si="16"/>
        <v>0</v>
      </c>
      <c r="AE6" s="10">
        <f t="shared" si="17"/>
        <v>2426.0498648448229</v>
      </c>
      <c r="AF6" s="10">
        <f t="shared" si="18"/>
        <v>0</v>
      </c>
      <c r="AG6" s="10">
        <f t="shared" si="19"/>
        <v>0</v>
      </c>
      <c r="AH6" s="10">
        <f t="shared" si="20"/>
        <v>0</v>
      </c>
      <c r="AI6" s="10">
        <f t="shared" si="21"/>
        <v>3417.4537276469582</v>
      </c>
      <c r="AJ6" s="10">
        <f t="shared" si="22"/>
        <v>0</v>
      </c>
      <c r="AK6" s="10">
        <f t="shared" si="23"/>
        <v>0</v>
      </c>
      <c r="AL6" s="10">
        <f t="shared" si="24"/>
        <v>0</v>
      </c>
      <c r="AM6" s="10">
        <f t="shared" si="25"/>
        <v>0</v>
      </c>
      <c r="AN6" s="10">
        <f t="shared" si="26"/>
        <v>1092.6515809646321</v>
      </c>
      <c r="AO6" s="10">
        <f t="shared" si="27"/>
        <v>0</v>
      </c>
      <c r="AP6" s="10">
        <f t="shared" si="28"/>
        <v>0</v>
      </c>
      <c r="AQ6" s="10">
        <f t="shared" si="29"/>
        <v>0</v>
      </c>
      <c r="AR6" s="10">
        <f t="shared" si="30"/>
        <v>7.59</v>
      </c>
      <c r="AS6" s="10">
        <f t="shared" si="31"/>
        <v>0</v>
      </c>
      <c r="AT6" s="10">
        <f t="shared" si="32"/>
        <v>0</v>
      </c>
      <c r="AU6" s="10">
        <f t="shared" si="33"/>
        <v>0</v>
      </c>
      <c r="AV6" s="10">
        <f t="shared" si="34"/>
        <v>0</v>
      </c>
      <c r="AW6" s="10">
        <f t="shared" si="35"/>
        <v>57.84</v>
      </c>
      <c r="AX6" s="10">
        <f t="shared" si="36"/>
        <v>0</v>
      </c>
      <c r="AY6" s="10">
        <f t="shared" si="37"/>
        <v>0</v>
      </c>
      <c r="AZ6" s="10">
        <f t="shared" si="38"/>
        <v>0</v>
      </c>
      <c r="BA6" s="10">
        <f t="shared" si="39"/>
        <v>0</v>
      </c>
      <c r="BB6" s="10">
        <f t="shared" si="40"/>
        <v>0</v>
      </c>
      <c r="BC6" s="10">
        <f t="shared" si="41"/>
        <v>0</v>
      </c>
      <c r="BD6" s="10">
        <f t="shared" si="42"/>
        <v>0</v>
      </c>
      <c r="BE6" s="10">
        <f t="shared" si="43"/>
        <v>0</v>
      </c>
      <c r="BF6" s="10">
        <f t="shared" si="44"/>
        <v>0</v>
      </c>
      <c r="BG6" s="10">
        <f t="shared" si="45"/>
        <v>0</v>
      </c>
      <c r="BH6" s="10">
        <f t="shared" si="46"/>
        <v>0</v>
      </c>
      <c r="BI6" s="10">
        <f t="shared" si="47"/>
        <v>0</v>
      </c>
      <c r="BJ6" s="10">
        <f t="shared" si="48"/>
        <v>0</v>
      </c>
      <c r="BK6" s="10">
        <f t="shared" si="49"/>
        <v>0</v>
      </c>
      <c r="BL6" s="10">
        <f t="shared" si="50"/>
        <v>0</v>
      </c>
      <c r="BM6" s="10">
        <f t="shared" si="51"/>
        <v>0</v>
      </c>
      <c r="BN6" s="10">
        <f t="shared" si="52"/>
        <v>0</v>
      </c>
      <c r="BO6" s="10">
        <f t="shared" si="53"/>
        <v>0</v>
      </c>
      <c r="BP6" s="2" t="s">
        <v>5</v>
      </c>
      <c r="BQ6" s="2">
        <v>75187.3</v>
      </c>
      <c r="BR6" s="2">
        <f t="shared" si="54"/>
        <v>11727.42</v>
      </c>
      <c r="BS6" s="2">
        <v>16802.700000000004</v>
      </c>
      <c r="BT6" s="2">
        <v>4108.7</v>
      </c>
      <c r="BU6" s="2">
        <v>7092.4199999999992</v>
      </c>
      <c r="BV6" s="2">
        <v>11548.79</v>
      </c>
      <c r="BW6" s="2">
        <v>11556.99</v>
      </c>
      <c r="BX6" s="2">
        <v>11719.83</v>
      </c>
      <c r="BY6" s="2">
        <v>11549.61</v>
      </c>
      <c r="BZ6" s="2">
        <v>7.589999999999999</v>
      </c>
      <c r="CA6" s="2">
        <v>91.28</v>
      </c>
      <c r="CB6" s="2">
        <v>0</v>
      </c>
      <c r="CC6" s="2">
        <v>709.39</v>
      </c>
      <c r="CD6" s="2">
        <v>2096.7600000000002</v>
      </c>
      <c r="CE6" s="2">
        <v>0</v>
      </c>
      <c r="CF6" s="2">
        <v>2011.9399999999996</v>
      </c>
      <c r="CG6" s="2">
        <v>0</v>
      </c>
      <c r="CH6" s="2">
        <v>0</v>
      </c>
      <c r="CI6" s="2">
        <v>0</v>
      </c>
      <c r="CJ6" s="2">
        <v>7092.4199999999992</v>
      </c>
      <c r="CK6" s="2">
        <v>0</v>
      </c>
      <c r="CL6" s="2">
        <v>0</v>
      </c>
      <c r="CM6" s="2">
        <v>0</v>
      </c>
      <c r="CN6" s="2">
        <v>0</v>
      </c>
      <c r="CO6" s="2">
        <v>11548.79</v>
      </c>
      <c r="CP6" s="2">
        <v>0</v>
      </c>
      <c r="CQ6" s="2">
        <v>0</v>
      </c>
      <c r="CR6" s="2">
        <v>0</v>
      </c>
      <c r="CS6" s="2">
        <v>0</v>
      </c>
      <c r="CT6" s="2">
        <v>11556.99</v>
      </c>
      <c r="CU6" s="2">
        <v>0</v>
      </c>
      <c r="CV6" s="2">
        <v>0</v>
      </c>
      <c r="CW6" s="2">
        <v>0</v>
      </c>
      <c r="CX6" s="2">
        <v>11719.83</v>
      </c>
      <c r="CY6" s="2">
        <v>0</v>
      </c>
      <c r="CZ6" s="2">
        <v>0</v>
      </c>
      <c r="DA6" s="2">
        <v>0</v>
      </c>
      <c r="DB6" s="2">
        <v>0</v>
      </c>
      <c r="DC6" s="2">
        <v>11549.61</v>
      </c>
      <c r="DD6" s="2">
        <v>0</v>
      </c>
      <c r="DE6" s="2">
        <v>0</v>
      </c>
      <c r="DF6" s="2">
        <v>0</v>
      </c>
      <c r="DG6" s="2">
        <v>7.589999999999999</v>
      </c>
      <c r="DH6" s="2">
        <v>0</v>
      </c>
      <c r="DI6" s="2">
        <v>0</v>
      </c>
      <c r="DJ6" s="2">
        <v>0</v>
      </c>
      <c r="DK6" s="2">
        <v>0</v>
      </c>
      <c r="DL6" s="2">
        <v>91.28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709.39</v>
      </c>
      <c r="EA6" s="2">
        <v>0</v>
      </c>
      <c r="EB6" s="2">
        <v>0</v>
      </c>
      <c r="EC6" s="2">
        <v>0</v>
      </c>
      <c r="ED6" s="2">
        <v>0</v>
      </c>
      <c r="EE6" s="15">
        <f t="shared" si="85"/>
        <v>0.51032199965925973</v>
      </c>
      <c r="EF6" s="15">
        <f t="shared" si="86"/>
        <v>0</v>
      </c>
      <c r="EG6" s="15">
        <f t="shared" ref="EG6:EG65" si="99">CF6/BT6</f>
        <v>0.48967800034074033</v>
      </c>
      <c r="EH6" s="15">
        <f t="shared" si="87"/>
        <v>0</v>
      </c>
      <c r="EI6" s="15">
        <f t="shared" si="88"/>
        <v>0</v>
      </c>
      <c r="EJ6" s="15">
        <f t="shared" si="55"/>
        <v>0</v>
      </c>
      <c r="EK6" s="15">
        <f t="shared" si="56"/>
        <v>1</v>
      </c>
      <c r="EL6" s="15">
        <f t="shared" si="57"/>
        <v>0</v>
      </c>
      <c r="EM6" s="15">
        <f t="shared" si="58"/>
        <v>0</v>
      </c>
      <c r="EN6" s="15">
        <f t="shared" si="59"/>
        <v>0</v>
      </c>
      <c r="EO6" s="15">
        <f t="shared" si="60"/>
        <v>0</v>
      </c>
      <c r="EP6" s="15">
        <f t="shared" si="61"/>
        <v>1</v>
      </c>
      <c r="EQ6" s="15">
        <f t="shared" si="62"/>
        <v>0</v>
      </c>
      <c r="ER6" s="15">
        <f t="shared" si="63"/>
        <v>0</v>
      </c>
      <c r="ES6" s="15">
        <f t="shared" si="64"/>
        <v>0</v>
      </c>
      <c r="ET6" s="15">
        <f t="shared" si="65"/>
        <v>0</v>
      </c>
      <c r="EU6" s="15">
        <f t="shared" si="66"/>
        <v>1</v>
      </c>
      <c r="EV6" s="15">
        <f t="shared" si="67"/>
        <v>0</v>
      </c>
      <c r="EW6" s="15">
        <f t="shared" si="68"/>
        <v>0</v>
      </c>
      <c r="EX6" s="15">
        <f t="shared" si="69"/>
        <v>0</v>
      </c>
      <c r="EY6" s="15">
        <f t="shared" si="70"/>
        <v>1</v>
      </c>
      <c r="EZ6" s="15">
        <f t="shared" si="71"/>
        <v>0</v>
      </c>
      <c r="FA6" s="15">
        <f t="shared" si="72"/>
        <v>0</v>
      </c>
      <c r="FB6" s="15">
        <f t="shared" si="73"/>
        <v>0</v>
      </c>
      <c r="FC6" s="15">
        <f t="shared" si="74"/>
        <v>0</v>
      </c>
      <c r="FD6" s="15">
        <f t="shared" si="75"/>
        <v>1</v>
      </c>
      <c r="FE6" s="15">
        <f t="shared" si="76"/>
        <v>0</v>
      </c>
      <c r="FF6" s="15">
        <f t="shared" si="77"/>
        <v>0</v>
      </c>
      <c r="FG6" s="15">
        <f t="shared" si="78"/>
        <v>0</v>
      </c>
      <c r="FH6" s="15">
        <f t="shared" si="89"/>
        <v>1</v>
      </c>
      <c r="FI6" s="15">
        <f t="shared" si="90"/>
        <v>0</v>
      </c>
      <c r="FJ6" s="15">
        <f t="shared" si="91"/>
        <v>0</v>
      </c>
      <c r="FK6" s="15">
        <f t="shared" si="92"/>
        <v>0</v>
      </c>
      <c r="FL6" s="15">
        <f t="shared" si="93"/>
        <v>0</v>
      </c>
      <c r="FM6" s="15">
        <f t="shared" si="79"/>
        <v>1</v>
      </c>
      <c r="FN6" s="15">
        <f t="shared" si="80"/>
        <v>0</v>
      </c>
      <c r="FO6" s="15">
        <f t="shared" si="81"/>
        <v>0</v>
      </c>
      <c r="FP6" s="15">
        <f t="shared" si="82"/>
        <v>0</v>
      </c>
      <c r="FQ6" s="15">
        <f t="shared" si="83"/>
        <v>0</v>
      </c>
      <c r="FR6" s="15">
        <f t="shared" si="84"/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f t="shared" si="94"/>
        <v>1</v>
      </c>
      <c r="GB6" s="15">
        <f t="shared" si="95"/>
        <v>0</v>
      </c>
      <c r="GC6" s="15">
        <f t="shared" si="96"/>
        <v>0</v>
      </c>
      <c r="GD6" s="15">
        <f t="shared" si="97"/>
        <v>0</v>
      </c>
      <c r="GE6" s="15">
        <f t="shared" si="98"/>
        <v>0</v>
      </c>
    </row>
    <row r="7" spans="1:187" x14ac:dyDescent="0.3">
      <c r="A7" s="2" t="s">
        <v>6</v>
      </c>
      <c r="B7" s="6">
        <v>69857.86</v>
      </c>
      <c r="C7" s="6">
        <f t="shared" si="10"/>
        <v>21504.061022008427</v>
      </c>
      <c r="D7" s="7">
        <v>48353.798977991573</v>
      </c>
      <c r="E7" s="8">
        <v>0</v>
      </c>
      <c r="F7" s="9">
        <v>2823.25</v>
      </c>
      <c r="G7" s="9">
        <v>5336.3878502395437</v>
      </c>
      <c r="H7" s="9">
        <v>2297.9401982783052</v>
      </c>
      <c r="I7" s="9">
        <v>866.62991506720584</v>
      </c>
      <c r="J7" s="9">
        <v>1115.7336330420262</v>
      </c>
      <c r="K7" s="9">
        <v>146.24</v>
      </c>
      <c r="L7" s="9">
        <v>430.56</v>
      </c>
      <c r="M7" s="9">
        <v>0</v>
      </c>
      <c r="N7" s="10">
        <v>8487.3194253813435</v>
      </c>
      <c r="O7" s="10">
        <f t="shared" si="0"/>
        <v>0</v>
      </c>
      <c r="P7" s="10">
        <f t="shared" si="1"/>
        <v>0</v>
      </c>
      <c r="Q7" s="10">
        <f t="shared" si="2"/>
        <v>0</v>
      </c>
      <c r="R7" s="10">
        <f t="shared" si="3"/>
        <v>0</v>
      </c>
      <c r="S7" s="10">
        <f t="shared" si="4"/>
        <v>0</v>
      </c>
      <c r="T7" s="10">
        <f t="shared" si="5"/>
        <v>0</v>
      </c>
      <c r="U7" s="10">
        <f t="shared" si="6"/>
        <v>2823.25</v>
      </c>
      <c r="V7" s="10">
        <f t="shared" si="7"/>
        <v>0</v>
      </c>
      <c r="W7" s="10">
        <f t="shared" si="8"/>
        <v>0</v>
      </c>
      <c r="X7" s="10">
        <f t="shared" si="9"/>
        <v>0</v>
      </c>
      <c r="Y7" s="10">
        <f t="shared" si="11"/>
        <v>0</v>
      </c>
      <c r="Z7" s="10">
        <f t="shared" si="12"/>
        <v>5336.3878502395437</v>
      </c>
      <c r="AA7" s="10">
        <f t="shared" si="13"/>
        <v>0</v>
      </c>
      <c r="AB7" s="10">
        <f t="shared" si="14"/>
        <v>0</v>
      </c>
      <c r="AC7" s="10">
        <f t="shared" si="15"/>
        <v>0</v>
      </c>
      <c r="AD7" s="10">
        <f t="shared" si="16"/>
        <v>0</v>
      </c>
      <c r="AE7" s="10">
        <f t="shared" si="17"/>
        <v>2297.9401982783052</v>
      </c>
      <c r="AF7" s="10">
        <f t="shared" si="18"/>
        <v>0</v>
      </c>
      <c r="AG7" s="10">
        <f t="shared" si="19"/>
        <v>0</v>
      </c>
      <c r="AH7" s="10">
        <f t="shared" si="20"/>
        <v>0</v>
      </c>
      <c r="AI7" s="10">
        <f t="shared" si="21"/>
        <v>866.62991506720584</v>
      </c>
      <c r="AJ7" s="10">
        <f t="shared" si="22"/>
        <v>0</v>
      </c>
      <c r="AK7" s="10">
        <f t="shared" si="23"/>
        <v>0</v>
      </c>
      <c r="AL7" s="10">
        <f t="shared" si="24"/>
        <v>0</v>
      </c>
      <c r="AM7" s="10">
        <f t="shared" si="25"/>
        <v>0</v>
      </c>
      <c r="AN7" s="10">
        <f t="shared" si="26"/>
        <v>1112.6936020964918</v>
      </c>
      <c r="AO7" s="10">
        <f t="shared" si="27"/>
        <v>3.0400309455345451</v>
      </c>
      <c r="AP7" s="10">
        <f t="shared" si="28"/>
        <v>0</v>
      </c>
      <c r="AQ7" s="10">
        <f t="shared" si="29"/>
        <v>0</v>
      </c>
      <c r="AR7" s="10">
        <f t="shared" si="30"/>
        <v>0</v>
      </c>
      <c r="AS7" s="10">
        <f t="shared" si="31"/>
        <v>146.24</v>
      </c>
      <c r="AT7" s="10">
        <f t="shared" si="32"/>
        <v>0</v>
      </c>
      <c r="AU7" s="10">
        <f t="shared" si="33"/>
        <v>0</v>
      </c>
      <c r="AV7" s="10">
        <f t="shared" si="34"/>
        <v>0</v>
      </c>
      <c r="AW7" s="10">
        <f t="shared" si="35"/>
        <v>430.56</v>
      </c>
      <c r="AX7" s="10">
        <f t="shared" si="36"/>
        <v>0</v>
      </c>
      <c r="AY7" s="10">
        <f t="shared" si="37"/>
        <v>0</v>
      </c>
      <c r="AZ7" s="10">
        <f t="shared" si="38"/>
        <v>0</v>
      </c>
      <c r="BA7" s="10">
        <f t="shared" si="39"/>
        <v>0</v>
      </c>
      <c r="BB7" s="10">
        <f t="shared" si="40"/>
        <v>0</v>
      </c>
      <c r="BC7" s="10">
        <f t="shared" si="41"/>
        <v>0</v>
      </c>
      <c r="BD7" s="10">
        <f t="shared" si="42"/>
        <v>0</v>
      </c>
      <c r="BE7" s="10">
        <f t="shared" si="43"/>
        <v>0</v>
      </c>
      <c r="BF7" s="10">
        <f t="shared" si="44"/>
        <v>0</v>
      </c>
      <c r="BG7" s="10">
        <f t="shared" si="45"/>
        <v>0</v>
      </c>
      <c r="BH7" s="10">
        <f t="shared" si="46"/>
        <v>0</v>
      </c>
      <c r="BI7" s="10">
        <f t="shared" si="47"/>
        <v>0</v>
      </c>
      <c r="BJ7" s="10">
        <f t="shared" si="48"/>
        <v>0</v>
      </c>
      <c r="BK7" s="10">
        <f t="shared" si="49"/>
        <v>8487.3194253813435</v>
      </c>
      <c r="BL7" s="10">
        <f t="shared" si="50"/>
        <v>0</v>
      </c>
      <c r="BM7" s="10">
        <f t="shared" si="51"/>
        <v>0</v>
      </c>
      <c r="BN7" s="10">
        <f t="shared" si="52"/>
        <v>0</v>
      </c>
      <c r="BO7" s="10">
        <f t="shared" si="53"/>
        <v>0</v>
      </c>
      <c r="BP7" s="2" t="s">
        <v>6</v>
      </c>
      <c r="BQ7" s="2">
        <v>54807.429999999993</v>
      </c>
      <c r="BR7" s="2">
        <f t="shared" si="54"/>
        <v>877.7</v>
      </c>
      <c r="BS7" s="2">
        <v>30864.629999999994</v>
      </c>
      <c r="BT7" s="2">
        <v>0</v>
      </c>
      <c r="BU7" s="2">
        <v>2823.2499999999995</v>
      </c>
      <c r="BV7" s="2">
        <v>5922.22</v>
      </c>
      <c r="BW7" s="2">
        <v>2030.16</v>
      </c>
      <c r="BX7" s="2">
        <v>731.58</v>
      </c>
      <c r="BY7" s="2">
        <v>2903.08</v>
      </c>
      <c r="BZ7" s="2">
        <v>146.12</v>
      </c>
      <c r="CA7" s="2">
        <v>2330.5100000000002</v>
      </c>
      <c r="CB7" s="2">
        <v>3276.09</v>
      </c>
      <c r="CC7" s="2">
        <v>3779.79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2823.2499999999995</v>
      </c>
      <c r="CK7" s="2">
        <v>0</v>
      </c>
      <c r="CL7" s="2">
        <v>0</v>
      </c>
      <c r="CM7" s="2">
        <v>0</v>
      </c>
      <c r="CN7" s="2">
        <v>0</v>
      </c>
      <c r="CO7" s="2">
        <v>5922.22</v>
      </c>
      <c r="CP7" s="2">
        <v>0</v>
      </c>
      <c r="CQ7" s="2">
        <v>0</v>
      </c>
      <c r="CR7" s="2">
        <v>0</v>
      </c>
      <c r="CS7" s="2">
        <v>0</v>
      </c>
      <c r="CT7" s="2">
        <v>2030.16</v>
      </c>
      <c r="CU7" s="2">
        <v>0</v>
      </c>
      <c r="CV7" s="2">
        <v>0</v>
      </c>
      <c r="CW7" s="2">
        <v>0</v>
      </c>
      <c r="CX7" s="2">
        <v>731.58</v>
      </c>
      <c r="CY7" s="2">
        <v>0</v>
      </c>
      <c r="CZ7" s="2">
        <v>0</v>
      </c>
      <c r="DA7" s="2">
        <v>0</v>
      </c>
      <c r="DB7" s="2">
        <v>0</v>
      </c>
      <c r="DC7" s="2">
        <v>2895.17</v>
      </c>
      <c r="DD7" s="2">
        <v>7.91</v>
      </c>
      <c r="DE7" s="2">
        <v>0</v>
      </c>
      <c r="DF7" s="2">
        <v>0</v>
      </c>
      <c r="DG7" s="2">
        <v>0</v>
      </c>
      <c r="DH7" s="2">
        <v>146.12</v>
      </c>
      <c r="DI7" s="2">
        <v>0</v>
      </c>
      <c r="DJ7" s="2">
        <v>0</v>
      </c>
      <c r="DK7" s="2">
        <v>0</v>
      </c>
      <c r="DL7" s="2">
        <v>2330.5100000000002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3276.09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3779.79</v>
      </c>
      <c r="EA7" s="2">
        <v>0</v>
      </c>
      <c r="EB7" s="2">
        <v>0</v>
      </c>
      <c r="EC7" s="2">
        <v>0</v>
      </c>
      <c r="ED7" s="2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f t="shared" si="55"/>
        <v>0</v>
      </c>
      <c r="EK7" s="15">
        <f t="shared" si="56"/>
        <v>1</v>
      </c>
      <c r="EL7" s="15">
        <f t="shared" si="57"/>
        <v>0</v>
      </c>
      <c r="EM7" s="15">
        <f t="shared" si="58"/>
        <v>0</v>
      </c>
      <c r="EN7" s="15">
        <f t="shared" si="59"/>
        <v>0</v>
      </c>
      <c r="EO7" s="15">
        <f t="shared" si="60"/>
        <v>0</v>
      </c>
      <c r="EP7" s="15">
        <f t="shared" si="61"/>
        <v>1</v>
      </c>
      <c r="EQ7" s="15">
        <f t="shared" si="62"/>
        <v>0</v>
      </c>
      <c r="ER7" s="15">
        <f t="shared" si="63"/>
        <v>0</v>
      </c>
      <c r="ES7" s="15">
        <f t="shared" si="64"/>
        <v>0</v>
      </c>
      <c r="ET7" s="15">
        <f t="shared" si="65"/>
        <v>0</v>
      </c>
      <c r="EU7" s="15">
        <f t="shared" si="66"/>
        <v>1</v>
      </c>
      <c r="EV7" s="15">
        <f t="shared" si="67"/>
        <v>0</v>
      </c>
      <c r="EW7" s="15">
        <f t="shared" si="68"/>
        <v>0</v>
      </c>
      <c r="EX7" s="15">
        <f t="shared" si="69"/>
        <v>0</v>
      </c>
      <c r="EY7" s="15">
        <f t="shared" si="70"/>
        <v>1</v>
      </c>
      <c r="EZ7" s="15">
        <f t="shared" si="71"/>
        <v>0</v>
      </c>
      <c r="FA7" s="15">
        <f t="shared" si="72"/>
        <v>0</v>
      </c>
      <c r="FB7" s="15">
        <f t="shared" si="73"/>
        <v>0</v>
      </c>
      <c r="FC7" s="15">
        <f t="shared" si="74"/>
        <v>0</v>
      </c>
      <c r="FD7" s="15">
        <f t="shared" si="75"/>
        <v>0.99727530760433747</v>
      </c>
      <c r="FE7" s="16">
        <f t="shared" si="76"/>
        <v>2.7246923956625378E-3</v>
      </c>
      <c r="FF7" s="15">
        <f t="shared" si="77"/>
        <v>0</v>
      </c>
      <c r="FG7" s="15">
        <f t="shared" si="78"/>
        <v>0</v>
      </c>
      <c r="FH7" s="15">
        <f t="shared" si="89"/>
        <v>0</v>
      </c>
      <c r="FI7" s="15">
        <f t="shared" si="90"/>
        <v>1</v>
      </c>
      <c r="FJ7" s="15">
        <f t="shared" si="91"/>
        <v>0</v>
      </c>
      <c r="FK7" s="15">
        <f t="shared" si="92"/>
        <v>0</v>
      </c>
      <c r="FL7" s="15">
        <f t="shared" si="93"/>
        <v>0</v>
      </c>
      <c r="FM7" s="15">
        <f t="shared" si="79"/>
        <v>1</v>
      </c>
      <c r="FN7" s="15">
        <f t="shared" si="80"/>
        <v>0</v>
      </c>
      <c r="FO7" s="15">
        <f t="shared" si="81"/>
        <v>0</v>
      </c>
      <c r="FP7" s="15">
        <f t="shared" si="82"/>
        <v>0</v>
      </c>
      <c r="FQ7" s="15">
        <f t="shared" si="83"/>
        <v>0</v>
      </c>
      <c r="FR7" s="15">
        <f t="shared" si="84"/>
        <v>0</v>
      </c>
      <c r="FS7" s="15">
        <f t="shared" ref="FS7:FS64" si="100">DR7/CB7</f>
        <v>1</v>
      </c>
      <c r="FT7" s="15">
        <f t="shared" ref="FT7:FT64" si="101">DS7/CB7</f>
        <v>0</v>
      </c>
      <c r="FU7" s="15">
        <f t="shared" ref="FU7:FU64" si="102">DT7/CB7</f>
        <v>0</v>
      </c>
      <c r="FV7" s="15">
        <f t="shared" ref="FV7:FV64" si="103">DU7/CB7</f>
        <v>0</v>
      </c>
      <c r="FW7" s="15">
        <f t="shared" ref="FW7:FW64" si="104">DV7/CB7</f>
        <v>0</v>
      </c>
      <c r="FX7" s="15">
        <f t="shared" ref="FX7:FX64" si="105">DW7/CB7</f>
        <v>0</v>
      </c>
      <c r="FY7" s="15">
        <f t="shared" ref="FY7:FY64" si="106">DX7/CB7</f>
        <v>0</v>
      </c>
      <c r="FZ7" s="15">
        <f t="shared" ref="FZ7:FZ64" si="107">DY7/CB7</f>
        <v>0</v>
      </c>
      <c r="GA7" s="15">
        <f t="shared" si="94"/>
        <v>1</v>
      </c>
      <c r="GB7" s="15">
        <f t="shared" si="95"/>
        <v>0</v>
      </c>
      <c r="GC7" s="15">
        <f t="shared" si="96"/>
        <v>0</v>
      </c>
      <c r="GD7" s="15">
        <f t="shared" si="97"/>
        <v>0</v>
      </c>
      <c r="GE7" s="15">
        <f t="shared" si="98"/>
        <v>0</v>
      </c>
    </row>
    <row r="8" spans="1:187" x14ac:dyDescent="0.3">
      <c r="A8" s="2" t="s">
        <v>7</v>
      </c>
      <c r="B8" s="6">
        <v>109616.192</v>
      </c>
      <c r="C8" s="6">
        <f t="shared" si="10"/>
        <v>44272.000700590215</v>
      </c>
      <c r="D8" s="7">
        <v>65344.19129940978</v>
      </c>
      <c r="E8" s="8">
        <v>0</v>
      </c>
      <c r="F8" s="9">
        <v>12025.88</v>
      </c>
      <c r="G8" s="9">
        <v>18818.699872081128</v>
      </c>
      <c r="H8" s="9">
        <v>3255.8939570418943</v>
      </c>
      <c r="I8" s="9">
        <v>7322.9704354452988</v>
      </c>
      <c r="J8" s="9">
        <v>1833.5544360218989</v>
      </c>
      <c r="K8" s="9">
        <v>572.85199999999998</v>
      </c>
      <c r="L8" s="9">
        <v>442.15</v>
      </c>
      <c r="M8" s="9">
        <v>0</v>
      </c>
      <c r="N8" s="10">
        <v>0</v>
      </c>
      <c r="O8" s="10">
        <f t="shared" si="0"/>
        <v>0</v>
      </c>
      <c r="P8" s="10">
        <f t="shared" si="1"/>
        <v>0</v>
      </c>
      <c r="Q8" s="10">
        <f t="shared" si="2"/>
        <v>0</v>
      </c>
      <c r="R8" s="10">
        <f t="shared" si="3"/>
        <v>0</v>
      </c>
      <c r="S8" s="10">
        <f t="shared" si="4"/>
        <v>0</v>
      </c>
      <c r="T8" s="10">
        <f t="shared" si="5"/>
        <v>0</v>
      </c>
      <c r="U8" s="10">
        <f t="shared" si="6"/>
        <v>12025.88</v>
      </c>
      <c r="V8" s="10">
        <f t="shared" si="7"/>
        <v>0</v>
      </c>
      <c r="W8" s="10">
        <f t="shared" si="8"/>
        <v>0</v>
      </c>
      <c r="X8" s="10">
        <f t="shared" si="9"/>
        <v>0</v>
      </c>
      <c r="Y8" s="10">
        <f t="shared" si="11"/>
        <v>0</v>
      </c>
      <c r="Z8" s="10">
        <f t="shared" si="12"/>
        <v>18579.491850969807</v>
      </c>
      <c r="AA8" s="10">
        <f t="shared" si="13"/>
        <v>239.20802111131957</v>
      </c>
      <c r="AB8" s="10">
        <f t="shared" si="14"/>
        <v>0</v>
      </c>
      <c r="AC8" s="10">
        <f t="shared" si="15"/>
        <v>0</v>
      </c>
      <c r="AD8" s="10">
        <f t="shared" si="16"/>
        <v>0</v>
      </c>
      <c r="AE8" s="10">
        <f t="shared" si="17"/>
        <v>3255.8939570418943</v>
      </c>
      <c r="AF8" s="10">
        <f t="shared" si="18"/>
        <v>0</v>
      </c>
      <c r="AG8" s="10">
        <f t="shared" si="19"/>
        <v>0</v>
      </c>
      <c r="AH8" s="10">
        <f t="shared" si="20"/>
        <v>0</v>
      </c>
      <c r="AI8" s="10">
        <f t="shared" si="21"/>
        <v>7322.9704354452988</v>
      </c>
      <c r="AJ8" s="10">
        <f t="shared" si="22"/>
        <v>0</v>
      </c>
      <c r="AK8" s="10">
        <f t="shared" si="23"/>
        <v>0</v>
      </c>
      <c r="AL8" s="10">
        <f t="shared" si="24"/>
        <v>0</v>
      </c>
      <c r="AM8" s="10">
        <f t="shared" si="25"/>
        <v>0</v>
      </c>
      <c r="AN8" s="10">
        <f t="shared" si="26"/>
        <v>1811.19803891264</v>
      </c>
      <c r="AO8" s="10">
        <f t="shared" si="27"/>
        <v>22.356397109259195</v>
      </c>
      <c r="AP8" s="10">
        <f t="shared" si="28"/>
        <v>0</v>
      </c>
      <c r="AQ8" s="10">
        <f t="shared" si="29"/>
        <v>0</v>
      </c>
      <c r="AR8" s="10">
        <f t="shared" si="30"/>
        <v>115.69859169196793</v>
      </c>
      <c r="AS8" s="10">
        <f t="shared" si="31"/>
        <v>457.153408308032</v>
      </c>
      <c r="AT8" s="10">
        <f t="shared" si="32"/>
        <v>0</v>
      </c>
      <c r="AU8" s="10">
        <f t="shared" si="33"/>
        <v>0</v>
      </c>
      <c r="AV8" s="10">
        <f t="shared" si="34"/>
        <v>0</v>
      </c>
      <c r="AW8" s="10">
        <f t="shared" si="35"/>
        <v>442.15</v>
      </c>
      <c r="AX8" s="10">
        <f t="shared" si="36"/>
        <v>0</v>
      </c>
      <c r="AY8" s="10">
        <f t="shared" si="37"/>
        <v>0</v>
      </c>
      <c r="AZ8" s="10">
        <f t="shared" si="38"/>
        <v>0</v>
      </c>
      <c r="BA8" s="10">
        <f t="shared" si="39"/>
        <v>0</v>
      </c>
      <c r="BB8" s="10">
        <f t="shared" si="40"/>
        <v>0</v>
      </c>
      <c r="BC8" s="10">
        <f t="shared" si="41"/>
        <v>0</v>
      </c>
      <c r="BD8" s="10">
        <f t="shared" si="42"/>
        <v>0</v>
      </c>
      <c r="BE8" s="10">
        <f t="shared" si="43"/>
        <v>0</v>
      </c>
      <c r="BF8" s="10">
        <f t="shared" si="44"/>
        <v>0</v>
      </c>
      <c r="BG8" s="10">
        <f t="shared" si="45"/>
        <v>0</v>
      </c>
      <c r="BH8" s="10">
        <f t="shared" si="46"/>
        <v>0</v>
      </c>
      <c r="BI8" s="10">
        <f t="shared" si="47"/>
        <v>0</v>
      </c>
      <c r="BJ8" s="10">
        <f t="shared" si="48"/>
        <v>0</v>
      </c>
      <c r="BK8" s="10">
        <f t="shared" si="49"/>
        <v>0</v>
      </c>
      <c r="BL8" s="10">
        <f t="shared" si="50"/>
        <v>0</v>
      </c>
      <c r="BM8" s="10">
        <f t="shared" si="51"/>
        <v>0</v>
      </c>
      <c r="BN8" s="10">
        <f t="shared" si="52"/>
        <v>0</v>
      </c>
      <c r="BO8" s="10">
        <f t="shared" si="53"/>
        <v>0</v>
      </c>
      <c r="BP8" s="2" t="s">
        <v>7</v>
      </c>
      <c r="BQ8" s="2">
        <v>112192.90300000001</v>
      </c>
      <c r="BR8" s="2">
        <f t="shared" si="54"/>
        <v>10400.192999999999</v>
      </c>
      <c r="BS8" s="2">
        <v>42052.76999999999</v>
      </c>
      <c r="BT8" s="2">
        <v>0</v>
      </c>
      <c r="BU8" s="2">
        <v>11998.619999999999</v>
      </c>
      <c r="BV8" s="2">
        <v>33861.51</v>
      </c>
      <c r="BW8" s="2">
        <v>5299.2199999999993</v>
      </c>
      <c r="BX8" s="2">
        <v>9749.0399999999991</v>
      </c>
      <c r="BY8" s="2">
        <v>2445.6799999999998</v>
      </c>
      <c r="BZ8" s="2">
        <v>651.15300000000002</v>
      </c>
      <c r="CA8" s="2">
        <v>884.15</v>
      </c>
      <c r="CB8" s="2">
        <v>5241.24</v>
      </c>
      <c r="CC8" s="2">
        <v>9.52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11998.619999999999</v>
      </c>
      <c r="CK8" s="2">
        <v>0</v>
      </c>
      <c r="CL8" s="2">
        <v>0</v>
      </c>
      <c r="CM8" s="2">
        <v>0</v>
      </c>
      <c r="CN8" s="2">
        <v>0</v>
      </c>
      <c r="CO8" s="2">
        <v>33431.089999999997</v>
      </c>
      <c r="CP8" s="2">
        <v>430.42</v>
      </c>
      <c r="CQ8" s="2">
        <v>0</v>
      </c>
      <c r="CR8" s="2">
        <v>0</v>
      </c>
      <c r="CS8" s="2">
        <v>0</v>
      </c>
      <c r="CT8" s="2">
        <v>5299.2199999999993</v>
      </c>
      <c r="CU8" s="2">
        <v>0</v>
      </c>
      <c r="CV8" s="2">
        <v>0</v>
      </c>
      <c r="CW8" s="2">
        <v>0</v>
      </c>
      <c r="CX8" s="2">
        <v>9749.0399999999991</v>
      </c>
      <c r="CY8" s="2">
        <v>0</v>
      </c>
      <c r="CZ8" s="2">
        <v>0</v>
      </c>
      <c r="DA8" s="2">
        <v>0</v>
      </c>
      <c r="DB8" s="2">
        <v>0</v>
      </c>
      <c r="DC8" s="2">
        <v>2415.86</v>
      </c>
      <c r="DD8" s="2">
        <v>29.82</v>
      </c>
      <c r="DE8" s="2">
        <v>0</v>
      </c>
      <c r="DF8" s="2">
        <v>0</v>
      </c>
      <c r="DG8" s="2">
        <v>131.51300000000001</v>
      </c>
      <c r="DH8" s="2">
        <v>519.64</v>
      </c>
      <c r="DI8" s="2">
        <v>0</v>
      </c>
      <c r="DJ8" s="2">
        <v>0</v>
      </c>
      <c r="DK8" s="2">
        <v>0</v>
      </c>
      <c r="DL8" s="2">
        <v>884.15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3037.49</v>
      </c>
      <c r="DS8" s="2">
        <v>0</v>
      </c>
      <c r="DT8" s="2">
        <v>0</v>
      </c>
      <c r="DU8" s="2">
        <v>0</v>
      </c>
      <c r="DV8" s="2">
        <v>0</v>
      </c>
      <c r="DW8" s="2">
        <v>2203.75</v>
      </c>
      <c r="DX8" s="2">
        <v>0</v>
      </c>
      <c r="DY8" s="2">
        <v>0</v>
      </c>
      <c r="DZ8" s="2">
        <v>9.52</v>
      </c>
      <c r="EA8" s="2">
        <v>0</v>
      </c>
      <c r="EB8" s="2">
        <v>0</v>
      </c>
      <c r="EC8" s="2">
        <v>0</v>
      </c>
      <c r="ED8" s="2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f t="shared" si="55"/>
        <v>0</v>
      </c>
      <c r="EK8" s="15">
        <f t="shared" si="56"/>
        <v>1</v>
      </c>
      <c r="EL8" s="15">
        <f t="shared" si="57"/>
        <v>0</v>
      </c>
      <c r="EM8" s="15">
        <f t="shared" si="58"/>
        <v>0</v>
      </c>
      <c r="EN8" s="15">
        <f t="shared" si="59"/>
        <v>0</v>
      </c>
      <c r="EO8" s="15">
        <f t="shared" si="60"/>
        <v>0</v>
      </c>
      <c r="EP8" s="15">
        <f t="shared" si="61"/>
        <v>0.98728881257805678</v>
      </c>
      <c r="EQ8" s="16">
        <f t="shared" si="62"/>
        <v>1.2711187421943085E-2</v>
      </c>
      <c r="ER8" s="15">
        <f t="shared" si="63"/>
        <v>0</v>
      </c>
      <c r="ES8" s="15">
        <f t="shared" si="64"/>
        <v>0</v>
      </c>
      <c r="ET8" s="15">
        <f t="shared" si="65"/>
        <v>0</v>
      </c>
      <c r="EU8" s="15">
        <f t="shared" si="66"/>
        <v>1</v>
      </c>
      <c r="EV8" s="15">
        <f t="shared" si="67"/>
        <v>0</v>
      </c>
      <c r="EW8" s="15">
        <f t="shared" si="68"/>
        <v>0</v>
      </c>
      <c r="EX8" s="15">
        <f t="shared" si="69"/>
        <v>0</v>
      </c>
      <c r="EY8" s="15">
        <f t="shared" si="70"/>
        <v>1</v>
      </c>
      <c r="EZ8" s="15">
        <f t="shared" si="71"/>
        <v>0</v>
      </c>
      <c r="FA8" s="15">
        <f t="shared" si="72"/>
        <v>0</v>
      </c>
      <c r="FB8" s="15">
        <f t="shared" si="73"/>
        <v>0</v>
      </c>
      <c r="FC8" s="15">
        <f t="shared" si="74"/>
        <v>0</v>
      </c>
      <c r="FD8" s="15">
        <f t="shared" si="75"/>
        <v>0.987807072061758</v>
      </c>
      <c r="FE8" s="15">
        <f t="shared" si="76"/>
        <v>1.2192927938242126E-2</v>
      </c>
      <c r="FF8" s="15">
        <f t="shared" si="77"/>
        <v>0</v>
      </c>
      <c r="FG8" s="15">
        <f t="shared" si="78"/>
        <v>0</v>
      </c>
      <c r="FH8" s="15">
        <f t="shared" si="89"/>
        <v>0.20196942961178094</v>
      </c>
      <c r="FI8" s="15">
        <f t="shared" si="90"/>
        <v>0.79803057038821901</v>
      </c>
      <c r="FJ8" s="15">
        <f t="shared" si="91"/>
        <v>0</v>
      </c>
      <c r="FK8" s="15">
        <f t="shared" si="92"/>
        <v>0</v>
      </c>
      <c r="FL8" s="15">
        <f t="shared" si="93"/>
        <v>0</v>
      </c>
      <c r="FM8" s="15">
        <f t="shared" si="79"/>
        <v>1</v>
      </c>
      <c r="FN8" s="15">
        <f t="shared" si="80"/>
        <v>0</v>
      </c>
      <c r="FO8" s="15">
        <f t="shared" si="81"/>
        <v>0</v>
      </c>
      <c r="FP8" s="15">
        <f t="shared" si="82"/>
        <v>0</v>
      </c>
      <c r="FQ8" s="15">
        <f t="shared" si="83"/>
        <v>0</v>
      </c>
      <c r="FR8" s="15">
        <f t="shared" si="84"/>
        <v>0</v>
      </c>
      <c r="FS8" s="15">
        <f t="shared" si="100"/>
        <v>0.57953652189176608</v>
      </c>
      <c r="FT8" s="15">
        <f t="shared" si="101"/>
        <v>0</v>
      </c>
      <c r="FU8" s="15">
        <f t="shared" si="102"/>
        <v>0</v>
      </c>
      <c r="FV8" s="15">
        <f t="shared" si="103"/>
        <v>0</v>
      </c>
      <c r="FW8" s="15">
        <f t="shared" si="104"/>
        <v>0</v>
      </c>
      <c r="FX8" s="15">
        <f t="shared" si="105"/>
        <v>0.42046347810823392</v>
      </c>
      <c r="FY8" s="15">
        <f t="shared" si="106"/>
        <v>0</v>
      </c>
      <c r="FZ8" s="15">
        <f t="shared" si="107"/>
        <v>0</v>
      </c>
      <c r="GA8" s="15">
        <f t="shared" si="94"/>
        <v>1</v>
      </c>
      <c r="GB8" s="15">
        <f t="shared" si="95"/>
        <v>0</v>
      </c>
      <c r="GC8" s="15">
        <f t="shared" si="96"/>
        <v>0</v>
      </c>
      <c r="GD8" s="15">
        <f t="shared" si="97"/>
        <v>0</v>
      </c>
      <c r="GE8" s="15">
        <f t="shared" si="98"/>
        <v>0</v>
      </c>
    </row>
    <row r="9" spans="1:187" x14ac:dyDescent="0.3">
      <c r="A9" s="2" t="s">
        <v>8</v>
      </c>
      <c r="B9" s="6">
        <v>90053.028000000006</v>
      </c>
      <c r="C9" s="6">
        <f t="shared" si="10"/>
        <v>46476.432549687423</v>
      </c>
      <c r="D9" s="7">
        <v>43576.595450312583</v>
      </c>
      <c r="E9" s="8">
        <v>0</v>
      </c>
      <c r="F9" s="9">
        <v>14647.86</v>
      </c>
      <c r="G9" s="9">
        <v>15367.841343308228</v>
      </c>
      <c r="H9" s="9">
        <v>3924.2556700898454</v>
      </c>
      <c r="I9" s="9">
        <v>8595.147139937113</v>
      </c>
      <c r="J9" s="9">
        <v>2607.2203963522329</v>
      </c>
      <c r="K9" s="9">
        <v>449.08300000000003</v>
      </c>
      <c r="L9" s="9">
        <v>885.02499999999998</v>
      </c>
      <c r="M9" s="9">
        <v>0</v>
      </c>
      <c r="N9" s="10">
        <v>0</v>
      </c>
      <c r="O9" s="10">
        <f t="shared" si="0"/>
        <v>0</v>
      </c>
      <c r="P9" s="10">
        <f t="shared" si="1"/>
        <v>0</v>
      </c>
      <c r="Q9" s="10">
        <f t="shared" si="2"/>
        <v>0</v>
      </c>
      <c r="R9" s="10">
        <f t="shared" si="3"/>
        <v>0</v>
      </c>
      <c r="S9" s="10">
        <f t="shared" si="4"/>
        <v>0</v>
      </c>
      <c r="T9" s="10">
        <f t="shared" si="5"/>
        <v>0</v>
      </c>
      <c r="U9" s="10">
        <f t="shared" si="6"/>
        <v>14647.86</v>
      </c>
      <c r="V9" s="10">
        <f t="shared" si="7"/>
        <v>0</v>
      </c>
      <c r="W9" s="10">
        <f t="shared" si="8"/>
        <v>0</v>
      </c>
      <c r="X9" s="10">
        <f t="shared" si="9"/>
        <v>0</v>
      </c>
      <c r="Y9" s="10">
        <f t="shared" si="11"/>
        <v>0</v>
      </c>
      <c r="Z9" s="10">
        <f t="shared" si="12"/>
        <v>15367.841343308228</v>
      </c>
      <c r="AA9" s="10">
        <f t="shared" si="13"/>
        <v>0</v>
      </c>
      <c r="AB9" s="10">
        <f t="shared" si="14"/>
        <v>0</v>
      </c>
      <c r="AC9" s="10">
        <f t="shared" si="15"/>
        <v>0</v>
      </c>
      <c r="AD9" s="10">
        <f t="shared" si="16"/>
        <v>0</v>
      </c>
      <c r="AE9" s="10">
        <f t="shared" si="17"/>
        <v>3924.2556700898454</v>
      </c>
      <c r="AF9" s="10">
        <f t="shared" si="18"/>
        <v>0</v>
      </c>
      <c r="AG9" s="10">
        <f t="shared" si="19"/>
        <v>0</v>
      </c>
      <c r="AH9" s="10">
        <f t="shared" si="20"/>
        <v>0</v>
      </c>
      <c r="AI9" s="10">
        <f t="shared" si="21"/>
        <v>8595.147139937113</v>
      </c>
      <c r="AJ9" s="10">
        <f t="shared" si="22"/>
        <v>0</v>
      </c>
      <c r="AK9" s="10">
        <f t="shared" si="23"/>
        <v>0</v>
      </c>
      <c r="AL9" s="10">
        <f t="shared" si="24"/>
        <v>0</v>
      </c>
      <c r="AM9" s="10">
        <f t="shared" si="25"/>
        <v>0</v>
      </c>
      <c r="AN9" s="10">
        <f t="shared" si="26"/>
        <v>2607.2203963522329</v>
      </c>
      <c r="AO9" s="10">
        <f t="shared" si="27"/>
        <v>0</v>
      </c>
      <c r="AP9" s="10">
        <f t="shared" si="28"/>
        <v>0</v>
      </c>
      <c r="AQ9" s="10">
        <f t="shared" si="29"/>
        <v>0</v>
      </c>
      <c r="AR9" s="10">
        <f t="shared" si="30"/>
        <v>449.08300000000003</v>
      </c>
      <c r="AS9" s="10">
        <f t="shared" si="31"/>
        <v>0</v>
      </c>
      <c r="AT9" s="10">
        <f t="shared" si="32"/>
        <v>0</v>
      </c>
      <c r="AU9" s="10">
        <f t="shared" si="33"/>
        <v>0</v>
      </c>
      <c r="AV9" s="10">
        <f t="shared" si="34"/>
        <v>0</v>
      </c>
      <c r="AW9" s="10">
        <f t="shared" si="35"/>
        <v>885.02499999999998</v>
      </c>
      <c r="AX9" s="10">
        <f t="shared" si="36"/>
        <v>0</v>
      </c>
      <c r="AY9" s="10">
        <f t="shared" si="37"/>
        <v>0</v>
      </c>
      <c r="AZ9" s="10">
        <f t="shared" si="38"/>
        <v>0</v>
      </c>
      <c r="BA9" s="10">
        <f t="shared" si="39"/>
        <v>0</v>
      </c>
      <c r="BB9" s="10">
        <f t="shared" si="40"/>
        <v>0</v>
      </c>
      <c r="BC9" s="10">
        <f t="shared" si="41"/>
        <v>0</v>
      </c>
      <c r="BD9" s="10">
        <f t="shared" si="42"/>
        <v>0</v>
      </c>
      <c r="BE9" s="10">
        <f t="shared" si="43"/>
        <v>0</v>
      </c>
      <c r="BF9" s="10">
        <f t="shared" si="44"/>
        <v>0</v>
      </c>
      <c r="BG9" s="10">
        <f t="shared" si="45"/>
        <v>0</v>
      </c>
      <c r="BH9" s="10">
        <f t="shared" si="46"/>
        <v>0</v>
      </c>
      <c r="BI9" s="10">
        <f t="shared" si="47"/>
        <v>0</v>
      </c>
      <c r="BJ9" s="10">
        <f t="shared" si="48"/>
        <v>0</v>
      </c>
      <c r="BK9" s="10">
        <f t="shared" si="49"/>
        <v>0</v>
      </c>
      <c r="BL9" s="10">
        <f t="shared" si="50"/>
        <v>0</v>
      </c>
      <c r="BM9" s="10">
        <f t="shared" si="51"/>
        <v>0</v>
      </c>
      <c r="BN9" s="10">
        <f t="shared" si="52"/>
        <v>0</v>
      </c>
      <c r="BO9" s="10">
        <f t="shared" si="53"/>
        <v>0</v>
      </c>
      <c r="BP9" s="2" t="s">
        <v>8</v>
      </c>
      <c r="BQ9" s="2">
        <v>251802.38500000001</v>
      </c>
      <c r="BR9" s="2">
        <f t="shared" si="54"/>
        <v>9053.9830000000002</v>
      </c>
      <c r="BS9" s="2">
        <v>202197.78899999999</v>
      </c>
      <c r="BT9" s="2">
        <v>0</v>
      </c>
      <c r="BU9" s="2">
        <v>14647.86</v>
      </c>
      <c r="BV9" s="2">
        <v>8363.8940000000002</v>
      </c>
      <c r="BW9" s="2">
        <v>4576.8969999999999</v>
      </c>
      <c r="BX9" s="2">
        <v>8557.4220000000005</v>
      </c>
      <c r="BY9" s="2">
        <v>10477.084000000001</v>
      </c>
      <c r="BZ9" s="2">
        <v>496.56099999999998</v>
      </c>
      <c r="CA9" s="2">
        <v>2484.8780000000002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14647.86</v>
      </c>
      <c r="CK9" s="2">
        <v>0</v>
      </c>
      <c r="CL9" s="2">
        <v>0</v>
      </c>
      <c r="CM9" s="2">
        <v>0</v>
      </c>
      <c r="CN9" s="2">
        <v>0</v>
      </c>
      <c r="CO9" s="2">
        <v>8363.8940000000002</v>
      </c>
      <c r="CP9" s="2">
        <v>0</v>
      </c>
      <c r="CQ9" s="2">
        <v>0</v>
      </c>
      <c r="CR9" s="2">
        <v>0</v>
      </c>
      <c r="CS9" s="2">
        <v>0</v>
      </c>
      <c r="CT9" s="2">
        <v>4576.8969999999999</v>
      </c>
      <c r="CU9" s="2">
        <v>0</v>
      </c>
      <c r="CV9" s="2">
        <v>0</v>
      </c>
      <c r="CW9" s="2">
        <v>0</v>
      </c>
      <c r="CX9" s="2">
        <v>8557.4220000000005</v>
      </c>
      <c r="CY9" s="2">
        <v>0</v>
      </c>
      <c r="CZ9" s="2">
        <v>0</v>
      </c>
      <c r="DA9" s="2">
        <v>0</v>
      </c>
      <c r="DB9" s="2">
        <v>0</v>
      </c>
      <c r="DC9" s="2">
        <v>10477.084000000001</v>
      </c>
      <c r="DD9" s="2">
        <v>0</v>
      </c>
      <c r="DE9" s="2">
        <v>0</v>
      </c>
      <c r="DF9" s="2">
        <v>0</v>
      </c>
      <c r="DG9" s="2">
        <v>496.56099999999998</v>
      </c>
      <c r="DH9" s="2">
        <v>0</v>
      </c>
      <c r="DI9" s="2">
        <v>0</v>
      </c>
      <c r="DJ9" s="2">
        <v>0</v>
      </c>
      <c r="DK9" s="2">
        <v>0</v>
      </c>
      <c r="DL9" s="2">
        <v>2484.8780000000002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f t="shared" si="55"/>
        <v>0</v>
      </c>
      <c r="EK9" s="15">
        <f t="shared" si="56"/>
        <v>1</v>
      </c>
      <c r="EL9" s="15">
        <f t="shared" si="57"/>
        <v>0</v>
      </c>
      <c r="EM9" s="15">
        <f t="shared" si="58"/>
        <v>0</v>
      </c>
      <c r="EN9" s="15">
        <f t="shared" si="59"/>
        <v>0</v>
      </c>
      <c r="EO9" s="15">
        <f t="shared" si="60"/>
        <v>0</v>
      </c>
      <c r="EP9" s="15">
        <f t="shared" si="61"/>
        <v>1</v>
      </c>
      <c r="EQ9" s="15">
        <f t="shared" si="62"/>
        <v>0</v>
      </c>
      <c r="ER9" s="15">
        <f t="shared" si="63"/>
        <v>0</v>
      </c>
      <c r="ES9" s="15">
        <f t="shared" si="64"/>
        <v>0</v>
      </c>
      <c r="ET9" s="15">
        <f t="shared" si="65"/>
        <v>0</v>
      </c>
      <c r="EU9" s="15">
        <f t="shared" si="66"/>
        <v>1</v>
      </c>
      <c r="EV9" s="15">
        <f t="shared" si="67"/>
        <v>0</v>
      </c>
      <c r="EW9" s="15">
        <f t="shared" si="68"/>
        <v>0</v>
      </c>
      <c r="EX9" s="15">
        <f t="shared" si="69"/>
        <v>0</v>
      </c>
      <c r="EY9" s="15">
        <f t="shared" si="70"/>
        <v>1</v>
      </c>
      <c r="EZ9" s="15">
        <f t="shared" si="71"/>
        <v>0</v>
      </c>
      <c r="FA9" s="15">
        <f t="shared" si="72"/>
        <v>0</v>
      </c>
      <c r="FB9" s="15">
        <f t="shared" si="73"/>
        <v>0</v>
      </c>
      <c r="FC9" s="15">
        <f t="shared" si="74"/>
        <v>0</v>
      </c>
      <c r="FD9" s="15">
        <f t="shared" si="75"/>
        <v>1</v>
      </c>
      <c r="FE9" s="15">
        <f t="shared" si="76"/>
        <v>0</v>
      </c>
      <c r="FF9" s="15">
        <f t="shared" si="77"/>
        <v>0</v>
      </c>
      <c r="FG9" s="15">
        <f t="shared" si="78"/>
        <v>0</v>
      </c>
      <c r="FH9" s="15">
        <f t="shared" si="89"/>
        <v>1</v>
      </c>
      <c r="FI9" s="15">
        <f t="shared" si="90"/>
        <v>0</v>
      </c>
      <c r="FJ9" s="15">
        <f t="shared" si="91"/>
        <v>0</v>
      </c>
      <c r="FK9" s="15">
        <f t="shared" si="92"/>
        <v>0</v>
      </c>
      <c r="FL9" s="15">
        <f t="shared" si="93"/>
        <v>0</v>
      </c>
      <c r="FM9" s="15">
        <f t="shared" si="79"/>
        <v>1</v>
      </c>
      <c r="FN9" s="15">
        <f t="shared" si="80"/>
        <v>0</v>
      </c>
      <c r="FO9" s="15">
        <f t="shared" si="81"/>
        <v>0</v>
      </c>
      <c r="FP9" s="15">
        <f t="shared" si="82"/>
        <v>0</v>
      </c>
      <c r="FQ9" s="15">
        <f t="shared" si="83"/>
        <v>0</v>
      </c>
      <c r="FR9" s="15">
        <f t="shared" si="84"/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</row>
    <row r="10" spans="1:187" x14ac:dyDescent="0.3">
      <c r="A10" s="2" t="s">
        <v>9</v>
      </c>
      <c r="B10" s="6">
        <v>62326.008000000002</v>
      </c>
      <c r="C10" s="6">
        <f t="shared" si="10"/>
        <v>38074.592901967524</v>
      </c>
      <c r="D10" s="7">
        <v>24251.415098032478</v>
      </c>
      <c r="E10" s="8">
        <v>1411.31</v>
      </c>
      <c r="F10" s="9">
        <v>14464.7</v>
      </c>
      <c r="G10" s="9">
        <v>9072.4809383231059</v>
      </c>
      <c r="H10" s="9">
        <v>3243.8932814391733</v>
      </c>
      <c r="I10" s="9">
        <v>4215.8882198715255</v>
      </c>
      <c r="J10" s="9">
        <v>1189.3712419624769</v>
      </c>
      <c r="K10" s="9">
        <v>236.55099999999999</v>
      </c>
      <c r="L10" s="9">
        <v>195.05600000000001</v>
      </c>
      <c r="M10" s="9">
        <v>0</v>
      </c>
      <c r="N10" s="10">
        <v>4045.342220371238</v>
      </c>
      <c r="O10" s="10">
        <f t="shared" si="0"/>
        <v>0</v>
      </c>
      <c r="P10" s="10">
        <f t="shared" si="1"/>
        <v>0</v>
      </c>
      <c r="Q10" s="10">
        <f t="shared" si="2"/>
        <v>1411.31</v>
      </c>
      <c r="R10" s="10">
        <f t="shared" si="3"/>
        <v>0</v>
      </c>
      <c r="S10" s="10">
        <f t="shared" si="4"/>
        <v>0</v>
      </c>
      <c r="T10" s="10">
        <f t="shared" si="5"/>
        <v>13960</v>
      </c>
      <c r="U10" s="10">
        <f t="shared" si="6"/>
        <v>504.70000000000067</v>
      </c>
      <c r="V10" s="10">
        <f t="shared" si="7"/>
        <v>0</v>
      </c>
      <c r="W10" s="10">
        <f t="shared" si="8"/>
        <v>0</v>
      </c>
      <c r="X10" s="10">
        <f t="shared" si="9"/>
        <v>0</v>
      </c>
      <c r="Y10" s="10">
        <f t="shared" si="11"/>
        <v>0</v>
      </c>
      <c r="Z10" s="10">
        <f t="shared" si="12"/>
        <v>9072.4809383231059</v>
      </c>
      <c r="AA10" s="10">
        <f t="shared" si="13"/>
        <v>0</v>
      </c>
      <c r="AB10" s="10">
        <f t="shared" si="14"/>
        <v>0</v>
      </c>
      <c r="AC10" s="10">
        <f t="shared" si="15"/>
        <v>0</v>
      </c>
      <c r="AD10" s="10">
        <f t="shared" si="16"/>
        <v>0</v>
      </c>
      <c r="AE10" s="10">
        <f t="shared" si="17"/>
        <v>3243.8932814391733</v>
      </c>
      <c r="AF10" s="10">
        <f t="shared" si="18"/>
        <v>0</v>
      </c>
      <c r="AG10" s="10">
        <f t="shared" si="19"/>
        <v>0</v>
      </c>
      <c r="AH10" s="10">
        <f t="shared" si="20"/>
        <v>0</v>
      </c>
      <c r="AI10" s="10">
        <f t="shared" si="21"/>
        <v>4215.8882198715255</v>
      </c>
      <c r="AJ10" s="10">
        <f t="shared" si="22"/>
        <v>0</v>
      </c>
      <c r="AK10" s="10">
        <f t="shared" si="23"/>
        <v>0</v>
      </c>
      <c r="AL10" s="10">
        <f t="shared" si="24"/>
        <v>0</v>
      </c>
      <c r="AM10" s="10">
        <f t="shared" si="25"/>
        <v>0</v>
      </c>
      <c r="AN10" s="10">
        <f t="shared" si="26"/>
        <v>1189.3712419624769</v>
      </c>
      <c r="AO10" s="10">
        <f t="shared" si="27"/>
        <v>0</v>
      </c>
      <c r="AP10" s="10">
        <f t="shared" si="28"/>
        <v>0</v>
      </c>
      <c r="AQ10" s="10">
        <f t="shared" si="29"/>
        <v>0</v>
      </c>
      <c r="AR10" s="10">
        <f t="shared" si="30"/>
        <v>236.55099999999999</v>
      </c>
      <c r="AS10" s="10">
        <f t="shared" si="31"/>
        <v>0</v>
      </c>
      <c r="AT10" s="10">
        <f t="shared" si="32"/>
        <v>0</v>
      </c>
      <c r="AU10" s="10">
        <f t="shared" si="33"/>
        <v>0</v>
      </c>
      <c r="AV10" s="10">
        <f t="shared" si="34"/>
        <v>0</v>
      </c>
      <c r="AW10" s="10">
        <f t="shared" si="35"/>
        <v>170.38706936238407</v>
      </c>
      <c r="AX10" s="10">
        <f t="shared" si="36"/>
        <v>24.668930637615944</v>
      </c>
      <c r="AY10" s="10">
        <f t="shared" si="37"/>
        <v>0</v>
      </c>
      <c r="AZ10" s="10">
        <f t="shared" si="38"/>
        <v>0</v>
      </c>
      <c r="BA10" s="10">
        <f t="shared" si="39"/>
        <v>0</v>
      </c>
      <c r="BB10" s="10">
        <f t="shared" si="40"/>
        <v>0</v>
      </c>
      <c r="BC10" s="10">
        <f t="shared" si="41"/>
        <v>0</v>
      </c>
      <c r="BD10" s="10">
        <f t="shared" si="42"/>
        <v>0</v>
      </c>
      <c r="BE10" s="10">
        <f t="shared" si="43"/>
        <v>0</v>
      </c>
      <c r="BF10" s="10">
        <f t="shared" si="44"/>
        <v>0</v>
      </c>
      <c r="BG10" s="10">
        <f t="shared" si="45"/>
        <v>0</v>
      </c>
      <c r="BH10" s="10">
        <f t="shared" si="46"/>
        <v>0</v>
      </c>
      <c r="BI10" s="10">
        <f t="shared" si="47"/>
        <v>0</v>
      </c>
      <c r="BJ10" s="10">
        <f t="shared" si="48"/>
        <v>0</v>
      </c>
      <c r="BK10" s="10">
        <f t="shared" si="49"/>
        <v>4045.342220371238</v>
      </c>
      <c r="BL10" s="10">
        <f t="shared" si="50"/>
        <v>0</v>
      </c>
      <c r="BM10" s="10">
        <f t="shared" si="51"/>
        <v>0</v>
      </c>
      <c r="BN10" s="10">
        <f t="shared" si="52"/>
        <v>0</v>
      </c>
      <c r="BO10" s="10">
        <f t="shared" si="53"/>
        <v>0</v>
      </c>
      <c r="BP10" s="2" t="s">
        <v>9</v>
      </c>
      <c r="BQ10" s="2">
        <v>69108.983000000007</v>
      </c>
      <c r="BR10" s="2">
        <f t="shared" si="54"/>
        <v>4583.1710000000003</v>
      </c>
      <c r="BS10" s="2">
        <v>26061.954999999994</v>
      </c>
      <c r="BT10" s="2">
        <v>1411.31</v>
      </c>
      <c r="BU10" s="2">
        <v>14464.7</v>
      </c>
      <c r="BV10" s="2">
        <v>14333.237999999999</v>
      </c>
      <c r="BW10" s="2">
        <v>4683.268</v>
      </c>
      <c r="BX10" s="2">
        <v>4170.0680000000002</v>
      </c>
      <c r="BY10" s="2">
        <v>917.47199999999998</v>
      </c>
      <c r="BZ10" s="2">
        <v>413.10300000000001</v>
      </c>
      <c r="CA10" s="2">
        <v>308.88499999999999</v>
      </c>
      <c r="CB10" s="2">
        <v>1780.972</v>
      </c>
      <c r="CC10" s="2">
        <v>564.01199999999994</v>
      </c>
      <c r="CD10" s="2">
        <v>0</v>
      </c>
      <c r="CE10" s="2">
        <v>0</v>
      </c>
      <c r="CF10" s="2">
        <v>1411.31</v>
      </c>
      <c r="CG10" s="2">
        <v>0</v>
      </c>
      <c r="CH10" s="2">
        <v>0</v>
      </c>
      <c r="CI10" s="2">
        <v>13960</v>
      </c>
      <c r="CJ10" s="2">
        <v>504.70000000000073</v>
      </c>
      <c r="CK10" s="2">
        <v>0</v>
      </c>
      <c r="CL10" s="2">
        <v>0</v>
      </c>
      <c r="CM10" s="2">
        <v>0</v>
      </c>
      <c r="CN10" s="2">
        <v>0</v>
      </c>
      <c r="CO10" s="2">
        <v>14333.237999999999</v>
      </c>
      <c r="CP10" s="2">
        <v>0</v>
      </c>
      <c r="CQ10" s="2">
        <v>0</v>
      </c>
      <c r="CR10" s="2">
        <v>0</v>
      </c>
      <c r="CS10" s="2">
        <v>0</v>
      </c>
      <c r="CT10" s="2">
        <v>4683.268</v>
      </c>
      <c r="CU10" s="2">
        <v>0</v>
      </c>
      <c r="CV10" s="2">
        <v>0</v>
      </c>
      <c r="CW10" s="2">
        <v>0</v>
      </c>
      <c r="CX10" s="2">
        <v>4170.0680000000002</v>
      </c>
      <c r="CY10" s="2">
        <v>0</v>
      </c>
      <c r="CZ10" s="2">
        <v>0</v>
      </c>
      <c r="DA10" s="2">
        <v>0</v>
      </c>
      <c r="DB10" s="2">
        <v>0</v>
      </c>
      <c r="DC10" s="2">
        <v>917.47199999999998</v>
      </c>
      <c r="DD10" s="2">
        <v>0</v>
      </c>
      <c r="DE10" s="2">
        <v>0</v>
      </c>
      <c r="DF10" s="2">
        <v>0</v>
      </c>
      <c r="DG10" s="2">
        <v>413.10300000000001</v>
      </c>
      <c r="DH10" s="2">
        <v>0</v>
      </c>
      <c r="DI10" s="2">
        <v>0</v>
      </c>
      <c r="DJ10" s="2">
        <v>0</v>
      </c>
      <c r="DK10" s="2">
        <v>0</v>
      </c>
      <c r="DL10" s="2">
        <v>269.82</v>
      </c>
      <c r="DM10" s="2">
        <v>39.064999999999998</v>
      </c>
      <c r="DN10" s="2">
        <v>0</v>
      </c>
      <c r="DO10" s="2">
        <v>0</v>
      </c>
      <c r="DP10" s="2">
        <v>0</v>
      </c>
      <c r="DQ10" s="2">
        <v>0</v>
      </c>
      <c r="DR10" s="2">
        <v>1569.114</v>
      </c>
      <c r="DS10" s="2">
        <v>0</v>
      </c>
      <c r="DT10" s="2">
        <v>0</v>
      </c>
      <c r="DU10" s="2">
        <v>0</v>
      </c>
      <c r="DV10" s="2">
        <v>211.858</v>
      </c>
      <c r="DW10" s="2">
        <v>0</v>
      </c>
      <c r="DX10" s="2">
        <v>0</v>
      </c>
      <c r="DY10" s="2">
        <v>0</v>
      </c>
      <c r="DZ10" s="2">
        <v>564.01199999999994</v>
      </c>
      <c r="EA10" s="2">
        <v>0</v>
      </c>
      <c r="EB10" s="2">
        <v>0</v>
      </c>
      <c r="EC10" s="2">
        <v>0</v>
      </c>
      <c r="ED10" s="2">
        <v>0</v>
      </c>
      <c r="EE10" s="15">
        <f t="shared" si="85"/>
        <v>0</v>
      </c>
      <c r="EF10" s="15">
        <f t="shared" si="86"/>
        <v>0</v>
      </c>
      <c r="EG10" s="15">
        <f t="shared" si="99"/>
        <v>1</v>
      </c>
      <c r="EH10" s="15">
        <f t="shared" si="87"/>
        <v>0</v>
      </c>
      <c r="EI10" s="15">
        <f t="shared" si="88"/>
        <v>0</v>
      </c>
      <c r="EJ10" s="15">
        <f t="shared" si="55"/>
        <v>0.96510815986505072</v>
      </c>
      <c r="EK10" s="15">
        <f t="shared" si="56"/>
        <v>3.4891840134949267E-2</v>
      </c>
      <c r="EL10" s="15">
        <f t="shared" si="57"/>
        <v>0</v>
      </c>
      <c r="EM10" s="15">
        <f t="shared" si="58"/>
        <v>0</v>
      </c>
      <c r="EN10" s="15">
        <f t="shared" si="59"/>
        <v>0</v>
      </c>
      <c r="EO10" s="15">
        <f t="shared" si="60"/>
        <v>0</v>
      </c>
      <c r="EP10" s="15">
        <f t="shared" si="61"/>
        <v>1</v>
      </c>
      <c r="EQ10" s="15">
        <f t="shared" si="62"/>
        <v>0</v>
      </c>
      <c r="ER10" s="15">
        <f t="shared" si="63"/>
        <v>0</v>
      </c>
      <c r="ES10" s="15">
        <f t="shared" si="64"/>
        <v>0</v>
      </c>
      <c r="ET10" s="15">
        <f t="shared" si="65"/>
        <v>0</v>
      </c>
      <c r="EU10" s="15">
        <f t="shared" si="66"/>
        <v>1</v>
      </c>
      <c r="EV10" s="15">
        <f t="shared" si="67"/>
        <v>0</v>
      </c>
      <c r="EW10" s="15">
        <f t="shared" si="68"/>
        <v>0</v>
      </c>
      <c r="EX10" s="15">
        <f t="shared" si="69"/>
        <v>0</v>
      </c>
      <c r="EY10" s="15">
        <f t="shared" si="70"/>
        <v>1</v>
      </c>
      <c r="EZ10" s="15">
        <f t="shared" si="71"/>
        <v>0</v>
      </c>
      <c r="FA10" s="15">
        <f t="shared" si="72"/>
        <v>0</v>
      </c>
      <c r="FB10" s="15">
        <f t="shared" si="73"/>
        <v>0</v>
      </c>
      <c r="FC10" s="15">
        <f t="shared" si="74"/>
        <v>0</v>
      </c>
      <c r="FD10" s="15">
        <f t="shared" si="75"/>
        <v>1</v>
      </c>
      <c r="FE10" s="15">
        <f t="shared" si="76"/>
        <v>0</v>
      </c>
      <c r="FF10" s="15">
        <f t="shared" si="77"/>
        <v>0</v>
      </c>
      <c r="FG10" s="15">
        <f t="shared" si="78"/>
        <v>0</v>
      </c>
      <c r="FH10" s="15">
        <f t="shared" si="89"/>
        <v>1</v>
      </c>
      <c r="FI10" s="15">
        <f t="shared" si="90"/>
        <v>0</v>
      </c>
      <c r="FJ10" s="15">
        <f t="shared" si="91"/>
        <v>0</v>
      </c>
      <c r="FK10" s="15">
        <f t="shared" si="92"/>
        <v>0</v>
      </c>
      <c r="FL10" s="15">
        <f t="shared" si="93"/>
        <v>0</v>
      </c>
      <c r="FM10" s="15">
        <f t="shared" si="79"/>
        <v>0.87352898327856643</v>
      </c>
      <c r="FN10" s="15">
        <f t="shared" si="80"/>
        <v>0.12647101672143354</v>
      </c>
      <c r="FO10" s="15">
        <f t="shared" si="81"/>
        <v>0</v>
      </c>
      <c r="FP10" s="15">
        <f t="shared" si="82"/>
        <v>0</v>
      </c>
      <c r="FQ10" s="15">
        <f t="shared" si="83"/>
        <v>0</v>
      </c>
      <c r="FR10" s="15">
        <f t="shared" si="84"/>
        <v>0</v>
      </c>
      <c r="FS10" s="15">
        <f t="shared" si="100"/>
        <v>0.88104360989392316</v>
      </c>
      <c r="FT10" s="15">
        <f t="shared" si="101"/>
        <v>0</v>
      </c>
      <c r="FU10" s="15">
        <f t="shared" si="102"/>
        <v>0</v>
      </c>
      <c r="FV10" s="15">
        <f t="shared" si="103"/>
        <v>0</v>
      </c>
      <c r="FW10" s="15">
        <f t="shared" si="104"/>
        <v>0.11895639010607691</v>
      </c>
      <c r="FX10" s="15">
        <f t="shared" si="105"/>
        <v>0</v>
      </c>
      <c r="FY10" s="15">
        <f t="shared" si="106"/>
        <v>0</v>
      </c>
      <c r="FZ10" s="15">
        <f t="shared" si="107"/>
        <v>0</v>
      </c>
      <c r="GA10" s="15">
        <f t="shared" si="94"/>
        <v>1</v>
      </c>
      <c r="GB10" s="15">
        <f t="shared" si="95"/>
        <v>0</v>
      </c>
      <c r="GC10" s="15">
        <f t="shared" si="96"/>
        <v>0</v>
      </c>
      <c r="GD10" s="15">
        <f t="shared" si="97"/>
        <v>0</v>
      </c>
      <c r="GE10" s="15">
        <f t="shared" si="98"/>
        <v>0</v>
      </c>
    </row>
    <row r="11" spans="1:187" x14ac:dyDescent="0.3">
      <c r="A11" s="2" t="s">
        <v>10</v>
      </c>
      <c r="B11" s="6">
        <v>51884.76</v>
      </c>
      <c r="C11" s="6">
        <f t="shared" si="10"/>
        <v>18482.620257703282</v>
      </c>
      <c r="D11" s="7">
        <v>33402.13974229672</v>
      </c>
      <c r="E11" s="8">
        <v>0</v>
      </c>
      <c r="F11" s="9">
        <v>4349.8999999999996</v>
      </c>
      <c r="G11" s="9">
        <v>7409.2688058395343</v>
      </c>
      <c r="H11" s="9">
        <v>917.87713767296327</v>
      </c>
      <c r="I11" s="9">
        <v>4603.2700000000004</v>
      </c>
      <c r="J11" s="9">
        <v>780.57431419078125</v>
      </c>
      <c r="K11" s="9">
        <v>227.32</v>
      </c>
      <c r="L11" s="9">
        <v>194.41</v>
      </c>
      <c r="M11" s="9">
        <v>0</v>
      </c>
      <c r="N11" s="10">
        <v>0</v>
      </c>
      <c r="O11" s="10">
        <f t="shared" si="0"/>
        <v>0</v>
      </c>
      <c r="P11" s="10">
        <f t="shared" si="1"/>
        <v>0</v>
      </c>
      <c r="Q11" s="10">
        <f t="shared" si="2"/>
        <v>0</v>
      </c>
      <c r="R11" s="10">
        <f t="shared" si="3"/>
        <v>0</v>
      </c>
      <c r="S11" s="10">
        <f t="shared" si="4"/>
        <v>0</v>
      </c>
      <c r="T11" s="10">
        <f t="shared" si="5"/>
        <v>0</v>
      </c>
      <c r="U11" s="10">
        <f t="shared" si="6"/>
        <v>4349.8999999999996</v>
      </c>
      <c r="V11" s="10">
        <f t="shared" si="7"/>
        <v>0</v>
      </c>
      <c r="W11" s="10">
        <f t="shared" si="8"/>
        <v>0</v>
      </c>
      <c r="X11" s="10">
        <f t="shared" si="9"/>
        <v>0</v>
      </c>
      <c r="Y11" s="10">
        <f t="shared" si="11"/>
        <v>0</v>
      </c>
      <c r="Z11" s="10">
        <f t="shared" si="12"/>
        <v>7409.2688058395343</v>
      </c>
      <c r="AA11" s="10">
        <f t="shared" si="13"/>
        <v>0</v>
      </c>
      <c r="AB11" s="10">
        <f t="shared" si="14"/>
        <v>0</v>
      </c>
      <c r="AC11" s="10">
        <f t="shared" si="15"/>
        <v>0</v>
      </c>
      <c r="AD11" s="10">
        <f t="shared" si="16"/>
        <v>0</v>
      </c>
      <c r="AE11" s="10">
        <f t="shared" si="17"/>
        <v>852.71073330698891</v>
      </c>
      <c r="AF11" s="10">
        <f t="shared" si="18"/>
        <v>0</v>
      </c>
      <c r="AG11" s="10">
        <f t="shared" si="19"/>
        <v>0</v>
      </c>
      <c r="AH11" s="10">
        <f t="shared" si="20"/>
        <v>0</v>
      </c>
      <c r="AI11" s="10">
        <f t="shared" si="21"/>
        <v>4603.2700000000004</v>
      </c>
      <c r="AJ11" s="10">
        <f t="shared" si="22"/>
        <v>0</v>
      </c>
      <c r="AK11" s="10">
        <f t="shared" si="23"/>
        <v>0</v>
      </c>
      <c r="AL11" s="10">
        <f t="shared" si="24"/>
        <v>0</v>
      </c>
      <c r="AM11" s="10">
        <f t="shared" si="25"/>
        <v>0</v>
      </c>
      <c r="AN11" s="10">
        <f t="shared" si="26"/>
        <v>780.57431419078125</v>
      </c>
      <c r="AO11" s="10">
        <f t="shared" si="27"/>
        <v>0</v>
      </c>
      <c r="AP11" s="10">
        <f t="shared" si="28"/>
        <v>0</v>
      </c>
      <c r="AQ11" s="10">
        <f t="shared" si="29"/>
        <v>0</v>
      </c>
      <c r="AR11" s="10">
        <f t="shared" si="30"/>
        <v>92.430352125898239</v>
      </c>
      <c r="AS11" s="10">
        <f t="shared" si="31"/>
        <v>134.88964787410174</v>
      </c>
      <c r="AT11" s="10">
        <f t="shared" si="32"/>
        <v>0</v>
      </c>
      <c r="AU11" s="10">
        <f t="shared" si="33"/>
        <v>0</v>
      </c>
      <c r="AV11" s="10">
        <f t="shared" si="34"/>
        <v>0</v>
      </c>
      <c r="AW11" s="10">
        <f t="shared" si="35"/>
        <v>10.436707261304617</v>
      </c>
      <c r="AX11" s="10">
        <f t="shared" si="36"/>
        <v>183.97329273869539</v>
      </c>
      <c r="AY11" s="10">
        <f t="shared" si="37"/>
        <v>0</v>
      </c>
      <c r="AZ11" s="10">
        <f t="shared" si="38"/>
        <v>0</v>
      </c>
      <c r="BA11" s="10">
        <f t="shared" si="39"/>
        <v>0</v>
      </c>
      <c r="BB11" s="10">
        <f t="shared" si="40"/>
        <v>0</v>
      </c>
      <c r="BC11" s="10">
        <f t="shared" si="41"/>
        <v>0</v>
      </c>
      <c r="BD11" s="10">
        <f t="shared" si="42"/>
        <v>0</v>
      </c>
      <c r="BE11" s="10">
        <f t="shared" si="43"/>
        <v>0</v>
      </c>
      <c r="BF11" s="10">
        <f t="shared" si="44"/>
        <v>0</v>
      </c>
      <c r="BG11" s="10">
        <f t="shared" si="45"/>
        <v>0</v>
      </c>
      <c r="BH11" s="10">
        <f t="shared" si="46"/>
        <v>0</v>
      </c>
      <c r="BI11" s="10">
        <f t="shared" si="47"/>
        <v>0</v>
      </c>
      <c r="BJ11" s="10">
        <f t="shared" si="48"/>
        <v>0</v>
      </c>
      <c r="BK11" s="10">
        <f t="shared" si="49"/>
        <v>0</v>
      </c>
      <c r="BL11" s="10">
        <f t="shared" si="50"/>
        <v>0</v>
      </c>
      <c r="BM11" s="10">
        <f t="shared" si="51"/>
        <v>0</v>
      </c>
      <c r="BN11" s="10">
        <f t="shared" si="52"/>
        <v>0</v>
      </c>
      <c r="BO11" s="10">
        <f t="shared" si="53"/>
        <v>0</v>
      </c>
      <c r="BP11" s="2" t="s">
        <v>10</v>
      </c>
      <c r="BQ11" s="2">
        <v>53712.57</v>
      </c>
      <c r="BR11" s="2">
        <f t="shared" si="54"/>
        <v>9792.4100000000017</v>
      </c>
      <c r="BS11" s="2">
        <v>18310.289999999994</v>
      </c>
      <c r="BT11" s="2">
        <v>0</v>
      </c>
      <c r="BU11" s="2">
        <v>4349.8999999999996</v>
      </c>
      <c r="BV11" s="2">
        <v>14935.29</v>
      </c>
      <c r="BW11" s="2">
        <v>1674.44</v>
      </c>
      <c r="BX11" s="2">
        <v>9206.5400000000009</v>
      </c>
      <c r="BY11" s="2">
        <v>1099.1500000000001</v>
      </c>
      <c r="BZ11" s="2">
        <v>585.87</v>
      </c>
      <c r="CA11" s="2">
        <v>1836.86</v>
      </c>
      <c r="CB11" s="2">
        <v>0</v>
      </c>
      <c r="CC11" s="2">
        <v>1714.23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4349.8999999999996</v>
      </c>
      <c r="CK11" s="2">
        <v>0</v>
      </c>
      <c r="CL11" s="2">
        <v>0</v>
      </c>
      <c r="CM11" s="2">
        <v>0</v>
      </c>
      <c r="CN11" s="2">
        <v>0</v>
      </c>
      <c r="CO11" s="2">
        <v>14935.29</v>
      </c>
      <c r="CP11" s="2">
        <v>0</v>
      </c>
      <c r="CQ11" s="2">
        <v>0</v>
      </c>
      <c r="CR11" s="2">
        <v>0</v>
      </c>
      <c r="CS11" s="2">
        <v>0</v>
      </c>
      <c r="CT11" s="2">
        <v>1555.56</v>
      </c>
      <c r="CU11" s="2">
        <v>0</v>
      </c>
      <c r="CV11" s="2">
        <v>0</v>
      </c>
      <c r="CW11" s="2">
        <v>0</v>
      </c>
      <c r="CX11" s="2">
        <v>9206.5400000000009</v>
      </c>
      <c r="CY11" s="2">
        <v>0</v>
      </c>
      <c r="CZ11" s="2">
        <v>0</v>
      </c>
      <c r="DA11" s="2">
        <v>0</v>
      </c>
      <c r="DB11" s="2">
        <v>0</v>
      </c>
      <c r="DC11" s="2">
        <v>1099.1500000000001</v>
      </c>
      <c r="DD11" s="2">
        <v>0</v>
      </c>
      <c r="DE11" s="2">
        <v>0</v>
      </c>
      <c r="DF11" s="2">
        <v>0</v>
      </c>
      <c r="DG11" s="2">
        <v>238.22</v>
      </c>
      <c r="DH11" s="2">
        <v>347.65</v>
      </c>
      <c r="DI11" s="2">
        <v>0</v>
      </c>
      <c r="DJ11" s="2">
        <v>0</v>
      </c>
      <c r="DK11" s="2">
        <v>0</v>
      </c>
      <c r="DL11" s="2">
        <v>98.61</v>
      </c>
      <c r="DM11" s="2">
        <v>1738.25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1018.93</v>
      </c>
      <c r="EA11" s="2">
        <v>695.3</v>
      </c>
      <c r="EB11" s="2">
        <v>0</v>
      </c>
      <c r="EC11" s="2">
        <v>0</v>
      </c>
      <c r="ED11" s="2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f t="shared" si="55"/>
        <v>0</v>
      </c>
      <c r="EK11" s="15">
        <f t="shared" si="56"/>
        <v>1</v>
      </c>
      <c r="EL11" s="15">
        <f t="shared" si="57"/>
        <v>0</v>
      </c>
      <c r="EM11" s="15">
        <f t="shared" si="58"/>
        <v>0</v>
      </c>
      <c r="EN11" s="15">
        <f t="shared" si="59"/>
        <v>0</v>
      </c>
      <c r="EO11" s="15">
        <f t="shared" si="60"/>
        <v>0</v>
      </c>
      <c r="EP11" s="15">
        <f t="shared" si="61"/>
        <v>1</v>
      </c>
      <c r="EQ11" s="15">
        <f t="shared" si="62"/>
        <v>0</v>
      </c>
      <c r="ER11" s="15">
        <f t="shared" si="63"/>
        <v>0</v>
      </c>
      <c r="ES11" s="15">
        <f t="shared" si="64"/>
        <v>0</v>
      </c>
      <c r="ET11" s="15">
        <f t="shared" si="65"/>
        <v>0</v>
      </c>
      <c r="EU11" s="15">
        <f t="shared" si="66"/>
        <v>0.92900312940445751</v>
      </c>
      <c r="EV11" s="15">
        <f t="shared" si="67"/>
        <v>0</v>
      </c>
      <c r="EW11" s="15">
        <f t="shared" si="68"/>
        <v>0</v>
      </c>
      <c r="EX11" s="15">
        <f t="shared" si="69"/>
        <v>0</v>
      </c>
      <c r="EY11" s="15">
        <f t="shared" si="70"/>
        <v>1</v>
      </c>
      <c r="EZ11" s="15">
        <f t="shared" si="71"/>
        <v>0</v>
      </c>
      <c r="FA11" s="15">
        <f t="shared" si="72"/>
        <v>0</v>
      </c>
      <c r="FB11" s="15">
        <f t="shared" si="73"/>
        <v>0</v>
      </c>
      <c r="FC11" s="15">
        <f t="shared" si="74"/>
        <v>0</v>
      </c>
      <c r="FD11" s="15">
        <f t="shared" si="75"/>
        <v>1</v>
      </c>
      <c r="FE11" s="15">
        <f t="shared" si="76"/>
        <v>0</v>
      </c>
      <c r="FF11" s="15">
        <f t="shared" si="77"/>
        <v>0</v>
      </c>
      <c r="FG11" s="15">
        <f t="shared" si="78"/>
        <v>0</v>
      </c>
      <c r="FH11" s="15">
        <f t="shared" si="89"/>
        <v>0.40660897468721729</v>
      </c>
      <c r="FI11" s="15">
        <f t="shared" si="90"/>
        <v>0.59339102531278265</v>
      </c>
      <c r="FJ11" s="15">
        <f t="shared" si="91"/>
        <v>0</v>
      </c>
      <c r="FK11" s="15">
        <f t="shared" si="92"/>
        <v>0</v>
      </c>
      <c r="FL11" s="15">
        <f t="shared" si="93"/>
        <v>0</v>
      </c>
      <c r="FM11" s="15">
        <f t="shared" si="79"/>
        <v>5.3684004224600679E-2</v>
      </c>
      <c r="FN11" s="15">
        <f t="shared" si="80"/>
        <v>0.94631599577539938</v>
      </c>
      <c r="FO11" s="15">
        <f t="shared" si="81"/>
        <v>0</v>
      </c>
      <c r="FP11" s="15">
        <f t="shared" si="82"/>
        <v>0</v>
      </c>
      <c r="FQ11" s="15">
        <f t="shared" si="83"/>
        <v>0</v>
      </c>
      <c r="FR11" s="15">
        <f t="shared" si="84"/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f t="shared" si="94"/>
        <v>0.59439515117574648</v>
      </c>
      <c r="GB11" s="15">
        <f t="shared" si="95"/>
        <v>0.40560484882425341</v>
      </c>
      <c r="GC11" s="15">
        <f t="shared" si="96"/>
        <v>0</v>
      </c>
      <c r="GD11" s="15">
        <f t="shared" si="97"/>
        <v>0</v>
      </c>
      <c r="GE11" s="15">
        <f t="shared" si="98"/>
        <v>0</v>
      </c>
    </row>
    <row r="12" spans="1:187" x14ac:dyDescent="0.3">
      <c r="A12" s="2" t="s">
        <v>11</v>
      </c>
      <c r="B12" s="6">
        <v>38975.94</v>
      </c>
      <c r="C12" s="6">
        <f t="shared" si="10"/>
        <v>11892.017660590249</v>
      </c>
      <c r="D12" s="7">
        <v>27083.922339409753</v>
      </c>
      <c r="E12" s="8">
        <v>0</v>
      </c>
      <c r="F12" s="9">
        <v>4062.28</v>
      </c>
      <c r="G12" s="9">
        <v>5255.7847368338125</v>
      </c>
      <c r="H12" s="9">
        <v>778.58888610813153</v>
      </c>
      <c r="I12" s="9">
        <v>1127.8399999999999</v>
      </c>
      <c r="J12" s="9">
        <v>509.58403764830541</v>
      </c>
      <c r="K12" s="9">
        <v>157.94</v>
      </c>
      <c r="L12" s="9">
        <v>0</v>
      </c>
      <c r="M12" s="9">
        <v>0</v>
      </c>
      <c r="N12" s="10">
        <v>0</v>
      </c>
      <c r="O12" s="10">
        <f t="shared" si="0"/>
        <v>0</v>
      </c>
      <c r="P12" s="10">
        <f t="shared" si="1"/>
        <v>0</v>
      </c>
      <c r="Q12" s="10">
        <f t="shared" si="2"/>
        <v>0</v>
      </c>
      <c r="R12" s="10">
        <f t="shared" si="3"/>
        <v>0</v>
      </c>
      <c r="S12" s="10">
        <f t="shared" si="4"/>
        <v>0</v>
      </c>
      <c r="T12" s="10">
        <f t="shared" si="5"/>
        <v>0</v>
      </c>
      <c r="U12" s="10">
        <f t="shared" si="6"/>
        <v>4062.28</v>
      </c>
      <c r="V12" s="10">
        <f t="shared" si="7"/>
        <v>0</v>
      </c>
      <c r="W12" s="10">
        <f t="shared" si="8"/>
        <v>0</v>
      </c>
      <c r="X12" s="10">
        <f t="shared" si="9"/>
        <v>0</v>
      </c>
      <c r="Y12" s="10">
        <f t="shared" si="11"/>
        <v>0</v>
      </c>
      <c r="Z12" s="10">
        <f t="shared" si="12"/>
        <v>5255.7847368338125</v>
      </c>
      <c r="AA12" s="10">
        <f t="shared" si="13"/>
        <v>0</v>
      </c>
      <c r="AB12" s="10">
        <f t="shared" si="14"/>
        <v>0</v>
      </c>
      <c r="AC12" s="10">
        <f t="shared" si="15"/>
        <v>0</v>
      </c>
      <c r="AD12" s="10">
        <f t="shared" si="16"/>
        <v>0</v>
      </c>
      <c r="AE12" s="10">
        <f t="shared" si="17"/>
        <v>778.58888610813153</v>
      </c>
      <c r="AF12" s="10">
        <f t="shared" si="18"/>
        <v>0</v>
      </c>
      <c r="AG12" s="10">
        <f t="shared" si="19"/>
        <v>0</v>
      </c>
      <c r="AH12" s="10">
        <f t="shared" si="20"/>
        <v>0</v>
      </c>
      <c r="AI12" s="10">
        <f t="shared" si="21"/>
        <v>1127.8399999999999</v>
      </c>
      <c r="AJ12" s="10">
        <f t="shared" si="22"/>
        <v>0</v>
      </c>
      <c r="AK12" s="10">
        <f t="shared" si="23"/>
        <v>0</v>
      </c>
      <c r="AL12" s="10">
        <f t="shared" si="24"/>
        <v>0</v>
      </c>
      <c r="AM12" s="10">
        <f t="shared" si="25"/>
        <v>0</v>
      </c>
      <c r="AN12" s="10">
        <f t="shared" si="26"/>
        <v>509.58403764830541</v>
      </c>
      <c r="AO12" s="10">
        <f t="shared" si="27"/>
        <v>0</v>
      </c>
      <c r="AP12" s="10">
        <f t="shared" si="28"/>
        <v>0</v>
      </c>
      <c r="AQ12" s="10">
        <f t="shared" si="29"/>
        <v>0</v>
      </c>
      <c r="AR12" s="10">
        <f t="shared" si="30"/>
        <v>157.94</v>
      </c>
      <c r="AS12" s="10">
        <f t="shared" si="31"/>
        <v>0</v>
      </c>
      <c r="AT12" s="10">
        <f t="shared" si="32"/>
        <v>0</v>
      </c>
      <c r="AU12" s="10">
        <f t="shared" si="33"/>
        <v>0</v>
      </c>
      <c r="AV12" s="10">
        <f t="shared" si="34"/>
        <v>0</v>
      </c>
      <c r="AW12" s="10">
        <f t="shared" si="35"/>
        <v>0</v>
      </c>
      <c r="AX12" s="10">
        <f t="shared" si="36"/>
        <v>0</v>
      </c>
      <c r="AY12" s="10">
        <f t="shared" si="37"/>
        <v>0</v>
      </c>
      <c r="AZ12" s="10">
        <f t="shared" si="38"/>
        <v>0</v>
      </c>
      <c r="BA12" s="10">
        <f t="shared" si="39"/>
        <v>0</v>
      </c>
      <c r="BB12" s="10">
        <f t="shared" si="40"/>
        <v>0</v>
      </c>
      <c r="BC12" s="10">
        <f t="shared" si="41"/>
        <v>0</v>
      </c>
      <c r="BD12" s="10">
        <f t="shared" si="42"/>
        <v>0</v>
      </c>
      <c r="BE12" s="10">
        <f t="shared" si="43"/>
        <v>0</v>
      </c>
      <c r="BF12" s="10">
        <f t="shared" si="44"/>
        <v>0</v>
      </c>
      <c r="BG12" s="10">
        <f t="shared" si="45"/>
        <v>0</v>
      </c>
      <c r="BH12" s="10">
        <f t="shared" si="46"/>
        <v>0</v>
      </c>
      <c r="BI12" s="10">
        <f t="shared" si="47"/>
        <v>0</v>
      </c>
      <c r="BJ12" s="10">
        <f t="shared" si="48"/>
        <v>0</v>
      </c>
      <c r="BK12" s="10">
        <f t="shared" si="49"/>
        <v>0</v>
      </c>
      <c r="BL12" s="10">
        <f t="shared" si="50"/>
        <v>0</v>
      </c>
      <c r="BM12" s="10">
        <f t="shared" si="51"/>
        <v>0</v>
      </c>
      <c r="BN12" s="10">
        <f t="shared" si="52"/>
        <v>0</v>
      </c>
      <c r="BO12" s="10">
        <f t="shared" si="53"/>
        <v>0</v>
      </c>
      <c r="BP12" s="2" t="s">
        <v>11</v>
      </c>
      <c r="BQ12" s="2">
        <v>27655.8</v>
      </c>
      <c r="BR12" s="2">
        <f t="shared" si="54"/>
        <v>3440.7400000000002</v>
      </c>
      <c r="BS12" s="2">
        <v>11240.25</v>
      </c>
      <c r="BT12" s="2">
        <v>0</v>
      </c>
      <c r="BU12" s="2">
        <v>4062.28</v>
      </c>
      <c r="BV12" s="2">
        <v>6895.8899999999994</v>
      </c>
      <c r="BW12" s="2">
        <v>609.62</v>
      </c>
      <c r="BX12" s="2">
        <v>3282.8</v>
      </c>
      <c r="BY12" s="2">
        <v>647.31000000000006</v>
      </c>
      <c r="BZ12" s="2">
        <v>157.94</v>
      </c>
      <c r="CA12" s="2">
        <v>0</v>
      </c>
      <c r="CB12" s="2">
        <v>0</v>
      </c>
      <c r="CC12" s="2">
        <v>759.71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4062.28</v>
      </c>
      <c r="CK12" s="2">
        <v>0</v>
      </c>
      <c r="CL12" s="2">
        <v>0</v>
      </c>
      <c r="CM12" s="2">
        <v>0</v>
      </c>
      <c r="CN12" s="2">
        <v>0</v>
      </c>
      <c r="CO12" s="2">
        <v>6895.8899999999994</v>
      </c>
      <c r="CP12" s="2">
        <v>0</v>
      </c>
      <c r="CQ12" s="2">
        <v>0</v>
      </c>
      <c r="CR12" s="2">
        <v>0</v>
      </c>
      <c r="CS12" s="2">
        <v>0</v>
      </c>
      <c r="CT12" s="2">
        <v>609.62</v>
      </c>
      <c r="CU12" s="2">
        <v>0</v>
      </c>
      <c r="CV12" s="2">
        <v>0</v>
      </c>
      <c r="CW12" s="2">
        <v>0</v>
      </c>
      <c r="CX12" s="2">
        <v>3282.8</v>
      </c>
      <c r="CY12" s="2">
        <v>0</v>
      </c>
      <c r="CZ12" s="2">
        <v>0</v>
      </c>
      <c r="DA12" s="2">
        <v>0</v>
      </c>
      <c r="DB12" s="2">
        <v>0</v>
      </c>
      <c r="DC12" s="2">
        <v>647.31000000000006</v>
      </c>
      <c r="DD12" s="2">
        <v>0</v>
      </c>
      <c r="DE12" s="2">
        <v>0</v>
      </c>
      <c r="DF12" s="2">
        <v>0</v>
      </c>
      <c r="DG12" s="2">
        <v>157.94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759.71</v>
      </c>
      <c r="EA12" s="2">
        <v>0</v>
      </c>
      <c r="EB12" s="2">
        <v>0</v>
      </c>
      <c r="EC12" s="2">
        <v>0</v>
      </c>
      <c r="ED12" s="2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f t="shared" si="55"/>
        <v>0</v>
      </c>
      <c r="EK12" s="15">
        <f t="shared" si="56"/>
        <v>1</v>
      </c>
      <c r="EL12" s="15">
        <f t="shared" si="57"/>
        <v>0</v>
      </c>
      <c r="EM12" s="15">
        <f t="shared" si="58"/>
        <v>0</v>
      </c>
      <c r="EN12" s="15">
        <f t="shared" si="59"/>
        <v>0</v>
      </c>
      <c r="EO12" s="15">
        <f t="shared" si="60"/>
        <v>0</v>
      </c>
      <c r="EP12" s="15">
        <f t="shared" si="61"/>
        <v>1</v>
      </c>
      <c r="EQ12" s="15">
        <f t="shared" si="62"/>
        <v>0</v>
      </c>
      <c r="ER12" s="15">
        <f t="shared" si="63"/>
        <v>0</v>
      </c>
      <c r="ES12" s="15">
        <f t="shared" si="64"/>
        <v>0</v>
      </c>
      <c r="ET12" s="15">
        <f t="shared" si="65"/>
        <v>0</v>
      </c>
      <c r="EU12" s="15">
        <f t="shared" si="66"/>
        <v>1</v>
      </c>
      <c r="EV12" s="15">
        <f t="shared" si="67"/>
        <v>0</v>
      </c>
      <c r="EW12" s="15">
        <f t="shared" si="68"/>
        <v>0</v>
      </c>
      <c r="EX12" s="15">
        <f t="shared" si="69"/>
        <v>0</v>
      </c>
      <c r="EY12" s="15">
        <f t="shared" si="70"/>
        <v>1</v>
      </c>
      <c r="EZ12" s="15">
        <f t="shared" si="71"/>
        <v>0</v>
      </c>
      <c r="FA12" s="15">
        <f t="shared" si="72"/>
        <v>0</v>
      </c>
      <c r="FB12" s="15">
        <f t="shared" si="73"/>
        <v>0</v>
      </c>
      <c r="FC12" s="15">
        <f t="shared" si="74"/>
        <v>0</v>
      </c>
      <c r="FD12" s="15">
        <f t="shared" si="75"/>
        <v>1</v>
      </c>
      <c r="FE12" s="15">
        <f t="shared" si="76"/>
        <v>0</v>
      </c>
      <c r="FF12" s="15">
        <f t="shared" si="77"/>
        <v>0</v>
      </c>
      <c r="FG12" s="15">
        <f t="shared" si="78"/>
        <v>0</v>
      </c>
      <c r="FH12" s="15">
        <f t="shared" si="89"/>
        <v>1</v>
      </c>
      <c r="FI12" s="15">
        <f t="shared" si="90"/>
        <v>0</v>
      </c>
      <c r="FJ12" s="15">
        <f t="shared" si="91"/>
        <v>0</v>
      </c>
      <c r="FK12" s="15">
        <f t="shared" si="92"/>
        <v>0</v>
      </c>
      <c r="FL12" s="15">
        <f t="shared" si="93"/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f t="shared" si="94"/>
        <v>1</v>
      </c>
      <c r="GB12" s="15">
        <f t="shared" si="95"/>
        <v>0</v>
      </c>
      <c r="GC12" s="15">
        <f t="shared" si="96"/>
        <v>0</v>
      </c>
      <c r="GD12" s="15">
        <f t="shared" si="97"/>
        <v>0</v>
      </c>
      <c r="GE12" s="15">
        <f t="shared" si="98"/>
        <v>0</v>
      </c>
    </row>
    <row r="13" spans="1:187" x14ac:dyDescent="0.3">
      <c r="A13" s="2" t="s">
        <v>12</v>
      </c>
      <c r="B13" s="6">
        <v>69978.03</v>
      </c>
      <c r="C13" s="6">
        <f t="shared" si="10"/>
        <v>37308.050000000003</v>
      </c>
      <c r="D13" s="7">
        <v>32669.979999999996</v>
      </c>
      <c r="E13" s="8">
        <v>7174.73</v>
      </c>
      <c r="F13" s="9">
        <v>10512.35</v>
      </c>
      <c r="G13" s="9">
        <v>8064.16</v>
      </c>
      <c r="H13" s="9">
        <v>2121.9</v>
      </c>
      <c r="I13" s="9">
        <v>5979.81</v>
      </c>
      <c r="J13" s="9">
        <v>2160.44</v>
      </c>
      <c r="K13" s="9">
        <v>264.35000000000002</v>
      </c>
      <c r="L13" s="9">
        <v>1030.31</v>
      </c>
      <c r="M13" s="9">
        <v>0</v>
      </c>
      <c r="N13" s="10">
        <v>0</v>
      </c>
      <c r="O13" s="10">
        <f t="shared" si="0"/>
        <v>0</v>
      </c>
      <c r="P13" s="10">
        <f t="shared" si="1"/>
        <v>0</v>
      </c>
      <c r="Q13" s="10">
        <f t="shared" si="2"/>
        <v>6875.8997923104525</v>
      </c>
      <c r="R13" s="10">
        <f t="shared" si="3"/>
        <v>0</v>
      </c>
      <c r="S13" s="10">
        <f t="shared" si="4"/>
        <v>0</v>
      </c>
      <c r="T13" s="10">
        <f t="shared" si="5"/>
        <v>0</v>
      </c>
      <c r="U13" s="10">
        <f t="shared" si="6"/>
        <v>10512.35</v>
      </c>
      <c r="V13" s="10">
        <f t="shared" si="7"/>
        <v>0</v>
      </c>
      <c r="W13" s="10">
        <f t="shared" si="8"/>
        <v>0</v>
      </c>
      <c r="X13" s="10">
        <f t="shared" si="9"/>
        <v>0</v>
      </c>
      <c r="Y13" s="10">
        <f t="shared" si="11"/>
        <v>0</v>
      </c>
      <c r="Z13" s="10">
        <f t="shared" si="12"/>
        <v>8064.16</v>
      </c>
      <c r="AA13" s="10">
        <f t="shared" si="13"/>
        <v>0</v>
      </c>
      <c r="AB13" s="10">
        <f t="shared" si="14"/>
        <v>0</v>
      </c>
      <c r="AC13" s="10">
        <f t="shared" si="15"/>
        <v>0</v>
      </c>
      <c r="AD13" s="10">
        <f t="shared" si="16"/>
        <v>0</v>
      </c>
      <c r="AE13" s="10">
        <f t="shared" si="17"/>
        <v>2121.9</v>
      </c>
      <c r="AF13" s="10">
        <f t="shared" si="18"/>
        <v>0</v>
      </c>
      <c r="AG13" s="10">
        <f t="shared" si="19"/>
        <v>0</v>
      </c>
      <c r="AH13" s="10">
        <f t="shared" si="20"/>
        <v>0</v>
      </c>
      <c r="AI13" s="10">
        <f t="shared" si="21"/>
        <v>5979.81</v>
      </c>
      <c r="AJ13" s="10">
        <f t="shared" si="22"/>
        <v>0</v>
      </c>
      <c r="AK13" s="10">
        <f t="shared" si="23"/>
        <v>0</v>
      </c>
      <c r="AL13" s="10">
        <f t="shared" si="24"/>
        <v>0</v>
      </c>
      <c r="AM13" s="10">
        <f t="shared" si="25"/>
        <v>0</v>
      </c>
      <c r="AN13" s="10">
        <f t="shared" si="26"/>
        <v>2157.6472893216669</v>
      </c>
      <c r="AO13" s="10">
        <f t="shared" si="27"/>
        <v>2.7927106783335041</v>
      </c>
      <c r="AP13" s="10">
        <f t="shared" si="28"/>
        <v>0</v>
      </c>
      <c r="AQ13" s="10">
        <f t="shared" si="29"/>
        <v>0</v>
      </c>
      <c r="AR13" s="10">
        <f t="shared" si="30"/>
        <v>264.35000000000002</v>
      </c>
      <c r="AS13" s="10">
        <f t="shared" si="31"/>
        <v>0</v>
      </c>
      <c r="AT13" s="10">
        <f t="shared" si="32"/>
        <v>0</v>
      </c>
      <c r="AU13" s="10">
        <f t="shared" si="33"/>
        <v>0</v>
      </c>
      <c r="AV13" s="10">
        <f t="shared" si="34"/>
        <v>0</v>
      </c>
      <c r="AW13" s="10">
        <f t="shared" si="35"/>
        <v>1030.31</v>
      </c>
      <c r="AX13" s="10">
        <f t="shared" si="36"/>
        <v>0</v>
      </c>
      <c r="AY13" s="10">
        <f t="shared" si="37"/>
        <v>0</v>
      </c>
      <c r="AZ13" s="10">
        <f t="shared" si="38"/>
        <v>0</v>
      </c>
      <c r="BA13" s="10">
        <f t="shared" si="39"/>
        <v>0</v>
      </c>
      <c r="BB13" s="10">
        <f t="shared" si="40"/>
        <v>0</v>
      </c>
      <c r="BC13" s="10">
        <f t="shared" si="41"/>
        <v>0</v>
      </c>
      <c r="BD13" s="10">
        <f t="shared" si="42"/>
        <v>0</v>
      </c>
      <c r="BE13" s="10">
        <f t="shared" si="43"/>
        <v>0</v>
      </c>
      <c r="BF13" s="10">
        <f t="shared" si="44"/>
        <v>0</v>
      </c>
      <c r="BG13" s="10">
        <f t="shared" si="45"/>
        <v>0</v>
      </c>
      <c r="BH13" s="10">
        <f t="shared" si="46"/>
        <v>0</v>
      </c>
      <c r="BI13" s="10">
        <f t="shared" si="47"/>
        <v>0</v>
      </c>
      <c r="BJ13" s="10">
        <f t="shared" si="48"/>
        <v>0</v>
      </c>
      <c r="BK13" s="10">
        <f t="shared" si="49"/>
        <v>0</v>
      </c>
      <c r="BL13" s="10">
        <f t="shared" si="50"/>
        <v>0</v>
      </c>
      <c r="BM13" s="10">
        <f t="shared" si="51"/>
        <v>0</v>
      </c>
      <c r="BN13" s="10">
        <f t="shared" si="52"/>
        <v>0</v>
      </c>
      <c r="BO13" s="10">
        <f t="shared" si="53"/>
        <v>0</v>
      </c>
      <c r="BP13" s="2" t="s">
        <v>12</v>
      </c>
      <c r="BQ13" s="2">
        <v>140325.16</v>
      </c>
      <c r="BR13" s="2">
        <f t="shared" si="54"/>
        <v>9488</v>
      </c>
      <c r="BS13" s="2">
        <v>70811.670000000013</v>
      </c>
      <c r="BT13" s="2">
        <v>7468.8399999999992</v>
      </c>
      <c r="BU13" s="2">
        <v>10512.349999999999</v>
      </c>
      <c r="BV13" s="2">
        <v>16781.509999999998</v>
      </c>
      <c r="BW13" s="2">
        <v>2921.73</v>
      </c>
      <c r="BX13" s="2">
        <v>9066.0299999999988</v>
      </c>
      <c r="BY13" s="2">
        <v>8811.2999999999993</v>
      </c>
      <c r="BZ13" s="2">
        <v>327.93</v>
      </c>
      <c r="CA13" s="2">
        <v>1325.7</v>
      </c>
      <c r="CB13" s="2">
        <v>8481.59</v>
      </c>
      <c r="CC13" s="2">
        <v>3816.51</v>
      </c>
      <c r="CD13" s="2">
        <v>0</v>
      </c>
      <c r="CE13" s="2">
        <v>0</v>
      </c>
      <c r="CF13" s="2">
        <v>7157.7599999999993</v>
      </c>
      <c r="CG13" s="2">
        <v>0</v>
      </c>
      <c r="CH13" s="2">
        <v>0</v>
      </c>
      <c r="CI13" s="2">
        <v>0</v>
      </c>
      <c r="CJ13" s="2">
        <v>10512.349999999999</v>
      </c>
      <c r="CK13" s="2">
        <v>0</v>
      </c>
      <c r="CL13" s="2">
        <v>0</v>
      </c>
      <c r="CM13" s="2">
        <v>0</v>
      </c>
      <c r="CN13" s="2">
        <v>0</v>
      </c>
      <c r="CO13" s="2">
        <v>16781.509999999998</v>
      </c>
      <c r="CP13" s="2">
        <v>0</v>
      </c>
      <c r="CQ13" s="2">
        <v>0</v>
      </c>
      <c r="CR13" s="2">
        <v>0</v>
      </c>
      <c r="CS13" s="2">
        <v>0</v>
      </c>
      <c r="CT13" s="2">
        <v>2921.73</v>
      </c>
      <c r="CU13" s="2">
        <v>0</v>
      </c>
      <c r="CV13" s="2">
        <v>0</v>
      </c>
      <c r="CW13" s="2">
        <v>0</v>
      </c>
      <c r="CX13" s="2">
        <v>9066.0299999999988</v>
      </c>
      <c r="CY13" s="2">
        <v>0</v>
      </c>
      <c r="CZ13" s="2">
        <v>0</v>
      </c>
      <c r="DA13" s="2">
        <v>0</v>
      </c>
      <c r="DB13" s="2">
        <v>0</v>
      </c>
      <c r="DC13" s="2">
        <v>8799.91</v>
      </c>
      <c r="DD13" s="2">
        <v>11.39</v>
      </c>
      <c r="DE13" s="2">
        <v>0</v>
      </c>
      <c r="DF13" s="2">
        <v>0</v>
      </c>
      <c r="DG13" s="2">
        <v>327.93</v>
      </c>
      <c r="DH13" s="2">
        <v>0</v>
      </c>
      <c r="DI13" s="2">
        <v>0</v>
      </c>
      <c r="DJ13" s="2">
        <v>0</v>
      </c>
      <c r="DK13" s="2">
        <v>0</v>
      </c>
      <c r="DL13" s="2">
        <v>1325.7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5981.04</v>
      </c>
      <c r="DS13" s="2">
        <v>0</v>
      </c>
      <c r="DT13" s="2">
        <v>0</v>
      </c>
      <c r="DU13" s="2">
        <v>1.79</v>
      </c>
      <c r="DV13" s="2">
        <v>0</v>
      </c>
      <c r="DW13" s="2">
        <v>2492.79</v>
      </c>
      <c r="DX13" s="2">
        <v>0</v>
      </c>
      <c r="DY13" s="2">
        <v>5.97</v>
      </c>
      <c r="DZ13" s="2">
        <v>3708.03</v>
      </c>
      <c r="EA13" s="2">
        <v>0</v>
      </c>
      <c r="EB13" s="2">
        <v>14.44</v>
      </c>
      <c r="EC13" s="2">
        <v>94.04</v>
      </c>
      <c r="ED13" s="2">
        <v>0</v>
      </c>
      <c r="EE13" s="15">
        <f t="shared" si="85"/>
        <v>0</v>
      </c>
      <c r="EF13" s="15">
        <f t="shared" si="86"/>
        <v>0</v>
      </c>
      <c r="EG13" s="15">
        <f t="shared" si="99"/>
        <v>0.95834962323466566</v>
      </c>
      <c r="EH13" s="15">
        <f t="shared" si="87"/>
        <v>0</v>
      </c>
      <c r="EI13" s="15">
        <f t="shared" si="88"/>
        <v>0</v>
      </c>
      <c r="EJ13" s="15">
        <f t="shared" si="55"/>
        <v>0</v>
      </c>
      <c r="EK13" s="15">
        <f t="shared" si="56"/>
        <v>1</v>
      </c>
      <c r="EL13" s="15">
        <f t="shared" si="57"/>
        <v>0</v>
      </c>
      <c r="EM13" s="15">
        <f t="shared" si="58"/>
        <v>0</v>
      </c>
      <c r="EN13" s="15">
        <f t="shared" si="59"/>
        <v>0</v>
      </c>
      <c r="EO13" s="15">
        <f t="shared" si="60"/>
        <v>0</v>
      </c>
      <c r="EP13" s="15">
        <f t="shared" si="61"/>
        <v>1</v>
      </c>
      <c r="EQ13" s="15">
        <f t="shared" si="62"/>
        <v>0</v>
      </c>
      <c r="ER13" s="15">
        <f t="shared" si="63"/>
        <v>0</v>
      </c>
      <c r="ES13" s="15">
        <f t="shared" si="64"/>
        <v>0</v>
      </c>
      <c r="ET13" s="15">
        <f t="shared" si="65"/>
        <v>0</v>
      </c>
      <c r="EU13" s="15">
        <f t="shared" si="66"/>
        <v>1</v>
      </c>
      <c r="EV13" s="15">
        <f t="shared" si="67"/>
        <v>0</v>
      </c>
      <c r="EW13" s="15">
        <f t="shared" si="68"/>
        <v>0</v>
      </c>
      <c r="EX13" s="15">
        <f t="shared" si="69"/>
        <v>0</v>
      </c>
      <c r="EY13" s="15">
        <f t="shared" si="70"/>
        <v>1</v>
      </c>
      <c r="EZ13" s="15">
        <f t="shared" si="71"/>
        <v>0</v>
      </c>
      <c r="FA13" s="15">
        <f t="shared" si="72"/>
        <v>0</v>
      </c>
      <c r="FB13" s="15">
        <f t="shared" si="73"/>
        <v>0</v>
      </c>
      <c r="FC13" s="15">
        <f t="shared" si="74"/>
        <v>0</v>
      </c>
      <c r="FD13" s="15">
        <f t="shared" si="75"/>
        <v>0.99870734170894204</v>
      </c>
      <c r="FE13" s="16">
        <f t="shared" si="76"/>
        <v>1.2926582910580734E-3</v>
      </c>
      <c r="FF13" s="15">
        <f t="shared" si="77"/>
        <v>0</v>
      </c>
      <c r="FG13" s="15">
        <f t="shared" si="78"/>
        <v>0</v>
      </c>
      <c r="FH13" s="15">
        <f t="shared" si="89"/>
        <v>1</v>
      </c>
      <c r="FI13" s="15">
        <f t="shared" si="90"/>
        <v>0</v>
      </c>
      <c r="FJ13" s="15">
        <f t="shared" si="91"/>
        <v>0</v>
      </c>
      <c r="FK13" s="15">
        <f t="shared" si="92"/>
        <v>0</v>
      </c>
      <c r="FL13" s="15">
        <f t="shared" si="93"/>
        <v>0</v>
      </c>
      <c r="FM13" s="15">
        <f t="shared" si="79"/>
        <v>1</v>
      </c>
      <c r="FN13" s="15">
        <f t="shared" si="80"/>
        <v>0</v>
      </c>
      <c r="FO13" s="15">
        <f t="shared" si="81"/>
        <v>0</v>
      </c>
      <c r="FP13" s="15">
        <f t="shared" si="82"/>
        <v>0</v>
      </c>
      <c r="FQ13" s="15">
        <f t="shared" si="83"/>
        <v>0</v>
      </c>
      <c r="FR13" s="15">
        <f t="shared" si="84"/>
        <v>0</v>
      </c>
      <c r="FS13" s="15">
        <f t="shared" si="100"/>
        <v>0.70517909967352821</v>
      </c>
      <c r="FT13" s="15">
        <f t="shared" si="101"/>
        <v>0</v>
      </c>
      <c r="FU13" s="15">
        <f t="shared" si="102"/>
        <v>0</v>
      </c>
      <c r="FV13" s="15">
        <f t="shared" si="103"/>
        <v>2.1104533466012858E-4</v>
      </c>
      <c r="FW13" s="15">
        <f t="shared" si="104"/>
        <v>0</v>
      </c>
      <c r="FX13" s="15">
        <f t="shared" si="105"/>
        <v>0.29390597753487258</v>
      </c>
      <c r="FY13" s="15">
        <f t="shared" si="106"/>
        <v>0</v>
      </c>
      <c r="FZ13" s="15">
        <f t="shared" si="107"/>
        <v>7.0387745693908802E-4</v>
      </c>
      <c r="GA13" s="15">
        <f t="shared" si="94"/>
        <v>0.9715761258322394</v>
      </c>
      <c r="GB13" s="15">
        <f t="shared" si="95"/>
        <v>0</v>
      </c>
      <c r="GC13" s="15">
        <f t="shared" si="96"/>
        <v>3.783561421298516E-3</v>
      </c>
      <c r="GD13" s="15">
        <f t="shared" si="97"/>
        <v>2.4640312746462081E-2</v>
      </c>
      <c r="GE13" s="15">
        <f t="shared" si="98"/>
        <v>0</v>
      </c>
    </row>
    <row r="14" spans="1:187" x14ac:dyDescent="0.3">
      <c r="A14" s="2" t="s">
        <v>13</v>
      </c>
      <c r="B14" s="6">
        <v>60892.15</v>
      </c>
      <c r="C14" s="6">
        <f t="shared" si="10"/>
        <v>27368.317250200118</v>
      </c>
      <c r="D14" s="7">
        <v>33523.832749799883</v>
      </c>
      <c r="E14" s="8">
        <v>0</v>
      </c>
      <c r="F14" s="9">
        <v>11354.52</v>
      </c>
      <c r="G14" s="9">
        <v>8190.3982804634697</v>
      </c>
      <c r="H14" s="9">
        <v>1718.2009852636781</v>
      </c>
      <c r="I14" s="9">
        <v>3421.8755894988963</v>
      </c>
      <c r="J14" s="9">
        <v>1661.4423949740772</v>
      </c>
      <c r="K14" s="9">
        <v>223.58</v>
      </c>
      <c r="L14" s="9">
        <v>798.3</v>
      </c>
      <c r="M14" s="9">
        <v>0</v>
      </c>
      <c r="N14" s="10">
        <v>0</v>
      </c>
      <c r="O14" s="10">
        <f t="shared" si="0"/>
        <v>0</v>
      </c>
      <c r="P14" s="10">
        <f t="shared" si="1"/>
        <v>0</v>
      </c>
      <c r="Q14" s="10">
        <f t="shared" si="2"/>
        <v>0</v>
      </c>
      <c r="R14" s="10">
        <f t="shared" si="3"/>
        <v>0</v>
      </c>
      <c r="S14" s="10">
        <f t="shared" si="4"/>
        <v>0</v>
      </c>
      <c r="T14" s="10">
        <f t="shared" si="5"/>
        <v>0</v>
      </c>
      <c r="U14" s="10">
        <f t="shared" si="6"/>
        <v>11354.52</v>
      </c>
      <c r="V14" s="10">
        <f t="shared" si="7"/>
        <v>0</v>
      </c>
      <c r="W14" s="10">
        <f t="shared" si="8"/>
        <v>0</v>
      </c>
      <c r="X14" s="10">
        <f t="shared" si="9"/>
        <v>0</v>
      </c>
      <c r="Y14" s="10">
        <f t="shared" si="11"/>
        <v>0</v>
      </c>
      <c r="Z14" s="10">
        <f t="shared" si="12"/>
        <v>8190.3982804634697</v>
      </c>
      <c r="AA14" s="10">
        <f t="shared" si="13"/>
        <v>0</v>
      </c>
      <c r="AB14" s="10">
        <f t="shared" si="14"/>
        <v>0</v>
      </c>
      <c r="AC14" s="10">
        <f t="shared" si="15"/>
        <v>0</v>
      </c>
      <c r="AD14" s="10">
        <f t="shared" si="16"/>
        <v>0</v>
      </c>
      <c r="AE14" s="10">
        <f t="shared" si="17"/>
        <v>1677.9080056584796</v>
      </c>
      <c r="AF14" s="10">
        <f t="shared" si="18"/>
        <v>40.292979605198951</v>
      </c>
      <c r="AG14" s="10">
        <f t="shared" si="19"/>
        <v>0</v>
      </c>
      <c r="AH14" s="10">
        <f t="shared" si="20"/>
        <v>0</v>
      </c>
      <c r="AI14" s="10">
        <f t="shared" si="21"/>
        <v>3421.8755894988963</v>
      </c>
      <c r="AJ14" s="10">
        <f t="shared" si="22"/>
        <v>0</v>
      </c>
      <c r="AK14" s="10">
        <f t="shared" si="23"/>
        <v>0</v>
      </c>
      <c r="AL14" s="10">
        <f t="shared" si="24"/>
        <v>0</v>
      </c>
      <c r="AM14" s="10">
        <f t="shared" si="25"/>
        <v>0</v>
      </c>
      <c r="AN14" s="10">
        <f t="shared" si="26"/>
        <v>1655.843298545866</v>
      </c>
      <c r="AO14" s="10">
        <f t="shared" si="27"/>
        <v>5.5990964282110909</v>
      </c>
      <c r="AP14" s="10">
        <f t="shared" si="28"/>
        <v>0</v>
      </c>
      <c r="AQ14" s="10">
        <f t="shared" si="29"/>
        <v>0</v>
      </c>
      <c r="AR14" s="10">
        <f t="shared" si="30"/>
        <v>219.3648906435192</v>
      </c>
      <c r="AS14" s="10">
        <f t="shared" si="31"/>
        <v>4.2151093564808111</v>
      </c>
      <c r="AT14" s="10">
        <f t="shared" si="32"/>
        <v>0</v>
      </c>
      <c r="AU14" s="10">
        <f t="shared" si="33"/>
        <v>0</v>
      </c>
      <c r="AV14" s="10">
        <f t="shared" si="34"/>
        <v>0</v>
      </c>
      <c r="AW14" s="10">
        <f t="shared" si="35"/>
        <v>786.68469420687404</v>
      </c>
      <c r="AX14" s="10">
        <f t="shared" si="36"/>
        <v>11.615305793125705</v>
      </c>
      <c r="AY14" s="10">
        <f t="shared" si="37"/>
        <v>0</v>
      </c>
      <c r="AZ14" s="10">
        <f t="shared" si="38"/>
        <v>0</v>
      </c>
      <c r="BA14" s="10">
        <f t="shared" si="39"/>
        <v>0</v>
      </c>
      <c r="BB14" s="10">
        <f t="shared" si="40"/>
        <v>0</v>
      </c>
      <c r="BC14" s="10">
        <f t="shared" si="41"/>
        <v>0</v>
      </c>
      <c r="BD14" s="10">
        <f t="shared" si="42"/>
        <v>0</v>
      </c>
      <c r="BE14" s="10">
        <f t="shared" si="43"/>
        <v>0</v>
      </c>
      <c r="BF14" s="10">
        <f t="shared" si="44"/>
        <v>0</v>
      </c>
      <c r="BG14" s="10">
        <f t="shared" si="45"/>
        <v>0</v>
      </c>
      <c r="BH14" s="10">
        <f t="shared" si="46"/>
        <v>0</v>
      </c>
      <c r="BI14" s="10">
        <f t="shared" si="47"/>
        <v>0</v>
      </c>
      <c r="BJ14" s="10">
        <f t="shared" si="48"/>
        <v>0</v>
      </c>
      <c r="BK14" s="10">
        <f t="shared" si="49"/>
        <v>0</v>
      </c>
      <c r="BL14" s="10">
        <f t="shared" si="50"/>
        <v>0</v>
      </c>
      <c r="BM14" s="10">
        <f t="shared" si="51"/>
        <v>0</v>
      </c>
      <c r="BN14" s="10">
        <f t="shared" si="52"/>
        <v>0</v>
      </c>
      <c r="BO14" s="10">
        <f t="shared" si="53"/>
        <v>0</v>
      </c>
      <c r="BP14" s="2" t="s">
        <v>13</v>
      </c>
      <c r="BQ14" s="2">
        <v>145003.17800000001</v>
      </c>
      <c r="BR14" s="2">
        <f t="shared" si="54"/>
        <v>5650.1039999999994</v>
      </c>
      <c r="BS14" s="2">
        <v>111095.19400000002</v>
      </c>
      <c r="BT14" s="2">
        <v>0</v>
      </c>
      <c r="BU14" s="2">
        <v>11817.08</v>
      </c>
      <c r="BV14" s="2">
        <v>7195.8600000000006</v>
      </c>
      <c r="BW14" s="2">
        <v>2169.66</v>
      </c>
      <c r="BX14" s="2">
        <v>5415.5499999999993</v>
      </c>
      <c r="BY14" s="2">
        <v>1439.16</v>
      </c>
      <c r="BZ14" s="2">
        <v>234.554</v>
      </c>
      <c r="CA14" s="2">
        <v>743.6400000000001</v>
      </c>
      <c r="CB14" s="2">
        <v>4225.5600000000004</v>
      </c>
      <c r="CC14" s="2">
        <v>666.92000000000007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11817.08</v>
      </c>
      <c r="CK14" s="2">
        <v>0</v>
      </c>
      <c r="CL14" s="2">
        <v>0</v>
      </c>
      <c r="CM14" s="2">
        <v>0</v>
      </c>
      <c r="CN14" s="2">
        <v>0</v>
      </c>
      <c r="CO14" s="2">
        <v>7195.8600000000006</v>
      </c>
      <c r="CP14" s="2">
        <v>0</v>
      </c>
      <c r="CQ14" s="2">
        <v>0</v>
      </c>
      <c r="CR14" s="2">
        <v>0</v>
      </c>
      <c r="CS14" s="2">
        <v>0</v>
      </c>
      <c r="CT14" s="2">
        <v>2118.7800000000002</v>
      </c>
      <c r="CU14" s="2">
        <v>50.88</v>
      </c>
      <c r="CV14" s="2">
        <v>0</v>
      </c>
      <c r="CW14" s="2">
        <v>0</v>
      </c>
      <c r="CX14" s="2">
        <v>5415.5499999999993</v>
      </c>
      <c r="CY14" s="2">
        <v>0</v>
      </c>
      <c r="CZ14" s="2">
        <v>0</v>
      </c>
      <c r="DA14" s="2">
        <v>0</v>
      </c>
      <c r="DB14" s="2">
        <v>0</v>
      </c>
      <c r="DC14" s="2">
        <v>1434.31</v>
      </c>
      <c r="DD14" s="2">
        <v>4.8499999999999996</v>
      </c>
      <c r="DE14" s="2">
        <v>0</v>
      </c>
      <c r="DF14" s="2">
        <v>0</v>
      </c>
      <c r="DG14" s="2">
        <v>230.13200000000001</v>
      </c>
      <c r="DH14" s="2">
        <v>4.4220000000000006</v>
      </c>
      <c r="DI14" s="2">
        <v>0</v>
      </c>
      <c r="DJ14" s="2">
        <v>0</v>
      </c>
      <c r="DK14" s="2">
        <v>0</v>
      </c>
      <c r="DL14" s="2">
        <v>732.81999999999994</v>
      </c>
      <c r="DM14" s="2">
        <v>10.82</v>
      </c>
      <c r="DN14" s="2">
        <v>0</v>
      </c>
      <c r="DO14" s="2">
        <v>0</v>
      </c>
      <c r="DP14" s="2">
        <v>0</v>
      </c>
      <c r="DQ14" s="2">
        <v>0</v>
      </c>
      <c r="DR14" s="2">
        <v>2118.7399999999998</v>
      </c>
      <c r="DS14" s="2">
        <v>0</v>
      </c>
      <c r="DT14" s="2">
        <v>0</v>
      </c>
      <c r="DU14" s="2">
        <v>0</v>
      </c>
      <c r="DV14" s="2">
        <v>0</v>
      </c>
      <c r="DW14" s="2">
        <v>2106.8200000000002</v>
      </c>
      <c r="DX14" s="2">
        <v>0</v>
      </c>
      <c r="DY14" s="2">
        <v>0</v>
      </c>
      <c r="DZ14" s="2">
        <v>646.39</v>
      </c>
      <c r="EA14" s="2">
        <v>20.53</v>
      </c>
      <c r="EB14" s="2">
        <v>0</v>
      </c>
      <c r="EC14" s="2">
        <v>0</v>
      </c>
      <c r="ED14" s="2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f t="shared" si="55"/>
        <v>0</v>
      </c>
      <c r="EK14" s="15">
        <f t="shared" si="56"/>
        <v>1</v>
      </c>
      <c r="EL14" s="15">
        <f t="shared" si="57"/>
        <v>0</v>
      </c>
      <c r="EM14" s="15">
        <f t="shared" si="58"/>
        <v>0</v>
      </c>
      <c r="EN14" s="15">
        <f t="shared" si="59"/>
        <v>0</v>
      </c>
      <c r="EO14" s="15">
        <f t="shared" si="60"/>
        <v>0</v>
      </c>
      <c r="EP14" s="15">
        <f t="shared" si="61"/>
        <v>1</v>
      </c>
      <c r="EQ14" s="15">
        <f t="shared" si="62"/>
        <v>0</v>
      </c>
      <c r="ER14" s="15">
        <f t="shared" si="63"/>
        <v>0</v>
      </c>
      <c r="ES14" s="15">
        <f t="shared" si="64"/>
        <v>0</v>
      </c>
      <c r="ET14" s="15">
        <f t="shared" si="65"/>
        <v>0</v>
      </c>
      <c r="EU14" s="15">
        <f t="shared" si="66"/>
        <v>0.97654932109178416</v>
      </c>
      <c r="EV14" s="15">
        <f t="shared" si="67"/>
        <v>2.3450678908216036E-2</v>
      </c>
      <c r="EW14" s="15">
        <f t="shared" si="68"/>
        <v>0</v>
      </c>
      <c r="EX14" s="15">
        <f t="shared" si="69"/>
        <v>0</v>
      </c>
      <c r="EY14" s="15">
        <f t="shared" si="70"/>
        <v>1</v>
      </c>
      <c r="EZ14" s="15">
        <f t="shared" si="71"/>
        <v>0</v>
      </c>
      <c r="FA14" s="15">
        <f t="shared" si="72"/>
        <v>0</v>
      </c>
      <c r="FB14" s="15">
        <f t="shared" si="73"/>
        <v>0</v>
      </c>
      <c r="FC14" s="15">
        <f t="shared" si="74"/>
        <v>0</v>
      </c>
      <c r="FD14" s="15">
        <f t="shared" si="75"/>
        <v>0.9966299785986269</v>
      </c>
      <c r="FE14" s="16">
        <f t="shared" si="76"/>
        <v>3.3700214013730229E-3</v>
      </c>
      <c r="FF14" s="15">
        <f t="shared" si="77"/>
        <v>0</v>
      </c>
      <c r="FG14" s="15">
        <f t="shared" si="78"/>
        <v>0</v>
      </c>
      <c r="FH14" s="15">
        <f t="shared" si="89"/>
        <v>0.98114719851292242</v>
      </c>
      <c r="FI14" s="15">
        <f t="shared" si="90"/>
        <v>1.8852801487077606E-2</v>
      </c>
      <c r="FJ14" s="15">
        <f t="shared" si="91"/>
        <v>0</v>
      </c>
      <c r="FK14" s="15">
        <f t="shared" si="92"/>
        <v>0</v>
      </c>
      <c r="FL14" s="15">
        <f t="shared" si="93"/>
        <v>0</v>
      </c>
      <c r="FM14" s="15">
        <f t="shared" si="79"/>
        <v>0.98544994890000515</v>
      </c>
      <c r="FN14" s="15">
        <f t="shared" si="80"/>
        <v>1.455005109999462E-2</v>
      </c>
      <c r="FO14" s="15">
        <f t="shared" si="81"/>
        <v>0</v>
      </c>
      <c r="FP14" s="15">
        <f t="shared" si="82"/>
        <v>0</v>
      </c>
      <c r="FQ14" s="15">
        <f t="shared" si="83"/>
        <v>0</v>
      </c>
      <c r="FR14" s="15">
        <f t="shared" si="84"/>
        <v>0</v>
      </c>
      <c r="FS14" s="15">
        <f t="shared" si="100"/>
        <v>0.50141046393850741</v>
      </c>
      <c r="FT14" s="15">
        <f t="shared" si="101"/>
        <v>0</v>
      </c>
      <c r="FU14" s="15">
        <f t="shared" si="102"/>
        <v>0</v>
      </c>
      <c r="FV14" s="15">
        <f t="shared" si="103"/>
        <v>0</v>
      </c>
      <c r="FW14" s="15">
        <f t="shared" si="104"/>
        <v>0</v>
      </c>
      <c r="FX14" s="15">
        <f t="shared" si="105"/>
        <v>0.49858953606149242</v>
      </c>
      <c r="FY14" s="15">
        <f t="shared" si="106"/>
        <v>0</v>
      </c>
      <c r="FZ14" s="15">
        <f t="shared" si="107"/>
        <v>0</v>
      </c>
      <c r="GA14" s="15">
        <f t="shared" si="94"/>
        <v>0.96921669765489105</v>
      </c>
      <c r="GB14" s="15">
        <f t="shared" si="95"/>
        <v>3.0783302345108857E-2</v>
      </c>
      <c r="GC14" s="15">
        <f t="shared" si="96"/>
        <v>0</v>
      </c>
      <c r="GD14" s="15">
        <f t="shared" si="97"/>
        <v>0</v>
      </c>
      <c r="GE14" s="15">
        <f t="shared" si="98"/>
        <v>0</v>
      </c>
    </row>
    <row r="15" spans="1:187" x14ac:dyDescent="0.3">
      <c r="A15" s="2" t="s">
        <v>14</v>
      </c>
      <c r="B15" s="6">
        <v>74128.09</v>
      </c>
      <c r="C15" s="6">
        <f t="shared" si="10"/>
        <v>37672.218299904634</v>
      </c>
      <c r="D15" s="7">
        <v>36455.871700095362</v>
      </c>
      <c r="E15" s="8">
        <v>4861.01</v>
      </c>
      <c r="F15" s="9">
        <v>11015.87</v>
      </c>
      <c r="G15" s="9">
        <v>7432.2344482920489</v>
      </c>
      <c r="H15" s="9">
        <v>2835.62281325704</v>
      </c>
      <c r="I15" s="9">
        <v>8272.7250051174324</v>
      </c>
      <c r="J15" s="9">
        <v>2062.4160332381102</v>
      </c>
      <c r="K15" s="9">
        <v>509.96</v>
      </c>
      <c r="L15" s="9">
        <v>682.38</v>
      </c>
      <c r="M15" s="9">
        <v>0</v>
      </c>
      <c r="N15" s="10">
        <v>0</v>
      </c>
      <c r="O15" s="10">
        <f t="shared" si="0"/>
        <v>0</v>
      </c>
      <c r="P15" s="10">
        <f t="shared" si="1"/>
        <v>0</v>
      </c>
      <c r="Q15" s="10">
        <f t="shared" si="2"/>
        <v>4861.01</v>
      </c>
      <c r="R15" s="10">
        <f t="shared" si="3"/>
        <v>0</v>
      </c>
      <c r="S15" s="10">
        <f t="shared" si="4"/>
        <v>0</v>
      </c>
      <c r="T15" s="10">
        <f t="shared" si="5"/>
        <v>0</v>
      </c>
      <c r="U15" s="10">
        <f t="shared" si="6"/>
        <v>11015.87</v>
      </c>
      <c r="V15" s="10">
        <f t="shared" si="7"/>
        <v>0</v>
      </c>
      <c r="W15" s="10">
        <f t="shared" si="8"/>
        <v>0</v>
      </c>
      <c r="X15" s="10">
        <f t="shared" si="9"/>
        <v>0</v>
      </c>
      <c r="Y15" s="10">
        <f t="shared" si="11"/>
        <v>0</v>
      </c>
      <c r="Z15" s="10">
        <f t="shared" si="12"/>
        <v>7432.2344482920489</v>
      </c>
      <c r="AA15" s="10">
        <f t="shared" si="13"/>
        <v>0</v>
      </c>
      <c r="AB15" s="10">
        <f t="shared" si="14"/>
        <v>0</v>
      </c>
      <c r="AC15" s="10">
        <f t="shared" si="15"/>
        <v>0</v>
      </c>
      <c r="AD15" s="10">
        <f t="shared" si="16"/>
        <v>0</v>
      </c>
      <c r="AE15" s="10">
        <f t="shared" si="17"/>
        <v>2835.62281325704</v>
      </c>
      <c r="AF15" s="10">
        <f t="shared" si="18"/>
        <v>0</v>
      </c>
      <c r="AG15" s="10">
        <f t="shared" si="19"/>
        <v>0</v>
      </c>
      <c r="AH15" s="10">
        <f t="shared" si="20"/>
        <v>0</v>
      </c>
      <c r="AI15" s="10">
        <f t="shared" si="21"/>
        <v>8272.7250051174324</v>
      </c>
      <c r="AJ15" s="10">
        <f t="shared" si="22"/>
        <v>0</v>
      </c>
      <c r="AK15" s="10">
        <f t="shared" si="23"/>
        <v>0</v>
      </c>
      <c r="AL15" s="10">
        <f t="shared" si="24"/>
        <v>0</v>
      </c>
      <c r="AM15" s="10">
        <f t="shared" si="25"/>
        <v>0</v>
      </c>
      <c r="AN15" s="10">
        <f t="shared" si="26"/>
        <v>2061.1221049487676</v>
      </c>
      <c r="AO15" s="10">
        <f t="shared" si="27"/>
        <v>1.2939282893422124</v>
      </c>
      <c r="AP15" s="10">
        <f t="shared" si="28"/>
        <v>0</v>
      </c>
      <c r="AQ15" s="10">
        <f t="shared" si="29"/>
        <v>0</v>
      </c>
      <c r="AR15" s="10">
        <f t="shared" si="30"/>
        <v>509.96</v>
      </c>
      <c r="AS15" s="10">
        <f t="shared" si="31"/>
        <v>0</v>
      </c>
      <c r="AT15" s="10">
        <f t="shared" si="32"/>
        <v>0</v>
      </c>
      <c r="AU15" s="10">
        <f t="shared" si="33"/>
        <v>0</v>
      </c>
      <c r="AV15" s="10">
        <f t="shared" si="34"/>
        <v>0</v>
      </c>
      <c r="AW15" s="10">
        <f t="shared" si="35"/>
        <v>682.38</v>
      </c>
      <c r="AX15" s="10">
        <f t="shared" si="36"/>
        <v>0</v>
      </c>
      <c r="AY15" s="10">
        <f t="shared" si="37"/>
        <v>0</v>
      </c>
      <c r="AZ15" s="10">
        <f t="shared" si="38"/>
        <v>0</v>
      </c>
      <c r="BA15" s="10">
        <f t="shared" si="39"/>
        <v>0</v>
      </c>
      <c r="BB15" s="10">
        <f t="shared" si="40"/>
        <v>0</v>
      </c>
      <c r="BC15" s="10">
        <f t="shared" si="41"/>
        <v>0</v>
      </c>
      <c r="BD15" s="10">
        <f t="shared" si="42"/>
        <v>0</v>
      </c>
      <c r="BE15" s="10">
        <f t="shared" si="43"/>
        <v>0</v>
      </c>
      <c r="BF15" s="10">
        <f t="shared" si="44"/>
        <v>0</v>
      </c>
      <c r="BG15" s="10">
        <f t="shared" si="45"/>
        <v>0</v>
      </c>
      <c r="BH15" s="10">
        <f t="shared" si="46"/>
        <v>0</v>
      </c>
      <c r="BI15" s="10">
        <f t="shared" si="47"/>
        <v>0</v>
      </c>
      <c r="BJ15" s="10">
        <f t="shared" si="48"/>
        <v>0</v>
      </c>
      <c r="BK15" s="10">
        <f t="shared" si="49"/>
        <v>0</v>
      </c>
      <c r="BL15" s="10">
        <f t="shared" si="50"/>
        <v>0</v>
      </c>
      <c r="BM15" s="10">
        <f t="shared" si="51"/>
        <v>0</v>
      </c>
      <c r="BN15" s="10">
        <f t="shared" si="52"/>
        <v>0</v>
      </c>
      <c r="BO15" s="10">
        <f t="shared" si="53"/>
        <v>0</v>
      </c>
      <c r="BP15" s="2" t="s">
        <v>14</v>
      </c>
      <c r="BQ15" s="2">
        <v>192268.114</v>
      </c>
      <c r="BR15" s="2">
        <f t="shared" si="54"/>
        <v>7803.24</v>
      </c>
      <c r="BS15" s="2">
        <v>140672.87400000001</v>
      </c>
      <c r="BT15" s="2">
        <v>4861.01</v>
      </c>
      <c r="BU15" s="2">
        <v>11167.010000000002</v>
      </c>
      <c r="BV15" s="2">
        <v>8017.92</v>
      </c>
      <c r="BW15" s="2">
        <v>2325.12</v>
      </c>
      <c r="BX15" s="2">
        <v>6504.91</v>
      </c>
      <c r="BY15" s="2">
        <v>12687.59</v>
      </c>
      <c r="BZ15" s="2">
        <v>1298.33</v>
      </c>
      <c r="CA15" s="2">
        <v>1171.3399999999999</v>
      </c>
      <c r="CB15" s="2">
        <v>2255.86</v>
      </c>
      <c r="CC15" s="2">
        <v>1306.1500000000001</v>
      </c>
      <c r="CD15" s="2">
        <v>0</v>
      </c>
      <c r="CE15" s="2">
        <v>0</v>
      </c>
      <c r="CF15" s="2">
        <v>4861.01</v>
      </c>
      <c r="CG15" s="2">
        <v>0</v>
      </c>
      <c r="CH15" s="2">
        <v>0</v>
      </c>
      <c r="CI15" s="2">
        <v>0</v>
      </c>
      <c r="CJ15" s="2">
        <v>11167.010000000002</v>
      </c>
      <c r="CK15" s="2">
        <v>0</v>
      </c>
      <c r="CL15" s="2">
        <v>0</v>
      </c>
      <c r="CM15" s="2">
        <v>0</v>
      </c>
      <c r="CN15" s="2">
        <v>0</v>
      </c>
      <c r="CO15" s="2">
        <v>8017.92</v>
      </c>
      <c r="CP15" s="2">
        <v>0</v>
      </c>
      <c r="CQ15" s="2">
        <v>0</v>
      </c>
      <c r="CR15" s="2">
        <v>0</v>
      </c>
      <c r="CS15" s="2">
        <v>0</v>
      </c>
      <c r="CT15" s="2">
        <v>2325.12</v>
      </c>
      <c r="CU15" s="2">
        <v>0</v>
      </c>
      <c r="CV15" s="2">
        <v>0</v>
      </c>
      <c r="CW15" s="2">
        <v>0</v>
      </c>
      <c r="CX15" s="2">
        <v>6504.91</v>
      </c>
      <c r="CY15" s="2">
        <v>0</v>
      </c>
      <c r="CZ15" s="2">
        <v>0</v>
      </c>
      <c r="DA15" s="2">
        <v>0</v>
      </c>
      <c r="DB15" s="2">
        <v>0</v>
      </c>
      <c r="DC15" s="2">
        <v>12679.63</v>
      </c>
      <c r="DD15" s="2">
        <v>7.9600000000000009</v>
      </c>
      <c r="DE15" s="2">
        <v>0</v>
      </c>
      <c r="DF15" s="2">
        <v>0</v>
      </c>
      <c r="DG15" s="2">
        <v>1298.33</v>
      </c>
      <c r="DH15" s="2">
        <v>0</v>
      </c>
      <c r="DI15" s="2">
        <v>0</v>
      </c>
      <c r="DJ15" s="2">
        <v>0</v>
      </c>
      <c r="DK15" s="2">
        <v>0</v>
      </c>
      <c r="DL15" s="2">
        <v>1171.3399999999999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1515.83</v>
      </c>
      <c r="DS15" s="2">
        <v>0</v>
      </c>
      <c r="DT15" s="2">
        <v>0</v>
      </c>
      <c r="DU15" s="2">
        <v>47.84</v>
      </c>
      <c r="DV15" s="2">
        <v>0</v>
      </c>
      <c r="DW15" s="2">
        <v>692.19</v>
      </c>
      <c r="DX15" s="2">
        <v>0</v>
      </c>
      <c r="DY15" s="2">
        <v>0</v>
      </c>
      <c r="DZ15" s="2">
        <v>1289.8399999999999</v>
      </c>
      <c r="EA15" s="2">
        <v>16.309999999999999</v>
      </c>
      <c r="EB15" s="2">
        <v>0</v>
      </c>
      <c r="EC15" s="2">
        <v>0</v>
      </c>
      <c r="ED15" s="2">
        <v>0</v>
      </c>
      <c r="EE15" s="15">
        <f t="shared" si="85"/>
        <v>0</v>
      </c>
      <c r="EF15" s="15">
        <f t="shared" si="86"/>
        <v>0</v>
      </c>
      <c r="EG15" s="15">
        <f t="shared" si="99"/>
        <v>1</v>
      </c>
      <c r="EH15" s="15">
        <f t="shared" si="87"/>
        <v>0</v>
      </c>
      <c r="EI15" s="15">
        <f t="shared" si="88"/>
        <v>0</v>
      </c>
      <c r="EJ15" s="15">
        <f t="shared" si="55"/>
        <v>0</v>
      </c>
      <c r="EK15" s="15">
        <f t="shared" si="56"/>
        <v>1</v>
      </c>
      <c r="EL15" s="15">
        <f t="shared" si="57"/>
        <v>0</v>
      </c>
      <c r="EM15" s="15">
        <f t="shared" si="58"/>
        <v>0</v>
      </c>
      <c r="EN15" s="15">
        <f t="shared" si="59"/>
        <v>0</v>
      </c>
      <c r="EO15" s="15">
        <f t="shared" si="60"/>
        <v>0</v>
      </c>
      <c r="EP15" s="15">
        <f t="shared" si="61"/>
        <v>1</v>
      </c>
      <c r="EQ15" s="15">
        <f t="shared" si="62"/>
        <v>0</v>
      </c>
      <c r="ER15" s="15">
        <f t="shared" si="63"/>
        <v>0</v>
      </c>
      <c r="ES15" s="15">
        <f t="shared" si="64"/>
        <v>0</v>
      </c>
      <c r="ET15" s="15">
        <f t="shared" si="65"/>
        <v>0</v>
      </c>
      <c r="EU15" s="15">
        <f t="shared" si="66"/>
        <v>1</v>
      </c>
      <c r="EV15" s="15">
        <f t="shared" si="67"/>
        <v>0</v>
      </c>
      <c r="EW15" s="15">
        <f t="shared" si="68"/>
        <v>0</v>
      </c>
      <c r="EX15" s="15">
        <f t="shared" si="69"/>
        <v>0</v>
      </c>
      <c r="EY15" s="15">
        <f t="shared" si="70"/>
        <v>1</v>
      </c>
      <c r="EZ15" s="15">
        <f t="shared" si="71"/>
        <v>0</v>
      </c>
      <c r="FA15" s="15">
        <f t="shared" si="72"/>
        <v>0</v>
      </c>
      <c r="FB15" s="15">
        <f t="shared" si="73"/>
        <v>0</v>
      </c>
      <c r="FC15" s="15">
        <f t="shared" si="74"/>
        <v>0</v>
      </c>
      <c r="FD15" s="15">
        <f t="shared" si="75"/>
        <v>0.99937261528785204</v>
      </c>
      <c r="FE15" s="16">
        <f t="shared" si="76"/>
        <v>6.2738471214785483E-4</v>
      </c>
      <c r="FF15" s="15">
        <f t="shared" si="77"/>
        <v>0</v>
      </c>
      <c r="FG15" s="15">
        <f t="shared" si="78"/>
        <v>0</v>
      </c>
      <c r="FH15" s="15">
        <f t="shared" si="89"/>
        <v>1</v>
      </c>
      <c r="FI15" s="15">
        <f t="shared" si="90"/>
        <v>0</v>
      </c>
      <c r="FJ15" s="15">
        <f t="shared" si="91"/>
        <v>0</v>
      </c>
      <c r="FK15" s="15">
        <f t="shared" si="92"/>
        <v>0</v>
      </c>
      <c r="FL15" s="15">
        <f t="shared" si="93"/>
        <v>0</v>
      </c>
      <c r="FM15" s="15">
        <f t="shared" si="79"/>
        <v>1</v>
      </c>
      <c r="FN15" s="15">
        <f t="shared" si="80"/>
        <v>0</v>
      </c>
      <c r="FO15" s="15">
        <f t="shared" si="81"/>
        <v>0</v>
      </c>
      <c r="FP15" s="15">
        <f t="shared" si="82"/>
        <v>0</v>
      </c>
      <c r="FQ15" s="15">
        <f t="shared" si="83"/>
        <v>0</v>
      </c>
      <c r="FR15" s="15">
        <f t="shared" si="84"/>
        <v>0</v>
      </c>
      <c r="FS15" s="15">
        <f t="shared" si="100"/>
        <v>0.67195216015178239</v>
      </c>
      <c r="FT15" s="15">
        <f t="shared" si="101"/>
        <v>0</v>
      </c>
      <c r="FU15" s="15">
        <f t="shared" si="102"/>
        <v>0</v>
      </c>
      <c r="FV15" s="15">
        <f t="shared" si="103"/>
        <v>2.1206989795466032E-2</v>
      </c>
      <c r="FW15" s="15">
        <f t="shared" si="104"/>
        <v>0</v>
      </c>
      <c r="FX15" s="15">
        <f t="shared" si="105"/>
        <v>0.30684085005275152</v>
      </c>
      <c r="FY15" s="15">
        <f t="shared" si="106"/>
        <v>0</v>
      </c>
      <c r="FZ15" s="15">
        <f t="shared" si="107"/>
        <v>0</v>
      </c>
      <c r="GA15" s="15">
        <f t="shared" si="94"/>
        <v>0.98751291964935106</v>
      </c>
      <c r="GB15" s="15">
        <f t="shared" si="95"/>
        <v>1.2487080350648851E-2</v>
      </c>
      <c r="GC15" s="15">
        <f t="shared" si="96"/>
        <v>0</v>
      </c>
      <c r="GD15" s="15">
        <f t="shared" si="97"/>
        <v>0</v>
      </c>
      <c r="GE15" s="15">
        <f t="shared" si="98"/>
        <v>0</v>
      </c>
    </row>
    <row r="16" spans="1:187" x14ac:dyDescent="0.3">
      <c r="A16" s="2" t="s">
        <v>15</v>
      </c>
      <c r="B16" s="6">
        <v>352425.37</v>
      </c>
      <c r="C16" s="6">
        <f t="shared" si="10"/>
        <v>102561.15102740205</v>
      </c>
      <c r="D16" s="7">
        <v>249864.21897259794</v>
      </c>
      <c r="E16" s="8">
        <v>0</v>
      </c>
      <c r="F16" s="9">
        <v>25937.7</v>
      </c>
      <c r="G16" s="9">
        <v>17439.27</v>
      </c>
      <c r="H16" s="9">
        <v>8171.766265262967</v>
      </c>
      <c r="I16" s="9">
        <v>16835.129571446509</v>
      </c>
      <c r="J16" s="9">
        <v>5785.0139819148835</v>
      </c>
      <c r="K16" s="9">
        <v>629.26</v>
      </c>
      <c r="L16" s="9">
        <v>1969.16</v>
      </c>
      <c r="M16" s="9">
        <v>0</v>
      </c>
      <c r="N16" s="10">
        <v>25793.851208777662</v>
      </c>
      <c r="O16" s="10">
        <f t="shared" si="0"/>
        <v>0</v>
      </c>
      <c r="P16" s="10">
        <f t="shared" si="1"/>
        <v>0</v>
      </c>
      <c r="Q16" s="10">
        <f t="shared" si="2"/>
        <v>0</v>
      </c>
      <c r="R16" s="10">
        <f t="shared" si="3"/>
        <v>0</v>
      </c>
      <c r="S16" s="10">
        <f t="shared" si="4"/>
        <v>0</v>
      </c>
      <c r="T16" s="10">
        <f t="shared" si="5"/>
        <v>0</v>
      </c>
      <c r="U16" s="10">
        <f t="shared" si="6"/>
        <v>25937.7</v>
      </c>
      <c r="V16" s="10">
        <f t="shared" si="7"/>
        <v>0</v>
      </c>
      <c r="W16" s="10">
        <f t="shared" si="8"/>
        <v>0</v>
      </c>
      <c r="X16" s="10">
        <f t="shared" si="9"/>
        <v>0</v>
      </c>
      <c r="Y16" s="10">
        <f t="shared" si="11"/>
        <v>0</v>
      </c>
      <c r="Z16" s="10">
        <f t="shared" si="12"/>
        <v>17439.27</v>
      </c>
      <c r="AA16" s="10">
        <f t="shared" si="13"/>
        <v>0</v>
      </c>
      <c r="AB16" s="10">
        <f t="shared" si="14"/>
        <v>0</v>
      </c>
      <c r="AC16" s="10">
        <f t="shared" si="15"/>
        <v>0</v>
      </c>
      <c r="AD16" s="10">
        <f t="shared" si="16"/>
        <v>0</v>
      </c>
      <c r="AE16" s="10">
        <f t="shared" si="17"/>
        <v>8171.766265262967</v>
      </c>
      <c r="AF16" s="10">
        <f t="shared" si="18"/>
        <v>0</v>
      </c>
      <c r="AG16" s="10">
        <f t="shared" si="19"/>
        <v>0</v>
      </c>
      <c r="AH16" s="10">
        <f t="shared" si="20"/>
        <v>0</v>
      </c>
      <c r="AI16" s="10">
        <f t="shared" si="21"/>
        <v>16835.129571446509</v>
      </c>
      <c r="AJ16" s="10">
        <f t="shared" si="22"/>
        <v>0</v>
      </c>
      <c r="AK16" s="10">
        <f t="shared" si="23"/>
        <v>0</v>
      </c>
      <c r="AL16" s="10">
        <f t="shared" si="24"/>
        <v>0</v>
      </c>
      <c r="AM16" s="10">
        <f t="shared" si="25"/>
        <v>0</v>
      </c>
      <c r="AN16" s="10">
        <f t="shared" si="26"/>
        <v>5785.0139819148835</v>
      </c>
      <c r="AO16" s="10">
        <f t="shared" si="27"/>
        <v>0</v>
      </c>
      <c r="AP16" s="10">
        <f t="shared" si="28"/>
        <v>0</v>
      </c>
      <c r="AQ16" s="10">
        <f t="shared" si="29"/>
        <v>0</v>
      </c>
      <c r="AR16" s="10">
        <f t="shared" si="30"/>
        <v>629.26</v>
      </c>
      <c r="AS16" s="10">
        <f t="shared" si="31"/>
        <v>0</v>
      </c>
      <c r="AT16" s="10">
        <f t="shared" si="32"/>
        <v>0</v>
      </c>
      <c r="AU16" s="10">
        <f t="shared" si="33"/>
        <v>0</v>
      </c>
      <c r="AV16" s="10">
        <f t="shared" si="34"/>
        <v>0</v>
      </c>
      <c r="AW16" s="10">
        <f t="shared" si="35"/>
        <v>1800.2532765629683</v>
      </c>
      <c r="AX16" s="10">
        <f t="shared" si="36"/>
        <v>0</v>
      </c>
      <c r="AY16" s="10">
        <f t="shared" si="37"/>
        <v>0</v>
      </c>
      <c r="AZ16" s="10">
        <f t="shared" si="38"/>
        <v>0</v>
      </c>
      <c r="BA16" s="10">
        <f t="shared" si="39"/>
        <v>0</v>
      </c>
      <c r="BB16" s="10">
        <f t="shared" si="40"/>
        <v>168.90672343703196</v>
      </c>
      <c r="BC16" s="10">
        <f t="shared" si="41"/>
        <v>0</v>
      </c>
      <c r="BD16" s="10">
        <f t="shared" si="42"/>
        <v>0</v>
      </c>
      <c r="BE16" s="10">
        <f t="shared" si="43"/>
        <v>0</v>
      </c>
      <c r="BF16" s="10">
        <f t="shared" si="44"/>
        <v>0</v>
      </c>
      <c r="BG16" s="10">
        <f t="shared" si="45"/>
        <v>0</v>
      </c>
      <c r="BH16" s="10">
        <f t="shared" si="46"/>
        <v>0</v>
      </c>
      <c r="BI16" s="10">
        <f t="shared" si="47"/>
        <v>0</v>
      </c>
      <c r="BJ16" s="10">
        <f t="shared" si="48"/>
        <v>0</v>
      </c>
      <c r="BK16" s="10">
        <f t="shared" si="49"/>
        <v>24682.807806719578</v>
      </c>
      <c r="BL16" s="10">
        <f t="shared" si="50"/>
        <v>1111.0434020580831</v>
      </c>
      <c r="BM16" s="10">
        <f t="shared" si="51"/>
        <v>0</v>
      </c>
      <c r="BN16" s="10">
        <f t="shared" si="52"/>
        <v>0</v>
      </c>
      <c r="BO16" s="10">
        <f t="shared" si="53"/>
        <v>0</v>
      </c>
      <c r="BP16" s="2" t="s">
        <v>15</v>
      </c>
      <c r="BQ16" s="2">
        <v>905545.04</v>
      </c>
      <c r="BR16" s="2">
        <f t="shared" si="54"/>
        <v>15468.44</v>
      </c>
      <c r="BS16" s="2">
        <v>771352.24</v>
      </c>
      <c r="BT16" s="2">
        <v>0</v>
      </c>
      <c r="BU16" s="2">
        <v>25937.7</v>
      </c>
      <c r="BV16" s="2">
        <v>35377.040000000001</v>
      </c>
      <c r="BW16" s="2">
        <v>6997.4000000000005</v>
      </c>
      <c r="BX16" s="2">
        <v>13443.35</v>
      </c>
      <c r="BY16" s="2">
        <v>17300.53</v>
      </c>
      <c r="BZ16" s="2">
        <v>2025.09</v>
      </c>
      <c r="CA16" s="2">
        <v>6075.94</v>
      </c>
      <c r="CB16" s="2">
        <v>19103.580000000002</v>
      </c>
      <c r="CC16" s="2">
        <v>7932.17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25937.7</v>
      </c>
      <c r="CK16" s="2">
        <v>0</v>
      </c>
      <c r="CL16" s="2">
        <v>0</v>
      </c>
      <c r="CM16" s="2">
        <v>0</v>
      </c>
      <c r="CN16" s="2">
        <v>0</v>
      </c>
      <c r="CO16" s="2">
        <v>35377.040000000001</v>
      </c>
      <c r="CP16" s="2">
        <v>0</v>
      </c>
      <c r="CQ16" s="2">
        <v>0</v>
      </c>
      <c r="CR16" s="2">
        <v>0</v>
      </c>
      <c r="CS16" s="2">
        <v>0</v>
      </c>
      <c r="CT16" s="2">
        <v>6997.4000000000005</v>
      </c>
      <c r="CU16" s="2">
        <v>0</v>
      </c>
      <c r="CV16" s="2">
        <v>0</v>
      </c>
      <c r="CW16" s="2">
        <v>0</v>
      </c>
      <c r="CX16" s="2">
        <v>13443.35</v>
      </c>
      <c r="CY16" s="2">
        <v>0</v>
      </c>
      <c r="CZ16" s="2">
        <v>0</v>
      </c>
      <c r="DA16" s="2">
        <v>0</v>
      </c>
      <c r="DB16" s="2">
        <v>0</v>
      </c>
      <c r="DC16" s="2">
        <v>17300.53</v>
      </c>
      <c r="DD16" s="2">
        <v>0</v>
      </c>
      <c r="DE16" s="2">
        <v>0</v>
      </c>
      <c r="DF16" s="2">
        <v>0</v>
      </c>
      <c r="DG16" s="2">
        <v>2025.09</v>
      </c>
      <c r="DH16" s="2">
        <v>0</v>
      </c>
      <c r="DI16" s="2">
        <v>0</v>
      </c>
      <c r="DJ16" s="2">
        <v>0</v>
      </c>
      <c r="DK16" s="2">
        <v>0</v>
      </c>
      <c r="DL16" s="2">
        <v>5554.77</v>
      </c>
      <c r="DM16" s="2">
        <v>0</v>
      </c>
      <c r="DN16" s="2">
        <v>0</v>
      </c>
      <c r="DO16" s="2">
        <v>0</v>
      </c>
      <c r="DP16" s="2">
        <v>0</v>
      </c>
      <c r="DQ16" s="2">
        <v>521.16999999999996</v>
      </c>
      <c r="DR16" s="2">
        <v>19103.580000000002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7590.5</v>
      </c>
      <c r="EA16" s="2">
        <v>341.67</v>
      </c>
      <c r="EB16" s="2">
        <v>0</v>
      </c>
      <c r="EC16" s="2">
        <v>0</v>
      </c>
      <c r="ED16" s="2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f t="shared" si="55"/>
        <v>0</v>
      </c>
      <c r="EK16" s="15">
        <f t="shared" si="56"/>
        <v>1</v>
      </c>
      <c r="EL16" s="15">
        <f t="shared" si="57"/>
        <v>0</v>
      </c>
      <c r="EM16" s="15">
        <f t="shared" si="58"/>
        <v>0</v>
      </c>
      <c r="EN16" s="15">
        <f t="shared" si="59"/>
        <v>0</v>
      </c>
      <c r="EO16" s="15">
        <f t="shared" si="60"/>
        <v>0</v>
      </c>
      <c r="EP16" s="15">
        <f t="shared" si="61"/>
        <v>1</v>
      </c>
      <c r="EQ16" s="15">
        <f t="shared" si="62"/>
        <v>0</v>
      </c>
      <c r="ER16" s="15">
        <f t="shared" si="63"/>
        <v>0</v>
      </c>
      <c r="ES16" s="15">
        <f t="shared" si="64"/>
        <v>0</v>
      </c>
      <c r="ET16" s="15">
        <f t="shared" si="65"/>
        <v>0</v>
      </c>
      <c r="EU16" s="15">
        <f t="shared" si="66"/>
        <v>1</v>
      </c>
      <c r="EV16" s="15">
        <f t="shared" si="67"/>
        <v>0</v>
      </c>
      <c r="EW16" s="15">
        <f t="shared" si="68"/>
        <v>0</v>
      </c>
      <c r="EX16" s="15">
        <f t="shared" si="69"/>
        <v>0</v>
      </c>
      <c r="EY16" s="15">
        <f t="shared" si="70"/>
        <v>1</v>
      </c>
      <c r="EZ16" s="15">
        <f t="shared" si="71"/>
        <v>0</v>
      </c>
      <c r="FA16" s="15">
        <f t="shared" si="72"/>
        <v>0</v>
      </c>
      <c r="FB16" s="15">
        <f t="shared" si="73"/>
        <v>0</v>
      </c>
      <c r="FC16" s="15">
        <f t="shared" si="74"/>
        <v>0</v>
      </c>
      <c r="FD16" s="15">
        <f t="shared" si="75"/>
        <v>1</v>
      </c>
      <c r="FE16" s="15">
        <f t="shared" si="76"/>
        <v>0</v>
      </c>
      <c r="FF16" s="15">
        <f t="shared" si="77"/>
        <v>0</v>
      </c>
      <c r="FG16" s="15">
        <f t="shared" si="78"/>
        <v>0</v>
      </c>
      <c r="FH16" s="15">
        <f t="shared" si="89"/>
        <v>1</v>
      </c>
      <c r="FI16" s="15">
        <f t="shared" si="90"/>
        <v>0</v>
      </c>
      <c r="FJ16" s="15">
        <f t="shared" si="91"/>
        <v>0</v>
      </c>
      <c r="FK16" s="15">
        <f t="shared" si="92"/>
        <v>0</v>
      </c>
      <c r="FL16" s="15">
        <f t="shared" si="93"/>
        <v>0</v>
      </c>
      <c r="FM16" s="15">
        <f t="shared" si="79"/>
        <v>0.91422397192862348</v>
      </c>
      <c r="FN16" s="15">
        <f t="shared" si="80"/>
        <v>0</v>
      </c>
      <c r="FO16" s="15">
        <f t="shared" si="81"/>
        <v>0</v>
      </c>
      <c r="FP16" s="15">
        <f t="shared" si="82"/>
        <v>0</v>
      </c>
      <c r="FQ16" s="15">
        <f t="shared" si="83"/>
        <v>0</v>
      </c>
      <c r="FR16" s="15">
        <f t="shared" si="84"/>
        <v>8.5776028071376603E-2</v>
      </c>
      <c r="FS16" s="15">
        <f t="shared" si="100"/>
        <v>1</v>
      </c>
      <c r="FT16" s="15">
        <f t="shared" si="101"/>
        <v>0</v>
      </c>
      <c r="FU16" s="15">
        <f t="shared" si="102"/>
        <v>0</v>
      </c>
      <c r="FV16" s="15">
        <f t="shared" si="103"/>
        <v>0</v>
      </c>
      <c r="FW16" s="15">
        <f t="shared" si="104"/>
        <v>0</v>
      </c>
      <c r="FX16" s="15">
        <f t="shared" si="105"/>
        <v>0</v>
      </c>
      <c r="FY16" s="15">
        <f t="shared" si="106"/>
        <v>0</v>
      </c>
      <c r="FZ16" s="15">
        <f t="shared" si="107"/>
        <v>0</v>
      </c>
      <c r="GA16" s="15">
        <f t="shared" si="94"/>
        <v>0.95692603663310294</v>
      </c>
      <c r="GB16" s="15">
        <f t="shared" si="95"/>
        <v>4.3073963366897082E-2</v>
      </c>
      <c r="GC16" s="15">
        <f t="shared" si="96"/>
        <v>0</v>
      </c>
      <c r="GD16" s="15">
        <f t="shared" si="97"/>
        <v>0</v>
      </c>
      <c r="GE16" s="15">
        <f t="shared" si="98"/>
        <v>0</v>
      </c>
    </row>
    <row r="17" spans="1:187" x14ac:dyDescent="0.3">
      <c r="A17" s="2" t="s">
        <v>16</v>
      </c>
      <c r="B17" s="6">
        <v>25481.105</v>
      </c>
      <c r="C17" s="6">
        <f t="shared" si="10"/>
        <v>16172.839734652631</v>
      </c>
      <c r="D17" s="7">
        <v>9308.2652653473688</v>
      </c>
      <c r="E17" s="8">
        <v>0</v>
      </c>
      <c r="F17" s="9">
        <v>5889.82</v>
      </c>
      <c r="G17" s="9">
        <v>4665.441211752729</v>
      </c>
      <c r="H17" s="9">
        <v>1232.197821038689</v>
      </c>
      <c r="I17" s="9">
        <v>3635.6072649938778</v>
      </c>
      <c r="J17" s="9">
        <v>613.73343686733426</v>
      </c>
      <c r="K17" s="9">
        <v>105.85</v>
      </c>
      <c r="L17" s="9">
        <v>30.19</v>
      </c>
      <c r="M17" s="9">
        <v>0</v>
      </c>
      <c r="N17" s="10">
        <v>0</v>
      </c>
      <c r="O17" s="10">
        <f t="shared" si="0"/>
        <v>0</v>
      </c>
      <c r="P17" s="10">
        <f t="shared" si="1"/>
        <v>0</v>
      </c>
      <c r="Q17" s="10">
        <f t="shared" si="2"/>
        <v>0</v>
      </c>
      <c r="R17" s="10">
        <f t="shared" si="3"/>
        <v>0</v>
      </c>
      <c r="S17" s="10">
        <f t="shared" si="4"/>
        <v>0</v>
      </c>
      <c r="T17" s="10">
        <f t="shared" si="5"/>
        <v>0</v>
      </c>
      <c r="U17" s="10">
        <f t="shared" si="6"/>
        <v>5889.82</v>
      </c>
      <c r="V17" s="10">
        <f t="shared" si="7"/>
        <v>0</v>
      </c>
      <c r="W17" s="10">
        <f t="shared" si="8"/>
        <v>0</v>
      </c>
      <c r="X17" s="10">
        <f t="shared" si="9"/>
        <v>0</v>
      </c>
      <c r="Y17" s="10">
        <f t="shared" si="11"/>
        <v>0</v>
      </c>
      <c r="Z17" s="10">
        <f t="shared" si="12"/>
        <v>4665.441211752729</v>
      </c>
      <c r="AA17" s="10">
        <f t="shared" si="13"/>
        <v>0</v>
      </c>
      <c r="AB17" s="10">
        <f t="shared" si="14"/>
        <v>0</v>
      </c>
      <c r="AC17" s="10">
        <f t="shared" si="15"/>
        <v>0</v>
      </c>
      <c r="AD17" s="10">
        <f t="shared" si="16"/>
        <v>0</v>
      </c>
      <c r="AE17" s="10">
        <f t="shared" si="17"/>
        <v>1232.197821038689</v>
      </c>
      <c r="AF17" s="10">
        <f t="shared" si="18"/>
        <v>0</v>
      </c>
      <c r="AG17" s="10">
        <f t="shared" si="19"/>
        <v>0</v>
      </c>
      <c r="AH17" s="10">
        <f t="shared" si="20"/>
        <v>0</v>
      </c>
      <c r="AI17" s="10">
        <f t="shared" si="21"/>
        <v>3635.6072649938778</v>
      </c>
      <c r="AJ17" s="10">
        <f t="shared" si="22"/>
        <v>0</v>
      </c>
      <c r="AK17" s="10">
        <f t="shared" si="23"/>
        <v>0</v>
      </c>
      <c r="AL17" s="10">
        <f t="shared" si="24"/>
        <v>0</v>
      </c>
      <c r="AM17" s="10">
        <f t="shared" si="25"/>
        <v>0</v>
      </c>
      <c r="AN17" s="10">
        <f t="shared" si="26"/>
        <v>613.73343686733426</v>
      </c>
      <c r="AO17" s="10">
        <f t="shared" si="27"/>
        <v>0</v>
      </c>
      <c r="AP17" s="10">
        <f t="shared" si="28"/>
        <v>0</v>
      </c>
      <c r="AQ17" s="10">
        <f t="shared" si="29"/>
        <v>0</v>
      </c>
      <c r="AR17" s="10">
        <f t="shared" si="30"/>
        <v>82.202729386236825</v>
      </c>
      <c r="AS17" s="10">
        <f t="shared" si="31"/>
        <v>23.647270613763169</v>
      </c>
      <c r="AT17" s="10">
        <f t="shared" si="32"/>
        <v>0</v>
      </c>
      <c r="AU17" s="10">
        <f t="shared" si="33"/>
        <v>0</v>
      </c>
      <c r="AV17" s="10">
        <f t="shared" si="34"/>
        <v>0</v>
      </c>
      <c r="AW17" s="10">
        <f t="shared" si="35"/>
        <v>30.19</v>
      </c>
      <c r="AX17" s="10">
        <f t="shared" si="36"/>
        <v>0</v>
      </c>
      <c r="AY17" s="10">
        <f t="shared" si="37"/>
        <v>0</v>
      </c>
      <c r="AZ17" s="10">
        <f t="shared" si="38"/>
        <v>0</v>
      </c>
      <c r="BA17" s="10">
        <f t="shared" si="39"/>
        <v>0</v>
      </c>
      <c r="BB17" s="10">
        <f t="shared" si="40"/>
        <v>0</v>
      </c>
      <c r="BC17" s="10">
        <f t="shared" si="41"/>
        <v>0</v>
      </c>
      <c r="BD17" s="10">
        <f t="shared" si="42"/>
        <v>0</v>
      </c>
      <c r="BE17" s="10">
        <f t="shared" si="43"/>
        <v>0</v>
      </c>
      <c r="BF17" s="10">
        <f t="shared" si="44"/>
        <v>0</v>
      </c>
      <c r="BG17" s="10">
        <f t="shared" si="45"/>
        <v>0</v>
      </c>
      <c r="BH17" s="10">
        <f t="shared" si="46"/>
        <v>0</v>
      </c>
      <c r="BI17" s="10">
        <f t="shared" si="47"/>
        <v>0</v>
      </c>
      <c r="BJ17" s="10">
        <f t="shared" si="48"/>
        <v>0</v>
      </c>
      <c r="BK17" s="10">
        <f t="shared" si="49"/>
        <v>0</v>
      </c>
      <c r="BL17" s="10">
        <f t="shared" si="50"/>
        <v>0</v>
      </c>
      <c r="BM17" s="10">
        <f t="shared" si="51"/>
        <v>0</v>
      </c>
      <c r="BN17" s="10">
        <f t="shared" si="52"/>
        <v>0</v>
      </c>
      <c r="BO17" s="10">
        <f t="shared" si="53"/>
        <v>0</v>
      </c>
      <c r="BP17" s="2" t="s">
        <v>16</v>
      </c>
      <c r="BQ17" s="2">
        <v>26638.081999999999</v>
      </c>
      <c r="BR17" s="2">
        <f t="shared" si="54"/>
        <v>3006.3270000000002</v>
      </c>
      <c r="BS17" s="2">
        <v>12284.570999999996</v>
      </c>
      <c r="BT17" s="2">
        <v>0</v>
      </c>
      <c r="BU17" s="2">
        <v>5946.4300000000012</v>
      </c>
      <c r="BV17" s="2">
        <v>3652.95</v>
      </c>
      <c r="BW17" s="2">
        <v>964.78699999999992</v>
      </c>
      <c r="BX17" s="2">
        <v>2845.027</v>
      </c>
      <c r="BY17" s="2">
        <v>428.29</v>
      </c>
      <c r="BZ17" s="2">
        <v>161.30000000000001</v>
      </c>
      <c r="CA17" s="2">
        <v>30.19</v>
      </c>
      <c r="CB17" s="2">
        <v>0</v>
      </c>
      <c r="CC17" s="2">
        <v>324.53699999999998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5946.4300000000012</v>
      </c>
      <c r="CK17" s="2">
        <v>0</v>
      </c>
      <c r="CL17" s="2">
        <v>0</v>
      </c>
      <c r="CM17" s="2">
        <v>0</v>
      </c>
      <c r="CN17" s="2">
        <v>0</v>
      </c>
      <c r="CO17" s="2">
        <v>3652.95</v>
      </c>
      <c r="CP17" s="2">
        <v>0</v>
      </c>
      <c r="CQ17" s="2">
        <v>0</v>
      </c>
      <c r="CR17" s="2">
        <v>0</v>
      </c>
      <c r="CS17" s="2">
        <v>0</v>
      </c>
      <c r="CT17" s="2">
        <v>964.78699999999992</v>
      </c>
      <c r="CU17" s="2">
        <v>0</v>
      </c>
      <c r="CV17" s="2">
        <v>0</v>
      </c>
      <c r="CW17" s="2">
        <v>0</v>
      </c>
      <c r="CX17" s="2">
        <v>2845.027</v>
      </c>
      <c r="CY17" s="2">
        <v>0</v>
      </c>
      <c r="CZ17" s="2">
        <v>0</v>
      </c>
      <c r="DA17" s="2">
        <v>0</v>
      </c>
      <c r="DB17" s="2">
        <v>0</v>
      </c>
      <c r="DC17" s="2">
        <v>428.29</v>
      </c>
      <c r="DD17" s="2">
        <v>0</v>
      </c>
      <c r="DE17" s="2">
        <v>0</v>
      </c>
      <c r="DF17" s="2">
        <v>0</v>
      </c>
      <c r="DG17" s="2">
        <v>125.265</v>
      </c>
      <c r="DH17" s="2">
        <v>36.034999999999997</v>
      </c>
      <c r="DI17" s="2">
        <v>0</v>
      </c>
      <c r="DJ17" s="2">
        <v>0</v>
      </c>
      <c r="DK17" s="2">
        <v>0</v>
      </c>
      <c r="DL17" s="2">
        <v>30.19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238.024</v>
      </c>
      <c r="EA17" s="2">
        <v>86.513000000000005</v>
      </c>
      <c r="EB17" s="2">
        <v>0</v>
      </c>
      <c r="EC17" s="2">
        <v>0</v>
      </c>
      <c r="ED17" s="2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f t="shared" si="55"/>
        <v>0</v>
      </c>
      <c r="EK17" s="15">
        <f t="shared" si="56"/>
        <v>1</v>
      </c>
      <c r="EL17" s="15">
        <f t="shared" si="57"/>
        <v>0</v>
      </c>
      <c r="EM17" s="15">
        <f t="shared" si="58"/>
        <v>0</v>
      </c>
      <c r="EN17" s="15">
        <f t="shared" si="59"/>
        <v>0</v>
      </c>
      <c r="EO17" s="15">
        <f t="shared" si="60"/>
        <v>0</v>
      </c>
      <c r="EP17" s="15">
        <f t="shared" si="61"/>
        <v>1</v>
      </c>
      <c r="EQ17" s="15">
        <f t="shared" si="62"/>
        <v>0</v>
      </c>
      <c r="ER17" s="15">
        <f t="shared" si="63"/>
        <v>0</v>
      </c>
      <c r="ES17" s="15">
        <f t="shared" si="64"/>
        <v>0</v>
      </c>
      <c r="ET17" s="15">
        <f t="shared" si="65"/>
        <v>0</v>
      </c>
      <c r="EU17" s="15">
        <f t="shared" si="66"/>
        <v>1</v>
      </c>
      <c r="EV17" s="15">
        <f t="shared" si="67"/>
        <v>0</v>
      </c>
      <c r="EW17" s="15">
        <f t="shared" si="68"/>
        <v>0</v>
      </c>
      <c r="EX17" s="15">
        <f t="shared" si="69"/>
        <v>0</v>
      </c>
      <c r="EY17" s="15">
        <f t="shared" si="70"/>
        <v>1</v>
      </c>
      <c r="EZ17" s="15">
        <f t="shared" si="71"/>
        <v>0</v>
      </c>
      <c r="FA17" s="15">
        <f t="shared" si="72"/>
        <v>0</v>
      </c>
      <c r="FB17" s="15">
        <f t="shared" si="73"/>
        <v>0</v>
      </c>
      <c r="FC17" s="15">
        <f t="shared" si="74"/>
        <v>0</v>
      </c>
      <c r="FD17" s="15">
        <f t="shared" si="75"/>
        <v>1</v>
      </c>
      <c r="FE17" s="15">
        <f t="shared" si="76"/>
        <v>0</v>
      </c>
      <c r="FF17" s="15">
        <f t="shared" si="77"/>
        <v>0</v>
      </c>
      <c r="FG17" s="15">
        <f t="shared" si="78"/>
        <v>0</v>
      </c>
      <c r="FH17" s="15">
        <f t="shared" si="89"/>
        <v>0.77659640421574705</v>
      </c>
      <c r="FI17" s="15">
        <f t="shared" si="90"/>
        <v>0.2234035957842529</v>
      </c>
      <c r="FJ17" s="15">
        <f t="shared" si="91"/>
        <v>0</v>
      </c>
      <c r="FK17" s="15">
        <f t="shared" si="92"/>
        <v>0</v>
      </c>
      <c r="FL17" s="15">
        <f t="shared" si="93"/>
        <v>0</v>
      </c>
      <c r="FM17" s="15">
        <f t="shared" si="79"/>
        <v>1</v>
      </c>
      <c r="FN17" s="15">
        <f t="shared" si="80"/>
        <v>0</v>
      </c>
      <c r="FO17" s="15">
        <f t="shared" si="81"/>
        <v>0</v>
      </c>
      <c r="FP17" s="15">
        <f t="shared" si="82"/>
        <v>0</v>
      </c>
      <c r="FQ17" s="15">
        <f t="shared" si="83"/>
        <v>0</v>
      </c>
      <c r="FR17" s="15">
        <f t="shared" si="84"/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f t="shared" si="94"/>
        <v>0.73342638897876056</v>
      </c>
      <c r="GB17" s="15">
        <f t="shared" si="95"/>
        <v>0.2665736110212395</v>
      </c>
      <c r="GC17" s="15">
        <f t="shared" si="96"/>
        <v>0</v>
      </c>
      <c r="GD17" s="15">
        <f t="shared" si="97"/>
        <v>0</v>
      </c>
      <c r="GE17" s="15">
        <f t="shared" si="98"/>
        <v>0</v>
      </c>
    </row>
    <row r="18" spans="1:187" x14ac:dyDescent="0.3">
      <c r="A18" s="2" t="s">
        <v>17</v>
      </c>
      <c r="B18" s="6">
        <v>46299.188999999998</v>
      </c>
      <c r="C18" s="6">
        <f t="shared" si="10"/>
        <v>15663.192600781815</v>
      </c>
      <c r="D18" s="7">
        <v>30635.996399218184</v>
      </c>
      <c r="E18" s="8">
        <v>0</v>
      </c>
      <c r="F18" s="9">
        <v>3708.99</v>
      </c>
      <c r="G18" s="9">
        <v>5904.1958932140442</v>
      </c>
      <c r="H18" s="9">
        <v>1043.943590771506</v>
      </c>
      <c r="I18" s="9">
        <v>3151.8137986300108</v>
      </c>
      <c r="J18" s="9">
        <v>1342.6803181662499</v>
      </c>
      <c r="K18" s="9">
        <v>126.88</v>
      </c>
      <c r="L18" s="9">
        <v>384.68900000000002</v>
      </c>
      <c r="M18" s="9">
        <v>0</v>
      </c>
      <c r="N18" s="10">
        <v>0</v>
      </c>
      <c r="O18" s="10">
        <f t="shared" si="0"/>
        <v>0</v>
      </c>
      <c r="P18" s="10">
        <f t="shared" si="1"/>
        <v>0</v>
      </c>
      <c r="Q18" s="10">
        <f t="shared" si="2"/>
        <v>0</v>
      </c>
      <c r="R18" s="10">
        <f t="shared" si="3"/>
        <v>0</v>
      </c>
      <c r="S18" s="10">
        <f t="shared" si="4"/>
        <v>0</v>
      </c>
      <c r="T18" s="10">
        <f t="shared" si="5"/>
        <v>0</v>
      </c>
      <c r="U18" s="10">
        <f t="shared" si="6"/>
        <v>3708.99</v>
      </c>
      <c r="V18" s="10">
        <f t="shared" si="7"/>
        <v>0</v>
      </c>
      <c r="W18" s="10">
        <f t="shared" si="8"/>
        <v>0</v>
      </c>
      <c r="X18" s="10">
        <f t="shared" si="9"/>
        <v>0</v>
      </c>
      <c r="Y18" s="10">
        <f t="shared" si="11"/>
        <v>0</v>
      </c>
      <c r="Z18" s="10">
        <f t="shared" si="12"/>
        <v>5904.1958932140442</v>
      </c>
      <c r="AA18" s="10">
        <f t="shared" si="13"/>
        <v>0</v>
      </c>
      <c r="AB18" s="10">
        <f t="shared" si="14"/>
        <v>0</v>
      </c>
      <c r="AC18" s="10">
        <f t="shared" si="15"/>
        <v>0</v>
      </c>
      <c r="AD18" s="10">
        <f t="shared" si="16"/>
        <v>0</v>
      </c>
      <c r="AE18" s="10">
        <f t="shared" si="17"/>
        <v>1043.943590771506</v>
      </c>
      <c r="AF18" s="10">
        <f t="shared" si="18"/>
        <v>0</v>
      </c>
      <c r="AG18" s="10">
        <f t="shared" si="19"/>
        <v>0</v>
      </c>
      <c r="AH18" s="10">
        <f t="shared" si="20"/>
        <v>0</v>
      </c>
      <c r="AI18" s="10">
        <f t="shared" si="21"/>
        <v>3151.8137986300108</v>
      </c>
      <c r="AJ18" s="10">
        <f t="shared" si="22"/>
        <v>0</v>
      </c>
      <c r="AK18" s="10">
        <f t="shared" si="23"/>
        <v>0</v>
      </c>
      <c r="AL18" s="10">
        <f t="shared" si="24"/>
        <v>0</v>
      </c>
      <c r="AM18" s="10">
        <f t="shared" si="25"/>
        <v>0</v>
      </c>
      <c r="AN18" s="10">
        <f t="shared" si="26"/>
        <v>1339.9735592902618</v>
      </c>
      <c r="AO18" s="10">
        <f t="shared" si="27"/>
        <v>2.7067588759880645</v>
      </c>
      <c r="AP18" s="10">
        <f t="shared" si="28"/>
        <v>0</v>
      </c>
      <c r="AQ18" s="10">
        <f t="shared" si="29"/>
        <v>0</v>
      </c>
      <c r="AR18" s="10">
        <f t="shared" si="30"/>
        <v>72.510718844325638</v>
      </c>
      <c r="AS18" s="10">
        <f t="shared" si="31"/>
        <v>54.369281155674365</v>
      </c>
      <c r="AT18" s="10">
        <f t="shared" si="32"/>
        <v>0</v>
      </c>
      <c r="AU18" s="10">
        <f t="shared" si="33"/>
        <v>0</v>
      </c>
      <c r="AV18" s="10">
        <f t="shared" si="34"/>
        <v>0</v>
      </c>
      <c r="AW18" s="10">
        <f t="shared" si="35"/>
        <v>384.68900000000002</v>
      </c>
      <c r="AX18" s="10">
        <f t="shared" si="36"/>
        <v>0</v>
      </c>
      <c r="AY18" s="10">
        <f t="shared" si="37"/>
        <v>0</v>
      </c>
      <c r="AZ18" s="10">
        <f t="shared" si="38"/>
        <v>0</v>
      </c>
      <c r="BA18" s="10">
        <f t="shared" si="39"/>
        <v>0</v>
      </c>
      <c r="BB18" s="10">
        <f t="shared" si="40"/>
        <v>0</v>
      </c>
      <c r="BC18" s="10">
        <f t="shared" si="41"/>
        <v>0</v>
      </c>
      <c r="BD18" s="10">
        <f t="shared" si="42"/>
        <v>0</v>
      </c>
      <c r="BE18" s="10">
        <f t="shared" si="43"/>
        <v>0</v>
      </c>
      <c r="BF18" s="10">
        <f t="shared" si="44"/>
        <v>0</v>
      </c>
      <c r="BG18" s="10">
        <f t="shared" si="45"/>
        <v>0</v>
      </c>
      <c r="BH18" s="10">
        <f t="shared" si="46"/>
        <v>0</v>
      </c>
      <c r="BI18" s="10">
        <f t="shared" si="47"/>
        <v>0</v>
      </c>
      <c r="BJ18" s="10">
        <f t="shared" si="48"/>
        <v>0</v>
      </c>
      <c r="BK18" s="10">
        <f t="shared" si="49"/>
        <v>0</v>
      </c>
      <c r="BL18" s="10">
        <f t="shared" si="50"/>
        <v>0</v>
      </c>
      <c r="BM18" s="10">
        <f t="shared" si="51"/>
        <v>0</v>
      </c>
      <c r="BN18" s="10">
        <f t="shared" si="52"/>
        <v>0</v>
      </c>
      <c r="BO18" s="10">
        <f t="shared" si="53"/>
        <v>0</v>
      </c>
      <c r="BP18" s="2" t="s">
        <v>17</v>
      </c>
      <c r="BQ18" s="2">
        <v>116449.091</v>
      </c>
      <c r="BR18" s="2">
        <f t="shared" si="54"/>
        <v>3776.5360000000001</v>
      </c>
      <c r="BS18" s="2">
        <v>92776.07</v>
      </c>
      <c r="BT18" s="2">
        <v>0</v>
      </c>
      <c r="BU18" s="2">
        <v>3709.02</v>
      </c>
      <c r="BV18" s="2">
        <v>6186.4400000000014</v>
      </c>
      <c r="BW18" s="2">
        <v>954.95</v>
      </c>
      <c r="BX18" s="2">
        <v>3550.59</v>
      </c>
      <c r="BY18" s="2">
        <v>4251.125</v>
      </c>
      <c r="BZ18" s="2">
        <v>225.946</v>
      </c>
      <c r="CA18" s="2">
        <v>4794.25</v>
      </c>
      <c r="CB18" s="2">
        <v>0</v>
      </c>
      <c r="CC18" s="2">
        <v>0.7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3709.02</v>
      </c>
      <c r="CK18" s="2">
        <v>0</v>
      </c>
      <c r="CL18" s="2">
        <v>0</v>
      </c>
      <c r="CM18" s="2">
        <v>0</v>
      </c>
      <c r="CN18" s="2">
        <v>0</v>
      </c>
      <c r="CO18" s="2">
        <v>6186.4400000000014</v>
      </c>
      <c r="CP18" s="2">
        <v>0</v>
      </c>
      <c r="CQ18" s="2">
        <v>0</v>
      </c>
      <c r="CR18" s="2">
        <v>0</v>
      </c>
      <c r="CS18" s="2">
        <v>0</v>
      </c>
      <c r="CT18" s="2">
        <v>954.95</v>
      </c>
      <c r="CU18" s="2">
        <v>0</v>
      </c>
      <c r="CV18" s="2">
        <v>0</v>
      </c>
      <c r="CW18" s="2">
        <v>0</v>
      </c>
      <c r="CX18" s="2">
        <v>3550.59</v>
      </c>
      <c r="CY18" s="2">
        <v>0</v>
      </c>
      <c r="CZ18" s="2">
        <v>0</v>
      </c>
      <c r="DA18" s="2">
        <v>0</v>
      </c>
      <c r="DB18" s="2">
        <v>0</v>
      </c>
      <c r="DC18" s="2">
        <v>4242.5550000000003</v>
      </c>
      <c r="DD18" s="2">
        <v>8.57</v>
      </c>
      <c r="DE18" s="2">
        <v>0</v>
      </c>
      <c r="DF18" s="2">
        <v>0</v>
      </c>
      <c r="DG18" s="2">
        <v>129.126</v>
      </c>
      <c r="DH18" s="2">
        <v>96.82</v>
      </c>
      <c r="DI18" s="2">
        <v>0</v>
      </c>
      <c r="DJ18" s="2">
        <v>0</v>
      </c>
      <c r="DK18" s="2">
        <v>0</v>
      </c>
      <c r="DL18" s="2">
        <v>4794.25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0.7</v>
      </c>
      <c r="EB18" s="2">
        <v>0</v>
      </c>
      <c r="EC18" s="2">
        <v>0</v>
      </c>
      <c r="ED18" s="2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f t="shared" si="55"/>
        <v>0</v>
      </c>
      <c r="EK18" s="15">
        <f t="shared" si="56"/>
        <v>1</v>
      </c>
      <c r="EL18" s="15">
        <f t="shared" si="57"/>
        <v>0</v>
      </c>
      <c r="EM18" s="15">
        <f t="shared" si="58"/>
        <v>0</v>
      </c>
      <c r="EN18" s="15">
        <f t="shared" si="59"/>
        <v>0</v>
      </c>
      <c r="EO18" s="15">
        <f t="shared" si="60"/>
        <v>0</v>
      </c>
      <c r="EP18" s="15">
        <f t="shared" si="61"/>
        <v>1</v>
      </c>
      <c r="EQ18" s="15">
        <f t="shared" si="62"/>
        <v>0</v>
      </c>
      <c r="ER18" s="15">
        <f t="shared" si="63"/>
        <v>0</v>
      </c>
      <c r="ES18" s="15">
        <f t="shared" si="64"/>
        <v>0</v>
      </c>
      <c r="ET18" s="15">
        <f t="shared" si="65"/>
        <v>0</v>
      </c>
      <c r="EU18" s="15">
        <f t="shared" si="66"/>
        <v>1</v>
      </c>
      <c r="EV18" s="15">
        <f t="shared" si="67"/>
        <v>0</v>
      </c>
      <c r="EW18" s="15">
        <f t="shared" si="68"/>
        <v>0</v>
      </c>
      <c r="EX18" s="15">
        <f t="shared" si="69"/>
        <v>0</v>
      </c>
      <c r="EY18" s="15">
        <f t="shared" si="70"/>
        <v>1</v>
      </c>
      <c r="EZ18" s="15">
        <f t="shared" si="71"/>
        <v>0</v>
      </c>
      <c r="FA18" s="15">
        <f t="shared" si="72"/>
        <v>0</v>
      </c>
      <c r="FB18" s="15">
        <f t="shared" si="73"/>
        <v>0</v>
      </c>
      <c r="FC18" s="15">
        <f t="shared" si="74"/>
        <v>0</v>
      </c>
      <c r="FD18" s="15">
        <f t="shared" si="75"/>
        <v>0.99798406304213594</v>
      </c>
      <c r="FE18" s="16">
        <f t="shared" si="76"/>
        <v>2.0159369578640948E-3</v>
      </c>
      <c r="FF18" s="15">
        <f t="shared" si="77"/>
        <v>0</v>
      </c>
      <c r="FG18" s="15">
        <f t="shared" si="78"/>
        <v>0</v>
      </c>
      <c r="FH18" s="15">
        <f t="shared" si="89"/>
        <v>0.5714905331362361</v>
      </c>
      <c r="FI18" s="15">
        <f t="shared" si="90"/>
        <v>0.4285094668637639</v>
      </c>
      <c r="FJ18" s="15">
        <f t="shared" si="91"/>
        <v>0</v>
      </c>
      <c r="FK18" s="15">
        <f t="shared" si="92"/>
        <v>0</v>
      </c>
      <c r="FL18" s="15">
        <f t="shared" si="93"/>
        <v>0</v>
      </c>
      <c r="FM18" s="15">
        <f t="shared" si="79"/>
        <v>1</v>
      </c>
      <c r="FN18" s="15">
        <f t="shared" si="80"/>
        <v>0</v>
      </c>
      <c r="FO18" s="15">
        <f t="shared" si="81"/>
        <v>0</v>
      </c>
      <c r="FP18" s="15">
        <f t="shared" si="82"/>
        <v>0</v>
      </c>
      <c r="FQ18" s="15">
        <f t="shared" si="83"/>
        <v>0</v>
      </c>
      <c r="FR18" s="15">
        <f t="shared" si="84"/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f t="shared" si="94"/>
        <v>0</v>
      </c>
      <c r="GB18" s="15">
        <f t="shared" si="95"/>
        <v>1</v>
      </c>
      <c r="GC18" s="15">
        <f t="shared" si="96"/>
        <v>0</v>
      </c>
      <c r="GD18" s="15">
        <f t="shared" si="97"/>
        <v>0</v>
      </c>
      <c r="GE18" s="15">
        <f t="shared" si="98"/>
        <v>0</v>
      </c>
    </row>
    <row r="19" spans="1:187" x14ac:dyDescent="0.3">
      <c r="A19" s="2" t="s">
        <v>18</v>
      </c>
      <c r="B19" s="6">
        <v>55321.571000000004</v>
      </c>
      <c r="C19" s="6">
        <f t="shared" si="10"/>
        <v>20014.791872729569</v>
      </c>
      <c r="D19" s="7">
        <v>35306.779127270434</v>
      </c>
      <c r="E19" s="8">
        <v>0</v>
      </c>
      <c r="F19" s="9">
        <v>3165.18</v>
      </c>
      <c r="G19" s="9">
        <v>3939.22</v>
      </c>
      <c r="H19" s="9">
        <v>1442.8170723484532</v>
      </c>
      <c r="I19" s="9">
        <v>5406.4521192060301</v>
      </c>
      <c r="J19" s="9">
        <v>1652.2481175059461</v>
      </c>
      <c r="K19" s="9">
        <v>94.16</v>
      </c>
      <c r="L19" s="9">
        <v>440.92</v>
      </c>
      <c r="M19" s="9">
        <v>0</v>
      </c>
      <c r="N19" s="10">
        <v>3873.7945636691461</v>
      </c>
      <c r="O19" s="10">
        <f t="shared" si="0"/>
        <v>0</v>
      </c>
      <c r="P19" s="10">
        <f t="shared" si="1"/>
        <v>0</v>
      </c>
      <c r="Q19" s="10">
        <f t="shared" si="2"/>
        <v>0</v>
      </c>
      <c r="R19" s="10">
        <f t="shared" si="3"/>
        <v>0</v>
      </c>
      <c r="S19" s="10">
        <f t="shared" si="4"/>
        <v>0</v>
      </c>
      <c r="T19" s="10">
        <f t="shared" si="5"/>
        <v>0</v>
      </c>
      <c r="U19" s="10">
        <f t="shared" si="6"/>
        <v>3165.18</v>
      </c>
      <c r="V19" s="10">
        <f t="shared" si="7"/>
        <v>0</v>
      </c>
      <c r="W19" s="10">
        <f t="shared" si="8"/>
        <v>0</v>
      </c>
      <c r="X19" s="10">
        <f t="shared" si="9"/>
        <v>0</v>
      </c>
      <c r="Y19" s="10">
        <f t="shared" si="11"/>
        <v>0</v>
      </c>
      <c r="Z19" s="10">
        <f t="shared" si="12"/>
        <v>3924.06</v>
      </c>
      <c r="AA19" s="10">
        <f t="shared" si="13"/>
        <v>15.16</v>
      </c>
      <c r="AB19" s="10">
        <f t="shared" si="14"/>
        <v>0</v>
      </c>
      <c r="AC19" s="10">
        <f t="shared" si="15"/>
        <v>0</v>
      </c>
      <c r="AD19" s="10">
        <f t="shared" si="16"/>
        <v>0</v>
      </c>
      <c r="AE19" s="10">
        <f t="shared" si="17"/>
        <v>1442.8170723484532</v>
      </c>
      <c r="AF19" s="10">
        <f t="shared" si="18"/>
        <v>0</v>
      </c>
      <c r="AG19" s="10">
        <f t="shared" si="19"/>
        <v>0</v>
      </c>
      <c r="AH19" s="10">
        <f t="shared" si="20"/>
        <v>0</v>
      </c>
      <c r="AI19" s="10">
        <f t="shared" si="21"/>
        <v>5406.4521192060301</v>
      </c>
      <c r="AJ19" s="10">
        <f t="shared" si="22"/>
        <v>0</v>
      </c>
      <c r="AK19" s="10">
        <f t="shared" si="23"/>
        <v>0</v>
      </c>
      <c r="AL19" s="10">
        <f t="shared" si="24"/>
        <v>0</v>
      </c>
      <c r="AM19" s="10">
        <f t="shared" si="25"/>
        <v>0</v>
      </c>
      <c r="AN19" s="10">
        <f t="shared" si="26"/>
        <v>1652.2481175059461</v>
      </c>
      <c r="AO19" s="10">
        <f t="shared" si="27"/>
        <v>0</v>
      </c>
      <c r="AP19" s="10">
        <f t="shared" si="28"/>
        <v>0</v>
      </c>
      <c r="AQ19" s="10">
        <f t="shared" si="29"/>
        <v>0</v>
      </c>
      <c r="AR19" s="10">
        <f t="shared" si="30"/>
        <v>63.372010194853246</v>
      </c>
      <c r="AS19" s="10">
        <f t="shared" si="31"/>
        <v>30.787989805146754</v>
      </c>
      <c r="AT19" s="10">
        <f t="shared" si="32"/>
        <v>0</v>
      </c>
      <c r="AU19" s="10">
        <f t="shared" si="33"/>
        <v>0</v>
      </c>
      <c r="AV19" s="10">
        <f t="shared" si="34"/>
        <v>0</v>
      </c>
      <c r="AW19" s="10">
        <f t="shared" si="35"/>
        <v>440.92</v>
      </c>
      <c r="AX19" s="10">
        <f t="shared" si="36"/>
        <v>0</v>
      </c>
      <c r="AY19" s="10">
        <f t="shared" si="37"/>
        <v>0</v>
      </c>
      <c r="AZ19" s="10">
        <f t="shared" si="38"/>
        <v>0</v>
      </c>
      <c r="BA19" s="10">
        <f t="shared" si="39"/>
        <v>0</v>
      </c>
      <c r="BB19" s="10">
        <f t="shared" si="40"/>
        <v>0</v>
      </c>
      <c r="BC19" s="10">
        <f t="shared" si="41"/>
        <v>0</v>
      </c>
      <c r="BD19" s="10">
        <f t="shared" si="42"/>
        <v>0</v>
      </c>
      <c r="BE19" s="10">
        <f t="shared" si="43"/>
        <v>0</v>
      </c>
      <c r="BF19" s="10">
        <f t="shared" si="44"/>
        <v>0</v>
      </c>
      <c r="BG19" s="10">
        <f t="shared" si="45"/>
        <v>0</v>
      </c>
      <c r="BH19" s="10">
        <f t="shared" si="46"/>
        <v>0</v>
      </c>
      <c r="BI19" s="10">
        <f t="shared" si="47"/>
        <v>0</v>
      </c>
      <c r="BJ19" s="10">
        <f t="shared" si="48"/>
        <v>0</v>
      </c>
      <c r="BK19" s="10">
        <f t="shared" si="49"/>
        <v>3843.2530605042593</v>
      </c>
      <c r="BL19" s="10">
        <f t="shared" si="50"/>
        <v>30.541503164886432</v>
      </c>
      <c r="BM19" s="10">
        <f t="shared" si="51"/>
        <v>0</v>
      </c>
      <c r="BN19" s="10">
        <f t="shared" si="52"/>
        <v>0</v>
      </c>
      <c r="BO19" s="10">
        <f t="shared" si="53"/>
        <v>0</v>
      </c>
      <c r="BP19" s="2" t="s">
        <v>18</v>
      </c>
      <c r="BQ19" s="2">
        <v>199680.28099999999</v>
      </c>
      <c r="BR19" s="2">
        <f t="shared" si="54"/>
        <v>4371.5020000000004</v>
      </c>
      <c r="BS19" s="2">
        <v>172677.48299999998</v>
      </c>
      <c r="BT19" s="2">
        <v>0</v>
      </c>
      <c r="BU19" s="2">
        <v>3165.18</v>
      </c>
      <c r="BV19" s="2">
        <v>3939.22</v>
      </c>
      <c r="BW19" s="2">
        <v>1392.7</v>
      </c>
      <c r="BX19" s="2">
        <v>4128.2420000000002</v>
      </c>
      <c r="BY19" s="2">
        <v>6793.4400000000014</v>
      </c>
      <c r="BZ19" s="2">
        <v>243.26</v>
      </c>
      <c r="CA19" s="2">
        <v>2103.42</v>
      </c>
      <c r="CB19" s="2">
        <v>476.38</v>
      </c>
      <c r="CC19" s="2">
        <v>4760.9560000000001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3165.18</v>
      </c>
      <c r="CK19" s="2">
        <v>0</v>
      </c>
      <c r="CL19" s="2">
        <v>0</v>
      </c>
      <c r="CM19" s="2">
        <v>0</v>
      </c>
      <c r="CN19" s="2">
        <v>0</v>
      </c>
      <c r="CO19" s="2">
        <v>3924.06</v>
      </c>
      <c r="CP19" s="2">
        <v>15.16</v>
      </c>
      <c r="CQ19" s="2">
        <v>0</v>
      </c>
      <c r="CR19" s="2">
        <v>0</v>
      </c>
      <c r="CS19" s="2">
        <v>0</v>
      </c>
      <c r="CT19" s="2">
        <v>1392.7</v>
      </c>
      <c r="CU19" s="2">
        <v>0</v>
      </c>
      <c r="CV19" s="2">
        <v>0</v>
      </c>
      <c r="CW19" s="2">
        <v>0</v>
      </c>
      <c r="CX19" s="2">
        <v>4128.2420000000002</v>
      </c>
      <c r="CY19" s="2">
        <v>0</v>
      </c>
      <c r="CZ19" s="2">
        <v>0</v>
      </c>
      <c r="DA19" s="2">
        <v>0</v>
      </c>
      <c r="DB19" s="2">
        <v>0</v>
      </c>
      <c r="DC19" s="2">
        <v>6793.4400000000014</v>
      </c>
      <c r="DD19" s="2">
        <v>0</v>
      </c>
      <c r="DE19" s="2">
        <v>0</v>
      </c>
      <c r="DF19" s="2">
        <v>0</v>
      </c>
      <c r="DG19" s="2">
        <v>163.72</v>
      </c>
      <c r="DH19" s="2">
        <v>79.539999999999992</v>
      </c>
      <c r="DI19" s="2">
        <v>0</v>
      </c>
      <c r="DJ19" s="2">
        <v>0</v>
      </c>
      <c r="DK19" s="2">
        <v>0</v>
      </c>
      <c r="DL19" s="2">
        <v>2103.42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476.38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4723.42</v>
      </c>
      <c r="EA19" s="2">
        <v>37.536000000000001</v>
      </c>
      <c r="EB19" s="2">
        <v>0</v>
      </c>
      <c r="EC19" s="2">
        <v>0</v>
      </c>
      <c r="ED19" s="2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f t="shared" si="55"/>
        <v>0</v>
      </c>
      <c r="EK19" s="15">
        <f t="shared" si="56"/>
        <v>1</v>
      </c>
      <c r="EL19" s="15">
        <f t="shared" si="57"/>
        <v>0</v>
      </c>
      <c r="EM19" s="15">
        <f t="shared" si="58"/>
        <v>0</v>
      </c>
      <c r="EN19" s="15">
        <f t="shared" si="59"/>
        <v>0</v>
      </c>
      <c r="EO19" s="15">
        <f t="shared" si="60"/>
        <v>0</v>
      </c>
      <c r="EP19" s="15">
        <f t="shared" si="61"/>
        <v>0.99615152238260374</v>
      </c>
      <c r="EQ19" s="16">
        <f t="shared" si="62"/>
        <v>3.8484776173963375E-3</v>
      </c>
      <c r="ER19" s="15">
        <f t="shared" si="63"/>
        <v>0</v>
      </c>
      <c r="ES19" s="15">
        <f t="shared" si="64"/>
        <v>0</v>
      </c>
      <c r="ET19" s="15">
        <f t="shared" si="65"/>
        <v>0</v>
      </c>
      <c r="EU19" s="15">
        <f t="shared" si="66"/>
        <v>1</v>
      </c>
      <c r="EV19" s="15">
        <f t="shared" si="67"/>
        <v>0</v>
      </c>
      <c r="EW19" s="15">
        <f t="shared" si="68"/>
        <v>0</v>
      </c>
      <c r="EX19" s="15">
        <f t="shared" si="69"/>
        <v>0</v>
      </c>
      <c r="EY19" s="15">
        <f t="shared" si="70"/>
        <v>1</v>
      </c>
      <c r="EZ19" s="15">
        <f t="shared" si="71"/>
        <v>0</v>
      </c>
      <c r="FA19" s="15">
        <f t="shared" si="72"/>
        <v>0</v>
      </c>
      <c r="FB19" s="15">
        <f t="shared" si="73"/>
        <v>0</v>
      </c>
      <c r="FC19" s="15">
        <f t="shared" si="74"/>
        <v>0</v>
      </c>
      <c r="FD19" s="15">
        <f t="shared" si="75"/>
        <v>1</v>
      </c>
      <c r="FE19" s="15">
        <f t="shared" si="76"/>
        <v>0</v>
      </c>
      <c r="FF19" s="15">
        <f t="shared" si="77"/>
        <v>0</v>
      </c>
      <c r="FG19" s="15">
        <f t="shared" si="78"/>
        <v>0</v>
      </c>
      <c r="FH19" s="15">
        <f t="shared" si="89"/>
        <v>0.67302474718408289</v>
      </c>
      <c r="FI19" s="15">
        <f t="shared" si="90"/>
        <v>0.32697525281591711</v>
      </c>
      <c r="FJ19" s="15">
        <f t="shared" si="91"/>
        <v>0</v>
      </c>
      <c r="FK19" s="15">
        <f t="shared" si="92"/>
        <v>0</v>
      </c>
      <c r="FL19" s="15">
        <f t="shared" si="93"/>
        <v>0</v>
      </c>
      <c r="FM19" s="15">
        <f t="shared" si="79"/>
        <v>1</v>
      </c>
      <c r="FN19" s="15">
        <f t="shared" si="80"/>
        <v>0</v>
      </c>
      <c r="FO19" s="15">
        <f t="shared" si="81"/>
        <v>0</v>
      </c>
      <c r="FP19" s="15">
        <f t="shared" si="82"/>
        <v>0</v>
      </c>
      <c r="FQ19" s="15">
        <f t="shared" si="83"/>
        <v>0</v>
      </c>
      <c r="FR19" s="15">
        <f t="shared" si="84"/>
        <v>0</v>
      </c>
      <c r="FS19" s="15">
        <f t="shared" si="100"/>
        <v>1</v>
      </c>
      <c r="FT19" s="15">
        <f t="shared" si="101"/>
        <v>0</v>
      </c>
      <c r="FU19" s="15">
        <f t="shared" si="102"/>
        <v>0</v>
      </c>
      <c r="FV19" s="15">
        <f t="shared" si="103"/>
        <v>0</v>
      </c>
      <c r="FW19" s="15">
        <f t="shared" si="104"/>
        <v>0</v>
      </c>
      <c r="FX19" s="15">
        <f t="shared" si="105"/>
        <v>0</v>
      </c>
      <c r="FY19" s="15">
        <f t="shared" si="106"/>
        <v>0</v>
      </c>
      <c r="FZ19" s="15">
        <f t="shared" si="107"/>
        <v>0</v>
      </c>
      <c r="GA19" s="15">
        <f t="shared" si="94"/>
        <v>0.99211586916577255</v>
      </c>
      <c r="GB19" s="15">
        <f t="shared" si="95"/>
        <v>7.8841308342274107E-3</v>
      </c>
      <c r="GC19" s="15">
        <f t="shared" si="96"/>
        <v>0</v>
      </c>
      <c r="GD19" s="15">
        <f t="shared" si="97"/>
        <v>0</v>
      </c>
      <c r="GE19" s="15">
        <f t="shared" si="98"/>
        <v>0</v>
      </c>
    </row>
    <row r="20" spans="1:187" x14ac:dyDescent="0.3">
      <c r="A20" s="2" t="s">
        <v>19</v>
      </c>
      <c r="B20" s="6">
        <v>25661.212</v>
      </c>
      <c r="C20" s="6">
        <f t="shared" si="10"/>
        <v>13290.406167648338</v>
      </c>
      <c r="D20" s="7">
        <v>12370.805832351662</v>
      </c>
      <c r="E20" s="8">
        <v>0</v>
      </c>
      <c r="F20" s="9">
        <v>5515.32</v>
      </c>
      <c r="G20" s="9">
        <v>2861.2671089530431</v>
      </c>
      <c r="H20" s="9">
        <v>731.24160881112573</v>
      </c>
      <c r="I20" s="9">
        <v>3691.506491669305</v>
      </c>
      <c r="J20" s="9">
        <v>422.94572343830981</v>
      </c>
      <c r="K20" s="9">
        <v>4.0652347765529058</v>
      </c>
      <c r="L20" s="9">
        <v>64.06</v>
      </c>
      <c r="M20" s="9">
        <v>0</v>
      </c>
      <c r="N20" s="10">
        <v>0</v>
      </c>
      <c r="O20" s="10">
        <f t="shared" si="0"/>
        <v>0</v>
      </c>
      <c r="P20" s="10">
        <f t="shared" si="1"/>
        <v>0</v>
      </c>
      <c r="Q20" s="10">
        <f t="shared" si="2"/>
        <v>0</v>
      </c>
      <c r="R20" s="10">
        <f t="shared" si="3"/>
        <v>0</v>
      </c>
      <c r="S20" s="10">
        <f t="shared" si="4"/>
        <v>0</v>
      </c>
      <c r="T20" s="10">
        <f t="shared" si="5"/>
        <v>5515.32</v>
      </c>
      <c r="U20" s="10">
        <f t="shared" si="6"/>
        <v>0</v>
      </c>
      <c r="V20" s="10">
        <f t="shared" si="7"/>
        <v>0</v>
      </c>
      <c r="W20" s="10">
        <f t="shared" si="8"/>
        <v>0</v>
      </c>
      <c r="X20" s="10">
        <f t="shared" si="9"/>
        <v>0</v>
      </c>
      <c r="Y20" s="10">
        <f t="shared" si="11"/>
        <v>0</v>
      </c>
      <c r="Z20" s="10">
        <f t="shared" si="12"/>
        <v>2667.0849457357103</v>
      </c>
      <c r="AA20" s="10">
        <f t="shared" si="13"/>
        <v>194.1821632173326</v>
      </c>
      <c r="AB20" s="10">
        <f t="shared" si="14"/>
        <v>0</v>
      </c>
      <c r="AC20" s="10">
        <f t="shared" si="15"/>
        <v>0</v>
      </c>
      <c r="AD20" s="10">
        <f t="shared" si="16"/>
        <v>0</v>
      </c>
      <c r="AE20" s="10">
        <f t="shared" si="17"/>
        <v>584.29158058874975</v>
      </c>
      <c r="AF20" s="10">
        <f t="shared" si="18"/>
        <v>146.95002822237592</v>
      </c>
      <c r="AG20" s="10">
        <f t="shared" si="19"/>
        <v>0</v>
      </c>
      <c r="AH20" s="10">
        <f t="shared" si="20"/>
        <v>0</v>
      </c>
      <c r="AI20" s="10">
        <f t="shared" si="21"/>
        <v>3691.506491669305</v>
      </c>
      <c r="AJ20" s="10">
        <f t="shared" si="22"/>
        <v>0</v>
      </c>
      <c r="AK20" s="10">
        <f t="shared" si="23"/>
        <v>0</v>
      </c>
      <c r="AL20" s="10">
        <f t="shared" si="24"/>
        <v>0</v>
      </c>
      <c r="AM20" s="10">
        <f t="shared" si="25"/>
        <v>0</v>
      </c>
      <c r="AN20" s="10">
        <f t="shared" si="26"/>
        <v>336.56679760197812</v>
      </c>
      <c r="AO20" s="10">
        <f t="shared" si="27"/>
        <v>86.378925836331746</v>
      </c>
      <c r="AP20" s="10">
        <f t="shared" si="28"/>
        <v>0</v>
      </c>
      <c r="AQ20" s="10">
        <f t="shared" si="29"/>
        <v>0</v>
      </c>
      <c r="AR20" s="10">
        <f t="shared" si="30"/>
        <v>0</v>
      </c>
      <c r="AS20" s="10">
        <f t="shared" si="31"/>
        <v>4.0652347765529058</v>
      </c>
      <c r="AT20" s="10">
        <f t="shared" si="32"/>
        <v>0</v>
      </c>
      <c r="AU20" s="10">
        <f t="shared" si="33"/>
        <v>0</v>
      </c>
      <c r="AV20" s="10">
        <f t="shared" si="34"/>
        <v>0</v>
      </c>
      <c r="AW20" s="10">
        <f t="shared" si="35"/>
        <v>64.06</v>
      </c>
      <c r="AX20" s="10">
        <f t="shared" si="36"/>
        <v>0</v>
      </c>
      <c r="AY20" s="10">
        <f t="shared" si="37"/>
        <v>0</v>
      </c>
      <c r="AZ20" s="10">
        <f t="shared" si="38"/>
        <v>0</v>
      </c>
      <c r="BA20" s="10">
        <f t="shared" si="39"/>
        <v>0</v>
      </c>
      <c r="BB20" s="10">
        <f t="shared" si="40"/>
        <v>0</v>
      </c>
      <c r="BC20" s="10">
        <f t="shared" si="41"/>
        <v>0</v>
      </c>
      <c r="BD20" s="10">
        <f t="shared" si="42"/>
        <v>0</v>
      </c>
      <c r="BE20" s="10">
        <f t="shared" si="43"/>
        <v>0</v>
      </c>
      <c r="BF20" s="10">
        <f t="shared" si="44"/>
        <v>0</v>
      </c>
      <c r="BG20" s="10">
        <f t="shared" si="45"/>
        <v>0</v>
      </c>
      <c r="BH20" s="10">
        <f t="shared" si="46"/>
        <v>0</v>
      </c>
      <c r="BI20" s="10">
        <f t="shared" si="47"/>
        <v>0</v>
      </c>
      <c r="BJ20" s="10">
        <f t="shared" si="48"/>
        <v>0</v>
      </c>
      <c r="BK20" s="10">
        <f t="shared" si="49"/>
        <v>0</v>
      </c>
      <c r="BL20" s="10">
        <f t="shared" si="50"/>
        <v>0</v>
      </c>
      <c r="BM20" s="10">
        <f t="shared" si="51"/>
        <v>0</v>
      </c>
      <c r="BN20" s="10">
        <f t="shared" si="52"/>
        <v>0</v>
      </c>
      <c r="BO20" s="10">
        <f t="shared" si="53"/>
        <v>0</v>
      </c>
      <c r="BP20" s="2" t="s">
        <v>19</v>
      </c>
      <c r="BQ20" s="2">
        <v>23822.839</v>
      </c>
      <c r="BR20" s="2">
        <f t="shared" si="54"/>
        <v>2893.5650000000001</v>
      </c>
      <c r="BS20" s="2">
        <v>11191.198</v>
      </c>
      <c r="BT20" s="2">
        <v>0</v>
      </c>
      <c r="BU20" s="2">
        <v>5515.32</v>
      </c>
      <c r="BV20" s="2">
        <v>2619.9059999999999</v>
      </c>
      <c r="BW20" s="2">
        <v>804.077</v>
      </c>
      <c r="BX20" s="2">
        <v>2890.3820000000001</v>
      </c>
      <c r="BY20" s="2">
        <v>552.11800000000005</v>
      </c>
      <c r="BZ20" s="2">
        <v>3.1829999999999998</v>
      </c>
      <c r="CA20" s="2">
        <v>64.06</v>
      </c>
      <c r="CB20" s="2">
        <v>0</v>
      </c>
      <c r="CC20" s="2">
        <v>182.595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5515.32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2442.1039999999998</v>
      </c>
      <c r="CP20" s="2">
        <v>177.80199999999999</v>
      </c>
      <c r="CQ20" s="2">
        <v>0</v>
      </c>
      <c r="CR20" s="2">
        <v>0</v>
      </c>
      <c r="CS20" s="2">
        <v>0</v>
      </c>
      <c r="CT20" s="2">
        <v>642.49</v>
      </c>
      <c r="CU20" s="2">
        <v>161.58699999999999</v>
      </c>
      <c r="CV20" s="2">
        <v>0</v>
      </c>
      <c r="CW20" s="2">
        <v>0</v>
      </c>
      <c r="CX20" s="2">
        <v>2890.3820000000001</v>
      </c>
      <c r="CY20" s="2">
        <v>0</v>
      </c>
      <c r="CZ20" s="2">
        <v>0</v>
      </c>
      <c r="DA20" s="2">
        <v>0</v>
      </c>
      <c r="DB20" s="2">
        <v>0</v>
      </c>
      <c r="DC20" s="2">
        <v>439.35800000000012</v>
      </c>
      <c r="DD20" s="2">
        <v>112.76</v>
      </c>
      <c r="DE20" s="2">
        <v>0</v>
      </c>
      <c r="DF20" s="2">
        <v>0</v>
      </c>
      <c r="DG20" s="2">
        <v>0</v>
      </c>
      <c r="DH20" s="2">
        <v>3.1829999999999998</v>
      </c>
      <c r="DI20" s="2">
        <v>0</v>
      </c>
      <c r="DJ20" s="2">
        <v>0</v>
      </c>
      <c r="DK20" s="2">
        <v>0</v>
      </c>
      <c r="DL20" s="2">
        <v>64.06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182.595</v>
      </c>
      <c r="EA20" s="2">
        <v>0</v>
      </c>
      <c r="EB20" s="2">
        <v>0</v>
      </c>
      <c r="EC20" s="2">
        <v>0</v>
      </c>
      <c r="ED20" s="2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f t="shared" si="55"/>
        <v>1</v>
      </c>
      <c r="EK20" s="15">
        <f t="shared" si="56"/>
        <v>0</v>
      </c>
      <c r="EL20" s="15">
        <f t="shared" si="57"/>
        <v>0</v>
      </c>
      <c r="EM20" s="15">
        <f t="shared" si="58"/>
        <v>0</v>
      </c>
      <c r="EN20" s="15">
        <f t="shared" si="59"/>
        <v>0</v>
      </c>
      <c r="EO20" s="15">
        <f t="shared" si="60"/>
        <v>0</v>
      </c>
      <c r="EP20" s="15">
        <f t="shared" si="61"/>
        <v>0.93213420634175415</v>
      </c>
      <c r="EQ20" s="15">
        <f t="shared" si="62"/>
        <v>6.7865793658245757E-2</v>
      </c>
      <c r="ER20" s="15">
        <f t="shared" si="63"/>
        <v>0</v>
      </c>
      <c r="ES20" s="15">
        <f t="shared" si="64"/>
        <v>0</v>
      </c>
      <c r="ET20" s="15">
        <f t="shared" si="65"/>
        <v>0</v>
      </c>
      <c r="EU20" s="15">
        <f t="shared" si="66"/>
        <v>0.79904039041037112</v>
      </c>
      <c r="EV20" s="15">
        <f t="shared" si="67"/>
        <v>0.20095960958962883</v>
      </c>
      <c r="EW20" s="15">
        <f t="shared" si="68"/>
        <v>0</v>
      </c>
      <c r="EX20" s="15">
        <f t="shared" si="69"/>
        <v>0</v>
      </c>
      <c r="EY20" s="15">
        <f t="shared" si="70"/>
        <v>1</v>
      </c>
      <c r="EZ20" s="15">
        <f t="shared" si="71"/>
        <v>0</v>
      </c>
      <c r="FA20" s="15">
        <f t="shared" si="72"/>
        <v>0</v>
      </c>
      <c r="FB20" s="15">
        <f t="shared" si="73"/>
        <v>0</v>
      </c>
      <c r="FC20" s="15">
        <f t="shared" si="74"/>
        <v>0</v>
      </c>
      <c r="FD20" s="15">
        <f t="shared" si="75"/>
        <v>0.79576829590775899</v>
      </c>
      <c r="FE20" s="15">
        <f t="shared" si="76"/>
        <v>0.20423170409224115</v>
      </c>
      <c r="FF20" s="15">
        <f t="shared" si="77"/>
        <v>0</v>
      </c>
      <c r="FG20" s="15">
        <f t="shared" si="78"/>
        <v>0</v>
      </c>
      <c r="FH20" s="15">
        <f t="shared" si="89"/>
        <v>0</v>
      </c>
      <c r="FI20" s="15">
        <f t="shared" si="90"/>
        <v>1</v>
      </c>
      <c r="FJ20" s="15">
        <f t="shared" si="91"/>
        <v>0</v>
      </c>
      <c r="FK20" s="15">
        <f t="shared" si="92"/>
        <v>0</v>
      </c>
      <c r="FL20" s="15">
        <f t="shared" si="93"/>
        <v>0</v>
      </c>
      <c r="FM20" s="15">
        <f t="shared" si="79"/>
        <v>1</v>
      </c>
      <c r="FN20" s="15">
        <f t="shared" si="80"/>
        <v>0</v>
      </c>
      <c r="FO20" s="15">
        <f t="shared" si="81"/>
        <v>0</v>
      </c>
      <c r="FP20" s="15">
        <f t="shared" si="82"/>
        <v>0</v>
      </c>
      <c r="FQ20" s="15">
        <f t="shared" si="83"/>
        <v>0</v>
      </c>
      <c r="FR20" s="15">
        <f t="shared" si="84"/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f t="shared" si="94"/>
        <v>1</v>
      </c>
      <c r="GB20" s="15">
        <f t="shared" si="95"/>
        <v>0</v>
      </c>
      <c r="GC20" s="15">
        <f t="shared" si="96"/>
        <v>0</v>
      </c>
      <c r="GD20" s="15">
        <f t="shared" si="97"/>
        <v>0</v>
      </c>
      <c r="GE20" s="15">
        <f t="shared" si="98"/>
        <v>0</v>
      </c>
    </row>
    <row r="21" spans="1:187" x14ac:dyDescent="0.3">
      <c r="A21" s="2" t="s">
        <v>20</v>
      </c>
      <c r="B21" s="6">
        <v>75096.659</v>
      </c>
      <c r="C21" s="6">
        <f t="shared" si="10"/>
        <v>59078.916328424602</v>
      </c>
      <c r="D21" s="7">
        <v>16017.742671575397</v>
      </c>
      <c r="E21" s="8">
        <v>0</v>
      </c>
      <c r="F21" s="9">
        <v>20160</v>
      </c>
      <c r="G21" s="9">
        <v>9931.3926624591713</v>
      </c>
      <c r="H21" s="9">
        <v>2253.2793025975811</v>
      </c>
      <c r="I21" s="9">
        <v>10210.33459935393</v>
      </c>
      <c r="J21" s="9">
        <v>2237.693118388368</v>
      </c>
      <c r="K21" s="9">
        <v>68.179000000000002</v>
      </c>
      <c r="L21" s="9">
        <v>52.95</v>
      </c>
      <c r="M21" s="9">
        <v>0</v>
      </c>
      <c r="N21" s="10">
        <v>14165.08764562555</v>
      </c>
      <c r="O21" s="10">
        <f t="shared" si="0"/>
        <v>0</v>
      </c>
      <c r="P21" s="10">
        <f t="shared" si="1"/>
        <v>0</v>
      </c>
      <c r="Q21" s="10">
        <f t="shared" si="2"/>
        <v>0</v>
      </c>
      <c r="R21" s="10">
        <f t="shared" si="3"/>
        <v>0</v>
      </c>
      <c r="S21" s="10">
        <f t="shared" si="4"/>
        <v>0</v>
      </c>
      <c r="T21" s="10">
        <f t="shared" si="5"/>
        <v>20160</v>
      </c>
      <c r="U21" s="10">
        <f t="shared" si="6"/>
        <v>0</v>
      </c>
      <c r="V21" s="10">
        <f t="shared" si="7"/>
        <v>0</v>
      </c>
      <c r="W21" s="10">
        <f t="shared" si="8"/>
        <v>0</v>
      </c>
      <c r="X21" s="10">
        <f t="shared" si="9"/>
        <v>0</v>
      </c>
      <c r="Y21" s="10">
        <f t="shared" si="11"/>
        <v>0</v>
      </c>
      <c r="Z21" s="10">
        <f t="shared" si="12"/>
        <v>9931.3926624591713</v>
      </c>
      <c r="AA21" s="10">
        <f t="shared" si="13"/>
        <v>0</v>
      </c>
      <c r="AB21" s="10">
        <f t="shared" si="14"/>
        <v>0</v>
      </c>
      <c r="AC21" s="10">
        <f t="shared" si="15"/>
        <v>0</v>
      </c>
      <c r="AD21" s="10">
        <f t="shared" si="16"/>
        <v>0</v>
      </c>
      <c r="AE21" s="10">
        <f t="shared" si="17"/>
        <v>2253.2793025975811</v>
      </c>
      <c r="AF21" s="10">
        <f t="shared" si="18"/>
        <v>0</v>
      </c>
      <c r="AG21" s="10">
        <f t="shared" si="19"/>
        <v>0</v>
      </c>
      <c r="AH21" s="10">
        <f t="shared" si="20"/>
        <v>0</v>
      </c>
      <c r="AI21" s="10">
        <f t="shared" si="21"/>
        <v>10210.33459935393</v>
      </c>
      <c r="AJ21" s="10">
        <f t="shared" si="22"/>
        <v>0</v>
      </c>
      <c r="AK21" s="10">
        <f t="shared" si="23"/>
        <v>0</v>
      </c>
      <c r="AL21" s="10">
        <f t="shared" si="24"/>
        <v>0</v>
      </c>
      <c r="AM21" s="10">
        <f t="shared" si="25"/>
        <v>0</v>
      </c>
      <c r="AN21" s="10">
        <f t="shared" si="26"/>
        <v>2237.693118388368</v>
      </c>
      <c r="AO21" s="10">
        <f t="shared" si="27"/>
        <v>0</v>
      </c>
      <c r="AP21" s="10">
        <f t="shared" si="28"/>
        <v>0</v>
      </c>
      <c r="AQ21" s="10">
        <f t="shared" si="29"/>
        <v>0</v>
      </c>
      <c r="AR21" s="10">
        <f t="shared" si="30"/>
        <v>68.179000000000002</v>
      </c>
      <c r="AS21" s="10">
        <f t="shared" si="31"/>
        <v>0</v>
      </c>
      <c r="AT21" s="10">
        <f t="shared" si="32"/>
        <v>0</v>
      </c>
      <c r="AU21" s="10">
        <f t="shared" si="33"/>
        <v>0</v>
      </c>
      <c r="AV21" s="10">
        <f t="shared" si="34"/>
        <v>0</v>
      </c>
      <c r="AW21" s="10">
        <f t="shared" si="35"/>
        <v>52.95</v>
      </c>
      <c r="AX21" s="10">
        <f t="shared" si="36"/>
        <v>0</v>
      </c>
      <c r="AY21" s="10">
        <f t="shared" si="37"/>
        <v>0</v>
      </c>
      <c r="AZ21" s="10">
        <f t="shared" si="38"/>
        <v>0</v>
      </c>
      <c r="BA21" s="10">
        <f t="shared" si="39"/>
        <v>0</v>
      </c>
      <c r="BB21" s="10">
        <f t="shared" si="40"/>
        <v>0</v>
      </c>
      <c r="BC21" s="10">
        <f t="shared" si="41"/>
        <v>0</v>
      </c>
      <c r="BD21" s="10">
        <f t="shared" si="42"/>
        <v>0</v>
      </c>
      <c r="BE21" s="10">
        <f t="shared" si="43"/>
        <v>0</v>
      </c>
      <c r="BF21" s="10">
        <f t="shared" si="44"/>
        <v>0</v>
      </c>
      <c r="BG21" s="10">
        <f t="shared" si="45"/>
        <v>0</v>
      </c>
      <c r="BH21" s="10">
        <f t="shared" si="46"/>
        <v>0</v>
      </c>
      <c r="BI21" s="10">
        <f t="shared" si="47"/>
        <v>0</v>
      </c>
      <c r="BJ21" s="10">
        <f t="shared" si="48"/>
        <v>0</v>
      </c>
      <c r="BK21" s="10">
        <f t="shared" si="49"/>
        <v>0</v>
      </c>
      <c r="BL21" s="10">
        <f t="shared" si="50"/>
        <v>0</v>
      </c>
      <c r="BM21" s="10">
        <f t="shared" si="51"/>
        <v>0</v>
      </c>
      <c r="BN21" s="10">
        <f t="shared" si="52"/>
        <v>0</v>
      </c>
      <c r="BO21" s="10">
        <f t="shared" si="53"/>
        <v>0</v>
      </c>
      <c r="BP21" s="2" t="s">
        <v>20</v>
      </c>
      <c r="BQ21" s="2">
        <v>65046.035000000003</v>
      </c>
      <c r="BR21" s="2">
        <f t="shared" si="54"/>
        <v>8062.6710000000003</v>
      </c>
      <c r="BS21" s="2">
        <v>23464.675999999999</v>
      </c>
      <c r="BT21" s="2">
        <v>0</v>
      </c>
      <c r="BU21" s="2">
        <v>20151.920000000002</v>
      </c>
      <c r="BV21" s="2">
        <v>9859.44</v>
      </c>
      <c r="BW21" s="2">
        <v>1773.1590000000001</v>
      </c>
      <c r="BX21" s="2">
        <v>7994.4940000000006</v>
      </c>
      <c r="BY21" s="2">
        <v>1561.5550000000001</v>
      </c>
      <c r="BZ21" s="2">
        <v>68.176999999999992</v>
      </c>
      <c r="CA21" s="2">
        <v>172.614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20151.920000000002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9859.44</v>
      </c>
      <c r="CP21" s="2">
        <v>0</v>
      </c>
      <c r="CQ21" s="2">
        <v>0</v>
      </c>
      <c r="CR21" s="2">
        <v>0</v>
      </c>
      <c r="CS21" s="2">
        <v>0</v>
      </c>
      <c r="CT21" s="2">
        <v>1773.1590000000001</v>
      </c>
      <c r="CU21" s="2">
        <v>0</v>
      </c>
      <c r="CV21" s="2">
        <v>0</v>
      </c>
      <c r="CW21" s="2">
        <v>0</v>
      </c>
      <c r="CX21" s="2">
        <v>7994.4940000000006</v>
      </c>
      <c r="CY21" s="2">
        <v>0</v>
      </c>
      <c r="CZ21" s="2">
        <v>0</v>
      </c>
      <c r="DA21" s="2">
        <v>0</v>
      </c>
      <c r="DB21" s="2">
        <v>0</v>
      </c>
      <c r="DC21" s="2">
        <v>1561.5550000000001</v>
      </c>
      <c r="DD21" s="2">
        <v>0</v>
      </c>
      <c r="DE21" s="2">
        <v>0</v>
      </c>
      <c r="DF21" s="2">
        <v>0</v>
      </c>
      <c r="DG21" s="2">
        <v>68.176999999999992</v>
      </c>
      <c r="DH21" s="2">
        <v>0</v>
      </c>
      <c r="DI21" s="2">
        <v>0</v>
      </c>
      <c r="DJ21" s="2">
        <v>0</v>
      </c>
      <c r="DK21" s="2">
        <v>0</v>
      </c>
      <c r="DL21" s="2">
        <v>172.614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f t="shared" si="55"/>
        <v>1</v>
      </c>
      <c r="EK21" s="15">
        <f t="shared" si="56"/>
        <v>0</v>
      </c>
      <c r="EL21" s="15">
        <f t="shared" si="57"/>
        <v>0</v>
      </c>
      <c r="EM21" s="15">
        <f t="shared" si="58"/>
        <v>0</v>
      </c>
      <c r="EN21" s="15">
        <f t="shared" si="59"/>
        <v>0</v>
      </c>
      <c r="EO21" s="15">
        <f t="shared" si="60"/>
        <v>0</v>
      </c>
      <c r="EP21" s="15">
        <f t="shared" si="61"/>
        <v>1</v>
      </c>
      <c r="EQ21" s="15">
        <f t="shared" si="62"/>
        <v>0</v>
      </c>
      <c r="ER21" s="15">
        <f t="shared" si="63"/>
        <v>0</v>
      </c>
      <c r="ES21" s="15">
        <f t="shared" si="64"/>
        <v>0</v>
      </c>
      <c r="ET21" s="15">
        <f t="shared" si="65"/>
        <v>0</v>
      </c>
      <c r="EU21" s="15">
        <f t="shared" si="66"/>
        <v>1</v>
      </c>
      <c r="EV21" s="15">
        <f t="shared" si="67"/>
        <v>0</v>
      </c>
      <c r="EW21" s="15">
        <f t="shared" si="68"/>
        <v>0</v>
      </c>
      <c r="EX21" s="15">
        <f t="shared" si="69"/>
        <v>0</v>
      </c>
      <c r="EY21" s="15">
        <f t="shared" si="70"/>
        <v>1</v>
      </c>
      <c r="EZ21" s="15">
        <f t="shared" si="71"/>
        <v>0</v>
      </c>
      <c r="FA21" s="15">
        <f t="shared" si="72"/>
        <v>0</v>
      </c>
      <c r="FB21" s="15">
        <f t="shared" si="73"/>
        <v>0</v>
      </c>
      <c r="FC21" s="15">
        <f t="shared" si="74"/>
        <v>0</v>
      </c>
      <c r="FD21" s="15">
        <f t="shared" si="75"/>
        <v>1</v>
      </c>
      <c r="FE21" s="15">
        <f t="shared" si="76"/>
        <v>0</v>
      </c>
      <c r="FF21" s="15">
        <f t="shared" si="77"/>
        <v>0</v>
      </c>
      <c r="FG21" s="15">
        <f t="shared" si="78"/>
        <v>0</v>
      </c>
      <c r="FH21" s="15">
        <f t="shared" si="89"/>
        <v>1</v>
      </c>
      <c r="FI21" s="15">
        <f t="shared" si="90"/>
        <v>0</v>
      </c>
      <c r="FJ21" s="15">
        <f t="shared" si="91"/>
        <v>0</v>
      </c>
      <c r="FK21" s="15">
        <f t="shared" si="92"/>
        <v>0</v>
      </c>
      <c r="FL21" s="15">
        <f t="shared" si="93"/>
        <v>0</v>
      </c>
      <c r="FM21" s="15">
        <f t="shared" si="79"/>
        <v>1</v>
      </c>
      <c r="FN21" s="15">
        <f t="shared" si="80"/>
        <v>0</v>
      </c>
      <c r="FO21" s="15">
        <f t="shared" si="81"/>
        <v>0</v>
      </c>
      <c r="FP21" s="15">
        <f t="shared" si="82"/>
        <v>0</v>
      </c>
      <c r="FQ21" s="15">
        <f t="shared" si="83"/>
        <v>0</v>
      </c>
      <c r="FR21" s="15">
        <f t="shared" si="84"/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</row>
    <row r="22" spans="1:187" x14ac:dyDescent="0.3">
      <c r="A22" s="2" t="s">
        <v>21</v>
      </c>
      <c r="B22" s="6">
        <v>24421.835999999999</v>
      </c>
      <c r="C22" s="6">
        <f t="shared" si="10"/>
        <v>9887.7967486819143</v>
      </c>
      <c r="D22" s="7">
        <v>14534.039251318085</v>
      </c>
      <c r="E22" s="8">
        <v>0</v>
      </c>
      <c r="F22" s="9">
        <v>4531.66</v>
      </c>
      <c r="G22" s="9">
        <v>2282.8729749407221</v>
      </c>
      <c r="H22" s="9">
        <v>863.67400731892462</v>
      </c>
      <c r="I22" s="9">
        <v>1530.160643178551</v>
      </c>
      <c r="J22" s="9">
        <v>583.55912324371548</v>
      </c>
      <c r="K22" s="9">
        <v>95.87</v>
      </c>
      <c r="L22" s="9">
        <v>0</v>
      </c>
      <c r="M22" s="9">
        <v>0</v>
      </c>
      <c r="N22" s="10">
        <v>0</v>
      </c>
      <c r="O22" s="10">
        <f t="shared" si="0"/>
        <v>0</v>
      </c>
      <c r="P22" s="10">
        <f t="shared" si="1"/>
        <v>0</v>
      </c>
      <c r="Q22" s="10">
        <f t="shared" si="2"/>
        <v>0</v>
      </c>
      <c r="R22" s="10">
        <f t="shared" si="3"/>
        <v>0</v>
      </c>
      <c r="S22" s="10">
        <f t="shared" si="4"/>
        <v>0</v>
      </c>
      <c r="T22" s="10">
        <f t="shared" si="5"/>
        <v>0</v>
      </c>
      <c r="U22" s="10">
        <f t="shared" si="6"/>
        <v>4531.66</v>
      </c>
      <c r="V22" s="10">
        <f t="shared" si="7"/>
        <v>0</v>
      </c>
      <c r="W22" s="10">
        <f t="shared" si="8"/>
        <v>0</v>
      </c>
      <c r="X22" s="10">
        <f t="shared" si="9"/>
        <v>0</v>
      </c>
      <c r="Y22" s="10">
        <f t="shared" si="11"/>
        <v>0</v>
      </c>
      <c r="Z22" s="10">
        <f t="shared" si="12"/>
        <v>2282.8729749407221</v>
      </c>
      <c r="AA22" s="10">
        <f t="shared" si="13"/>
        <v>0</v>
      </c>
      <c r="AB22" s="10">
        <f t="shared" si="14"/>
        <v>0</v>
      </c>
      <c r="AC22" s="10">
        <f t="shared" si="15"/>
        <v>0</v>
      </c>
      <c r="AD22" s="10">
        <f t="shared" si="16"/>
        <v>0</v>
      </c>
      <c r="AE22" s="10">
        <f t="shared" si="17"/>
        <v>863.67400731892462</v>
      </c>
      <c r="AF22" s="10">
        <f t="shared" si="18"/>
        <v>0</v>
      </c>
      <c r="AG22" s="10">
        <f t="shared" si="19"/>
        <v>0</v>
      </c>
      <c r="AH22" s="10">
        <f t="shared" si="20"/>
        <v>0</v>
      </c>
      <c r="AI22" s="10">
        <f t="shared" si="21"/>
        <v>1530.160643178551</v>
      </c>
      <c r="AJ22" s="10">
        <f t="shared" si="22"/>
        <v>0</v>
      </c>
      <c r="AK22" s="10">
        <f t="shared" si="23"/>
        <v>0</v>
      </c>
      <c r="AL22" s="10">
        <f t="shared" si="24"/>
        <v>0</v>
      </c>
      <c r="AM22" s="10">
        <f t="shared" si="25"/>
        <v>0</v>
      </c>
      <c r="AN22" s="10">
        <f t="shared" si="26"/>
        <v>583.55912324371548</v>
      </c>
      <c r="AO22" s="10">
        <f t="shared" si="27"/>
        <v>0</v>
      </c>
      <c r="AP22" s="10">
        <f t="shared" si="28"/>
        <v>0</v>
      </c>
      <c r="AQ22" s="10">
        <f t="shared" si="29"/>
        <v>0</v>
      </c>
      <c r="AR22" s="10">
        <f t="shared" si="30"/>
        <v>95.87</v>
      </c>
      <c r="AS22" s="10">
        <f t="shared" si="31"/>
        <v>0</v>
      </c>
      <c r="AT22" s="10">
        <f t="shared" si="32"/>
        <v>0</v>
      </c>
      <c r="AU22" s="10">
        <f t="shared" si="33"/>
        <v>0</v>
      </c>
      <c r="AV22" s="10">
        <f t="shared" si="34"/>
        <v>0</v>
      </c>
      <c r="AW22" s="10">
        <f t="shared" si="35"/>
        <v>0</v>
      </c>
      <c r="AX22" s="10">
        <f t="shared" si="36"/>
        <v>0</v>
      </c>
      <c r="AY22" s="10">
        <f t="shared" si="37"/>
        <v>0</v>
      </c>
      <c r="AZ22" s="10">
        <f t="shared" si="38"/>
        <v>0</v>
      </c>
      <c r="BA22" s="10">
        <f t="shared" si="39"/>
        <v>0</v>
      </c>
      <c r="BB22" s="10">
        <f t="shared" si="40"/>
        <v>0</v>
      </c>
      <c r="BC22" s="10">
        <f t="shared" si="41"/>
        <v>0</v>
      </c>
      <c r="BD22" s="10">
        <f t="shared" si="42"/>
        <v>0</v>
      </c>
      <c r="BE22" s="10">
        <f t="shared" si="43"/>
        <v>0</v>
      </c>
      <c r="BF22" s="10">
        <f t="shared" si="44"/>
        <v>0</v>
      </c>
      <c r="BG22" s="10">
        <f t="shared" si="45"/>
        <v>0</v>
      </c>
      <c r="BH22" s="10">
        <f t="shared" si="46"/>
        <v>0</v>
      </c>
      <c r="BI22" s="10">
        <f t="shared" si="47"/>
        <v>0</v>
      </c>
      <c r="BJ22" s="10">
        <f t="shared" si="48"/>
        <v>0</v>
      </c>
      <c r="BK22" s="10">
        <f t="shared" si="49"/>
        <v>0</v>
      </c>
      <c r="BL22" s="10">
        <f t="shared" si="50"/>
        <v>0</v>
      </c>
      <c r="BM22" s="10">
        <f t="shared" si="51"/>
        <v>0</v>
      </c>
      <c r="BN22" s="10">
        <f t="shared" si="52"/>
        <v>0</v>
      </c>
      <c r="BO22" s="10">
        <f t="shared" si="53"/>
        <v>0</v>
      </c>
      <c r="BP22" s="2" t="s">
        <v>21</v>
      </c>
      <c r="BQ22" s="2">
        <v>15209.798000000001</v>
      </c>
      <c r="BR22" s="2">
        <f t="shared" si="54"/>
        <v>1605.6379999999999</v>
      </c>
      <c r="BS22" s="2">
        <v>4896.3500000000022</v>
      </c>
      <c r="BT22" s="2">
        <v>0</v>
      </c>
      <c r="BU22" s="2">
        <v>4531.66</v>
      </c>
      <c r="BV22" s="2">
        <v>2219.3200000000002</v>
      </c>
      <c r="BW22" s="2">
        <v>1292.71</v>
      </c>
      <c r="BX22" s="2">
        <v>1509.768</v>
      </c>
      <c r="BY22" s="2">
        <v>409.89</v>
      </c>
      <c r="BZ22" s="2">
        <v>95.87</v>
      </c>
      <c r="CA22" s="2">
        <v>0</v>
      </c>
      <c r="CB22" s="2">
        <v>0</v>
      </c>
      <c r="CC22" s="2">
        <v>254.23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4531.66</v>
      </c>
      <c r="CK22" s="2">
        <v>0</v>
      </c>
      <c r="CL22" s="2">
        <v>0</v>
      </c>
      <c r="CM22" s="2">
        <v>0</v>
      </c>
      <c r="CN22" s="2">
        <v>0</v>
      </c>
      <c r="CO22" s="2">
        <v>2219.3200000000002</v>
      </c>
      <c r="CP22" s="2">
        <v>0</v>
      </c>
      <c r="CQ22" s="2">
        <v>0</v>
      </c>
      <c r="CR22" s="2">
        <v>0</v>
      </c>
      <c r="CS22" s="2">
        <v>0</v>
      </c>
      <c r="CT22" s="2">
        <v>1292.71</v>
      </c>
      <c r="CU22" s="2">
        <v>0</v>
      </c>
      <c r="CV22" s="2">
        <v>0</v>
      </c>
      <c r="CW22" s="2">
        <v>0</v>
      </c>
      <c r="CX22" s="2">
        <v>1509.768</v>
      </c>
      <c r="CY22" s="2">
        <v>0</v>
      </c>
      <c r="CZ22" s="2">
        <v>0</v>
      </c>
      <c r="DA22" s="2">
        <v>0</v>
      </c>
      <c r="DB22" s="2">
        <v>0</v>
      </c>
      <c r="DC22" s="2">
        <v>409.89</v>
      </c>
      <c r="DD22" s="2">
        <v>0</v>
      </c>
      <c r="DE22" s="2">
        <v>0</v>
      </c>
      <c r="DF22" s="2">
        <v>0</v>
      </c>
      <c r="DG22" s="2">
        <v>95.87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254.23</v>
      </c>
      <c r="EA22" s="2">
        <v>0</v>
      </c>
      <c r="EB22" s="2">
        <v>0</v>
      </c>
      <c r="EC22" s="2">
        <v>0</v>
      </c>
      <c r="ED22" s="2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f t="shared" si="55"/>
        <v>0</v>
      </c>
      <c r="EK22" s="15">
        <f t="shared" si="56"/>
        <v>1</v>
      </c>
      <c r="EL22" s="15">
        <f t="shared" si="57"/>
        <v>0</v>
      </c>
      <c r="EM22" s="15">
        <f t="shared" si="58"/>
        <v>0</v>
      </c>
      <c r="EN22" s="15">
        <f t="shared" si="59"/>
        <v>0</v>
      </c>
      <c r="EO22" s="15">
        <f t="shared" si="60"/>
        <v>0</v>
      </c>
      <c r="EP22" s="15">
        <f t="shared" si="61"/>
        <v>1</v>
      </c>
      <c r="EQ22" s="15">
        <f t="shared" si="62"/>
        <v>0</v>
      </c>
      <c r="ER22" s="15">
        <f t="shared" si="63"/>
        <v>0</v>
      </c>
      <c r="ES22" s="15">
        <f t="shared" si="64"/>
        <v>0</v>
      </c>
      <c r="ET22" s="15">
        <f t="shared" si="65"/>
        <v>0</v>
      </c>
      <c r="EU22" s="15">
        <f t="shared" si="66"/>
        <v>1</v>
      </c>
      <c r="EV22" s="15">
        <f t="shared" si="67"/>
        <v>0</v>
      </c>
      <c r="EW22" s="15">
        <f t="shared" si="68"/>
        <v>0</v>
      </c>
      <c r="EX22" s="15">
        <f t="shared" si="69"/>
        <v>0</v>
      </c>
      <c r="EY22" s="15">
        <f t="shared" si="70"/>
        <v>1</v>
      </c>
      <c r="EZ22" s="15">
        <f t="shared" si="71"/>
        <v>0</v>
      </c>
      <c r="FA22" s="15">
        <f t="shared" si="72"/>
        <v>0</v>
      </c>
      <c r="FB22" s="15">
        <f t="shared" si="73"/>
        <v>0</v>
      </c>
      <c r="FC22" s="15">
        <f t="shared" si="74"/>
        <v>0</v>
      </c>
      <c r="FD22" s="15">
        <f t="shared" si="75"/>
        <v>1</v>
      </c>
      <c r="FE22" s="15">
        <f t="shared" si="76"/>
        <v>0</v>
      </c>
      <c r="FF22" s="15">
        <f t="shared" si="77"/>
        <v>0</v>
      </c>
      <c r="FG22" s="15">
        <f t="shared" si="78"/>
        <v>0</v>
      </c>
      <c r="FH22" s="15">
        <f t="shared" si="89"/>
        <v>1</v>
      </c>
      <c r="FI22" s="15">
        <f t="shared" si="90"/>
        <v>0</v>
      </c>
      <c r="FJ22" s="15">
        <f t="shared" si="91"/>
        <v>0</v>
      </c>
      <c r="FK22" s="15">
        <f t="shared" si="92"/>
        <v>0</v>
      </c>
      <c r="FL22" s="15">
        <f t="shared" si="93"/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f t="shared" si="94"/>
        <v>1</v>
      </c>
      <c r="GB22" s="15">
        <f t="shared" si="95"/>
        <v>0</v>
      </c>
      <c r="GC22" s="15">
        <f t="shared" si="96"/>
        <v>0</v>
      </c>
      <c r="GD22" s="15">
        <f t="shared" si="97"/>
        <v>0</v>
      </c>
      <c r="GE22" s="15">
        <f t="shared" si="98"/>
        <v>0</v>
      </c>
    </row>
    <row r="23" spans="1:187" x14ac:dyDescent="0.3">
      <c r="A23" s="2" t="s">
        <v>22</v>
      </c>
      <c r="B23" s="6">
        <v>119893.26</v>
      </c>
      <c r="C23" s="6">
        <f t="shared" si="10"/>
        <v>89172.545548189621</v>
      </c>
      <c r="D23" s="7">
        <v>30720.714451810374</v>
      </c>
      <c r="E23" s="8">
        <v>4799.97</v>
      </c>
      <c r="F23" s="9">
        <v>23376.26</v>
      </c>
      <c r="G23" s="9">
        <v>22659.861681591272</v>
      </c>
      <c r="H23" s="9">
        <v>6880.484299307137</v>
      </c>
      <c r="I23" s="9">
        <v>12984.392128064901</v>
      </c>
      <c r="J23" s="9">
        <v>5364.720363632433</v>
      </c>
      <c r="K23" s="9">
        <v>743.16</v>
      </c>
      <c r="L23" s="9">
        <v>2368.7944874539671</v>
      </c>
      <c r="M23" s="9">
        <v>0</v>
      </c>
      <c r="N23" s="10">
        <v>9994.9025881399211</v>
      </c>
      <c r="O23" s="10">
        <f t="shared" si="0"/>
        <v>0</v>
      </c>
      <c r="P23" s="10">
        <f t="shared" si="1"/>
        <v>0</v>
      </c>
      <c r="Q23" s="10">
        <f t="shared" si="2"/>
        <v>4799.97</v>
      </c>
      <c r="R23" s="10">
        <f t="shared" si="3"/>
        <v>0</v>
      </c>
      <c r="S23" s="10">
        <f t="shared" si="4"/>
        <v>0</v>
      </c>
      <c r="T23" s="10">
        <f t="shared" si="5"/>
        <v>0</v>
      </c>
      <c r="U23" s="10">
        <f t="shared" si="6"/>
        <v>23376.26</v>
      </c>
      <c r="V23" s="10">
        <f t="shared" si="7"/>
        <v>0</v>
      </c>
      <c r="W23" s="10">
        <f t="shared" si="8"/>
        <v>0</v>
      </c>
      <c r="X23" s="10">
        <f t="shared" si="9"/>
        <v>0</v>
      </c>
      <c r="Y23" s="10">
        <f t="shared" si="11"/>
        <v>0</v>
      </c>
      <c r="Z23" s="10">
        <f t="shared" si="12"/>
        <v>22659.861681591272</v>
      </c>
      <c r="AA23" s="10">
        <f t="shared" si="13"/>
        <v>0</v>
      </c>
      <c r="AB23" s="10">
        <f t="shared" si="14"/>
        <v>0</v>
      </c>
      <c r="AC23" s="10">
        <f t="shared" si="15"/>
        <v>0</v>
      </c>
      <c r="AD23" s="10">
        <f t="shared" si="16"/>
        <v>0</v>
      </c>
      <c r="AE23" s="10">
        <f t="shared" si="17"/>
        <v>6844.5834587942973</v>
      </c>
      <c r="AF23" s="10">
        <f t="shared" si="18"/>
        <v>0</v>
      </c>
      <c r="AG23" s="10">
        <f t="shared" si="19"/>
        <v>0</v>
      </c>
      <c r="AH23" s="10">
        <f t="shared" si="20"/>
        <v>35.900840512839927</v>
      </c>
      <c r="AI23" s="10">
        <f t="shared" si="21"/>
        <v>12984.392128064901</v>
      </c>
      <c r="AJ23" s="10">
        <f t="shared" si="22"/>
        <v>0</v>
      </c>
      <c r="AK23" s="10">
        <f t="shared" si="23"/>
        <v>0</v>
      </c>
      <c r="AL23" s="10">
        <f t="shared" si="24"/>
        <v>0</v>
      </c>
      <c r="AM23" s="10">
        <f t="shared" si="25"/>
        <v>0</v>
      </c>
      <c r="AN23" s="10">
        <f t="shared" si="26"/>
        <v>5290.2542771437575</v>
      </c>
      <c r="AO23" s="10">
        <f t="shared" si="27"/>
        <v>74.466086488675671</v>
      </c>
      <c r="AP23" s="10">
        <f t="shared" si="28"/>
        <v>0</v>
      </c>
      <c r="AQ23" s="10">
        <f t="shared" si="29"/>
        <v>0</v>
      </c>
      <c r="AR23" s="10">
        <f t="shared" si="30"/>
        <v>170.27548370116926</v>
      </c>
      <c r="AS23" s="10">
        <f t="shared" si="31"/>
        <v>572.88451629883059</v>
      </c>
      <c r="AT23" s="10">
        <f t="shared" si="32"/>
        <v>0</v>
      </c>
      <c r="AU23" s="10">
        <f t="shared" si="33"/>
        <v>0</v>
      </c>
      <c r="AV23" s="10">
        <f t="shared" si="34"/>
        <v>0</v>
      </c>
      <c r="AW23" s="10">
        <f t="shared" si="35"/>
        <v>2368.7944874539671</v>
      </c>
      <c r="AX23" s="10">
        <f t="shared" si="36"/>
        <v>0</v>
      </c>
      <c r="AY23" s="10">
        <f t="shared" si="37"/>
        <v>0</v>
      </c>
      <c r="AZ23" s="10">
        <f t="shared" si="38"/>
        <v>0</v>
      </c>
      <c r="BA23" s="10">
        <f t="shared" si="39"/>
        <v>0</v>
      </c>
      <c r="BB23" s="10">
        <f t="shared" si="40"/>
        <v>0</v>
      </c>
      <c r="BC23" s="10">
        <f t="shared" si="41"/>
        <v>0</v>
      </c>
      <c r="BD23" s="10">
        <f t="shared" si="42"/>
        <v>0</v>
      </c>
      <c r="BE23" s="10">
        <f t="shared" si="43"/>
        <v>0</v>
      </c>
      <c r="BF23" s="10">
        <f t="shared" si="44"/>
        <v>0</v>
      </c>
      <c r="BG23" s="10">
        <f t="shared" si="45"/>
        <v>0</v>
      </c>
      <c r="BH23" s="10">
        <f t="shared" si="46"/>
        <v>0</v>
      </c>
      <c r="BI23" s="10">
        <f t="shared" si="47"/>
        <v>0</v>
      </c>
      <c r="BJ23" s="10">
        <f t="shared" si="48"/>
        <v>0</v>
      </c>
      <c r="BK23" s="10">
        <f t="shared" si="49"/>
        <v>9530.9567907723012</v>
      </c>
      <c r="BL23" s="10">
        <f t="shared" si="50"/>
        <v>463.94579736761978</v>
      </c>
      <c r="BM23" s="10">
        <f t="shared" si="51"/>
        <v>0</v>
      </c>
      <c r="BN23" s="10">
        <f t="shared" si="52"/>
        <v>0</v>
      </c>
      <c r="BO23" s="10">
        <f t="shared" si="53"/>
        <v>0</v>
      </c>
      <c r="BP23" s="2" t="s">
        <v>22</v>
      </c>
      <c r="BQ23" s="2">
        <v>425944.24</v>
      </c>
      <c r="BR23" s="2">
        <f t="shared" si="54"/>
        <v>11237.43</v>
      </c>
      <c r="BS23" s="2">
        <v>306919.12</v>
      </c>
      <c r="BT23" s="2">
        <v>4799.97</v>
      </c>
      <c r="BU23" s="2">
        <v>24153.86</v>
      </c>
      <c r="BV23" s="2">
        <v>31150.67</v>
      </c>
      <c r="BW23" s="2">
        <v>10295.57</v>
      </c>
      <c r="BX23" s="2">
        <v>10173.549999999999</v>
      </c>
      <c r="BY23" s="2">
        <v>7227.2999999999993</v>
      </c>
      <c r="BZ23" s="2">
        <v>1063.8800000000001</v>
      </c>
      <c r="CA23" s="2">
        <v>6909.2</v>
      </c>
      <c r="CB23" s="2">
        <v>20063.580000000002</v>
      </c>
      <c r="CC23" s="2">
        <v>3187.54</v>
      </c>
      <c r="CD23" s="2">
        <v>0</v>
      </c>
      <c r="CE23" s="2">
        <v>0</v>
      </c>
      <c r="CF23" s="2">
        <v>4799.97</v>
      </c>
      <c r="CG23" s="2">
        <v>0</v>
      </c>
      <c r="CH23" s="2">
        <v>0</v>
      </c>
      <c r="CI23" s="2">
        <v>0</v>
      </c>
      <c r="CJ23" s="2">
        <v>24153.86</v>
      </c>
      <c r="CK23" s="2">
        <v>0</v>
      </c>
      <c r="CL23" s="2">
        <v>0</v>
      </c>
      <c r="CM23" s="2">
        <v>0</v>
      </c>
      <c r="CN23" s="2">
        <v>0</v>
      </c>
      <c r="CO23" s="2">
        <v>31150.67</v>
      </c>
      <c r="CP23" s="2">
        <v>0</v>
      </c>
      <c r="CQ23" s="2">
        <v>0</v>
      </c>
      <c r="CR23" s="2">
        <v>0</v>
      </c>
      <c r="CS23" s="2">
        <v>0</v>
      </c>
      <c r="CT23" s="2">
        <v>10241.85</v>
      </c>
      <c r="CU23" s="2">
        <v>0</v>
      </c>
      <c r="CV23" s="2">
        <v>0</v>
      </c>
      <c r="CW23" s="2">
        <v>53.72</v>
      </c>
      <c r="CX23" s="2">
        <v>10173.549999999999</v>
      </c>
      <c r="CY23" s="2">
        <v>0</v>
      </c>
      <c r="CZ23" s="2">
        <v>0</v>
      </c>
      <c r="DA23" s="2">
        <v>0</v>
      </c>
      <c r="DB23" s="2">
        <v>0</v>
      </c>
      <c r="DC23" s="2">
        <v>7126.98</v>
      </c>
      <c r="DD23" s="2">
        <v>100.32</v>
      </c>
      <c r="DE23" s="2">
        <v>0</v>
      </c>
      <c r="DF23" s="2">
        <v>0</v>
      </c>
      <c r="DG23" s="2">
        <v>243.76</v>
      </c>
      <c r="DH23" s="2">
        <v>820.12</v>
      </c>
      <c r="DI23" s="2">
        <v>0</v>
      </c>
      <c r="DJ23" s="2">
        <v>0</v>
      </c>
      <c r="DK23" s="2">
        <v>0</v>
      </c>
      <c r="DL23" s="2">
        <v>6909.2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13483.16</v>
      </c>
      <c r="DS23" s="2">
        <v>0</v>
      </c>
      <c r="DT23" s="2">
        <v>0</v>
      </c>
      <c r="DU23" s="2">
        <v>0</v>
      </c>
      <c r="DV23" s="2">
        <v>0</v>
      </c>
      <c r="DW23" s="2">
        <v>6564.1200000000008</v>
      </c>
      <c r="DX23" s="2">
        <v>0</v>
      </c>
      <c r="DY23" s="2">
        <v>16.3</v>
      </c>
      <c r="DZ23" s="2">
        <v>3039.58</v>
      </c>
      <c r="EA23" s="2">
        <v>147.96</v>
      </c>
      <c r="EB23" s="2">
        <v>0</v>
      </c>
      <c r="EC23" s="2">
        <v>0</v>
      </c>
      <c r="ED23" s="2">
        <v>0</v>
      </c>
      <c r="EE23" s="15">
        <f t="shared" si="85"/>
        <v>0</v>
      </c>
      <c r="EF23" s="15">
        <f t="shared" si="86"/>
        <v>0</v>
      </c>
      <c r="EG23" s="15">
        <f t="shared" si="99"/>
        <v>1</v>
      </c>
      <c r="EH23" s="15">
        <f t="shared" si="87"/>
        <v>0</v>
      </c>
      <c r="EI23" s="15">
        <f t="shared" si="88"/>
        <v>0</v>
      </c>
      <c r="EJ23" s="15">
        <f t="shared" si="55"/>
        <v>0</v>
      </c>
      <c r="EK23" s="15">
        <f t="shared" si="56"/>
        <v>1</v>
      </c>
      <c r="EL23" s="15">
        <f t="shared" si="57"/>
        <v>0</v>
      </c>
      <c r="EM23" s="15">
        <f t="shared" si="58"/>
        <v>0</v>
      </c>
      <c r="EN23" s="15">
        <f t="shared" si="59"/>
        <v>0</v>
      </c>
      <c r="EO23" s="15">
        <f t="shared" si="60"/>
        <v>0</v>
      </c>
      <c r="EP23" s="15">
        <f t="shared" si="61"/>
        <v>1</v>
      </c>
      <c r="EQ23" s="15">
        <f t="shared" si="62"/>
        <v>0</v>
      </c>
      <c r="ER23" s="15">
        <f t="shared" si="63"/>
        <v>0</v>
      </c>
      <c r="ES23" s="15">
        <f t="shared" si="64"/>
        <v>0</v>
      </c>
      <c r="ET23" s="15">
        <f t="shared" si="65"/>
        <v>0</v>
      </c>
      <c r="EU23" s="15">
        <f t="shared" si="66"/>
        <v>0.9947822218682405</v>
      </c>
      <c r="EV23" s="15">
        <f t="shared" si="67"/>
        <v>0</v>
      </c>
      <c r="EW23" s="15">
        <f t="shared" si="68"/>
        <v>0</v>
      </c>
      <c r="EX23" s="15">
        <f t="shared" si="69"/>
        <v>5.2177781317595817E-3</v>
      </c>
      <c r="EY23" s="15">
        <f t="shared" si="70"/>
        <v>1</v>
      </c>
      <c r="EZ23" s="15">
        <f t="shared" si="71"/>
        <v>0</v>
      </c>
      <c r="FA23" s="15">
        <f t="shared" si="72"/>
        <v>0</v>
      </c>
      <c r="FB23" s="15">
        <f t="shared" si="73"/>
        <v>0</v>
      </c>
      <c r="FC23" s="15">
        <f t="shared" si="74"/>
        <v>0</v>
      </c>
      <c r="FD23" s="15">
        <f t="shared" si="75"/>
        <v>0.98611929766302775</v>
      </c>
      <c r="FE23" s="15">
        <f t="shared" si="76"/>
        <v>1.3880702336972315E-2</v>
      </c>
      <c r="FF23" s="15">
        <f t="shared" si="77"/>
        <v>0</v>
      </c>
      <c r="FG23" s="15">
        <f t="shared" si="78"/>
        <v>0</v>
      </c>
      <c r="FH23" s="15">
        <f t="shared" si="89"/>
        <v>0.22912358536677066</v>
      </c>
      <c r="FI23" s="15">
        <f t="shared" si="90"/>
        <v>0.7708764146332292</v>
      </c>
      <c r="FJ23" s="15">
        <f t="shared" si="91"/>
        <v>0</v>
      </c>
      <c r="FK23" s="15">
        <f t="shared" si="92"/>
        <v>0</v>
      </c>
      <c r="FL23" s="15">
        <f t="shared" si="93"/>
        <v>0</v>
      </c>
      <c r="FM23" s="15">
        <f t="shared" si="79"/>
        <v>1</v>
      </c>
      <c r="FN23" s="15">
        <f t="shared" si="80"/>
        <v>0</v>
      </c>
      <c r="FO23" s="15">
        <f t="shared" si="81"/>
        <v>0</v>
      </c>
      <c r="FP23" s="15">
        <f t="shared" si="82"/>
        <v>0</v>
      </c>
      <c r="FQ23" s="15">
        <f t="shared" si="83"/>
        <v>0</v>
      </c>
      <c r="FR23" s="15">
        <f t="shared" si="84"/>
        <v>0</v>
      </c>
      <c r="FS23" s="15">
        <f t="shared" si="100"/>
        <v>0.67202164319627899</v>
      </c>
      <c r="FT23" s="15">
        <f t="shared" si="101"/>
        <v>0</v>
      </c>
      <c r="FU23" s="15">
        <f t="shared" si="102"/>
        <v>0</v>
      </c>
      <c r="FV23" s="15">
        <f t="shared" si="103"/>
        <v>0</v>
      </c>
      <c r="FW23" s="15">
        <f t="shared" si="104"/>
        <v>0</v>
      </c>
      <c r="FX23" s="15">
        <f t="shared" si="105"/>
        <v>0.32716593947839817</v>
      </c>
      <c r="FY23" s="15">
        <f t="shared" si="106"/>
        <v>0</v>
      </c>
      <c r="FZ23" s="15">
        <f t="shared" si="107"/>
        <v>8.1241732532279882E-4</v>
      </c>
      <c r="GA23" s="15">
        <f t="shared" si="94"/>
        <v>0.95358175897400499</v>
      </c>
      <c r="GB23" s="15">
        <f t="shared" si="95"/>
        <v>4.6418241025994969E-2</v>
      </c>
      <c r="GC23" s="15">
        <f t="shared" si="96"/>
        <v>0</v>
      </c>
      <c r="GD23" s="15">
        <f t="shared" si="97"/>
        <v>0</v>
      </c>
      <c r="GE23" s="15">
        <f t="shared" si="98"/>
        <v>0</v>
      </c>
    </row>
    <row r="24" spans="1:187" x14ac:dyDescent="0.3">
      <c r="A24" s="2" t="s">
        <v>23</v>
      </c>
      <c r="B24" s="6">
        <v>36942.76</v>
      </c>
      <c r="C24" s="6">
        <f t="shared" si="10"/>
        <v>36717.435255220087</v>
      </c>
      <c r="D24" s="7">
        <v>225.32474477991309</v>
      </c>
      <c r="E24" s="8">
        <v>5479.14</v>
      </c>
      <c r="F24" s="9">
        <v>6387.26</v>
      </c>
      <c r="G24" s="9">
        <v>5699.3135407510963</v>
      </c>
      <c r="H24" s="9">
        <v>1256.2136891241851</v>
      </c>
      <c r="I24" s="9">
        <v>2888.0801610445365</v>
      </c>
      <c r="J24" s="9">
        <v>1212.0989397214003</v>
      </c>
      <c r="K24" s="9">
        <v>409.99</v>
      </c>
      <c r="L24" s="9">
        <v>610.92999999999995</v>
      </c>
      <c r="M24" s="9">
        <v>0</v>
      </c>
      <c r="N24" s="10">
        <v>12774.408924578869</v>
      </c>
      <c r="O24" s="10">
        <f t="shared" si="0"/>
        <v>0</v>
      </c>
      <c r="P24" s="10">
        <f t="shared" si="1"/>
        <v>0</v>
      </c>
      <c r="Q24" s="10">
        <f t="shared" si="2"/>
        <v>5479.14</v>
      </c>
      <c r="R24" s="10">
        <f t="shared" si="3"/>
        <v>0</v>
      </c>
      <c r="S24" s="10">
        <f t="shared" si="4"/>
        <v>0</v>
      </c>
      <c r="T24" s="10">
        <f t="shared" si="5"/>
        <v>0</v>
      </c>
      <c r="U24" s="10">
        <f t="shared" si="6"/>
        <v>6387.26</v>
      </c>
      <c r="V24" s="10">
        <f t="shared" si="7"/>
        <v>0</v>
      </c>
      <c r="W24" s="10">
        <f t="shared" si="8"/>
        <v>0</v>
      </c>
      <c r="X24" s="10">
        <f t="shared" si="9"/>
        <v>0</v>
      </c>
      <c r="Y24" s="10">
        <f t="shared" si="11"/>
        <v>0</v>
      </c>
      <c r="Z24" s="10">
        <f t="shared" si="12"/>
        <v>5584.7658412671117</v>
      </c>
      <c r="AA24" s="10">
        <f t="shared" si="13"/>
        <v>114.54769948398436</v>
      </c>
      <c r="AB24" s="10">
        <f t="shared" si="14"/>
        <v>0</v>
      </c>
      <c r="AC24" s="10">
        <f t="shared" si="15"/>
        <v>0</v>
      </c>
      <c r="AD24" s="10">
        <f t="shared" si="16"/>
        <v>0</v>
      </c>
      <c r="AE24" s="10">
        <f t="shared" si="17"/>
        <v>1176.7587016235482</v>
      </c>
      <c r="AF24" s="10">
        <f t="shared" si="18"/>
        <v>79.454987500636975</v>
      </c>
      <c r="AG24" s="10">
        <f t="shared" si="19"/>
        <v>0</v>
      </c>
      <c r="AH24" s="10">
        <f t="shared" si="20"/>
        <v>0</v>
      </c>
      <c r="AI24" s="10">
        <f t="shared" si="21"/>
        <v>2888.0801610445365</v>
      </c>
      <c r="AJ24" s="10">
        <f t="shared" si="22"/>
        <v>0</v>
      </c>
      <c r="AK24" s="10">
        <f t="shared" si="23"/>
        <v>0</v>
      </c>
      <c r="AL24" s="10">
        <f t="shared" si="24"/>
        <v>0</v>
      </c>
      <c r="AM24" s="10">
        <f t="shared" si="25"/>
        <v>0</v>
      </c>
      <c r="AN24" s="10">
        <f t="shared" si="26"/>
        <v>1029.1486725182385</v>
      </c>
      <c r="AO24" s="10">
        <f t="shared" si="27"/>
        <v>182.95026720316167</v>
      </c>
      <c r="AP24" s="10">
        <f t="shared" si="28"/>
        <v>0</v>
      </c>
      <c r="AQ24" s="10">
        <f t="shared" si="29"/>
        <v>0</v>
      </c>
      <c r="AR24" s="10">
        <f t="shared" si="30"/>
        <v>250.72374369286337</v>
      </c>
      <c r="AS24" s="10">
        <f t="shared" si="31"/>
        <v>159.26625630713659</v>
      </c>
      <c r="AT24" s="10">
        <f t="shared" si="32"/>
        <v>0</v>
      </c>
      <c r="AU24" s="10">
        <f t="shared" si="33"/>
        <v>0</v>
      </c>
      <c r="AV24" s="10">
        <f t="shared" si="34"/>
        <v>0</v>
      </c>
      <c r="AW24" s="10">
        <f t="shared" si="35"/>
        <v>481.9236790998458</v>
      </c>
      <c r="AX24" s="10">
        <f t="shared" si="36"/>
        <v>129.00632090015415</v>
      </c>
      <c r="AY24" s="10">
        <f t="shared" si="37"/>
        <v>0</v>
      </c>
      <c r="AZ24" s="10">
        <f t="shared" si="38"/>
        <v>0</v>
      </c>
      <c r="BA24" s="10">
        <f t="shared" si="39"/>
        <v>0</v>
      </c>
      <c r="BB24" s="10">
        <f t="shared" si="40"/>
        <v>0</v>
      </c>
      <c r="BC24" s="10">
        <f t="shared" si="41"/>
        <v>0</v>
      </c>
      <c r="BD24" s="10">
        <f t="shared" si="42"/>
        <v>0</v>
      </c>
      <c r="BE24" s="10">
        <f t="shared" si="43"/>
        <v>0</v>
      </c>
      <c r="BF24" s="10">
        <f t="shared" si="44"/>
        <v>0</v>
      </c>
      <c r="BG24" s="10">
        <f t="shared" si="45"/>
        <v>0</v>
      </c>
      <c r="BH24" s="10">
        <f t="shared" si="46"/>
        <v>0</v>
      </c>
      <c r="BI24" s="10">
        <f t="shared" si="47"/>
        <v>0</v>
      </c>
      <c r="BJ24" s="10">
        <f t="shared" si="48"/>
        <v>0</v>
      </c>
      <c r="BK24" s="10">
        <f t="shared" si="49"/>
        <v>10079.310393506441</v>
      </c>
      <c r="BL24" s="10">
        <f t="shared" si="50"/>
        <v>2695.0985310724291</v>
      </c>
      <c r="BM24" s="10">
        <f t="shared" si="51"/>
        <v>0</v>
      </c>
      <c r="BN24" s="10">
        <f t="shared" si="52"/>
        <v>0</v>
      </c>
      <c r="BO24" s="10">
        <f t="shared" si="53"/>
        <v>0</v>
      </c>
      <c r="BP24" s="2" t="s">
        <v>23</v>
      </c>
      <c r="BQ24" s="2">
        <v>83883.649999999994</v>
      </c>
      <c r="BR24" s="2">
        <f t="shared" si="54"/>
        <v>3427.67</v>
      </c>
      <c r="BS24" s="2">
        <v>47527.819999999985</v>
      </c>
      <c r="BT24" s="2">
        <v>5479.14</v>
      </c>
      <c r="BU24" s="2">
        <v>6475.0400000000009</v>
      </c>
      <c r="BV24" s="2">
        <v>10380.870000000001</v>
      </c>
      <c r="BW24" s="2">
        <v>3316.86</v>
      </c>
      <c r="BX24" s="2">
        <v>2890.58</v>
      </c>
      <c r="BY24" s="2">
        <v>1446.5</v>
      </c>
      <c r="BZ24" s="2">
        <v>537.09</v>
      </c>
      <c r="CA24" s="2">
        <v>998.94</v>
      </c>
      <c r="CB24" s="2">
        <v>3767.8</v>
      </c>
      <c r="CC24" s="2">
        <v>1063.01</v>
      </c>
      <c r="CD24" s="2">
        <v>0</v>
      </c>
      <c r="CE24" s="2">
        <v>0</v>
      </c>
      <c r="CF24" s="2">
        <v>5479.14</v>
      </c>
      <c r="CG24" s="2">
        <v>0</v>
      </c>
      <c r="CH24" s="2">
        <v>0</v>
      </c>
      <c r="CI24" s="2">
        <v>0</v>
      </c>
      <c r="CJ24" s="2">
        <v>6475.0400000000009</v>
      </c>
      <c r="CK24" s="2">
        <v>0</v>
      </c>
      <c r="CL24" s="2">
        <v>0</v>
      </c>
      <c r="CM24" s="2">
        <v>0</v>
      </c>
      <c r="CN24" s="2">
        <v>0</v>
      </c>
      <c r="CO24" s="2">
        <v>10172.23</v>
      </c>
      <c r="CP24" s="2">
        <v>208.64</v>
      </c>
      <c r="CQ24" s="2">
        <v>0</v>
      </c>
      <c r="CR24" s="2">
        <v>0</v>
      </c>
      <c r="CS24" s="2">
        <v>0</v>
      </c>
      <c r="CT24" s="2">
        <v>3107.07</v>
      </c>
      <c r="CU24" s="2">
        <v>209.79</v>
      </c>
      <c r="CV24" s="2">
        <v>0</v>
      </c>
      <c r="CW24" s="2">
        <v>0</v>
      </c>
      <c r="CX24" s="2">
        <v>2890.58</v>
      </c>
      <c r="CY24" s="2">
        <v>0</v>
      </c>
      <c r="CZ24" s="2">
        <v>0</v>
      </c>
      <c r="DA24" s="2">
        <v>0</v>
      </c>
      <c r="DB24" s="2">
        <v>0</v>
      </c>
      <c r="DC24" s="2">
        <v>1228.17</v>
      </c>
      <c r="DD24" s="2">
        <v>218.33</v>
      </c>
      <c r="DE24" s="2">
        <v>0</v>
      </c>
      <c r="DF24" s="2">
        <v>0</v>
      </c>
      <c r="DG24" s="2">
        <v>328.45</v>
      </c>
      <c r="DH24" s="2">
        <v>208.64</v>
      </c>
      <c r="DI24" s="2">
        <v>0</v>
      </c>
      <c r="DJ24" s="2">
        <v>0</v>
      </c>
      <c r="DK24" s="2">
        <v>0</v>
      </c>
      <c r="DL24" s="2">
        <v>788</v>
      </c>
      <c r="DM24" s="2">
        <v>210.94</v>
      </c>
      <c r="DN24" s="2">
        <v>0</v>
      </c>
      <c r="DO24" s="2">
        <v>0</v>
      </c>
      <c r="DP24" s="2">
        <v>0</v>
      </c>
      <c r="DQ24" s="2">
        <v>0</v>
      </c>
      <c r="DR24" s="2">
        <v>3615.16</v>
      </c>
      <c r="DS24" s="2">
        <v>0</v>
      </c>
      <c r="DT24" s="2">
        <v>0</v>
      </c>
      <c r="DU24" s="2">
        <v>0</v>
      </c>
      <c r="DV24" s="2">
        <v>0</v>
      </c>
      <c r="DW24" s="2">
        <v>152.63999999999999</v>
      </c>
      <c r="DX24" s="2">
        <v>0</v>
      </c>
      <c r="DY24" s="2">
        <v>0</v>
      </c>
      <c r="DZ24" s="2">
        <v>838.74</v>
      </c>
      <c r="EA24" s="2">
        <v>224.27</v>
      </c>
      <c r="EB24" s="2">
        <v>0</v>
      </c>
      <c r="EC24" s="2">
        <v>0</v>
      </c>
      <c r="ED24" s="2">
        <v>0</v>
      </c>
      <c r="EE24" s="15">
        <f t="shared" si="85"/>
        <v>0</v>
      </c>
      <c r="EF24" s="15">
        <f t="shared" si="86"/>
        <v>0</v>
      </c>
      <c r="EG24" s="15">
        <f t="shared" si="99"/>
        <v>1</v>
      </c>
      <c r="EH24" s="15">
        <f t="shared" si="87"/>
        <v>0</v>
      </c>
      <c r="EI24" s="15">
        <f t="shared" si="88"/>
        <v>0</v>
      </c>
      <c r="EJ24" s="15">
        <f t="shared" si="55"/>
        <v>0</v>
      </c>
      <c r="EK24" s="15">
        <f t="shared" si="56"/>
        <v>1</v>
      </c>
      <c r="EL24" s="15">
        <f t="shared" si="57"/>
        <v>0</v>
      </c>
      <c r="EM24" s="15">
        <f t="shared" si="58"/>
        <v>0</v>
      </c>
      <c r="EN24" s="15">
        <f t="shared" si="59"/>
        <v>0</v>
      </c>
      <c r="EO24" s="15">
        <f t="shared" si="60"/>
        <v>0</v>
      </c>
      <c r="EP24" s="15">
        <f t="shared" si="61"/>
        <v>0.97990149187881159</v>
      </c>
      <c r="EQ24" s="15">
        <f t="shared" si="62"/>
        <v>2.00985081211883E-2</v>
      </c>
      <c r="ER24" s="15">
        <f t="shared" si="63"/>
        <v>0</v>
      </c>
      <c r="ES24" s="15">
        <f t="shared" si="64"/>
        <v>0</v>
      </c>
      <c r="ET24" s="15">
        <f t="shared" si="65"/>
        <v>0</v>
      </c>
      <c r="EU24" s="15">
        <f t="shared" si="66"/>
        <v>0.936750420578499</v>
      </c>
      <c r="EV24" s="15">
        <f t="shared" si="67"/>
        <v>6.3249579421501056E-2</v>
      </c>
      <c r="EW24" s="15">
        <f t="shared" si="68"/>
        <v>0</v>
      </c>
      <c r="EX24" s="15">
        <f t="shared" si="69"/>
        <v>0</v>
      </c>
      <c r="EY24" s="15">
        <f t="shared" si="70"/>
        <v>1</v>
      </c>
      <c r="EZ24" s="15">
        <f t="shared" si="71"/>
        <v>0</v>
      </c>
      <c r="FA24" s="15">
        <f t="shared" si="72"/>
        <v>0</v>
      </c>
      <c r="FB24" s="15">
        <f t="shared" si="73"/>
        <v>0</v>
      </c>
      <c r="FC24" s="15">
        <f t="shared" si="74"/>
        <v>0</v>
      </c>
      <c r="FD24" s="15">
        <f t="shared" si="75"/>
        <v>0.84906325613549949</v>
      </c>
      <c r="FE24" s="15">
        <f t="shared" si="76"/>
        <v>0.15093674386450054</v>
      </c>
      <c r="FF24" s="15">
        <f t="shared" si="77"/>
        <v>0</v>
      </c>
      <c r="FG24" s="15">
        <f t="shared" si="78"/>
        <v>0</v>
      </c>
      <c r="FH24" s="15">
        <f t="shared" si="89"/>
        <v>0.61153624159824227</v>
      </c>
      <c r="FI24" s="15">
        <f t="shared" si="90"/>
        <v>0.38846375840175756</v>
      </c>
      <c r="FJ24" s="15">
        <f t="shared" si="91"/>
        <v>0</v>
      </c>
      <c r="FK24" s="15">
        <f t="shared" si="92"/>
        <v>0</v>
      </c>
      <c r="FL24" s="15">
        <f t="shared" si="93"/>
        <v>0</v>
      </c>
      <c r="FM24" s="15">
        <f t="shared" si="79"/>
        <v>0.78883616633631648</v>
      </c>
      <c r="FN24" s="15">
        <f t="shared" si="80"/>
        <v>0.21116383366368349</v>
      </c>
      <c r="FO24" s="15">
        <f t="shared" si="81"/>
        <v>0</v>
      </c>
      <c r="FP24" s="15">
        <f t="shared" si="82"/>
        <v>0</v>
      </c>
      <c r="FQ24" s="15">
        <f t="shared" si="83"/>
        <v>0</v>
      </c>
      <c r="FR24" s="15">
        <f t="shared" si="84"/>
        <v>0</v>
      </c>
      <c r="FS24" s="15">
        <f t="shared" si="100"/>
        <v>0.95948829555708892</v>
      </c>
      <c r="FT24" s="15">
        <f t="shared" si="101"/>
        <v>0</v>
      </c>
      <c r="FU24" s="15">
        <f t="shared" si="102"/>
        <v>0</v>
      </c>
      <c r="FV24" s="15">
        <f t="shared" si="103"/>
        <v>0</v>
      </c>
      <c r="FW24" s="15">
        <f t="shared" si="104"/>
        <v>0</v>
      </c>
      <c r="FX24" s="15">
        <f t="shared" si="105"/>
        <v>4.0511704442910974E-2</v>
      </c>
      <c r="FY24" s="15">
        <f t="shared" si="106"/>
        <v>0</v>
      </c>
      <c r="FZ24" s="15">
        <f t="shared" si="107"/>
        <v>0</v>
      </c>
      <c r="GA24" s="15">
        <f t="shared" si="94"/>
        <v>0.78902362160280715</v>
      </c>
      <c r="GB24" s="15">
        <f t="shared" si="95"/>
        <v>0.21097637839719288</v>
      </c>
      <c r="GC24" s="15">
        <f t="shared" si="96"/>
        <v>0</v>
      </c>
      <c r="GD24" s="15">
        <f t="shared" si="97"/>
        <v>0</v>
      </c>
      <c r="GE24" s="15">
        <f t="shared" si="98"/>
        <v>0</v>
      </c>
    </row>
    <row r="25" spans="1:187" x14ac:dyDescent="0.3">
      <c r="A25" s="2" t="s">
        <v>24</v>
      </c>
      <c r="B25" s="6">
        <v>151220.641</v>
      </c>
      <c r="C25" s="6">
        <f t="shared" si="10"/>
        <v>78715.23241901517</v>
      </c>
      <c r="D25" s="7">
        <v>72505.408580984833</v>
      </c>
      <c r="E25" s="8">
        <v>0</v>
      </c>
      <c r="F25" s="9">
        <v>15772.24</v>
      </c>
      <c r="G25" s="9">
        <v>20500.782329461643</v>
      </c>
      <c r="H25" s="9">
        <v>4377.0688082975357</v>
      </c>
      <c r="I25" s="9">
        <v>5511.5152604456644</v>
      </c>
      <c r="J25" s="9">
        <v>4494.3433885377181</v>
      </c>
      <c r="K25" s="9">
        <v>283.4292352555629</v>
      </c>
      <c r="L25" s="9">
        <v>1894.3116385196026</v>
      </c>
      <c r="M25" s="9">
        <v>87.690549719799719</v>
      </c>
      <c r="N25" s="10">
        <v>25793.851208777662</v>
      </c>
      <c r="O25" s="10">
        <f t="shared" si="0"/>
        <v>0</v>
      </c>
      <c r="P25" s="10">
        <f t="shared" si="1"/>
        <v>0</v>
      </c>
      <c r="Q25" s="10">
        <f t="shared" si="2"/>
        <v>0</v>
      </c>
      <c r="R25" s="10">
        <f t="shared" si="3"/>
        <v>0</v>
      </c>
      <c r="S25" s="10">
        <f t="shared" si="4"/>
        <v>0</v>
      </c>
      <c r="T25" s="10">
        <f t="shared" si="5"/>
        <v>0</v>
      </c>
      <c r="U25" s="10">
        <f t="shared" si="6"/>
        <v>15772.24</v>
      </c>
      <c r="V25" s="10">
        <f t="shared" si="7"/>
        <v>0</v>
      </c>
      <c r="W25" s="10">
        <f t="shared" si="8"/>
        <v>0</v>
      </c>
      <c r="X25" s="10">
        <f t="shared" si="9"/>
        <v>0</v>
      </c>
      <c r="Y25" s="10">
        <f t="shared" si="11"/>
        <v>0</v>
      </c>
      <c r="Z25" s="10">
        <f t="shared" si="12"/>
        <v>20500.782329461643</v>
      </c>
      <c r="AA25" s="10">
        <f t="shared" si="13"/>
        <v>0</v>
      </c>
      <c r="AB25" s="10">
        <f t="shared" si="14"/>
        <v>0</v>
      </c>
      <c r="AC25" s="10">
        <f t="shared" si="15"/>
        <v>0</v>
      </c>
      <c r="AD25" s="10">
        <f t="shared" si="16"/>
        <v>0</v>
      </c>
      <c r="AE25" s="10">
        <f t="shared" si="17"/>
        <v>4377.0688082975357</v>
      </c>
      <c r="AF25" s="10">
        <f t="shared" si="18"/>
        <v>0</v>
      </c>
      <c r="AG25" s="10">
        <f t="shared" si="19"/>
        <v>0</v>
      </c>
      <c r="AH25" s="10">
        <f t="shared" si="20"/>
        <v>0</v>
      </c>
      <c r="AI25" s="10">
        <f t="shared" si="21"/>
        <v>5511.5152604456644</v>
      </c>
      <c r="AJ25" s="10">
        <f t="shared" si="22"/>
        <v>0</v>
      </c>
      <c r="AK25" s="10">
        <f t="shared" si="23"/>
        <v>0</v>
      </c>
      <c r="AL25" s="10">
        <f t="shared" si="24"/>
        <v>0</v>
      </c>
      <c r="AM25" s="10">
        <f t="shared" si="25"/>
        <v>0</v>
      </c>
      <c r="AN25" s="10">
        <f t="shared" si="26"/>
        <v>4494.3433885377181</v>
      </c>
      <c r="AO25" s="10">
        <f t="shared" si="27"/>
        <v>0</v>
      </c>
      <c r="AP25" s="10">
        <f t="shared" si="28"/>
        <v>0</v>
      </c>
      <c r="AQ25" s="10">
        <f t="shared" si="29"/>
        <v>0</v>
      </c>
      <c r="AR25" s="10">
        <f t="shared" si="30"/>
        <v>283.4292352555629</v>
      </c>
      <c r="AS25" s="10">
        <f t="shared" si="31"/>
        <v>0</v>
      </c>
      <c r="AT25" s="10">
        <f t="shared" si="32"/>
        <v>0</v>
      </c>
      <c r="AU25" s="10">
        <f t="shared" si="33"/>
        <v>0</v>
      </c>
      <c r="AV25" s="10">
        <f t="shared" si="34"/>
        <v>0</v>
      </c>
      <c r="AW25" s="10">
        <f t="shared" si="35"/>
        <v>1894.3116385196026</v>
      </c>
      <c r="AX25" s="10">
        <f t="shared" si="36"/>
        <v>0</v>
      </c>
      <c r="AY25" s="10">
        <f t="shared" si="37"/>
        <v>0</v>
      </c>
      <c r="AZ25" s="10">
        <f t="shared" si="38"/>
        <v>0</v>
      </c>
      <c r="BA25" s="10">
        <f t="shared" si="39"/>
        <v>0</v>
      </c>
      <c r="BB25" s="10">
        <f t="shared" si="40"/>
        <v>0</v>
      </c>
      <c r="BC25" s="10">
        <f t="shared" si="41"/>
        <v>52.256074532738694</v>
      </c>
      <c r="BD25" s="10">
        <f t="shared" si="42"/>
        <v>0</v>
      </c>
      <c r="BE25" s="10">
        <f t="shared" si="43"/>
        <v>0</v>
      </c>
      <c r="BF25" s="10">
        <f t="shared" si="44"/>
        <v>0</v>
      </c>
      <c r="BG25" s="10">
        <f t="shared" si="45"/>
        <v>0</v>
      </c>
      <c r="BH25" s="10">
        <f t="shared" si="46"/>
        <v>35.434475187061025</v>
      </c>
      <c r="BI25" s="10">
        <f t="shared" si="47"/>
        <v>0</v>
      </c>
      <c r="BJ25" s="10">
        <f t="shared" si="48"/>
        <v>0</v>
      </c>
      <c r="BK25" s="10">
        <f t="shared" si="49"/>
        <v>25793.851208777662</v>
      </c>
      <c r="BL25" s="10">
        <f t="shared" si="50"/>
        <v>0</v>
      </c>
      <c r="BM25" s="10">
        <f t="shared" si="51"/>
        <v>0</v>
      </c>
      <c r="BN25" s="10">
        <f t="shared" si="52"/>
        <v>0</v>
      </c>
      <c r="BO25" s="10">
        <f t="shared" si="53"/>
        <v>0</v>
      </c>
      <c r="BP25" s="2" t="s">
        <v>24</v>
      </c>
      <c r="BQ25" s="2">
        <v>702857.8330000001</v>
      </c>
      <c r="BR25" s="2">
        <f t="shared" si="54"/>
        <v>12970.48</v>
      </c>
      <c r="BS25" s="2">
        <v>485312.99300000013</v>
      </c>
      <c r="BT25" s="2">
        <v>0</v>
      </c>
      <c r="BU25" s="2">
        <v>15871.52</v>
      </c>
      <c r="BV25" s="2">
        <v>49205.67</v>
      </c>
      <c r="BW25" s="2">
        <v>33479.800000000003</v>
      </c>
      <c r="BX25" s="2">
        <v>12687.74</v>
      </c>
      <c r="BY25" s="2">
        <v>62131.64</v>
      </c>
      <c r="BZ25" s="2">
        <v>282.74</v>
      </c>
      <c r="CA25" s="2">
        <v>8661.66</v>
      </c>
      <c r="CB25" s="2">
        <v>17549.11</v>
      </c>
      <c r="CC25" s="2">
        <v>17674.96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15871.52</v>
      </c>
      <c r="CK25" s="2">
        <v>0</v>
      </c>
      <c r="CL25" s="2">
        <v>0</v>
      </c>
      <c r="CM25" s="2">
        <v>0</v>
      </c>
      <c r="CN25" s="2">
        <v>0</v>
      </c>
      <c r="CO25" s="2">
        <v>49205.67</v>
      </c>
      <c r="CP25" s="2">
        <v>0</v>
      </c>
      <c r="CQ25" s="2">
        <v>0</v>
      </c>
      <c r="CR25" s="2">
        <v>0</v>
      </c>
      <c r="CS25" s="2">
        <v>0</v>
      </c>
      <c r="CT25" s="2">
        <v>33479.800000000003</v>
      </c>
      <c r="CU25" s="2">
        <v>0</v>
      </c>
      <c r="CV25" s="2">
        <v>0</v>
      </c>
      <c r="CW25" s="2">
        <v>0</v>
      </c>
      <c r="CX25" s="2">
        <v>12687.74</v>
      </c>
      <c r="CY25" s="2">
        <v>0</v>
      </c>
      <c r="CZ25" s="2">
        <v>0</v>
      </c>
      <c r="DA25" s="2">
        <v>0</v>
      </c>
      <c r="DB25" s="2">
        <v>0</v>
      </c>
      <c r="DC25" s="2">
        <v>62131.64</v>
      </c>
      <c r="DD25" s="2">
        <v>0</v>
      </c>
      <c r="DE25" s="2">
        <v>0</v>
      </c>
      <c r="DF25" s="2">
        <v>0</v>
      </c>
      <c r="DG25" s="2">
        <v>282.74</v>
      </c>
      <c r="DH25" s="2">
        <v>0</v>
      </c>
      <c r="DI25" s="2">
        <v>0</v>
      </c>
      <c r="DJ25" s="2">
        <v>0</v>
      </c>
      <c r="DK25" s="2">
        <v>0</v>
      </c>
      <c r="DL25" s="2">
        <v>8661.66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10457.77</v>
      </c>
      <c r="DS25" s="2">
        <v>0</v>
      </c>
      <c r="DT25" s="2">
        <v>0</v>
      </c>
      <c r="DU25" s="2">
        <v>0</v>
      </c>
      <c r="DV25" s="2">
        <v>0</v>
      </c>
      <c r="DW25" s="2">
        <v>7091.34</v>
      </c>
      <c r="DX25" s="2">
        <v>0</v>
      </c>
      <c r="DY25" s="2">
        <v>0</v>
      </c>
      <c r="DZ25" s="2">
        <v>17674.96</v>
      </c>
      <c r="EA25" s="2">
        <v>0</v>
      </c>
      <c r="EB25" s="2">
        <v>0</v>
      </c>
      <c r="EC25" s="2">
        <v>0</v>
      </c>
      <c r="ED25" s="2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f t="shared" si="55"/>
        <v>0</v>
      </c>
      <c r="EK25" s="15">
        <f t="shared" si="56"/>
        <v>1</v>
      </c>
      <c r="EL25" s="15">
        <f t="shared" si="57"/>
        <v>0</v>
      </c>
      <c r="EM25" s="15">
        <f t="shared" si="58"/>
        <v>0</v>
      </c>
      <c r="EN25" s="15">
        <f t="shared" si="59"/>
        <v>0</v>
      </c>
      <c r="EO25" s="15">
        <f t="shared" si="60"/>
        <v>0</v>
      </c>
      <c r="EP25" s="15">
        <f t="shared" si="61"/>
        <v>1</v>
      </c>
      <c r="EQ25" s="15">
        <f t="shared" si="62"/>
        <v>0</v>
      </c>
      <c r="ER25" s="15">
        <f t="shared" si="63"/>
        <v>0</v>
      </c>
      <c r="ES25" s="15">
        <f t="shared" si="64"/>
        <v>0</v>
      </c>
      <c r="ET25" s="15">
        <f t="shared" si="65"/>
        <v>0</v>
      </c>
      <c r="EU25" s="15">
        <f t="shared" si="66"/>
        <v>1</v>
      </c>
      <c r="EV25" s="15">
        <f t="shared" si="67"/>
        <v>0</v>
      </c>
      <c r="EW25" s="15">
        <f t="shared" si="68"/>
        <v>0</v>
      </c>
      <c r="EX25" s="15">
        <f t="shared" si="69"/>
        <v>0</v>
      </c>
      <c r="EY25" s="15">
        <f t="shared" si="70"/>
        <v>1</v>
      </c>
      <c r="EZ25" s="15">
        <f t="shared" si="71"/>
        <v>0</v>
      </c>
      <c r="FA25" s="15">
        <f t="shared" si="72"/>
        <v>0</v>
      </c>
      <c r="FB25" s="15">
        <f t="shared" si="73"/>
        <v>0</v>
      </c>
      <c r="FC25" s="15">
        <f t="shared" si="74"/>
        <v>0</v>
      </c>
      <c r="FD25" s="15">
        <f t="shared" si="75"/>
        <v>1</v>
      </c>
      <c r="FE25" s="15">
        <f t="shared" si="76"/>
        <v>0</v>
      </c>
      <c r="FF25" s="15">
        <f t="shared" si="77"/>
        <v>0</v>
      </c>
      <c r="FG25" s="15">
        <f t="shared" si="78"/>
        <v>0</v>
      </c>
      <c r="FH25" s="15">
        <f t="shared" si="89"/>
        <v>1</v>
      </c>
      <c r="FI25" s="15">
        <f t="shared" si="90"/>
        <v>0</v>
      </c>
      <c r="FJ25" s="15">
        <f t="shared" si="91"/>
        <v>0</v>
      </c>
      <c r="FK25" s="15">
        <f t="shared" si="92"/>
        <v>0</v>
      </c>
      <c r="FL25" s="15">
        <f t="shared" si="93"/>
        <v>0</v>
      </c>
      <c r="FM25" s="15">
        <f t="shared" si="79"/>
        <v>1</v>
      </c>
      <c r="FN25" s="15">
        <f t="shared" si="80"/>
        <v>0</v>
      </c>
      <c r="FO25" s="15">
        <f t="shared" si="81"/>
        <v>0</v>
      </c>
      <c r="FP25" s="15">
        <f t="shared" si="82"/>
        <v>0</v>
      </c>
      <c r="FQ25" s="15">
        <f t="shared" si="83"/>
        <v>0</v>
      </c>
      <c r="FR25" s="15">
        <f t="shared" si="84"/>
        <v>0</v>
      </c>
      <c r="FS25" s="15">
        <f t="shared" si="100"/>
        <v>0.59591455065242627</v>
      </c>
      <c r="FT25" s="15">
        <f t="shared" si="101"/>
        <v>0</v>
      </c>
      <c r="FU25" s="15">
        <f t="shared" si="102"/>
        <v>0</v>
      </c>
      <c r="FV25" s="15">
        <f t="shared" si="103"/>
        <v>0</v>
      </c>
      <c r="FW25" s="15">
        <f t="shared" si="104"/>
        <v>0</v>
      </c>
      <c r="FX25" s="15">
        <f t="shared" si="105"/>
        <v>0.40408544934757373</v>
      </c>
      <c r="FY25" s="15">
        <f t="shared" si="106"/>
        <v>0</v>
      </c>
      <c r="FZ25" s="15">
        <f t="shared" si="107"/>
        <v>0</v>
      </c>
      <c r="GA25" s="15">
        <f t="shared" si="94"/>
        <v>1</v>
      </c>
      <c r="GB25" s="15">
        <f t="shared" si="95"/>
        <v>0</v>
      </c>
      <c r="GC25" s="15">
        <f t="shared" si="96"/>
        <v>0</v>
      </c>
      <c r="GD25" s="15">
        <f t="shared" si="97"/>
        <v>0</v>
      </c>
      <c r="GE25" s="15">
        <f t="shared" si="98"/>
        <v>0</v>
      </c>
    </row>
    <row r="26" spans="1:187" x14ac:dyDescent="0.3">
      <c r="A26" s="2" t="s">
        <v>25</v>
      </c>
      <c r="B26" s="6">
        <v>52064.167000000001</v>
      </c>
      <c r="C26" s="6">
        <f t="shared" si="10"/>
        <v>35413.298932526915</v>
      </c>
      <c r="D26" s="7">
        <v>16650.868067473086</v>
      </c>
      <c r="E26" s="8">
        <v>4223.76</v>
      </c>
      <c r="F26" s="9">
        <v>10490.2</v>
      </c>
      <c r="G26" s="9">
        <v>8643.677618359281</v>
      </c>
      <c r="H26" s="9">
        <v>2052.5540250537042</v>
      </c>
      <c r="I26" s="9">
        <v>3294.6</v>
      </c>
      <c r="J26" s="9">
        <v>1017.4843171226649</v>
      </c>
      <c r="K26" s="9">
        <v>28.88</v>
      </c>
      <c r="L26" s="9">
        <v>7.2287869416554971</v>
      </c>
      <c r="M26" s="9">
        <v>0</v>
      </c>
      <c r="N26" s="10">
        <v>5654.9141850496098</v>
      </c>
      <c r="O26" s="10">
        <f t="shared" si="0"/>
        <v>0</v>
      </c>
      <c r="P26" s="10">
        <f t="shared" si="1"/>
        <v>0</v>
      </c>
      <c r="Q26" s="10">
        <f t="shared" si="2"/>
        <v>4223.76</v>
      </c>
      <c r="R26" s="10">
        <f t="shared" si="3"/>
        <v>0</v>
      </c>
      <c r="S26" s="10">
        <f t="shared" si="4"/>
        <v>0</v>
      </c>
      <c r="T26" s="10">
        <f t="shared" si="5"/>
        <v>0</v>
      </c>
      <c r="U26" s="10">
        <f t="shared" si="6"/>
        <v>10490.2</v>
      </c>
      <c r="V26" s="10">
        <f t="shared" si="7"/>
        <v>0</v>
      </c>
      <c r="W26" s="10">
        <f t="shared" si="8"/>
        <v>0</v>
      </c>
      <c r="X26" s="10">
        <f t="shared" si="9"/>
        <v>0</v>
      </c>
      <c r="Y26" s="10">
        <f t="shared" si="11"/>
        <v>0</v>
      </c>
      <c r="Z26" s="10">
        <f t="shared" si="12"/>
        <v>8643.677618359281</v>
      </c>
      <c r="AA26" s="10">
        <f t="shared" si="13"/>
        <v>0</v>
      </c>
      <c r="AB26" s="10">
        <f t="shared" si="14"/>
        <v>0</v>
      </c>
      <c r="AC26" s="10">
        <f t="shared" si="15"/>
        <v>0</v>
      </c>
      <c r="AD26" s="10">
        <f t="shared" si="16"/>
        <v>0</v>
      </c>
      <c r="AE26" s="10">
        <f t="shared" si="17"/>
        <v>2052.5540250537042</v>
      </c>
      <c r="AF26" s="10">
        <f t="shared" si="18"/>
        <v>0</v>
      </c>
      <c r="AG26" s="10">
        <f t="shared" si="19"/>
        <v>0</v>
      </c>
      <c r="AH26" s="10">
        <f t="shared" si="20"/>
        <v>0</v>
      </c>
      <c r="AI26" s="10">
        <f t="shared" si="21"/>
        <v>3294.6</v>
      </c>
      <c r="AJ26" s="10">
        <f t="shared" si="22"/>
        <v>0</v>
      </c>
      <c r="AK26" s="10">
        <f t="shared" si="23"/>
        <v>0</v>
      </c>
      <c r="AL26" s="10">
        <f t="shared" si="24"/>
        <v>0</v>
      </c>
      <c r="AM26" s="10">
        <f t="shared" si="25"/>
        <v>0</v>
      </c>
      <c r="AN26" s="10">
        <f t="shared" si="26"/>
        <v>1017.4843171226649</v>
      </c>
      <c r="AO26" s="10">
        <f t="shared" si="27"/>
        <v>0</v>
      </c>
      <c r="AP26" s="10">
        <f t="shared" si="28"/>
        <v>0</v>
      </c>
      <c r="AQ26" s="10">
        <f t="shared" si="29"/>
        <v>0</v>
      </c>
      <c r="AR26" s="10">
        <f t="shared" si="30"/>
        <v>0</v>
      </c>
      <c r="AS26" s="10">
        <f t="shared" si="31"/>
        <v>28.88</v>
      </c>
      <c r="AT26" s="10">
        <f t="shared" si="32"/>
        <v>0</v>
      </c>
      <c r="AU26" s="10">
        <f t="shared" si="33"/>
        <v>0</v>
      </c>
      <c r="AV26" s="10">
        <f t="shared" si="34"/>
        <v>0</v>
      </c>
      <c r="AW26" s="10">
        <f t="shared" si="35"/>
        <v>7.2287869416554971</v>
      </c>
      <c r="AX26" s="10">
        <f t="shared" si="36"/>
        <v>0</v>
      </c>
      <c r="AY26" s="10">
        <f t="shared" si="37"/>
        <v>0</v>
      </c>
      <c r="AZ26" s="10">
        <f t="shared" si="38"/>
        <v>0</v>
      </c>
      <c r="BA26" s="10">
        <f t="shared" si="39"/>
        <v>0</v>
      </c>
      <c r="BB26" s="10">
        <f t="shared" si="40"/>
        <v>0</v>
      </c>
      <c r="BC26" s="10">
        <f t="shared" si="41"/>
        <v>0</v>
      </c>
      <c r="BD26" s="10">
        <f t="shared" si="42"/>
        <v>0</v>
      </c>
      <c r="BE26" s="10">
        <f t="shared" si="43"/>
        <v>0</v>
      </c>
      <c r="BF26" s="10">
        <f t="shared" si="44"/>
        <v>0</v>
      </c>
      <c r="BG26" s="10">
        <f t="shared" si="45"/>
        <v>0</v>
      </c>
      <c r="BH26" s="10">
        <f t="shared" si="46"/>
        <v>0</v>
      </c>
      <c r="BI26" s="10">
        <f t="shared" si="47"/>
        <v>0</v>
      </c>
      <c r="BJ26" s="10">
        <f t="shared" si="48"/>
        <v>0</v>
      </c>
      <c r="BK26" s="10">
        <f t="shared" si="49"/>
        <v>5654.9141850496098</v>
      </c>
      <c r="BL26" s="10">
        <f t="shared" si="50"/>
        <v>0</v>
      </c>
      <c r="BM26" s="10">
        <f t="shared" si="51"/>
        <v>0</v>
      </c>
      <c r="BN26" s="10">
        <f t="shared" si="52"/>
        <v>0</v>
      </c>
      <c r="BO26" s="10">
        <f t="shared" si="53"/>
        <v>0</v>
      </c>
      <c r="BP26" s="2" t="s">
        <v>25</v>
      </c>
      <c r="BQ26" s="2">
        <v>47408.671999999999</v>
      </c>
      <c r="BR26" s="2">
        <f t="shared" si="54"/>
        <v>3323.48</v>
      </c>
      <c r="BS26" s="2">
        <v>14080.517</v>
      </c>
      <c r="BT26" s="2">
        <v>4223.76</v>
      </c>
      <c r="BU26" s="2">
        <v>10722.34</v>
      </c>
      <c r="BV26" s="2">
        <v>9768.5600000000013</v>
      </c>
      <c r="BW26" s="2">
        <v>3947.05</v>
      </c>
      <c r="BX26" s="2">
        <v>3294.6</v>
      </c>
      <c r="BY26" s="2">
        <v>869.00399999999991</v>
      </c>
      <c r="BZ26" s="2">
        <v>28.88</v>
      </c>
      <c r="CA26" s="2">
        <v>5.66</v>
      </c>
      <c r="CB26" s="2">
        <v>0</v>
      </c>
      <c r="CC26" s="2">
        <v>468.30099999999999</v>
      </c>
      <c r="CD26" s="2">
        <v>0</v>
      </c>
      <c r="CE26" s="2">
        <v>0</v>
      </c>
      <c r="CF26" s="2">
        <v>4223.76</v>
      </c>
      <c r="CG26" s="2">
        <v>0</v>
      </c>
      <c r="CH26" s="2">
        <v>0</v>
      </c>
      <c r="CI26" s="2">
        <v>0</v>
      </c>
      <c r="CJ26" s="2">
        <v>10722.34</v>
      </c>
      <c r="CK26" s="2">
        <v>0</v>
      </c>
      <c r="CL26" s="2">
        <v>0</v>
      </c>
      <c r="CM26" s="2">
        <v>0</v>
      </c>
      <c r="CN26" s="2">
        <v>0</v>
      </c>
      <c r="CO26" s="2">
        <v>9768.5600000000013</v>
      </c>
      <c r="CP26" s="2">
        <v>0</v>
      </c>
      <c r="CQ26" s="2">
        <v>0</v>
      </c>
      <c r="CR26" s="2">
        <v>0</v>
      </c>
      <c r="CS26" s="2">
        <v>0</v>
      </c>
      <c r="CT26" s="2">
        <v>3947.05</v>
      </c>
      <c r="CU26" s="2">
        <v>0</v>
      </c>
      <c r="CV26" s="2">
        <v>0</v>
      </c>
      <c r="CW26" s="2">
        <v>0</v>
      </c>
      <c r="CX26" s="2">
        <v>3294.6</v>
      </c>
      <c r="CY26" s="2">
        <v>0</v>
      </c>
      <c r="CZ26" s="2">
        <v>0</v>
      </c>
      <c r="DA26" s="2">
        <v>0</v>
      </c>
      <c r="DB26" s="2">
        <v>0</v>
      </c>
      <c r="DC26" s="2">
        <v>869.00399999999991</v>
      </c>
      <c r="DD26" s="2">
        <v>0</v>
      </c>
      <c r="DE26" s="2">
        <v>0</v>
      </c>
      <c r="DF26" s="2">
        <v>0</v>
      </c>
      <c r="DG26" s="2">
        <v>0</v>
      </c>
      <c r="DH26" s="2">
        <v>28.88</v>
      </c>
      <c r="DI26" s="2">
        <v>0</v>
      </c>
      <c r="DJ26" s="2">
        <v>0</v>
      </c>
      <c r="DK26" s="2">
        <v>0</v>
      </c>
      <c r="DL26" s="2">
        <v>5.66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468.30099999999999</v>
      </c>
      <c r="EA26" s="2">
        <v>0</v>
      </c>
      <c r="EB26" s="2">
        <v>0</v>
      </c>
      <c r="EC26" s="2">
        <v>0</v>
      </c>
      <c r="ED26" s="2">
        <v>0</v>
      </c>
      <c r="EE26" s="15">
        <f t="shared" si="85"/>
        <v>0</v>
      </c>
      <c r="EF26" s="15">
        <f t="shared" si="86"/>
        <v>0</v>
      </c>
      <c r="EG26" s="15">
        <f t="shared" si="99"/>
        <v>1</v>
      </c>
      <c r="EH26" s="15">
        <f t="shared" si="87"/>
        <v>0</v>
      </c>
      <c r="EI26" s="15">
        <f t="shared" si="88"/>
        <v>0</v>
      </c>
      <c r="EJ26" s="15">
        <f t="shared" si="55"/>
        <v>0</v>
      </c>
      <c r="EK26" s="15">
        <f t="shared" si="56"/>
        <v>1</v>
      </c>
      <c r="EL26" s="15">
        <f t="shared" si="57"/>
        <v>0</v>
      </c>
      <c r="EM26" s="15">
        <f t="shared" si="58"/>
        <v>0</v>
      </c>
      <c r="EN26" s="15">
        <f t="shared" si="59"/>
        <v>0</v>
      </c>
      <c r="EO26" s="15">
        <f t="shared" si="60"/>
        <v>0</v>
      </c>
      <c r="EP26" s="15">
        <f t="shared" si="61"/>
        <v>1</v>
      </c>
      <c r="EQ26" s="15">
        <f t="shared" si="62"/>
        <v>0</v>
      </c>
      <c r="ER26" s="15">
        <f t="shared" si="63"/>
        <v>0</v>
      </c>
      <c r="ES26" s="15">
        <f t="shared" si="64"/>
        <v>0</v>
      </c>
      <c r="ET26" s="15">
        <f t="shared" si="65"/>
        <v>0</v>
      </c>
      <c r="EU26" s="15">
        <f t="shared" si="66"/>
        <v>1</v>
      </c>
      <c r="EV26" s="15">
        <f t="shared" si="67"/>
        <v>0</v>
      </c>
      <c r="EW26" s="15">
        <f t="shared" si="68"/>
        <v>0</v>
      </c>
      <c r="EX26" s="15">
        <f t="shared" si="69"/>
        <v>0</v>
      </c>
      <c r="EY26" s="15">
        <f t="shared" si="70"/>
        <v>1</v>
      </c>
      <c r="EZ26" s="15">
        <f t="shared" si="71"/>
        <v>0</v>
      </c>
      <c r="FA26" s="15">
        <f t="shared" si="72"/>
        <v>0</v>
      </c>
      <c r="FB26" s="15">
        <f t="shared" si="73"/>
        <v>0</v>
      </c>
      <c r="FC26" s="15">
        <f t="shared" si="74"/>
        <v>0</v>
      </c>
      <c r="FD26" s="15">
        <f t="shared" si="75"/>
        <v>1</v>
      </c>
      <c r="FE26" s="15">
        <f t="shared" si="76"/>
        <v>0</v>
      </c>
      <c r="FF26" s="15">
        <f t="shared" si="77"/>
        <v>0</v>
      </c>
      <c r="FG26" s="15">
        <f t="shared" si="78"/>
        <v>0</v>
      </c>
      <c r="FH26" s="15">
        <f t="shared" si="89"/>
        <v>0</v>
      </c>
      <c r="FI26" s="15">
        <f t="shared" si="90"/>
        <v>1</v>
      </c>
      <c r="FJ26" s="15">
        <f t="shared" si="91"/>
        <v>0</v>
      </c>
      <c r="FK26" s="15">
        <f t="shared" si="92"/>
        <v>0</v>
      </c>
      <c r="FL26" s="15">
        <f t="shared" si="93"/>
        <v>0</v>
      </c>
      <c r="FM26" s="15">
        <f t="shared" si="79"/>
        <v>1</v>
      </c>
      <c r="FN26" s="15">
        <f t="shared" si="80"/>
        <v>0</v>
      </c>
      <c r="FO26" s="15">
        <f t="shared" si="81"/>
        <v>0</v>
      </c>
      <c r="FP26" s="15">
        <f t="shared" si="82"/>
        <v>0</v>
      </c>
      <c r="FQ26" s="15">
        <f t="shared" si="83"/>
        <v>0</v>
      </c>
      <c r="FR26" s="15">
        <f t="shared" si="84"/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f t="shared" si="94"/>
        <v>1</v>
      </c>
      <c r="GB26" s="15">
        <f t="shared" si="95"/>
        <v>0</v>
      </c>
      <c r="GC26" s="15">
        <f t="shared" si="96"/>
        <v>0</v>
      </c>
      <c r="GD26" s="15">
        <f t="shared" si="97"/>
        <v>0</v>
      </c>
      <c r="GE26" s="15">
        <f t="shared" si="98"/>
        <v>0</v>
      </c>
    </row>
    <row r="27" spans="1:187" x14ac:dyDescent="0.3">
      <c r="A27" s="2" t="s">
        <v>26</v>
      </c>
      <c r="B27" s="6">
        <v>39565.660000000003</v>
      </c>
      <c r="C27" s="6">
        <f t="shared" si="10"/>
        <v>22215.518457792445</v>
      </c>
      <c r="D27" s="7">
        <v>17350.141542207559</v>
      </c>
      <c r="E27" s="8">
        <v>0</v>
      </c>
      <c r="F27" s="9">
        <v>7993.82</v>
      </c>
      <c r="G27" s="9">
        <v>6338.1329817896749</v>
      </c>
      <c r="H27" s="9">
        <v>1667.538104306095</v>
      </c>
      <c r="I27" s="9">
        <v>5114.9734450583928</v>
      </c>
      <c r="J27" s="9">
        <v>850.85392663828372</v>
      </c>
      <c r="K27" s="9">
        <v>210.64</v>
      </c>
      <c r="L27" s="9">
        <v>39.56</v>
      </c>
      <c r="M27" s="9">
        <v>0</v>
      </c>
      <c r="N27" s="10">
        <v>0</v>
      </c>
      <c r="O27" s="10">
        <f t="shared" si="0"/>
        <v>0</v>
      </c>
      <c r="P27" s="10">
        <f t="shared" si="1"/>
        <v>0</v>
      </c>
      <c r="Q27" s="10">
        <f t="shared" si="2"/>
        <v>0</v>
      </c>
      <c r="R27" s="10">
        <f t="shared" si="3"/>
        <v>0</v>
      </c>
      <c r="S27" s="10">
        <f t="shared" si="4"/>
        <v>0</v>
      </c>
      <c r="T27" s="10">
        <f t="shared" si="5"/>
        <v>0</v>
      </c>
      <c r="U27" s="10">
        <f t="shared" si="6"/>
        <v>7993.82</v>
      </c>
      <c r="V27" s="10">
        <f t="shared" si="7"/>
        <v>0</v>
      </c>
      <c r="W27" s="10">
        <f t="shared" si="8"/>
        <v>0</v>
      </c>
      <c r="X27" s="10">
        <f t="shared" si="9"/>
        <v>0</v>
      </c>
      <c r="Y27" s="10">
        <f t="shared" si="11"/>
        <v>0</v>
      </c>
      <c r="Z27" s="10">
        <f t="shared" si="12"/>
        <v>6338.1329817896749</v>
      </c>
      <c r="AA27" s="10">
        <f t="shared" si="13"/>
        <v>0</v>
      </c>
      <c r="AB27" s="10">
        <f t="shared" si="14"/>
        <v>0</v>
      </c>
      <c r="AC27" s="10">
        <f t="shared" si="15"/>
        <v>0</v>
      </c>
      <c r="AD27" s="10">
        <f t="shared" si="16"/>
        <v>0</v>
      </c>
      <c r="AE27" s="10">
        <f t="shared" si="17"/>
        <v>1667.538104306095</v>
      </c>
      <c r="AF27" s="10">
        <f t="shared" si="18"/>
        <v>0</v>
      </c>
      <c r="AG27" s="10">
        <f t="shared" si="19"/>
        <v>0</v>
      </c>
      <c r="AH27" s="10">
        <f t="shared" si="20"/>
        <v>0</v>
      </c>
      <c r="AI27" s="10">
        <f t="shared" si="21"/>
        <v>5114.9734450583928</v>
      </c>
      <c r="AJ27" s="10">
        <f t="shared" si="22"/>
        <v>0</v>
      </c>
      <c r="AK27" s="10">
        <f t="shared" si="23"/>
        <v>0</v>
      </c>
      <c r="AL27" s="10">
        <f t="shared" si="24"/>
        <v>0</v>
      </c>
      <c r="AM27" s="10">
        <f t="shared" si="25"/>
        <v>0</v>
      </c>
      <c r="AN27" s="10">
        <f t="shared" si="26"/>
        <v>850.85392663828372</v>
      </c>
      <c r="AO27" s="10">
        <f t="shared" si="27"/>
        <v>0</v>
      </c>
      <c r="AP27" s="10">
        <f t="shared" si="28"/>
        <v>0</v>
      </c>
      <c r="AQ27" s="10">
        <f t="shared" si="29"/>
        <v>0</v>
      </c>
      <c r="AR27" s="10">
        <f t="shared" si="30"/>
        <v>210.64</v>
      </c>
      <c r="AS27" s="10">
        <f t="shared" si="31"/>
        <v>0</v>
      </c>
      <c r="AT27" s="10">
        <f t="shared" si="32"/>
        <v>0</v>
      </c>
      <c r="AU27" s="10">
        <f t="shared" si="33"/>
        <v>0</v>
      </c>
      <c r="AV27" s="10">
        <f t="shared" si="34"/>
        <v>0</v>
      </c>
      <c r="AW27" s="10">
        <f t="shared" si="35"/>
        <v>39.56</v>
      </c>
      <c r="AX27" s="10">
        <f t="shared" si="36"/>
        <v>0</v>
      </c>
      <c r="AY27" s="10">
        <f t="shared" si="37"/>
        <v>0</v>
      </c>
      <c r="AZ27" s="10">
        <f t="shared" si="38"/>
        <v>0</v>
      </c>
      <c r="BA27" s="10">
        <f t="shared" si="39"/>
        <v>0</v>
      </c>
      <c r="BB27" s="10">
        <f t="shared" si="40"/>
        <v>0</v>
      </c>
      <c r="BC27" s="10">
        <f t="shared" si="41"/>
        <v>0</v>
      </c>
      <c r="BD27" s="10">
        <f t="shared" si="42"/>
        <v>0</v>
      </c>
      <c r="BE27" s="10">
        <f t="shared" si="43"/>
        <v>0</v>
      </c>
      <c r="BF27" s="10">
        <f t="shared" si="44"/>
        <v>0</v>
      </c>
      <c r="BG27" s="10">
        <f t="shared" si="45"/>
        <v>0</v>
      </c>
      <c r="BH27" s="10">
        <f t="shared" si="46"/>
        <v>0</v>
      </c>
      <c r="BI27" s="10">
        <f t="shared" si="47"/>
        <v>0</v>
      </c>
      <c r="BJ27" s="10">
        <f t="shared" si="48"/>
        <v>0</v>
      </c>
      <c r="BK27" s="10">
        <f t="shared" si="49"/>
        <v>0</v>
      </c>
      <c r="BL27" s="10">
        <f t="shared" si="50"/>
        <v>0</v>
      </c>
      <c r="BM27" s="10">
        <f t="shared" si="51"/>
        <v>0</v>
      </c>
      <c r="BN27" s="10">
        <f t="shared" si="52"/>
        <v>0</v>
      </c>
      <c r="BO27" s="10">
        <f t="shared" si="53"/>
        <v>0</v>
      </c>
      <c r="BP27" s="2" t="s">
        <v>26</v>
      </c>
      <c r="BQ27" s="2">
        <v>51714.45</v>
      </c>
      <c r="BR27" s="2">
        <f t="shared" si="54"/>
        <v>6255.4700000000012</v>
      </c>
      <c r="BS27" s="2">
        <v>19554.349999999995</v>
      </c>
      <c r="BT27" s="2">
        <v>0</v>
      </c>
      <c r="BU27" s="2">
        <v>7993.82</v>
      </c>
      <c r="BV27" s="2">
        <v>12562.68</v>
      </c>
      <c r="BW27" s="2">
        <v>3716.5</v>
      </c>
      <c r="BX27" s="2">
        <v>5851.8700000000008</v>
      </c>
      <c r="BY27" s="2">
        <v>1058.1500000000001</v>
      </c>
      <c r="BZ27" s="2">
        <v>403.6</v>
      </c>
      <c r="CA27" s="2">
        <v>100.86</v>
      </c>
      <c r="CB27" s="2">
        <v>0</v>
      </c>
      <c r="CC27" s="2">
        <v>472.62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7993.82</v>
      </c>
      <c r="CK27" s="2">
        <v>0</v>
      </c>
      <c r="CL27" s="2">
        <v>0</v>
      </c>
      <c r="CM27" s="2">
        <v>0</v>
      </c>
      <c r="CN27" s="2">
        <v>0</v>
      </c>
      <c r="CO27" s="2">
        <v>12562.68</v>
      </c>
      <c r="CP27" s="2">
        <v>0</v>
      </c>
      <c r="CQ27" s="2">
        <v>0</v>
      </c>
      <c r="CR27" s="2">
        <v>0</v>
      </c>
      <c r="CS27" s="2">
        <v>0</v>
      </c>
      <c r="CT27" s="2">
        <v>3716.5</v>
      </c>
      <c r="CU27" s="2">
        <v>0</v>
      </c>
      <c r="CV27" s="2">
        <v>0</v>
      </c>
      <c r="CW27" s="2">
        <v>0</v>
      </c>
      <c r="CX27" s="2">
        <v>5851.8700000000008</v>
      </c>
      <c r="CY27" s="2">
        <v>0</v>
      </c>
      <c r="CZ27" s="2">
        <v>0</v>
      </c>
      <c r="DA27" s="2">
        <v>0</v>
      </c>
      <c r="DB27" s="2">
        <v>0</v>
      </c>
      <c r="DC27" s="2">
        <v>1058.1500000000001</v>
      </c>
      <c r="DD27" s="2">
        <v>0</v>
      </c>
      <c r="DE27" s="2">
        <v>0</v>
      </c>
      <c r="DF27" s="2">
        <v>0</v>
      </c>
      <c r="DG27" s="2">
        <v>403.6</v>
      </c>
      <c r="DH27" s="2">
        <v>0</v>
      </c>
      <c r="DI27" s="2">
        <v>0</v>
      </c>
      <c r="DJ27" s="2">
        <v>0</v>
      </c>
      <c r="DK27" s="2">
        <v>0</v>
      </c>
      <c r="DL27" s="2">
        <v>100.86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472.62</v>
      </c>
      <c r="EA27" s="2">
        <v>0</v>
      </c>
      <c r="EB27" s="2">
        <v>0</v>
      </c>
      <c r="EC27" s="2">
        <v>0</v>
      </c>
      <c r="ED27" s="2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f t="shared" si="55"/>
        <v>0</v>
      </c>
      <c r="EK27" s="15">
        <f t="shared" si="56"/>
        <v>1</v>
      </c>
      <c r="EL27" s="15">
        <f t="shared" si="57"/>
        <v>0</v>
      </c>
      <c r="EM27" s="15">
        <f t="shared" si="58"/>
        <v>0</v>
      </c>
      <c r="EN27" s="15">
        <f t="shared" si="59"/>
        <v>0</v>
      </c>
      <c r="EO27" s="15">
        <f t="shared" si="60"/>
        <v>0</v>
      </c>
      <c r="EP27" s="15">
        <f t="shared" si="61"/>
        <v>1</v>
      </c>
      <c r="EQ27" s="15">
        <f t="shared" si="62"/>
        <v>0</v>
      </c>
      <c r="ER27" s="15">
        <f t="shared" si="63"/>
        <v>0</v>
      </c>
      <c r="ES27" s="15">
        <f t="shared" si="64"/>
        <v>0</v>
      </c>
      <c r="ET27" s="15">
        <f t="shared" si="65"/>
        <v>0</v>
      </c>
      <c r="EU27" s="15">
        <f t="shared" si="66"/>
        <v>1</v>
      </c>
      <c r="EV27" s="15">
        <f t="shared" si="67"/>
        <v>0</v>
      </c>
      <c r="EW27" s="15">
        <f t="shared" si="68"/>
        <v>0</v>
      </c>
      <c r="EX27" s="15">
        <f t="shared" si="69"/>
        <v>0</v>
      </c>
      <c r="EY27" s="15">
        <f t="shared" si="70"/>
        <v>1</v>
      </c>
      <c r="EZ27" s="15">
        <f t="shared" si="71"/>
        <v>0</v>
      </c>
      <c r="FA27" s="15">
        <f t="shared" si="72"/>
        <v>0</v>
      </c>
      <c r="FB27" s="15">
        <f t="shared" si="73"/>
        <v>0</v>
      </c>
      <c r="FC27" s="15">
        <f t="shared" si="74"/>
        <v>0</v>
      </c>
      <c r="FD27" s="15">
        <f t="shared" si="75"/>
        <v>1</v>
      </c>
      <c r="FE27" s="15">
        <f t="shared" si="76"/>
        <v>0</v>
      </c>
      <c r="FF27" s="15">
        <f t="shared" si="77"/>
        <v>0</v>
      </c>
      <c r="FG27" s="15">
        <f t="shared" si="78"/>
        <v>0</v>
      </c>
      <c r="FH27" s="15">
        <f t="shared" si="89"/>
        <v>1</v>
      </c>
      <c r="FI27" s="15">
        <f t="shared" si="90"/>
        <v>0</v>
      </c>
      <c r="FJ27" s="15">
        <f t="shared" si="91"/>
        <v>0</v>
      </c>
      <c r="FK27" s="15">
        <f t="shared" si="92"/>
        <v>0</v>
      </c>
      <c r="FL27" s="15">
        <f t="shared" si="93"/>
        <v>0</v>
      </c>
      <c r="FM27" s="15">
        <f t="shared" si="79"/>
        <v>1</v>
      </c>
      <c r="FN27" s="15">
        <f t="shared" si="80"/>
        <v>0</v>
      </c>
      <c r="FO27" s="15">
        <f t="shared" si="81"/>
        <v>0</v>
      </c>
      <c r="FP27" s="15">
        <f t="shared" si="82"/>
        <v>0</v>
      </c>
      <c r="FQ27" s="15">
        <f t="shared" si="83"/>
        <v>0</v>
      </c>
      <c r="FR27" s="15">
        <f t="shared" si="84"/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f t="shared" si="94"/>
        <v>1</v>
      </c>
      <c r="GB27" s="15">
        <f t="shared" si="95"/>
        <v>0</v>
      </c>
      <c r="GC27" s="15">
        <f t="shared" si="96"/>
        <v>0</v>
      </c>
      <c r="GD27" s="15">
        <f t="shared" si="97"/>
        <v>0</v>
      </c>
      <c r="GE27" s="15">
        <f t="shared" si="98"/>
        <v>0</v>
      </c>
    </row>
    <row r="28" spans="1:187" x14ac:dyDescent="0.3">
      <c r="A28" s="2" t="s">
        <v>27</v>
      </c>
      <c r="B28" s="6">
        <v>60808.25</v>
      </c>
      <c r="C28" s="6">
        <f t="shared" si="10"/>
        <v>35018.539587996129</v>
      </c>
      <c r="D28" s="7">
        <v>25789.710412003868</v>
      </c>
      <c r="E28" s="8">
        <v>6341.73</v>
      </c>
      <c r="F28" s="9">
        <v>4926.3</v>
      </c>
      <c r="G28" s="9">
        <v>11377.63142093826</v>
      </c>
      <c r="H28" s="9">
        <v>2093.1041991522129</v>
      </c>
      <c r="I28" s="9">
        <v>8453.0701350126601</v>
      </c>
      <c r="J28" s="9">
        <v>1504.7254735995912</v>
      </c>
      <c r="K28" s="9">
        <v>208.78</v>
      </c>
      <c r="L28" s="9">
        <v>19.775963437946906</v>
      </c>
      <c r="M28" s="9">
        <v>22.937988245959851</v>
      </c>
      <c r="N28" s="10">
        <v>70.484407609491925</v>
      </c>
      <c r="O28" s="10">
        <f t="shared" si="0"/>
        <v>0</v>
      </c>
      <c r="P28" s="10">
        <f t="shared" si="1"/>
        <v>0</v>
      </c>
      <c r="Q28" s="10">
        <f t="shared" si="2"/>
        <v>6341.73</v>
      </c>
      <c r="R28" s="10">
        <f t="shared" si="3"/>
        <v>0</v>
      </c>
      <c r="S28" s="10">
        <f t="shared" si="4"/>
        <v>0</v>
      </c>
      <c r="T28" s="10">
        <f t="shared" si="5"/>
        <v>0</v>
      </c>
      <c r="U28" s="10">
        <f t="shared" si="6"/>
        <v>4926.3</v>
      </c>
      <c r="V28" s="10">
        <f t="shared" si="7"/>
        <v>0</v>
      </c>
      <c r="W28" s="10">
        <f t="shared" si="8"/>
        <v>0</v>
      </c>
      <c r="X28" s="10">
        <f t="shared" si="9"/>
        <v>0</v>
      </c>
      <c r="Y28" s="10">
        <f t="shared" si="11"/>
        <v>0</v>
      </c>
      <c r="Z28" s="10">
        <f t="shared" si="12"/>
        <v>11377.63142093826</v>
      </c>
      <c r="AA28" s="10">
        <f t="shared" si="13"/>
        <v>0</v>
      </c>
      <c r="AB28" s="10">
        <f t="shared" si="14"/>
        <v>0</v>
      </c>
      <c r="AC28" s="10">
        <f t="shared" si="15"/>
        <v>0</v>
      </c>
      <c r="AD28" s="10">
        <f t="shared" si="16"/>
        <v>0</v>
      </c>
      <c r="AE28" s="10">
        <f t="shared" si="17"/>
        <v>2093.1041991522129</v>
      </c>
      <c r="AF28" s="10">
        <f t="shared" si="18"/>
        <v>0</v>
      </c>
      <c r="AG28" s="10">
        <f t="shared" si="19"/>
        <v>0</v>
      </c>
      <c r="AH28" s="10">
        <f t="shared" si="20"/>
        <v>0</v>
      </c>
      <c r="AI28" s="10">
        <f t="shared" si="21"/>
        <v>8453.0701350126601</v>
      </c>
      <c r="AJ28" s="10">
        <f t="shared" si="22"/>
        <v>0</v>
      </c>
      <c r="AK28" s="10">
        <f t="shared" si="23"/>
        <v>0</v>
      </c>
      <c r="AL28" s="10">
        <f t="shared" si="24"/>
        <v>0</v>
      </c>
      <c r="AM28" s="10">
        <f t="shared" si="25"/>
        <v>0</v>
      </c>
      <c r="AN28" s="10">
        <f t="shared" si="26"/>
        <v>1504.7254735995912</v>
      </c>
      <c r="AO28" s="10">
        <f t="shared" si="27"/>
        <v>0</v>
      </c>
      <c r="AP28" s="10">
        <f t="shared" si="28"/>
        <v>0</v>
      </c>
      <c r="AQ28" s="10">
        <f t="shared" si="29"/>
        <v>0</v>
      </c>
      <c r="AR28" s="10">
        <f t="shared" si="30"/>
        <v>208.78</v>
      </c>
      <c r="AS28" s="10">
        <f t="shared" si="31"/>
        <v>0</v>
      </c>
      <c r="AT28" s="10">
        <f t="shared" si="32"/>
        <v>0</v>
      </c>
      <c r="AU28" s="10">
        <f t="shared" si="33"/>
        <v>0</v>
      </c>
      <c r="AV28" s="10">
        <f t="shared" si="34"/>
        <v>0</v>
      </c>
      <c r="AW28" s="10">
        <f t="shared" si="35"/>
        <v>19.775963437946906</v>
      </c>
      <c r="AX28" s="10">
        <f t="shared" si="36"/>
        <v>0</v>
      </c>
      <c r="AY28" s="10">
        <f t="shared" si="37"/>
        <v>0</v>
      </c>
      <c r="AZ28" s="10">
        <f t="shared" si="38"/>
        <v>0</v>
      </c>
      <c r="BA28" s="10">
        <f t="shared" si="39"/>
        <v>0</v>
      </c>
      <c r="BB28" s="10">
        <f t="shared" si="40"/>
        <v>0</v>
      </c>
      <c r="BC28" s="10">
        <f t="shared" si="41"/>
        <v>12.763482484826918</v>
      </c>
      <c r="BD28" s="10">
        <f t="shared" si="42"/>
        <v>0</v>
      </c>
      <c r="BE28" s="10">
        <f t="shared" si="43"/>
        <v>0</v>
      </c>
      <c r="BF28" s="10">
        <f t="shared" si="44"/>
        <v>0</v>
      </c>
      <c r="BG28" s="10">
        <f t="shared" si="45"/>
        <v>0</v>
      </c>
      <c r="BH28" s="10">
        <f t="shared" si="46"/>
        <v>10.174505761132934</v>
      </c>
      <c r="BI28" s="10">
        <f t="shared" si="47"/>
        <v>0</v>
      </c>
      <c r="BJ28" s="10">
        <f t="shared" si="48"/>
        <v>0</v>
      </c>
      <c r="BK28" s="10">
        <f t="shared" si="49"/>
        <v>70.484407609491925</v>
      </c>
      <c r="BL28" s="10">
        <f t="shared" si="50"/>
        <v>0</v>
      </c>
      <c r="BM28" s="10">
        <f t="shared" si="51"/>
        <v>0</v>
      </c>
      <c r="BN28" s="10">
        <f t="shared" si="52"/>
        <v>0</v>
      </c>
      <c r="BO28" s="10">
        <f t="shared" si="53"/>
        <v>0</v>
      </c>
      <c r="BP28" s="2" t="s">
        <v>27</v>
      </c>
      <c r="BQ28" s="2">
        <v>82447.709999999992</v>
      </c>
      <c r="BR28" s="2">
        <f t="shared" si="54"/>
        <v>7433.5999999999995</v>
      </c>
      <c r="BS28" s="2">
        <v>33985.979999999989</v>
      </c>
      <c r="BT28" s="2">
        <v>6341.73</v>
      </c>
      <c r="BU28" s="2">
        <v>4926.3</v>
      </c>
      <c r="BV28" s="2">
        <v>16299.18</v>
      </c>
      <c r="BW28" s="2">
        <v>4282.33</v>
      </c>
      <c r="BX28" s="2">
        <v>7044.7599999999993</v>
      </c>
      <c r="BY28" s="2">
        <v>5945.18</v>
      </c>
      <c r="BZ28" s="2">
        <v>388.84</v>
      </c>
      <c r="CA28" s="2">
        <v>24.78</v>
      </c>
      <c r="CB28" s="2">
        <v>371.76</v>
      </c>
      <c r="CC28" s="2">
        <v>2836.87</v>
      </c>
      <c r="CD28" s="2">
        <v>0</v>
      </c>
      <c r="CE28" s="2">
        <v>0</v>
      </c>
      <c r="CF28" s="2">
        <v>6341.73</v>
      </c>
      <c r="CG28" s="2">
        <v>0</v>
      </c>
      <c r="CH28" s="2">
        <v>0</v>
      </c>
      <c r="CI28" s="2">
        <v>0</v>
      </c>
      <c r="CJ28" s="2">
        <v>4926.3</v>
      </c>
      <c r="CK28" s="2">
        <v>0</v>
      </c>
      <c r="CL28" s="2">
        <v>0</v>
      </c>
      <c r="CM28" s="2">
        <v>0</v>
      </c>
      <c r="CN28" s="2">
        <v>0</v>
      </c>
      <c r="CO28" s="2">
        <v>16299.18</v>
      </c>
      <c r="CP28" s="2">
        <v>0</v>
      </c>
      <c r="CQ28" s="2">
        <v>0</v>
      </c>
      <c r="CR28" s="2">
        <v>0</v>
      </c>
      <c r="CS28" s="2">
        <v>0</v>
      </c>
      <c r="CT28" s="2">
        <v>4282.33</v>
      </c>
      <c r="CU28" s="2">
        <v>0</v>
      </c>
      <c r="CV28" s="2">
        <v>0</v>
      </c>
      <c r="CW28" s="2">
        <v>0</v>
      </c>
      <c r="CX28" s="2">
        <v>7044.7599999999993</v>
      </c>
      <c r="CY28" s="2">
        <v>0</v>
      </c>
      <c r="CZ28" s="2">
        <v>0</v>
      </c>
      <c r="DA28" s="2">
        <v>0</v>
      </c>
      <c r="DB28" s="2">
        <v>0</v>
      </c>
      <c r="DC28" s="2">
        <v>5945.18</v>
      </c>
      <c r="DD28" s="2">
        <v>0</v>
      </c>
      <c r="DE28" s="2">
        <v>0</v>
      </c>
      <c r="DF28" s="2">
        <v>0</v>
      </c>
      <c r="DG28" s="2">
        <v>388.84</v>
      </c>
      <c r="DH28" s="2">
        <v>0</v>
      </c>
      <c r="DI28" s="2">
        <v>0</v>
      </c>
      <c r="DJ28" s="2">
        <v>0</v>
      </c>
      <c r="DK28" s="2">
        <v>0</v>
      </c>
      <c r="DL28" s="2">
        <v>24.78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206.86</v>
      </c>
      <c r="DS28" s="2">
        <v>0</v>
      </c>
      <c r="DT28" s="2">
        <v>0</v>
      </c>
      <c r="DU28" s="2">
        <v>0</v>
      </c>
      <c r="DV28" s="2">
        <v>0</v>
      </c>
      <c r="DW28" s="2">
        <v>164.9</v>
      </c>
      <c r="DX28" s="2">
        <v>0</v>
      </c>
      <c r="DY28" s="2">
        <v>0</v>
      </c>
      <c r="DZ28" s="2">
        <v>2836.87</v>
      </c>
      <c r="EA28" s="2">
        <v>0</v>
      </c>
      <c r="EB28" s="2">
        <v>0</v>
      </c>
      <c r="EC28" s="2">
        <v>0</v>
      </c>
      <c r="ED28" s="2">
        <v>0</v>
      </c>
      <c r="EE28" s="15">
        <v>0</v>
      </c>
      <c r="EF28" s="15">
        <f t="shared" si="86"/>
        <v>0</v>
      </c>
      <c r="EG28" s="15">
        <f t="shared" si="99"/>
        <v>1</v>
      </c>
      <c r="EH28" s="15">
        <f t="shared" si="87"/>
        <v>0</v>
      </c>
      <c r="EI28" s="15">
        <f t="shared" si="88"/>
        <v>0</v>
      </c>
      <c r="EJ28" s="15">
        <f t="shared" si="55"/>
        <v>0</v>
      </c>
      <c r="EK28" s="15">
        <f t="shared" si="56"/>
        <v>1</v>
      </c>
      <c r="EL28" s="15">
        <f t="shared" si="57"/>
        <v>0</v>
      </c>
      <c r="EM28" s="15">
        <f t="shared" si="58"/>
        <v>0</v>
      </c>
      <c r="EN28" s="15">
        <f t="shared" si="59"/>
        <v>0</v>
      </c>
      <c r="EO28" s="15">
        <f t="shared" si="60"/>
        <v>0</v>
      </c>
      <c r="EP28" s="15">
        <f t="shared" si="61"/>
        <v>1</v>
      </c>
      <c r="EQ28" s="15">
        <f t="shared" si="62"/>
        <v>0</v>
      </c>
      <c r="ER28" s="15">
        <f t="shared" si="63"/>
        <v>0</v>
      </c>
      <c r="ES28" s="15">
        <f t="shared" si="64"/>
        <v>0</v>
      </c>
      <c r="ET28" s="15">
        <f t="shared" si="65"/>
        <v>0</v>
      </c>
      <c r="EU28" s="15">
        <f t="shared" si="66"/>
        <v>1</v>
      </c>
      <c r="EV28" s="15">
        <f t="shared" si="67"/>
        <v>0</v>
      </c>
      <c r="EW28" s="15">
        <f t="shared" si="68"/>
        <v>0</v>
      </c>
      <c r="EX28" s="15">
        <f t="shared" si="69"/>
        <v>0</v>
      </c>
      <c r="EY28" s="15">
        <f t="shared" si="70"/>
        <v>1</v>
      </c>
      <c r="EZ28" s="15">
        <f t="shared" si="71"/>
        <v>0</v>
      </c>
      <c r="FA28" s="15">
        <f t="shared" si="72"/>
        <v>0</v>
      </c>
      <c r="FB28" s="15">
        <f t="shared" si="73"/>
        <v>0</v>
      </c>
      <c r="FC28" s="15">
        <f t="shared" si="74"/>
        <v>0</v>
      </c>
      <c r="FD28" s="15">
        <f t="shared" si="75"/>
        <v>1</v>
      </c>
      <c r="FE28" s="15">
        <f t="shared" si="76"/>
        <v>0</v>
      </c>
      <c r="FF28" s="15">
        <f t="shared" si="77"/>
        <v>0</v>
      </c>
      <c r="FG28" s="15">
        <f t="shared" si="78"/>
        <v>0</v>
      </c>
      <c r="FH28" s="15">
        <f t="shared" si="89"/>
        <v>1</v>
      </c>
      <c r="FI28" s="15">
        <f t="shared" si="90"/>
        <v>0</v>
      </c>
      <c r="FJ28" s="15">
        <f t="shared" si="91"/>
        <v>0</v>
      </c>
      <c r="FK28" s="15">
        <f t="shared" si="92"/>
        <v>0</v>
      </c>
      <c r="FL28" s="15">
        <f t="shared" si="93"/>
        <v>0</v>
      </c>
      <c r="FM28" s="15">
        <f t="shared" si="79"/>
        <v>1</v>
      </c>
      <c r="FN28" s="15">
        <f t="shared" si="80"/>
        <v>0</v>
      </c>
      <c r="FO28" s="15">
        <f t="shared" si="81"/>
        <v>0</v>
      </c>
      <c r="FP28" s="15">
        <f t="shared" si="82"/>
        <v>0</v>
      </c>
      <c r="FQ28" s="15">
        <f t="shared" si="83"/>
        <v>0</v>
      </c>
      <c r="FR28" s="15">
        <f t="shared" si="84"/>
        <v>0</v>
      </c>
      <c r="FS28" s="15">
        <f t="shared" si="100"/>
        <v>0.55643425866150209</v>
      </c>
      <c r="FT28" s="15">
        <f t="shared" si="101"/>
        <v>0</v>
      </c>
      <c r="FU28" s="15">
        <f t="shared" si="102"/>
        <v>0</v>
      </c>
      <c r="FV28" s="15">
        <f t="shared" si="103"/>
        <v>0</v>
      </c>
      <c r="FW28" s="15">
        <f t="shared" si="104"/>
        <v>0</v>
      </c>
      <c r="FX28" s="15">
        <f t="shared" si="105"/>
        <v>0.44356574133849797</v>
      </c>
      <c r="FY28" s="15">
        <f t="shared" si="106"/>
        <v>0</v>
      </c>
      <c r="FZ28" s="15">
        <f t="shared" si="107"/>
        <v>0</v>
      </c>
      <c r="GA28" s="15">
        <f t="shared" si="94"/>
        <v>1</v>
      </c>
      <c r="GB28" s="15">
        <f t="shared" si="95"/>
        <v>0</v>
      </c>
      <c r="GC28" s="15">
        <f t="shared" si="96"/>
        <v>0</v>
      </c>
      <c r="GD28" s="15">
        <f t="shared" si="97"/>
        <v>0</v>
      </c>
      <c r="GE28" s="15">
        <f t="shared" si="98"/>
        <v>0</v>
      </c>
    </row>
    <row r="29" spans="1:187" x14ac:dyDescent="0.3">
      <c r="A29" s="2" t="s">
        <v>28</v>
      </c>
      <c r="B29" s="6">
        <v>26926.71</v>
      </c>
      <c r="C29" s="6">
        <f t="shared" si="10"/>
        <v>10564.553208617092</v>
      </c>
      <c r="D29" s="7">
        <v>16362.156791382908</v>
      </c>
      <c r="E29" s="8">
        <v>1108.8</v>
      </c>
      <c r="F29" s="9">
        <v>3784.7260000000001</v>
      </c>
      <c r="G29" s="9">
        <v>2615.2739999999999</v>
      </c>
      <c r="H29" s="9">
        <v>730.17389399076808</v>
      </c>
      <c r="I29" s="9">
        <v>1962.13</v>
      </c>
      <c r="J29" s="9">
        <v>315.66031462632463</v>
      </c>
      <c r="K29" s="9">
        <v>13.182</v>
      </c>
      <c r="L29" s="9">
        <v>34.606999999999999</v>
      </c>
      <c r="M29" s="9">
        <v>0</v>
      </c>
      <c r="N29" s="10">
        <v>0</v>
      </c>
      <c r="O29" s="10">
        <f t="shared" si="0"/>
        <v>0</v>
      </c>
      <c r="P29" s="10">
        <f t="shared" si="1"/>
        <v>0</v>
      </c>
      <c r="Q29" s="10">
        <f t="shared" si="2"/>
        <v>1108.8</v>
      </c>
      <c r="R29" s="10">
        <f t="shared" si="3"/>
        <v>0</v>
      </c>
      <c r="S29" s="10">
        <f t="shared" si="4"/>
        <v>0</v>
      </c>
      <c r="T29" s="10">
        <f t="shared" si="5"/>
        <v>0</v>
      </c>
      <c r="U29" s="10">
        <f t="shared" si="6"/>
        <v>3784.7260000000001</v>
      </c>
      <c r="V29" s="10">
        <f t="shared" si="7"/>
        <v>0</v>
      </c>
      <c r="W29" s="10">
        <f t="shared" si="8"/>
        <v>0</v>
      </c>
      <c r="X29" s="10">
        <f t="shared" si="9"/>
        <v>0</v>
      </c>
      <c r="Y29" s="10">
        <f t="shared" si="11"/>
        <v>0</v>
      </c>
      <c r="Z29" s="10">
        <f t="shared" si="12"/>
        <v>2615.2739999999999</v>
      </c>
      <c r="AA29" s="10">
        <f t="shared" si="13"/>
        <v>0</v>
      </c>
      <c r="AB29" s="10">
        <f t="shared" si="14"/>
        <v>0</v>
      </c>
      <c r="AC29" s="10">
        <f t="shared" si="15"/>
        <v>0</v>
      </c>
      <c r="AD29" s="10">
        <f t="shared" si="16"/>
        <v>0</v>
      </c>
      <c r="AE29" s="10">
        <f t="shared" si="17"/>
        <v>730.17389399076808</v>
      </c>
      <c r="AF29" s="10">
        <f t="shared" si="18"/>
        <v>0</v>
      </c>
      <c r="AG29" s="10">
        <f t="shared" si="19"/>
        <v>0</v>
      </c>
      <c r="AH29" s="10">
        <f t="shared" si="20"/>
        <v>0</v>
      </c>
      <c r="AI29" s="10">
        <f t="shared" si="21"/>
        <v>1962.13</v>
      </c>
      <c r="AJ29" s="10">
        <f t="shared" si="22"/>
        <v>0</v>
      </c>
      <c r="AK29" s="10">
        <f t="shared" si="23"/>
        <v>0</v>
      </c>
      <c r="AL29" s="10">
        <f t="shared" si="24"/>
        <v>0</v>
      </c>
      <c r="AM29" s="10">
        <f t="shared" si="25"/>
        <v>0</v>
      </c>
      <c r="AN29" s="10">
        <f t="shared" si="26"/>
        <v>315.66031462632463</v>
      </c>
      <c r="AO29" s="10">
        <f t="shared" si="27"/>
        <v>0</v>
      </c>
      <c r="AP29" s="10">
        <f t="shared" si="28"/>
        <v>0</v>
      </c>
      <c r="AQ29" s="10">
        <f t="shared" si="29"/>
        <v>0</v>
      </c>
      <c r="AR29" s="10">
        <f t="shared" si="30"/>
        <v>13.182</v>
      </c>
      <c r="AS29" s="10">
        <f t="shared" si="31"/>
        <v>0</v>
      </c>
      <c r="AT29" s="10">
        <f t="shared" si="32"/>
        <v>0</v>
      </c>
      <c r="AU29" s="10">
        <f t="shared" si="33"/>
        <v>0</v>
      </c>
      <c r="AV29" s="10">
        <f t="shared" si="34"/>
        <v>0</v>
      </c>
      <c r="AW29" s="10">
        <f t="shared" si="35"/>
        <v>34.606999999999999</v>
      </c>
      <c r="AX29" s="10">
        <f t="shared" si="36"/>
        <v>0</v>
      </c>
      <c r="AY29" s="10">
        <f t="shared" si="37"/>
        <v>0</v>
      </c>
      <c r="AZ29" s="10">
        <f t="shared" si="38"/>
        <v>0</v>
      </c>
      <c r="BA29" s="10">
        <f t="shared" si="39"/>
        <v>0</v>
      </c>
      <c r="BB29" s="10">
        <f t="shared" si="40"/>
        <v>0</v>
      </c>
      <c r="BC29" s="10">
        <f t="shared" si="41"/>
        <v>0</v>
      </c>
      <c r="BD29" s="10">
        <f t="shared" si="42"/>
        <v>0</v>
      </c>
      <c r="BE29" s="10">
        <f t="shared" si="43"/>
        <v>0</v>
      </c>
      <c r="BF29" s="10">
        <f t="shared" si="44"/>
        <v>0</v>
      </c>
      <c r="BG29" s="10">
        <f t="shared" si="45"/>
        <v>0</v>
      </c>
      <c r="BH29" s="10">
        <f t="shared" si="46"/>
        <v>0</v>
      </c>
      <c r="BI29" s="10">
        <f t="shared" si="47"/>
        <v>0</v>
      </c>
      <c r="BJ29" s="10">
        <f t="shared" si="48"/>
        <v>0</v>
      </c>
      <c r="BK29" s="10">
        <f t="shared" si="49"/>
        <v>0</v>
      </c>
      <c r="BL29" s="10">
        <f t="shared" si="50"/>
        <v>0</v>
      </c>
      <c r="BM29" s="10">
        <f t="shared" si="51"/>
        <v>0</v>
      </c>
      <c r="BN29" s="10">
        <f t="shared" si="52"/>
        <v>0</v>
      </c>
      <c r="BO29" s="10">
        <f t="shared" si="53"/>
        <v>0</v>
      </c>
      <c r="BP29" s="2" t="s">
        <v>28</v>
      </c>
      <c r="BQ29" s="2">
        <v>16091.120999999999</v>
      </c>
      <c r="BR29" s="2">
        <f t="shared" si="54"/>
        <v>1975.3120000000001</v>
      </c>
      <c r="BS29" s="2">
        <v>1534.143</v>
      </c>
      <c r="BT29" s="2">
        <v>1108.8</v>
      </c>
      <c r="BU29" s="2">
        <v>3784.7259999999997</v>
      </c>
      <c r="BV29" s="2">
        <v>6295.7629999999999</v>
      </c>
      <c r="BW29" s="2">
        <v>852.63099999999997</v>
      </c>
      <c r="BX29" s="2">
        <v>1962.13</v>
      </c>
      <c r="BY29" s="2">
        <v>311.048</v>
      </c>
      <c r="BZ29" s="2">
        <v>13.182</v>
      </c>
      <c r="CA29" s="2">
        <v>39.228999999999999</v>
      </c>
      <c r="CB29" s="2">
        <v>0</v>
      </c>
      <c r="CC29" s="2">
        <v>189.46899999999999</v>
      </c>
      <c r="CD29" s="2">
        <v>0</v>
      </c>
      <c r="CE29" s="2">
        <v>0</v>
      </c>
      <c r="CF29" s="2">
        <v>1108.8</v>
      </c>
      <c r="CG29" s="2">
        <v>0</v>
      </c>
      <c r="CH29" s="2">
        <v>0</v>
      </c>
      <c r="CI29" s="2">
        <v>0</v>
      </c>
      <c r="CJ29" s="2">
        <v>3784.7259999999997</v>
      </c>
      <c r="CK29" s="2">
        <v>0</v>
      </c>
      <c r="CL29" s="2">
        <v>0</v>
      </c>
      <c r="CM29" s="2">
        <v>0</v>
      </c>
      <c r="CN29" s="2">
        <v>0</v>
      </c>
      <c r="CO29" s="2">
        <v>6295.7629999999999</v>
      </c>
      <c r="CP29" s="2">
        <v>0</v>
      </c>
      <c r="CQ29" s="2">
        <v>0</v>
      </c>
      <c r="CR29" s="2">
        <v>0</v>
      </c>
      <c r="CS29" s="2">
        <v>0</v>
      </c>
      <c r="CT29" s="2">
        <v>852.63099999999997</v>
      </c>
      <c r="CU29" s="2">
        <v>0</v>
      </c>
      <c r="CV29" s="2">
        <v>0</v>
      </c>
      <c r="CW29" s="2">
        <v>0</v>
      </c>
      <c r="CX29" s="2">
        <v>1962.13</v>
      </c>
      <c r="CY29" s="2">
        <v>0</v>
      </c>
      <c r="CZ29" s="2">
        <v>0</v>
      </c>
      <c r="DA29" s="2">
        <v>0</v>
      </c>
      <c r="DB29" s="2">
        <v>0</v>
      </c>
      <c r="DC29" s="2">
        <v>311.048</v>
      </c>
      <c r="DD29" s="2">
        <v>0</v>
      </c>
      <c r="DE29" s="2">
        <v>0</v>
      </c>
      <c r="DF29" s="2">
        <v>0</v>
      </c>
      <c r="DG29" s="2">
        <v>13.182</v>
      </c>
      <c r="DH29" s="2">
        <v>0</v>
      </c>
      <c r="DI29" s="2">
        <v>0</v>
      </c>
      <c r="DJ29" s="2">
        <v>0</v>
      </c>
      <c r="DK29" s="2">
        <v>0</v>
      </c>
      <c r="DL29" s="2">
        <v>39.228999999999999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189.46899999999999</v>
      </c>
      <c r="EA29" s="2">
        <v>0</v>
      </c>
      <c r="EB29" s="2">
        <v>0</v>
      </c>
      <c r="EC29" s="2">
        <v>0</v>
      </c>
      <c r="ED29" s="2">
        <v>0</v>
      </c>
      <c r="EE29" s="15">
        <f t="shared" si="85"/>
        <v>0</v>
      </c>
      <c r="EF29" s="15">
        <f t="shared" si="86"/>
        <v>0</v>
      </c>
      <c r="EG29" s="15">
        <f t="shared" si="99"/>
        <v>1</v>
      </c>
      <c r="EH29" s="15">
        <f t="shared" si="87"/>
        <v>0</v>
      </c>
      <c r="EI29" s="15">
        <f t="shared" si="88"/>
        <v>0</v>
      </c>
      <c r="EJ29" s="15">
        <f t="shared" si="55"/>
        <v>0</v>
      </c>
      <c r="EK29" s="15">
        <f t="shared" si="56"/>
        <v>1</v>
      </c>
      <c r="EL29" s="15">
        <f t="shared" si="57"/>
        <v>0</v>
      </c>
      <c r="EM29" s="15">
        <f t="shared" si="58"/>
        <v>0</v>
      </c>
      <c r="EN29" s="15">
        <f t="shared" si="59"/>
        <v>0</v>
      </c>
      <c r="EO29" s="15">
        <f t="shared" si="60"/>
        <v>0</v>
      </c>
      <c r="EP29" s="15">
        <f t="shared" si="61"/>
        <v>1</v>
      </c>
      <c r="EQ29" s="15">
        <f t="shared" si="62"/>
        <v>0</v>
      </c>
      <c r="ER29" s="15">
        <f t="shared" si="63"/>
        <v>0</v>
      </c>
      <c r="ES29" s="15">
        <f t="shared" si="64"/>
        <v>0</v>
      </c>
      <c r="ET29" s="15">
        <f t="shared" si="65"/>
        <v>0</v>
      </c>
      <c r="EU29" s="15">
        <f t="shared" si="66"/>
        <v>1</v>
      </c>
      <c r="EV29" s="15">
        <f t="shared" si="67"/>
        <v>0</v>
      </c>
      <c r="EW29" s="15">
        <f t="shared" si="68"/>
        <v>0</v>
      </c>
      <c r="EX29" s="15">
        <f t="shared" si="69"/>
        <v>0</v>
      </c>
      <c r="EY29" s="15">
        <f t="shared" si="70"/>
        <v>1</v>
      </c>
      <c r="EZ29" s="15">
        <f t="shared" si="71"/>
        <v>0</v>
      </c>
      <c r="FA29" s="15">
        <f t="shared" si="72"/>
        <v>0</v>
      </c>
      <c r="FB29" s="15">
        <f t="shared" si="73"/>
        <v>0</v>
      </c>
      <c r="FC29" s="15">
        <f t="shared" si="74"/>
        <v>0</v>
      </c>
      <c r="FD29" s="15">
        <f t="shared" si="75"/>
        <v>1</v>
      </c>
      <c r="FE29" s="15">
        <f t="shared" si="76"/>
        <v>0</v>
      </c>
      <c r="FF29" s="15">
        <f t="shared" si="77"/>
        <v>0</v>
      </c>
      <c r="FG29" s="15">
        <f t="shared" si="78"/>
        <v>0</v>
      </c>
      <c r="FH29" s="15">
        <f t="shared" si="89"/>
        <v>1</v>
      </c>
      <c r="FI29" s="15">
        <f t="shared" si="90"/>
        <v>0</v>
      </c>
      <c r="FJ29" s="15">
        <f t="shared" si="91"/>
        <v>0</v>
      </c>
      <c r="FK29" s="15">
        <f t="shared" si="92"/>
        <v>0</v>
      </c>
      <c r="FL29" s="15">
        <f t="shared" si="93"/>
        <v>0</v>
      </c>
      <c r="FM29" s="15">
        <f t="shared" si="79"/>
        <v>1</v>
      </c>
      <c r="FN29" s="15">
        <f t="shared" si="80"/>
        <v>0</v>
      </c>
      <c r="FO29" s="15">
        <f t="shared" si="81"/>
        <v>0</v>
      </c>
      <c r="FP29" s="15">
        <f t="shared" si="82"/>
        <v>0</v>
      </c>
      <c r="FQ29" s="15">
        <f t="shared" si="83"/>
        <v>0</v>
      </c>
      <c r="FR29" s="15">
        <f t="shared" si="84"/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f t="shared" si="94"/>
        <v>1</v>
      </c>
      <c r="GB29" s="15">
        <f t="shared" si="95"/>
        <v>0</v>
      </c>
      <c r="GC29" s="15">
        <f t="shared" si="96"/>
        <v>0</v>
      </c>
      <c r="GD29" s="15">
        <f t="shared" si="97"/>
        <v>0</v>
      </c>
      <c r="GE29" s="15">
        <f t="shared" si="98"/>
        <v>0</v>
      </c>
    </row>
    <row r="30" spans="1:187" x14ac:dyDescent="0.3">
      <c r="A30" s="2" t="s">
        <v>29</v>
      </c>
      <c r="B30" s="6">
        <v>88468.582999999999</v>
      </c>
      <c r="C30" s="6">
        <f t="shared" si="10"/>
        <v>31159.544897333733</v>
      </c>
      <c r="D30" s="7">
        <v>57309.038102666265</v>
      </c>
      <c r="E30" s="8">
        <v>0</v>
      </c>
      <c r="F30" s="9">
        <v>5729.77</v>
      </c>
      <c r="G30" s="9">
        <v>13210.525927319901</v>
      </c>
      <c r="H30" s="9">
        <v>1278.008828744905</v>
      </c>
      <c r="I30" s="9">
        <v>7567.65</v>
      </c>
      <c r="J30" s="9">
        <v>1888.4431412689314</v>
      </c>
      <c r="K30" s="9">
        <v>595.63199999999995</v>
      </c>
      <c r="L30" s="9">
        <v>889.51499999999999</v>
      </c>
      <c r="M30" s="9">
        <v>0</v>
      </c>
      <c r="N30" s="10">
        <v>0</v>
      </c>
      <c r="O30" s="10">
        <f t="shared" si="0"/>
        <v>0</v>
      </c>
      <c r="P30" s="10">
        <f t="shared" si="1"/>
        <v>0</v>
      </c>
      <c r="Q30" s="10">
        <f t="shared" si="2"/>
        <v>0</v>
      </c>
      <c r="R30" s="10">
        <f t="shared" si="3"/>
        <v>0</v>
      </c>
      <c r="S30" s="10">
        <f t="shared" si="4"/>
        <v>0</v>
      </c>
      <c r="T30" s="10">
        <f t="shared" si="5"/>
        <v>5729.77</v>
      </c>
      <c r="U30" s="10">
        <f t="shared" si="6"/>
        <v>0</v>
      </c>
      <c r="V30" s="10">
        <f t="shared" si="7"/>
        <v>0</v>
      </c>
      <c r="W30" s="10">
        <f t="shared" si="8"/>
        <v>0</v>
      </c>
      <c r="X30" s="10">
        <f t="shared" si="9"/>
        <v>0</v>
      </c>
      <c r="Y30" s="10">
        <f t="shared" si="11"/>
        <v>0</v>
      </c>
      <c r="Z30" s="10">
        <f t="shared" si="12"/>
        <v>13151.859329805731</v>
      </c>
      <c r="AA30" s="10">
        <f t="shared" si="13"/>
        <v>58.666597514170924</v>
      </c>
      <c r="AB30" s="10">
        <f t="shared" si="14"/>
        <v>0</v>
      </c>
      <c r="AC30" s="10">
        <f t="shared" si="15"/>
        <v>0</v>
      </c>
      <c r="AD30" s="10">
        <f t="shared" si="16"/>
        <v>0</v>
      </c>
      <c r="AE30" s="10">
        <f t="shared" si="17"/>
        <v>1278.008828744905</v>
      </c>
      <c r="AF30" s="10">
        <f t="shared" si="18"/>
        <v>0</v>
      </c>
      <c r="AG30" s="10">
        <f t="shared" si="19"/>
        <v>0</v>
      </c>
      <c r="AH30" s="10">
        <f t="shared" si="20"/>
        <v>0</v>
      </c>
      <c r="AI30" s="10">
        <f t="shared" si="21"/>
        <v>7567.65</v>
      </c>
      <c r="AJ30" s="10">
        <f t="shared" si="22"/>
        <v>0</v>
      </c>
      <c r="AK30" s="10">
        <f t="shared" si="23"/>
        <v>0</v>
      </c>
      <c r="AL30" s="10">
        <f t="shared" si="24"/>
        <v>0</v>
      </c>
      <c r="AM30" s="10">
        <f t="shared" si="25"/>
        <v>0</v>
      </c>
      <c r="AN30" s="10">
        <f t="shared" si="26"/>
        <v>1886.8554879615906</v>
      </c>
      <c r="AO30" s="10">
        <f t="shared" si="27"/>
        <v>1.5876533073404246</v>
      </c>
      <c r="AP30" s="10">
        <f t="shared" si="28"/>
        <v>0</v>
      </c>
      <c r="AQ30" s="10">
        <f t="shared" si="29"/>
        <v>0</v>
      </c>
      <c r="AR30" s="10">
        <f t="shared" si="30"/>
        <v>477.09256707305781</v>
      </c>
      <c r="AS30" s="10">
        <f t="shared" si="31"/>
        <v>118.53943292694207</v>
      </c>
      <c r="AT30" s="10">
        <f t="shared" si="32"/>
        <v>0</v>
      </c>
      <c r="AU30" s="10">
        <f t="shared" si="33"/>
        <v>0</v>
      </c>
      <c r="AV30" s="10">
        <f t="shared" si="34"/>
        <v>0</v>
      </c>
      <c r="AW30" s="10">
        <f t="shared" si="35"/>
        <v>885.39453546300751</v>
      </c>
      <c r="AX30" s="10">
        <f t="shared" si="36"/>
        <v>4.1204645369925261</v>
      </c>
      <c r="AY30" s="10">
        <f t="shared" si="37"/>
        <v>0</v>
      </c>
      <c r="AZ30" s="10">
        <f t="shared" si="38"/>
        <v>0</v>
      </c>
      <c r="BA30" s="10">
        <f t="shared" si="39"/>
        <v>0</v>
      </c>
      <c r="BB30" s="10">
        <f t="shared" si="40"/>
        <v>0</v>
      </c>
      <c r="BC30" s="10">
        <f t="shared" si="41"/>
        <v>0</v>
      </c>
      <c r="BD30" s="10">
        <f t="shared" si="42"/>
        <v>0</v>
      </c>
      <c r="BE30" s="10">
        <f t="shared" si="43"/>
        <v>0</v>
      </c>
      <c r="BF30" s="10">
        <f t="shared" si="44"/>
        <v>0</v>
      </c>
      <c r="BG30" s="10">
        <f t="shared" si="45"/>
        <v>0</v>
      </c>
      <c r="BH30" s="10">
        <f t="shared" si="46"/>
        <v>0</v>
      </c>
      <c r="BI30" s="10">
        <f t="shared" si="47"/>
        <v>0</v>
      </c>
      <c r="BJ30" s="10">
        <f t="shared" si="48"/>
        <v>0</v>
      </c>
      <c r="BK30" s="10">
        <f t="shared" si="49"/>
        <v>0</v>
      </c>
      <c r="BL30" s="10">
        <f t="shared" si="50"/>
        <v>0</v>
      </c>
      <c r="BM30" s="10">
        <f t="shared" si="51"/>
        <v>0</v>
      </c>
      <c r="BN30" s="10">
        <f t="shared" si="52"/>
        <v>0</v>
      </c>
      <c r="BO30" s="10">
        <f t="shared" si="53"/>
        <v>0</v>
      </c>
      <c r="BP30" s="2" t="s">
        <v>29</v>
      </c>
      <c r="BQ30" s="2">
        <v>240952.10800000001</v>
      </c>
      <c r="BR30" s="2">
        <f t="shared" si="54"/>
        <v>8506.7710000000006</v>
      </c>
      <c r="BS30" s="2">
        <v>182144.50900000002</v>
      </c>
      <c r="BT30" s="2">
        <v>0</v>
      </c>
      <c r="BU30" s="2">
        <v>5729.768</v>
      </c>
      <c r="BV30" s="2">
        <v>20935.856</v>
      </c>
      <c r="BW30" s="2">
        <v>5003.0170000000007</v>
      </c>
      <c r="BX30" s="2">
        <v>7695.9759999999997</v>
      </c>
      <c r="BY30" s="2">
        <v>9098.1460000000006</v>
      </c>
      <c r="BZ30" s="2">
        <v>810.79500000000007</v>
      </c>
      <c r="CA30" s="2">
        <v>9153.2000000000007</v>
      </c>
      <c r="CB30" s="2">
        <v>0</v>
      </c>
      <c r="CC30" s="2">
        <v>380.84100000000001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5729.768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20842.882000000001</v>
      </c>
      <c r="CP30" s="2">
        <v>92.97399999999999</v>
      </c>
      <c r="CQ30" s="2">
        <v>0</v>
      </c>
      <c r="CR30" s="2">
        <v>0</v>
      </c>
      <c r="CS30" s="2">
        <v>0</v>
      </c>
      <c r="CT30" s="2">
        <v>5003.0170000000007</v>
      </c>
      <c r="CU30" s="2">
        <v>0</v>
      </c>
      <c r="CV30" s="2">
        <v>0</v>
      </c>
      <c r="CW30" s="2">
        <v>0</v>
      </c>
      <c r="CX30" s="2">
        <v>7695.9759999999997</v>
      </c>
      <c r="CY30" s="2">
        <v>0</v>
      </c>
      <c r="CZ30" s="2">
        <v>0</v>
      </c>
      <c r="DA30" s="2">
        <v>0</v>
      </c>
      <c r="DB30" s="2">
        <v>0</v>
      </c>
      <c r="DC30" s="2">
        <v>9090.4969999999994</v>
      </c>
      <c r="DD30" s="2">
        <v>7.649</v>
      </c>
      <c r="DE30" s="2">
        <v>0</v>
      </c>
      <c r="DF30" s="2">
        <v>0</v>
      </c>
      <c r="DG30" s="2">
        <v>649.43499999999995</v>
      </c>
      <c r="DH30" s="2">
        <v>161.36000000000001</v>
      </c>
      <c r="DI30" s="2">
        <v>0</v>
      </c>
      <c r="DJ30" s="2">
        <v>0</v>
      </c>
      <c r="DK30" s="2">
        <v>0</v>
      </c>
      <c r="DL30" s="2">
        <v>9110.8000000000011</v>
      </c>
      <c r="DM30" s="2">
        <v>42.4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380.84100000000001</v>
      </c>
      <c r="EB30" s="2">
        <v>0</v>
      </c>
      <c r="EC30" s="2">
        <v>0</v>
      </c>
      <c r="ED30" s="2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f t="shared" si="55"/>
        <v>1</v>
      </c>
      <c r="EK30" s="15">
        <f t="shared" si="56"/>
        <v>0</v>
      </c>
      <c r="EL30" s="15">
        <f t="shared" si="57"/>
        <v>0</v>
      </c>
      <c r="EM30" s="15">
        <f t="shared" si="58"/>
        <v>0</v>
      </c>
      <c r="EN30" s="15">
        <f t="shared" si="59"/>
        <v>0</v>
      </c>
      <c r="EO30" s="15">
        <f t="shared" si="60"/>
        <v>0</v>
      </c>
      <c r="EP30" s="15">
        <f t="shared" si="61"/>
        <v>0.99555910204961295</v>
      </c>
      <c r="EQ30" s="16">
        <f t="shared" si="62"/>
        <v>4.440897950387125E-3</v>
      </c>
      <c r="ER30" s="15">
        <f t="shared" si="63"/>
        <v>0</v>
      </c>
      <c r="ES30" s="15">
        <f t="shared" si="64"/>
        <v>0</v>
      </c>
      <c r="ET30" s="15">
        <f t="shared" si="65"/>
        <v>0</v>
      </c>
      <c r="EU30" s="15">
        <f t="shared" si="66"/>
        <v>1</v>
      </c>
      <c r="EV30" s="15">
        <f t="shared" si="67"/>
        <v>0</v>
      </c>
      <c r="EW30" s="15">
        <f t="shared" si="68"/>
        <v>0</v>
      </c>
      <c r="EX30" s="15">
        <f t="shared" si="69"/>
        <v>0</v>
      </c>
      <c r="EY30" s="15">
        <f t="shared" si="70"/>
        <v>1</v>
      </c>
      <c r="EZ30" s="15">
        <f t="shared" si="71"/>
        <v>0</v>
      </c>
      <c r="FA30" s="15">
        <f t="shared" si="72"/>
        <v>0</v>
      </c>
      <c r="FB30" s="15">
        <f t="shared" si="73"/>
        <v>0</v>
      </c>
      <c r="FC30" s="15">
        <f t="shared" si="74"/>
        <v>0</v>
      </c>
      <c r="FD30" s="15">
        <f t="shared" si="75"/>
        <v>0.99915927926414883</v>
      </c>
      <c r="FE30" s="16">
        <f t="shared" si="76"/>
        <v>8.4072073585101834E-4</v>
      </c>
      <c r="FF30" s="15">
        <f t="shared" si="77"/>
        <v>0</v>
      </c>
      <c r="FG30" s="15">
        <f t="shared" si="78"/>
        <v>0</v>
      </c>
      <c r="FH30" s="15">
        <f t="shared" si="89"/>
        <v>0.80098545254965792</v>
      </c>
      <c r="FI30" s="15">
        <f t="shared" si="90"/>
        <v>0.19901454745034194</v>
      </c>
      <c r="FJ30" s="15">
        <f t="shared" si="91"/>
        <v>0</v>
      </c>
      <c r="FK30" s="15">
        <f t="shared" si="92"/>
        <v>0</v>
      </c>
      <c r="FL30" s="15">
        <f t="shared" si="93"/>
        <v>0</v>
      </c>
      <c r="FM30" s="15">
        <f t="shared" si="79"/>
        <v>0.99536774024384922</v>
      </c>
      <c r="FN30" s="15">
        <f t="shared" si="80"/>
        <v>4.6322597561508534E-3</v>
      </c>
      <c r="FO30" s="15">
        <f t="shared" si="81"/>
        <v>0</v>
      </c>
      <c r="FP30" s="15">
        <f t="shared" si="82"/>
        <v>0</v>
      </c>
      <c r="FQ30" s="15">
        <f t="shared" si="83"/>
        <v>0</v>
      </c>
      <c r="FR30" s="15">
        <f t="shared" si="84"/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f t="shared" si="94"/>
        <v>0</v>
      </c>
      <c r="GB30" s="15">
        <f t="shared" si="95"/>
        <v>1</v>
      </c>
      <c r="GC30" s="15">
        <f t="shared" si="96"/>
        <v>0</v>
      </c>
      <c r="GD30" s="15">
        <f t="shared" si="97"/>
        <v>0</v>
      </c>
      <c r="GE30" s="15">
        <f t="shared" si="98"/>
        <v>0</v>
      </c>
    </row>
    <row r="31" spans="1:187" x14ac:dyDescent="0.3">
      <c r="A31" s="2" t="s">
        <v>30</v>
      </c>
      <c r="B31" s="6">
        <v>154537.85</v>
      </c>
      <c r="C31" s="6">
        <f t="shared" si="10"/>
        <v>65335.489999999991</v>
      </c>
      <c r="D31" s="7">
        <v>89202.360000000015</v>
      </c>
      <c r="E31" s="8">
        <v>16065.4</v>
      </c>
      <c r="F31" s="9">
        <v>10956.35</v>
      </c>
      <c r="G31" s="9">
        <v>15297.54</v>
      </c>
      <c r="H31" s="9">
        <v>6102.1</v>
      </c>
      <c r="I31" s="9">
        <v>12207.16</v>
      </c>
      <c r="J31" s="9">
        <v>3339.7</v>
      </c>
      <c r="K31" s="9">
        <v>321.69</v>
      </c>
      <c r="L31" s="9">
        <v>1045.55</v>
      </c>
      <c r="M31" s="9">
        <v>0</v>
      </c>
      <c r="N31" s="10">
        <v>0</v>
      </c>
      <c r="O31" s="10">
        <f t="shared" si="0"/>
        <v>0</v>
      </c>
      <c r="P31" s="10">
        <f t="shared" si="1"/>
        <v>0</v>
      </c>
      <c r="Q31" s="10">
        <f t="shared" si="2"/>
        <v>16065.4</v>
      </c>
      <c r="R31" s="10">
        <f t="shared" si="3"/>
        <v>0</v>
      </c>
      <c r="S31" s="10">
        <f t="shared" si="4"/>
        <v>0</v>
      </c>
      <c r="T31" s="10">
        <f t="shared" si="5"/>
        <v>0</v>
      </c>
      <c r="U31" s="10">
        <f t="shared" si="6"/>
        <v>10956.35</v>
      </c>
      <c r="V31" s="10">
        <f t="shared" si="7"/>
        <v>0</v>
      </c>
      <c r="W31" s="10">
        <f t="shared" si="8"/>
        <v>0</v>
      </c>
      <c r="X31" s="10">
        <f t="shared" si="9"/>
        <v>0</v>
      </c>
      <c r="Y31" s="10">
        <f t="shared" si="11"/>
        <v>0</v>
      </c>
      <c r="Z31" s="10">
        <f t="shared" si="12"/>
        <v>15288.523859551742</v>
      </c>
      <c r="AA31" s="10">
        <f t="shared" si="13"/>
        <v>9.0161404482600283</v>
      </c>
      <c r="AB31" s="10">
        <f t="shared" si="14"/>
        <v>0</v>
      </c>
      <c r="AC31" s="10">
        <f t="shared" si="15"/>
        <v>0</v>
      </c>
      <c r="AD31" s="10">
        <f t="shared" si="16"/>
        <v>0</v>
      </c>
      <c r="AE31" s="10">
        <f t="shared" si="17"/>
        <v>6102.1</v>
      </c>
      <c r="AF31" s="10">
        <f t="shared" si="18"/>
        <v>0</v>
      </c>
      <c r="AG31" s="10">
        <f t="shared" si="19"/>
        <v>0</v>
      </c>
      <c r="AH31" s="10">
        <f t="shared" si="20"/>
        <v>0</v>
      </c>
      <c r="AI31" s="10">
        <f t="shared" si="21"/>
        <v>12207.16</v>
      </c>
      <c r="AJ31" s="10">
        <f t="shared" si="22"/>
        <v>0</v>
      </c>
      <c r="AK31" s="10">
        <f t="shared" si="23"/>
        <v>0</v>
      </c>
      <c r="AL31" s="10">
        <f t="shared" si="24"/>
        <v>0</v>
      </c>
      <c r="AM31" s="10">
        <f t="shared" si="25"/>
        <v>0</v>
      </c>
      <c r="AN31" s="10">
        <f t="shared" si="26"/>
        <v>3325.6074553415897</v>
      </c>
      <c r="AO31" s="10">
        <f t="shared" si="27"/>
        <v>14.092544658409563</v>
      </c>
      <c r="AP31" s="10">
        <f t="shared" si="28"/>
        <v>0</v>
      </c>
      <c r="AQ31" s="10">
        <f t="shared" si="29"/>
        <v>0</v>
      </c>
      <c r="AR31" s="10">
        <f t="shared" si="30"/>
        <v>321.69</v>
      </c>
      <c r="AS31" s="10">
        <f t="shared" si="31"/>
        <v>0</v>
      </c>
      <c r="AT31" s="10">
        <f t="shared" si="32"/>
        <v>0</v>
      </c>
      <c r="AU31" s="10">
        <f t="shared" si="33"/>
        <v>0</v>
      </c>
      <c r="AV31" s="10">
        <f t="shared" si="34"/>
        <v>0</v>
      </c>
      <c r="AW31" s="10">
        <f t="shared" si="35"/>
        <v>1045.55</v>
      </c>
      <c r="AX31" s="10">
        <f t="shared" si="36"/>
        <v>0</v>
      </c>
      <c r="AY31" s="10">
        <f t="shared" si="37"/>
        <v>0</v>
      </c>
      <c r="AZ31" s="10">
        <f t="shared" si="38"/>
        <v>0</v>
      </c>
      <c r="BA31" s="10">
        <f t="shared" si="39"/>
        <v>0</v>
      </c>
      <c r="BB31" s="10">
        <f t="shared" si="40"/>
        <v>0</v>
      </c>
      <c r="BC31" s="10">
        <f t="shared" si="41"/>
        <v>0</v>
      </c>
      <c r="BD31" s="10">
        <f t="shared" si="42"/>
        <v>0</v>
      </c>
      <c r="BE31" s="10">
        <f t="shared" si="43"/>
        <v>0</v>
      </c>
      <c r="BF31" s="10">
        <f t="shared" si="44"/>
        <v>0</v>
      </c>
      <c r="BG31" s="10">
        <f t="shared" si="45"/>
        <v>0</v>
      </c>
      <c r="BH31" s="10">
        <f t="shared" si="46"/>
        <v>0</v>
      </c>
      <c r="BI31" s="10">
        <f t="shared" si="47"/>
        <v>0</v>
      </c>
      <c r="BJ31" s="10">
        <f t="shared" si="48"/>
        <v>0</v>
      </c>
      <c r="BK31" s="10">
        <f t="shared" si="49"/>
        <v>0</v>
      </c>
      <c r="BL31" s="10">
        <f t="shared" si="50"/>
        <v>0</v>
      </c>
      <c r="BM31" s="10">
        <f t="shared" si="51"/>
        <v>0</v>
      </c>
      <c r="BN31" s="10">
        <f t="shared" si="52"/>
        <v>0</v>
      </c>
      <c r="BO31" s="10">
        <f t="shared" si="53"/>
        <v>0</v>
      </c>
      <c r="BP31" s="2" t="s">
        <v>30</v>
      </c>
      <c r="BQ31" s="2">
        <v>328280.58899999998</v>
      </c>
      <c r="BR31" s="2">
        <f t="shared" si="54"/>
        <v>14173.43</v>
      </c>
      <c r="BS31" s="2">
        <v>224982.22999999998</v>
      </c>
      <c r="BT31" s="2">
        <v>16065.4</v>
      </c>
      <c r="BU31" s="2">
        <v>11095.94</v>
      </c>
      <c r="BV31" s="2">
        <v>25653.86</v>
      </c>
      <c r="BW31" s="2">
        <v>5426.41</v>
      </c>
      <c r="BX31" s="2">
        <v>13469.86</v>
      </c>
      <c r="BY31" s="2">
        <v>6834.603000000001</v>
      </c>
      <c r="BZ31" s="2">
        <v>703.56999999999994</v>
      </c>
      <c r="CA31" s="2">
        <v>2061.7600000000002</v>
      </c>
      <c r="CB31" s="2">
        <v>17225.795999999998</v>
      </c>
      <c r="CC31" s="2">
        <v>4761.16</v>
      </c>
      <c r="CD31" s="2">
        <v>0</v>
      </c>
      <c r="CE31" s="2">
        <v>0</v>
      </c>
      <c r="CF31" s="2">
        <v>16065.4</v>
      </c>
      <c r="CG31" s="2">
        <v>0</v>
      </c>
      <c r="CH31" s="2">
        <v>0</v>
      </c>
      <c r="CI31" s="2">
        <v>0</v>
      </c>
      <c r="CJ31" s="2">
        <v>11095.94</v>
      </c>
      <c r="CK31" s="2">
        <v>0</v>
      </c>
      <c r="CL31" s="2">
        <v>0</v>
      </c>
      <c r="CM31" s="2">
        <v>0</v>
      </c>
      <c r="CN31" s="2">
        <v>0</v>
      </c>
      <c r="CO31" s="2">
        <v>25638.74</v>
      </c>
      <c r="CP31" s="2">
        <v>15.12</v>
      </c>
      <c r="CQ31" s="2">
        <v>0</v>
      </c>
      <c r="CR31" s="2">
        <v>0</v>
      </c>
      <c r="CS31" s="2">
        <v>0</v>
      </c>
      <c r="CT31" s="2">
        <v>5426.41</v>
      </c>
      <c r="CU31" s="2">
        <v>0</v>
      </c>
      <c r="CV31" s="2">
        <v>0</v>
      </c>
      <c r="CW31" s="2">
        <v>0</v>
      </c>
      <c r="CX31" s="2">
        <v>13469.86</v>
      </c>
      <c r="CY31" s="2">
        <v>0</v>
      </c>
      <c r="CZ31" s="2">
        <v>0</v>
      </c>
      <c r="DA31" s="2">
        <v>0</v>
      </c>
      <c r="DB31" s="2">
        <v>0</v>
      </c>
      <c r="DC31" s="2">
        <v>6805.7629999999999</v>
      </c>
      <c r="DD31" s="2">
        <v>28.84</v>
      </c>
      <c r="DE31" s="2">
        <v>0</v>
      </c>
      <c r="DF31" s="2">
        <v>0</v>
      </c>
      <c r="DG31" s="2">
        <v>703.56999999999994</v>
      </c>
      <c r="DH31" s="2">
        <v>0</v>
      </c>
      <c r="DI31" s="2">
        <v>0</v>
      </c>
      <c r="DJ31" s="2">
        <v>0</v>
      </c>
      <c r="DK31" s="2">
        <v>0</v>
      </c>
      <c r="DL31" s="2">
        <v>2061.7600000000002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15169.18</v>
      </c>
      <c r="DS31" s="2">
        <v>0</v>
      </c>
      <c r="DT31" s="2">
        <v>0</v>
      </c>
      <c r="DU31" s="2">
        <v>0</v>
      </c>
      <c r="DV31" s="2">
        <v>0</v>
      </c>
      <c r="DW31" s="2">
        <v>2056.616</v>
      </c>
      <c r="DX31" s="2">
        <v>0</v>
      </c>
      <c r="DY31" s="2">
        <v>0</v>
      </c>
      <c r="DZ31" s="2">
        <v>4720.82</v>
      </c>
      <c r="EA31" s="2">
        <v>40.340000000000003</v>
      </c>
      <c r="EB31" s="2">
        <v>0</v>
      </c>
      <c r="EC31" s="2">
        <v>0</v>
      </c>
      <c r="ED31" s="2">
        <v>0</v>
      </c>
      <c r="EE31" s="15">
        <f t="shared" si="85"/>
        <v>0</v>
      </c>
      <c r="EF31" s="15">
        <f t="shared" si="86"/>
        <v>0</v>
      </c>
      <c r="EG31" s="15">
        <f t="shared" si="99"/>
        <v>1</v>
      </c>
      <c r="EH31" s="15">
        <f t="shared" si="87"/>
        <v>0</v>
      </c>
      <c r="EI31" s="15">
        <f t="shared" si="88"/>
        <v>0</v>
      </c>
      <c r="EJ31" s="15">
        <f t="shared" si="55"/>
        <v>0</v>
      </c>
      <c r="EK31" s="15">
        <f t="shared" si="56"/>
        <v>1</v>
      </c>
      <c r="EL31" s="15">
        <f t="shared" si="57"/>
        <v>0</v>
      </c>
      <c r="EM31" s="15">
        <f t="shared" si="58"/>
        <v>0</v>
      </c>
      <c r="EN31" s="15">
        <f t="shared" si="59"/>
        <v>0</v>
      </c>
      <c r="EO31" s="15">
        <f t="shared" si="60"/>
        <v>0</v>
      </c>
      <c r="EP31" s="15">
        <f t="shared" si="61"/>
        <v>0.99941061501076256</v>
      </c>
      <c r="EQ31" s="16">
        <f t="shared" si="62"/>
        <v>5.8938498923748704E-4</v>
      </c>
      <c r="ER31" s="15">
        <f t="shared" si="63"/>
        <v>0</v>
      </c>
      <c r="ES31" s="15">
        <f t="shared" si="64"/>
        <v>0</v>
      </c>
      <c r="ET31" s="15">
        <f t="shared" si="65"/>
        <v>0</v>
      </c>
      <c r="EU31" s="15">
        <f t="shared" si="66"/>
        <v>1</v>
      </c>
      <c r="EV31" s="15">
        <f t="shared" si="67"/>
        <v>0</v>
      </c>
      <c r="EW31" s="15">
        <f t="shared" si="68"/>
        <v>0</v>
      </c>
      <c r="EX31" s="15">
        <f t="shared" si="69"/>
        <v>0</v>
      </c>
      <c r="EY31" s="15">
        <f t="shared" si="70"/>
        <v>1</v>
      </c>
      <c r="EZ31" s="15">
        <f t="shared" si="71"/>
        <v>0</v>
      </c>
      <c r="FA31" s="15">
        <f t="shared" si="72"/>
        <v>0</v>
      </c>
      <c r="FB31" s="15">
        <f t="shared" si="73"/>
        <v>0</v>
      </c>
      <c r="FC31" s="15">
        <f t="shared" si="74"/>
        <v>0</v>
      </c>
      <c r="FD31" s="15">
        <f t="shared" si="75"/>
        <v>0.99578029623666497</v>
      </c>
      <c r="FE31" s="16">
        <f t="shared" si="76"/>
        <v>4.2197037633348996E-3</v>
      </c>
      <c r="FF31" s="15">
        <f t="shared" si="77"/>
        <v>0</v>
      </c>
      <c r="FG31" s="15">
        <f t="shared" si="78"/>
        <v>0</v>
      </c>
      <c r="FH31" s="15">
        <f t="shared" si="89"/>
        <v>1</v>
      </c>
      <c r="FI31" s="15">
        <f t="shared" si="90"/>
        <v>0</v>
      </c>
      <c r="FJ31" s="15">
        <f t="shared" si="91"/>
        <v>0</v>
      </c>
      <c r="FK31" s="15">
        <f t="shared" si="92"/>
        <v>0</v>
      </c>
      <c r="FL31" s="15">
        <f t="shared" si="93"/>
        <v>0</v>
      </c>
      <c r="FM31" s="15">
        <f t="shared" si="79"/>
        <v>1</v>
      </c>
      <c r="FN31" s="15">
        <f t="shared" si="80"/>
        <v>0</v>
      </c>
      <c r="FO31" s="15">
        <f t="shared" si="81"/>
        <v>0</v>
      </c>
      <c r="FP31" s="15">
        <f t="shared" si="82"/>
        <v>0</v>
      </c>
      <c r="FQ31" s="15">
        <f t="shared" si="83"/>
        <v>0</v>
      </c>
      <c r="FR31" s="15">
        <f t="shared" si="84"/>
        <v>0</v>
      </c>
      <c r="FS31" s="15">
        <f t="shared" si="100"/>
        <v>0.88060836201705872</v>
      </c>
      <c r="FT31" s="15">
        <f t="shared" si="101"/>
        <v>0</v>
      </c>
      <c r="FU31" s="15">
        <f t="shared" si="102"/>
        <v>0</v>
      </c>
      <c r="FV31" s="15">
        <f t="shared" si="103"/>
        <v>0</v>
      </c>
      <c r="FW31" s="15">
        <f t="shared" si="104"/>
        <v>0</v>
      </c>
      <c r="FX31" s="15">
        <f t="shared" si="105"/>
        <v>0.1193916379829414</v>
      </c>
      <c r="FY31" s="15">
        <f t="shared" si="106"/>
        <v>0</v>
      </c>
      <c r="FZ31" s="15">
        <f t="shared" si="107"/>
        <v>0</v>
      </c>
      <c r="GA31" s="15">
        <f t="shared" si="94"/>
        <v>0.99152727486578895</v>
      </c>
      <c r="GB31" s="15">
        <f t="shared" si="95"/>
        <v>8.4727251342109917E-3</v>
      </c>
      <c r="GC31" s="15">
        <f t="shared" si="96"/>
        <v>0</v>
      </c>
      <c r="GD31" s="15">
        <f t="shared" si="97"/>
        <v>0</v>
      </c>
      <c r="GE31" s="15">
        <f t="shared" si="98"/>
        <v>0</v>
      </c>
    </row>
    <row r="32" spans="1:187" x14ac:dyDescent="0.3">
      <c r="A32" s="2" t="s">
        <v>31</v>
      </c>
      <c r="B32" s="6">
        <v>37523.32</v>
      </c>
      <c r="C32" s="6">
        <f t="shared" si="10"/>
        <v>27022.410778164936</v>
      </c>
      <c r="D32" s="7">
        <v>10500.909221835063</v>
      </c>
      <c r="E32" s="8">
        <v>2720.0189999999998</v>
      </c>
      <c r="F32" s="9">
        <v>10778.56</v>
      </c>
      <c r="G32" s="9">
        <v>6273.3986866988616</v>
      </c>
      <c r="H32" s="9">
        <v>1591.1377447919911</v>
      </c>
      <c r="I32" s="9">
        <v>4517.627905590618</v>
      </c>
      <c r="J32" s="9">
        <v>846.56444108346409</v>
      </c>
      <c r="K32" s="9">
        <v>194.68100000000001</v>
      </c>
      <c r="L32" s="9">
        <v>100.422</v>
      </c>
      <c r="M32" s="9">
        <v>0</v>
      </c>
      <c r="N32" s="10">
        <v>0</v>
      </c>
      <c r="O32" s="10">
        <f t="shared" si="0"/>
        <v>2720.0189999999998</v>
      </c>
      <c r="P32" s="10">
        <f t="shared" si="1"/>
        <v>0</v>
      </c>
      <c r="Q32" s="10">
        <f t="shared" si="2"/>
        <v>0</v>
      </c>
      <c r="R32" s="10">
        <f t="shared" si="3"/>
        <v>0</v>
      </c>
      <c r="S32" s="10">
        <f t="shared" si="4"/>
        <v>0</v>
      </c>
      <c r="T32" s="10">
        <f t="shared" si="5"/>
        <v>0</v>
      </c>
      <c r="U32" s="10">
        <f t="shared" si="6"/>
        <v>10778.56</v>
      </c>
      <c r="V32" s="10">
        <f t="shared" si="7"/>
        <v>0</v>
      </c>
      <c r="W32" s="10">
        <f t="shared" si="8"/>
        <v>0</v>
      </c>
      <c r="X32" s="10">
        <f t="shared" si="9"/>
        <v>0</v>
      </c>
      <c r="Y32" s="10">
        <f t="shared" si="11"/>
        <v>0</v>
      </c>
      <c r="Z32" s="10">
        <f t="shared" si="12"/>
        <v>6273.3986866988616</v>
      </c>
      <c r="AA32" s="10">
        <f t="shared" si="13"/>
        <v>0</v>
      </c>
      <c r="AB32" s="10">
        <f t="shared" si="14"/>
        <v>0</v>
      </c>
      <c r="AC32" s="10">
        <f t="shared" si="15"/>
        <v>0</v>
      </c>
      <c r="AD32" s="10">
        <f t="shared" si="16"/>
        <v>0</v>
      </c>
      <c r="AE32" s="10">
        <f t="shared" si="17"/>
        <v>1591.1377447919911</v>
      </c>
      <c r="AF32" s="10">
        <f t="shared" si="18"/>
        <v>0</v>
      </c>
      <c r="AG32" s="10">
        <f t="shared" si="19"/>
        <v>0</v>
      </c>
      <c r="AH32" s="10">
        <f t="shared" si="20"/>
        <v>0</v>
      </c>
      <c r="AI32" s="10">
        <f t="shared" si="21"/>
        <v>4517.627905590618</v>
      </c>
      <c r="AJ32" s="10">
        <f t="shared" si="22"/>
        <v>0</v>
      </c>
      <c r="AK32" s="10">
        <f t="shared" si="23"/>
        <v>0</v>
      </c>
      <c r="AL32" s="10">
        <f t="shared" si="24"/>
        <v>0</v>
      </c>
      <c r="AM32" s="10">
        <f t="shared" si="25"/>
        <v>0</v>
      </c>
      <c r="AN32" s="10">
        <f t="shared" si="26"/>
        <v>846.56444108346409</v>
      </c>
      <c r="AO32" s="10">
        <f t="shared" si="27"/>
        <v>0</v>
      </c>
      <c r="AP32" s="10">
        <f t="shared" si="28"/>
        <v>0</v>
      </c>
      <c r="AQ32" s="10">
        <f t="shared" si="29"/>
        <v>0</v>
      </c>
      <c r="AR32" s="10">
        <f t="shared" si="30"/>
        <v>194.68100000000001</v>
      </c>
      <c r="AS32" s="10">
        <f t="shared" si="31"/>
        <v>0</v>
      </c>
      <c r="AT32" s="10">
        <f t="shared" si="32"/>
        <v>0</v>
      </c>
      <c r="AU32" s="10">
        <f t="shared" si="33"/>
        <v>0</v>
      </c>
      <c r="AV32" s="10">
        <f t="shared" si="34"/>
        <v>0</v>
      </c>
      <c r="AW32" s="10">
        <f t="shared" si="35"/>
        <v>100.422</v>
      </c>
      <c r="AX32" s="10">
        <f t="shared" si="36"/>
        <v>0</v>
      </c>
      <c r="AY32" s="10">
        <f t="shared" si="37"/>
        <v>0</v>
      </c>
      <c r="AZ32" s="10">
        <f t="shared" si="38"/>
        <v>0</v>
      </c>
      <c r="BA32" s="10">
        <f t="shared" si="39"/>
        <v>0</v>
      </c>
      <c r="BB32" s="10">
        <f t="shared" si="40"/>
        <v>0</v>
      </c>
      <c r="BC32" s="10">
        <f t="shared" si="41"/>
        <v>0</v>
      </c>
      <c r="BD32" s="10">
        <f t="shared" si="42"/>
        <v>0</v>
      </c>
      <c r="BE32" s="10">
        <f t="shared" si="43"/>
        <v>0</v>
      </c>
      <c r="BF32" s="10">
        <f t="shared" si="44"/>
        <v>0</v>
      </c>
      <c r="BG32" s="10">
        <f t="shared" si="45"/>
        <v>0</v>
      </c>
      <c r="BH32" s="10">
        <f t="shared" si="46"/>
        <v>0</v>
      </c>
      <c r="BI32" s="10">
        <f t="shared" si="47"/>
        <v>0</v>
      </c>
      <c r="BJ32" s="10">
        <f t="shared" si="48"/>
        <v>0</v>
      </c>
      <c r="BK32" s="10">
        <f t="shared" si="49"/>
        <v>0</v>
      </c>
      <c r="BL32" s="10">
        <f t="shared" si="50"/>
        <v>0</v>
      </c>
      <c r="BM32" s="10">
        <f t="shared" si="51"/>
        <v>0</v>
      </c>
      <c r="BN32" s="10">
        <f t="shared" si="52"/>
        <v>0</v>
      </c>
      <c r="BO32" s="10">
        <f t="shared" si="53"/>
        <v>0</v>
      </c>
      <c r="BP32" s="2" t="s">
        <v>31</v>
      </c>
      <c r="BQ32" s="2">
        <v>63374.296000000002</v>
      </c>
      <c r="BR32" s="2">
        <f t="shared" si="54"/>
        <v>4010.5</v>
      </c>
      <c r="BS32" s="2">
        <v>27123.773000000001</v>
      </c>
      <c r="BT32" s="2">
        <v>2720.0189999999998</v>
      </c>
      <c r="BU32" s="2">
        <v>10789.994000000001</v>
      </c>
      <c r="BV32" s="2">
        <v>13209.41</v>
      </c>
      <c r="BW32" s="2">
        <v>3534.46</v>
      </c>
      <c r="BX32" s="2">
        <v>3653.62</v>
      </c>
      <c r="BY32" s="2">
        <v>1223.58</v>
      </c>
      <c r="BZ32" s="2">
        <v>356.88</v>
      </c>
      <c r="CA32" s="2">
        <v>362.78</v>
      </c>
      <c r="CB32" s="2">
        <v>0</v>
      </c>
      <c r="CC32" s="2">
        <v>399.78</v>
      </c>
      <c r="CD32" s="2">
        <v>2720.0189999999998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10789.994000000001</v>
      </c>
      <c r="CK32" s="2">
        <v>0</v>
      </c>
      <c r="CL32" s="2">
        <v>0</v>
      </c>
      <c r="CM32" s="2">
        <v>0</v>
      </c>
      <c r="CN32" s="2">
        <v>0</v>
      </c>
      <c r="CO32" s="2">
        <v>13209.41</v>
      </c>
      <c r="CP32" s="2">
        <v>0</v>
      </c>
      <c r="CQ32" s="2">
        <v>0</v>
      </c>
      <c r="CR32" s="2">
        <v>0</v>
      </c>
      <c r="CS32" s="2">
        <v>0</v>
      </c>
      <c r="CT32" s="2">
        <v>3534.46</v>
      </c>
      <c r="CU32" s="2">
        <v>0</v>
      </c>
      <c r="CV32" s="2">
        <v>0</v>
      </c>
      <c r="CW32" s="2">
        <v>0</v>
      </c>
      <c r="CX32" s="2">
        <v>3653.62</v>
      </c>
      <c r="CY32" s="2">
        <v>0</v>
      </c>
      <c r="CZ32" s="2">
        <v>0</v>
      </c>
      <c r="DA32" s="2">
        <v>0</v>
      </c>
      <c r="DB32" s="2">
        <v>0</v>
      </c>
      <c r="DC32" s="2">
        <v>1223.58</v>
      </c>
      <c r="DD32" s="2">
        <v>0</v>
      </c>
      <c r="DE32" s="2">
        <v>0</v>
      </c>
      <c r="DF32" s="2">
        <v>0</v>
      </c>
      <c r="DG32" s="2">
        <v>356.88</v>
      </c>
      <c r="DH32" s="2">
        <v>0</v>
      </c>
      <c r="DI32" s="2">
        <v>0</v>
      </c>
      <c r="DJ32" s="2">
        <v>0</v>
      </c>
      <c r="DK32" s="2">
        <v>0</v>
      </c>
      <c r="DL32" s="2">
        <v>362.78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399.78</v>
      </c>
      <c r="EA32" s="2">
        <v>0</v>
      </c>
      <c r="EB32" s="2">
        <v>0</v>
      </c>
      <c r="EC32" s="2">
        <v>0</v>
      </c>
      <c r="ED32" s="2">
        <v>0</v>
      </c>
      <c r="EE32" s="15">
        <f t="shared" si="85"/>
        <v>1</v>
      </c>
      <c r="EF32" s="15">
        <f t="shared" si="86"/>
        <v>0</v>
      </c>
      <c r="EG32" s="15">
        <f t="shared" si="99"/>
        <v>0</v>
      </c>
      <c r="EH32" s="15">
        <f t="shared" si="87"/>
        <v>0</v>
      </c>
      <c r="EI32" s="15">
        <f t="shared" si="88"/>
        <v>0</v>
      </c>
      <c r="EJ32" s="15">
        <f t="shared" si="55"/>
        <v>0</v>
      </c>
      <c r="EK32" s="15">
        <f t="shared" si="56"/>
        <v>1</v>
      </c>
      <c r="EL32" s="15">
        <f t="shared" si="57"/>
        <v>0</v>
      </c>
      <c r="EM32" s="15">
        <f t="shared" si="58"/>
        <v>0</v>
      </c>
      <c r="EN32" s="15">
        <f t="shared" si="59"/>
        <v>0</v>
      </c>
      <c r="EO32" s="15">
        <f t="shared" si="60"/>
        <v>0</v>
      </c>
      <c r="EP32" s="15">
        <f t="shared" si="61"/>
        <v>1</v>
      </c>
      <c r="EQ32" s="15">
        <f t="shared" si="62"/>
        <v>0</v>
      </c>
      <c r="ER32" s="15">
        <f t="shared" si="63"/>
        <v>0</v>
      </c>
      <c r="ES32" s="15">
        <f t="shared" si="64"/>
        <v>0</v>
      </c>
      <c r="ET32" s="15">
        <f t="shared" si="65"/>
        <v>0</v>
      </c>
      <c r="EU32" s="15">
        <f t="shared" si="66"/>
        <v>1</v>
      </c>
      <c r="EV32" s="15">
        <f t="shared" si="67"/>
        <v>0</v>
      </c>
      <c r="EW32" s="15">
        <f t="shared" si="68"/>
        <v>0</v>
      </c>
      <c r="EX32" s="15">
        <f t="shared" si="69"/>
        <v>0</v>
      </c>
      <c r="EY32" s="15">
        <f t="shared" si="70"/>
        <v>1</v>
      </c>
      <c r="EZ32" s="15">
        <f t="shared" si="71"/>
        <v>0</v>
      </c>
      <c r="FA32" s="15">
        <f t="shared" si="72"/>
        <v>0</v>
      </c>
      <c r="FB32" s="15">
        <f t="shared" si="73"/>
        <v>0</v>
      </c>
      <c r="FC32" s="15">
        <f t="shared" si="74"/>
        <v>0</v>
      </c>
      <c r="FD32" s="15">
        <f t="shared" si="75"/>
        <v>1</v>
      </c>
      <c r="FE32" s="15">
        <f t="shared" si="76"/>
        <v>0</v>
      </c>
      <c r="FF32" s="15">
        <f t="shared" si="77"/>
        <v>0</v>
      </c>
      <c r="FG32" s="15">
        <f t="shared" si="78"/>
        <v>0</v>
      </c>
      <c r="FH32" s="15">
        <f t="shared" si="89"/>
        <v>1</v>
      </c>
      <c r="FI32" s="15">
        <f t="shared" si="90"/>
        <v>0</v>
      </c>
      <c r="FJ32" s="15">
        <f t="shared" si="91"/>
        <v>0</v>
      </c>
      <c r="FK32" s="15">
        <f t="shared" si="92"/>
        <v>0</v>
      </c>
      <c r="FL32" s="15">
        <f t="shared" si="93"/>
        <v>0</v>
      </c>
      <c r="FM32" s="15">
        <f t="shared" si="79"/>
        <v>1</v>
      </c>
      <c r="FN32" s="15">
        <f t="shared" si="80"/>
        <v>0</v>
      </c>
      <c r="FO32" s="15">
        <f t="shared" si="81"/>
        <v>0</v>
      </c>
      <c r="FP32" s="15">
        <f t="shared" si="82"/>
        <v>0</v>
      </c>
      <c r="FQ32" s="15">
        <f t="shared" si="83"/>
        <v>0</v>
      </c>
      <c r="FR32" s="15">
        <f t="shared" si="84"/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f t="shared" si="94"/>
        <v>1</v>
      </c>
      <c r="GB32" s="15">
        <f t="shared" si="95"/>
        <v>0</v>
      </c>
      <c r="GC32" s="15">
        <f t="shared" si="96"/>
        <v>0</v>
      </c>
      <c r="GD32" s="15">
        <f t="shared" si="97"/>
        <v>0</v>
      </c>
      <c r="GE32" s="15">
        <f t="shared" si="98"/>
        <v>0</v>
      </c>
    </row>
    <row r="33" spans="1:187" x14ac:dyDescent="0.3">
      <c r="A33" s="2" t="s">
        <v>32</v>
      </c>
      <c r="B33" s="6">
        <v>106412.72100000001</v>
      </c>
      <c r="C33" s="6">
        <f t="shared" si="10"/>
        <v>61318.323323323057</v>
      </c>
      <c r="D33" s="7">
        <v>45094.397676676948</v>
      </c>
      <c r="E33" s="8">
        <v>10574.1</v>
      </c>
      <c r="F33" s="9">
        <v>17537.509999999998</v>
      </c>
      <c r="G33" s="9">
        <v>11877.38</v>
      </c>
      <c r="H33" s="9">
        <v>2862.296939407031</v>
      </c>
      <c r="I33" s="9">
        <v>11799.48883964587</v>
      </c>
      <c r="J33" s="9">
        <v>2289.6555421468402</v>
      </c>
      <c r="K33" s="9">
        <v>178.5</v>
      </c>
      <c r="L33" s="9">
        <v>659.9</v>
      </c>
      <c r="M33" s="9">
        <v>0</v>
      </c>
      <c r="N33" s="10">
        <v>3539.4920021233179</v>
      </c>
      <c r="O33" s="10">
        <f t="shared" si="0"/>
        <v>0</v>
      </c>
      <c r="P33" s="10">
        <f t="shared" si="1"/>
        <v>0</v>
      </c>
      <c r="Q33" s="10">
        <f t="shared" si="2"/>
        <v>10574.1</v>
      </c>
      <c r="R33" s="10">
        <f t="shared" si="3"/>
        <v>0</v>
      </c>
      <c r="S33" s="10">
        <f t="shared" si="4"/>
        <v>0</v>
      </c>
      <c r="T33" s="10">
        <f t="shared" si="5"/>
        <v>17537.509999999998</v>
      </c>
      <c r="U33" s="10">
        <f t="shared" si="6"/>
        <v>0</v>
      </c>
      <c r="V33" s="10">
        <f t="shared" si="7"/>
        <v>0</v>
      </c>
      <c r="W33" s="10">
        <f t="shared" si="8"/>
        <v>0</v>
      </c>
      <c r="X33" s="10">
        <f t="shared" si="9"/>
        <v>0</v>
      </c>
      <c r="Y33" s="10">
        <f t="shared" si="11"/>
        <v>0</v>
      </c>
      <c r="Z33" s="10">
        <f t="shared" si="12"/>
        <v>11877.38</v>
      </c>
      <c r="AA33" s="10">
        <f t="shared" si="13"/>
        <v>0</v>
      </c>
      <c r="AB33" s="10">
        <f t="shared" si="14"/>
        <v>0</v>
      </c>
      <c r="AC33" s="10">
        <f t="shared" si="15"/>
        <v>0</v>
      </c>
      <c r="AD33" s="10">
        <f t="shared" si="16"/>
        <v>0</v>
      </c>
      <c r="AE33" s="10">
        <f t="shared" si="17"/>
        <v>2862.296939407031</v>
      </c>
      <c r="AF33" s="10">
        <f t="shared" si="18"/>
        <v>0</v>
      </c>
      <c r="AG33" s="10">
        <f t="shared" si="19"/>
        <v>0</v>
      </c>
      <c r="AH33" s="10">
        <f t="shared" si="20"/>
        <v>0</v>
      </c>
      <c r="AI33" s="10">
        <f t="shared" si="21"/>
        <v>11799.48883964587</v>
      </c>
      <c r="AJ33" s="10">
        <f t="shared" si="22"/>
        <v>0</v>
      </c>
      <c r="AK33" s="10">
        <f t="shared" si="23"/>
        <v>0</v>
      </c>
      <c r="AL33" s="10">
        <f t="shared" si="24"/>
        <v>0</v>
      </c>
      <c r="AM33" s="10">
        <f t="shared" si="25"/>
        <v>0</v>
      </c>
      <c r="AN33" s="10">
        <f t="shared" si="26"/>
        <v>2289.6555421468402</v>
      </c>
      <c r="AO33" s="10">
        <f t="shared" si="27"/>
        <v>0</v>
      </c>
      <c r="AP33" s="10">
        <f t="shared" si="28"/>
        <v>0</v>
      </c>
      <c r="AQ33" s="10">
        <f t="shared" si="29"/>
        <v>0</v>
      </c>
      <c r="AR33" s="10">
        <f t="shared" si="30"/>
        <v>178.5</v>
      </c>
      <c r="AS33" s="10">
        <f t="shared" si="31"/>
        <v>0</v>
      </c>
      <c r="AT33" s="10">
        <f t="shared" si="32"/>
        <v>0</v>
      </c>
      <c r="AU33" s="10">
        <f t="shared" si="33"/>
        <v>0</v>
      </c>
      <c r="AV33" s="10">
        <f t="shared" si="34"/>
        <v>0</v>
      </c>
      <c r="AW33" s="10">
        <f t="shared" si="35"/>
        <v>659.9</v>
      </c>
      <c r="AX33" s="10">
        <f t="shared" si="36"/>
        <v>0</v>
      </c>
      <c r="AY33" s="10">
        <f t="shared" si="37"/>
        <v>0</v>
      </c>
      <c r="AZ33" s="10">
        <f t="shared" si="38"/>
        <v>0</v>
      </c>
      <c r="BA33" s="10">
        <f t="shared" si="39"/>
        <v>0</v>
      </c>
      <c r="BB33" s="10">
        <f t="shared" si="40"/>
        <v>0</v>
      </c>
      <c r="BC33" s="10">
        <f t="shared" si="41"/>
        <v>0</v>
      </c>
      <c r="BD33" s="10">
        <f t="shared" si="42"/>
        <v>0</v>
      </c>
      <c r="BE33" s="10">
        <f t="shared" si="43"/>
        <v>0</v>
      </c>
      <c r="BF33" s="10">
        <f t="shared" si="44"/>
        <v>0</v>
      </c>
      <c r="BG33" s="10">
        <f t="shared" si="45"/>
        <v>0</v>
      </c>
      <c r="BH33" s="10">
        <f t="shared" si="46"/>
        <v>0</v>
      </c>
      <c r="BI33" s="10">
        <f t="shared" si="47"/>
        <v>0</v>
      </c>
      <c r="BJ33" s="10">
        <f t="shared" si="48"/>
        <v>0</v>
      </c>
      <c r="BK33" s="10">
        <f t="shared" si="49"/>
        <v>3539.4920021233179</v>
      </c>
      <c r="BL33" s="10">
        <f t="shared" si="50"/>
        <v>0</v>
      </c>
      <c r="BM33" s="10">
        <f t="shared" si="51"/>
        <v>0</v>
      </c>
      <c r="BN33" s="10">
        <f t="shared" si="52"/>
        <v>0</v>
      </c>
      <c r="BO33" s="10">
        <f t="shared" si="53"/>
        <v>0</v>
      </c>
      <c r="BP33" s="2" t="s">
        <v>32</v>
      </c>
      <c r="BQ33" s="2">
        <v>331499.32799999998</v>
      </c>
      <c r="BR33" s="2">
        <f t="shared" si="54"/>
        <v>13086.775</v>
      </c>
      <c r="BS33" s="2">
        <v>207864.55099999998</v>
      </c>
      <c r="BT33" s="2">
        <v>10574.1</v>
      </c>
      <c r="BU33" s="2">
        <v>17139.36</v>
      </c>
      <c r="BV33" s="2">
        <v>12153.29</v>
      </c>
      <c r="BW33" s="2">
        <v>24556.65</v>
      </c>
      <c r="BX33" s="2">
        <v>12770.975</v>
      </c>
      <c r="BY33" s="2">
        <v>35165.574999999997</v>
      </c>
      <c r="BZ33" s="2">
        <v>314.8</v>
      </c>
      <c r="CA33" s="2">
        <v>3299.4</v>
      </c>
      <c r="CB33" s="2">
        <v>1592.0060000000001</v>
      </c>
      <c r="CC33" s="2">
        <v>6068.6210000000001</v>
      </c>
      <c r="CD33" s="2">
        <v>0</v>
      </c>
      <c r="CE33" s="2">
        <v>0</v>
      </c>
      <c r="CF33" s="2">
        <v>10574.1</v>
      </c>
      <c r="CG33" s="2">
        <v>0</v>
      </c>
      <c r="CH33" s="2">
        <v>0</v>
      </c>
      <c r="CI33" s="2">
        <v>17139.36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12153.29</v>
      </c>
      <c r="CP33" s="2">
        <v>0</v>
      </c>
      <c r="CQ33" s="2">
        <v>0</v>
      </c>
      <c r="CR33" s="2">
        <v>0</v>
      </c>
      <c r="CS33" s="2">
        <v>0</v>
      </c>
      <c r="CT33" s="2">
        <v>24556.65</v>
      </c>
      <c r="CU33" s="2">
        <v>0</v>
      </c>
      <c r="CV33" s="2">
        <v>0</v>
      </c>
      <c r="CW33" s="2">
        <v>0</v>
      </c>
      <c r="CX33" s="2">
        <v>12770.975</v>
      </c>
      <c r="CY33" s="2">
        <v>0</v>
      </c>
      <c r="CZ33" s="2">
        <v>0</v>
      </c>
      <c r="DA33" s="2">
        <v>0</v>
      </c>
      <c r="DB33" s="2">
        <v>0</v>
      </c>
      <c r="DC33" s="2">
        <v>35165.574999999997</v>
      </c>
      <c r="DD33" s="2">
        <v>0</v>
      </c>
      <c r="DE33" s="2">
        <v>0</v>
      </c>
      <c r="DF33" s="2">
        <v>0</v>
      </c>
      <c r="DG33" s="2">
        <v>314.8</v>
      </c>
      <c r="DH33" s="2">
        <v>0</v>
      </c>
      <c r="DI33" s="2">
        <v>0</v>
      </c>
      <c r="DJ33" s="2">
        <v>0</v>
      </c>
      <c r="DK33" s="2">
        <v>0</v>
      </c>
      <c r="DL33" s="2">
        <v>3299.4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1592.0060000000001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6068.6210000000001</v>
      </c>
      <c r="EA33" s="2">
        <v>0</v>
      </c>
      <c r="EB33" s="2">
        <v>0</v>
      </c>
      <c r="EC33" s="2">
        <v>0</v>
      </c>
      <c r="ED33" s="2">
        <v>0</v>
      </c>
      <c r="EE33" s="15">
        <f t="shared" si="85"/>
        <v>0</v>
      </c>
      <c r="EF33" s="15">
        <f t="shared" si="86"/>
        <v>0</v>
      </c>
      <c r="EG33" s="15">
        <f t="shared" si="99"/>
        <v>1</v>
      </c>
      <c r="EH33" s="15">
        <f t="shared" si="87"/>
        <v>0</v>
      </c>
      <c r="EI33" s="15">
        <f t="shared" si="88"/>
        <v>0</v>
      </c>
      <c r="EJ33" s="15">
        <f t="shared" si="55"/>
        <v>1</v>
      </c>
      <c r="EK33" s="15">
        <f t="shared" si="56"/>
        <v>0</v>
      </c>
      <c r="EL33" s="15">
        <f t="shared" si="57"/>
        <v>0</v>
      </c>
      <c r="EM33" s="15">
        <f t="shared" si="58"/>
        <v>0</v>
      </c>
      <c r="EN33" s="15">
        <f t="shared" si="59"/>
        <v>0</v>
      </c>
      <c r="EO33" s="15">
        <f t="shared" si="60"/>
        <v>0</v>
      </c>
      <c r="EP33" s="15">
        <f t="shared" si="61"/>
        <v>1</v>
      </c>
      <c r="EQ33" s="15">
        <f t="shared" si="62"/>
        <v>0</v>
      </c>
      <c r="ER33" s="15">
        <f t="shared" si="63"/>
        <v>0</v>
      </c>
      <c r="ES33" s="15">
        <f t="shared" si="64"/>
        <v>0</v>
      </c>
      <c r="ET33" s="15">
        <f t="shared" si="65"/>
        <v>0</v>
      </c>
      <c r="EU33" s="15">
        <f t="shared" si="66"/>
        <v>1</v>
      </c>
      <c r="EV33" s="15">
        <f t="shared" si="67"/>
        <v>0</v>
      </c>
      <c r="EW33" s="15">
        <f t="shared" si="68"/>
        <v>0</v>
      </c>
      <c r="EX33" s="15">
        <f t="shared" si="69"/>
        <v>0</v>
      </c>
      <c r="EY33" s="15">
        <f t="shared" si="70"/>
        <v>1</v>
      </c>
      <c r="EZ33" s="15">
        <f t="shared" si="71"/>
        <v>0</v>
      </c>
      <c r="FA33" s="15">
        <f t="shared" si="72"/>
        <v>0</v>
      </c>
      <c r="FB33" s="15">
        <f t="shared" si="73"/>
        <v>0</v>
      </c>
      <c r="FC33" s="15">
        <f t="shared" si="74"/>
        <v>0</v>
      </c>
      <c r="FD33" s="15">
        <f t="shared" si="75"/>
        <v>1</v>
      </c>
      <c r="FE33" s="15">
        <f t="shared" si="76"/>
        <v>0</v>
      </c>
      <c r="FF33" s="15">
        <f t="shared" si="77"/>
        <v>0</v>
      </c>
      <c r="FG33" s="15">
        <f t="shared" si="78"/>
        <v>0</v>
      </c>
      <c r="FH33" s="15">
        <f t="shared" si="89"/>
        <v>1</v>
      </c>
      <c r="FI33" s="15">
        <f t="shared" si="90"/>
        <v>0</v>
      </c>
      <c r="FJ33" s="15">
        <f t="shared" si="91"/>
        <v>0</v>
      </c>
      <c r="FK33" s="15">
        <f t="shared" si="92"/>
        <v>0</v>
      </c>
      <c r="FL33" s="15">
        <f t="shared" si="93"/>
        <v>0</v>
      </c>
      <c r="FM33" s="15">
        <f t="shared" si="79"/>
        <v>1</v>
      </c>
      <c r="FN33" s="15">
        <f t="shared" si="80"/>
        <v>0</v>
      </c>
      <c r="FO33" s="15">
        <f t="shared" si="81"/>
        <v>0</v>
      </c>
      <c r="FP33" s="15">
        <f t="shared" si="82"/>
        <v>0</v>
      </c>
      <c r="FQ33" s="15">
        <f t="shared" si="83"/>
        <v>0</v>
      </c>
      <c r="FR33" s="15">
        <f t="shared" si="84"/>
        <v>0</v>
      </c>
      <c r="FS33" s="15">
        <f t="shared" si="100"/>
        <v>0</v>
      </c>
      <c r="FT33" s="15">
        <f t="shared" si="101"/>
        <v>0</v>
      </c>
      <c r="FU33" s="15">
        <f t="shared" si="102"/>
        <v>1</v>
      </c>
      <c r="FV33" s="15">
        <f t="shared" si="103"/>
        <v>0</v>
      </c>
      <c r="FW33" s="15">
        <f t="shared" si="104"/>
        <v>0</v>
      </c>
      <c r="FX33" s="15">
        <f t="shared" si="105"/>
        <v>0</v>
      </c>
      <c r="FY33" s="15">
        <f t="shared" si="106"/>
        <v>0</v>
      </c>
      <c r="FZ33" s="15">
        <f t="shared" si="107"/>
        <v>0</v>
      </c>
      <c r="GA33" s="15">
        <f t="shared" si="94"/>
        <v>1</v>
      </c>
      <c r="GB33" s="15">
        <f t="shared" si="95"/>
        <v>0</v>
      </c>
      <c r="GC33" s="15">
        <f t="shared" si="96"/>
        <v>0</v>
      </c>
      <c r="GD33" s="15">
        <f t="shared" si="97"/>
        <v>0</v>
      </c>
      <c r="GE33" s="15">
        <f t="shared" si="98"/>
        <v>0</v>
      </c>
    </row>
    <row r="34" spans="1:187" x14ac:dyDescent="0.3">
      <c r="A34" s="2" t="s">
        <v>33</v>
      </c>
      <c r="B34" s="6">
        <v>27442.39</v>
      </c>
      <c r="C34" s="6">
        <f t="shared" si="10"/>
        <v>17933.530699024552</v>
      </c>
      <c r="D34" s="7">
        <v>9508.8593009754459</v>
      </c>
      <c r="E34" s="8">
        <v>0</v>
      </c>
      <c r="F34" s="9">
        <v>6749.04</v>
      </c>
      <c r="G34" s="9">
        <v>5220.785810613349</v>
      </c>
      <c r="H34" s="9">
        <v>901.72092657544715</v>
      </c>
      <c r="I34" s="9">
        <v>4400.1472853356354</v>
      </c>
      <c r="J34" s="9">
        <v>616.75105751123931</v>
      </c>
      <c r="K34" s="9">
        <v>19.57</v>
      </c>
      <c r="L34" s="9">
        <v>18.04</v>
      </c>
      <c r="M34" s="9">
        <v>0</v>
      </c>
      <c r="N34" s="10">
        <v>7.4756189888855049</v>
      </c>
      <c r="O34" s="10">
        <f t="shared" si="0"/>
        <v>0</v>
      </c>
      <c r="P34" s="10">
        <f t="shared" si="1"/>
        <v>0</v>
      </c>
      <c r="Q34" s="10">
        <f t="shared" si="2"/>
        <v>0</v>
      </c>
      <c r="R34" s="10">
        <f t="shared" si="3"/>
        <v>0</v>
      </c>
      <c r="S34" s="10">
        <f t="shared" si="4"/>
        <v>0</v>
      </c>
      <c r="T34" s="10">
        <f t="shared" si="5"/>
        <v>0</v>
      </c>
      <c r="U34" s="10">
        <f t="shared" si="6"/>
        <v>6749.04</v>
      </c>
      <c r="V34" s="10">
        <f t="shared" si="7"/>
        <v>0</v>
      </c>
      <c r="W34" s="10">
        <f t="shared" si="8"/>
        <v>0</v>
      </c>
      <c r="X34" s="10">
        <f t="shared" si="9"/>
        <v>0</v>
      </c>
      <c r="Y34" s="10">
        <f t="shared" si="11"/>
        <v>0</v>
      </c>
      <c r="Z34" s="10">
        <f t="shared" si="12"/>
        <v>5220.785810613349</v>
      </c>
      <c r="AA34" s="10">
        <f t="shared" si="13"/>
        <v>0</v>
      </c>
      <c r="AB34" s="10">
        <f t="shared" si="14"/>
        <v>0</v>
      </c>
      <c r="AC34" s="10">
        <f t="shared" si="15"/>
        <v>0</v>
      </c>
      <c r="AD34" s="10">
        <f t="shared" si="16"/>
        <v>0</v>
      </c>
      <c r="AE34" s="10">
        <f t="shared" si="17"/>
        <v>901.72092657544715</v>
      </c>
      <c r="AF34" s="10">
        <f t="shared" si="18"/>
        <v>0</v>
      </c>
      <c r="AG34" s="10">
        <f t="shared" si="19"/>
        <v>0</v>
      </c>
      <c r="AH34" s="10">
        <f t="shared" si="20"/>
        <v>0</v>
      </c>
      <c r="AI34" s="10">
        <f t="shared" si="21"/>
        <v>4400.1472853356354</v>
      </c>
      <c r="AJ34" s="10">
        <f t="shared" si="22"/>
        <v>0</v>
      </c>
      <c r="AK34" s="10">
        <f t="shared" si="23"/>
        <v>0</v>
      </c>
      <c r="AL34" s="10">
        <f t="shared" si="24"/>
        <v>0</v>
      </c>
      <c r="AM34" s="10">
        <f t="shared" si="25"/>
        <v>0</v>
      </c>
      <c r="AN34" s="10">
        <f t="shared" si="26"/>
        <v>616.16409010332507</v>
      </c>
      <c r="AO34" s="10">
        <f t="shared" si="27"/>
        <v>0.5869674079141568</v>
      </c>
      <c r="AP34" s="10">
        <f t="shared" si="28"/>
        <v>0</v>
      </c>
      <c r="AQ34" s="10">
        <f t="shared" si="29"/>
        <v>0</v>
      </c>
      <c r="AR34" s="10">
        <f t="shared" si="30"/>
        <v>19.57</v>
      </c>
      <c r="AS34" s="10">
        <f t="shared" si="31"/>
        <v>0</v>
      </c>
      <c r="AT34" s="10">
        <f t="shared" si="32"/>
        <v>0</v>
      </c>
      <c r="AU34" s="10">
        <f t="shared" si="33"/>
        <v>0</v>
      </c>
      <c r="AV34" s="10">
        <f t="shared" si="34"/>
        <v>0</v>
      </c>
      <c r="AW34" s="10">
        <f t="shared" si="35"/>
        <v>2.8152102667769299</v>
      </c>
      <c r="AX34" s="10">
        <f t="shared" si="36"/>
        <v>15.224789733223068</v>
      </c>
      <c r="AY34" s="10">
        <f t="shared" si="37"/>
        <v>0</v>
      </c>
      <c r="AZ34" s="10">
        <f t="shared" si="38"/>
        <v>0</v>
      </c>
      <c r="BA34" s="10">
        <f t="shared" si="39"/>
        <v>0</v>
      </c>
      <c r="BB34" s="10">
        <f t="shared" si="40"/>
        <v>0</v>
      </c>
      <c r="BC34" s="10">
        <f t="shared" si="41"/>
        <v>0</v>
      </c>
      <c r="BD34" s="10">
        <f t="shared" si="42"/>
        <v>0</v>
      </c>
      <c r="BE34" s="10">
        <f t="shared" si="43"/>
        <v>0</v>
      </c>
      <c r="BF34" s="10">
        <f t="shared" si="44"/>
        <v>0</v>
      </c>
      <c r="BG34" s="10">
        <f t="shared" si="45"/>
        <v>0</v>
      </c>
      <c r="BH34" s="10">
        <f t="shared" si="46"/>
        <v>0</v>
      </c>
      <c r="BI34" s="10">
        <f t="shared" si="47"/>
        <v>0</v>
      </c>
      <c r="BJ34" s="10">
        <f t="shared" si="48"/>
        <v>0</v>
      </c>
      <c r="BK34" s="10">
        <f t="shared" si="49"/>
        <v>5.3124751845950824</v>
      </c>
      <c r="BL34" s="10">
        <f t="shared" si="50"/>
        <v>2.1631438042904221</v>
      </c>
      <c r="BM34" s="10">
        <f t="shared" si="51"/>
        <v>0</v>
      </c>
      <c r="BN34" s="10">
        <f t="shared" si="52"/>
        <v>0</v>
      </c>
      <c r="BO34" s="10">
        <f t="shared" si="53"/>
        <v>0</v>
      </c>
      <c r="BP34" s="2" t="s">
        <v>33</v>
      </c>
      <c r="BQ34" s="2">
        <v>33367.249000000003</v>
      </c>
      <c r="BR34" s="2">
        <f t="shared" si="54"/>
        <v>3464.7849999999999</v>
      </c>
      <c r="BS34" s="2">
        <v>13926.570000000003</v>
      </c>
      <c r="BT34" s="2">
        <v>0</v>
      </c>
      <c r="BU34" s="2">
        <v>6780.9599999999991</v>
      </c>
      <c r="BV34" s="2">
        <v>6100.1420000000007</v>
      </c>
      <c r="BW34" s="2">
        <v>1648.14</v>
      </c>
      <c r="BX34" s="2">
        <v>3445.23</v>
      </c>
      <c r="BY34" s="2">
        <v>935.16000000000008</v>
      </c>
      <c r="BZ34" s="2">
        <v>19.555</v>
      </c>
      <c r="CA34" s="2">
        <v>130.596</v>
      </c>
      <c r="CB34" s="2">
        <v>0</v>
      </c>
      <c r="CC34" s="2">
        <v>380.89600000000002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6780.9599999999991</v>
      </c>
      <c r="CK34" s="2">
        <v>0</v>
      </c>
      <c r="CL34" s="2">
        <v>0</v>
      </c>
      <c r="CM34" s="2">
        <v>0</v>
      </c>
      <c r="CN34" s="2">
        <v>0</v>
      </c>
      <c r="CO34" s="2">
        <v>6100.1420000000007</v>
      </c>
      <c r="CP34" s="2">
        <v>0</v>
      </c>
      <c r="CQ34" s="2">
        <v>0</v>
      </c>
      <c r="CR34" s="2">
        <v>0</v>
      </c>
      <c r="CS34" s="2">
        <v>0</v>
      </c>
      <c r="CT34" s="2">
        <v>1648.14</v>
      </c>
      <c r="CU34" s="2">
        <v>0</v>
      </c>
      <c r="CV34" s="2">
        <v>0</v>
      </c>
      <c r="CW34" s="2">
        <v>0</v>
      </c>
      <c r="CX34" s="2">
        <v>3445.23</v>
      </c>
      <c r="CY34" s="2">
        <v>0</v>
      </c>
      <c r="CZ34" s="2">
        <v>0</v>
      </c>
      <c r="DA34" s="2">
        <v>0</v>
      </c>
      <c r="DB34" s="2">
        <v>0</v>
      </c>
      <c r="DC34" s="2">
        <v>934.27</v>
      </c>
      <c r="DD34" s="2">
        <v>0.8899999999999999</v>
      </c>
      <c r="DE34" s="2">
        <v>0</v>
      </c>
      <c r="DF34" s="2">
        <v>0</v>
      </c>
      <c r="DG34" s="2">
        <v>19.555</v>
      </c>
      <c r="DH34" s="2">
        <v>0</v>
      </c>
      <c r="DI34" s="2">
        <v>0</v>
      </c>
      <c r="DJ34" s="2">
        <v>0</v>
      </c>
      <c r="DK34" s="2">
        <v>0</v>
      </c>
      <c r="DL34" s="2">
        <v>20.38</v>
      </c>
      <c r="DM34" s="2">
        <v>110.21599999999999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270.68</v>
      </c>
      <c r="EA34" s="2">
        <v>110.21599999999999</v>
      </c>
      <c r="EB34" s="2">
        <v>0</v>
      </c>
      <c r="EC34" s="2">
        <v>0</v>
      </c>
      <c r="ED34" s="2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f t="shared" si="55"/>
        <v>0</v>
      </c>
      <c r="EK34" s="15">
        <f t="shared" si="56"/>
        <v>1</v>
      </c>
      <c r="EL34" s="15">
        <f t="shared" si="57"/>
        <v>0</v>
      </c>
      <c r="EM34" s="15">
        <f t="shared" si="58"/>
        <v>0</v>
      </c>
      <c r="EN34" s="15">
        <f t="shared" si="59"/>
        <v>0</v>
      </c>
      <c r="EO34" s="15">
        <f t="shared" si="60"/>
        <v>0</v>
      </c>
      <c r="EP34" s="15">
        <f t="shared" si="61"/>
        <v>1</v>
      </c>
      <c r="EQ34" s="15">
        <f t="shared" si="62"/>
        <v>0</v>
      </c>
      <c r="ER34" s="15">
        <f t="shared" si="63"/>
        <v>0</v>
      </c>
      <c r="ES34" s="15">
        <f t="shared" si="64"/>
        <v>0</v>
      </c>
      <c r="ET34" s="15">
        <f t="shared" si="65"/>
        <v>0</v>
      </c>
      <c r="EU34" s="15">
        <f t="shared" si="66"/>
        <v>1</v>
      </c>
      <c r="EV34" s="15">
        <f t="shared" si="67"/>
        <v>0</v>
      </c>
      <c r="EW34" s="15">
        <f t="shared" si="68"/>
        <v>0</v>
      </c>
      <c r="EX34" s="15">
        <f t="shared" si="69"/>
        <v>0</v>
      </c>
      <c r="EY34" s="15">
        <f t="shared" si="70"/>
        <v>1</v>
      </c>
      <c r="EZ34" s="15">
        <f t="shared" si="71"/>
        <v>0</v>
      </c>
      <c r="FA34" s="15">
        <f t="shared" si="72"/>
        <v>0</v>
      </c>
      <c r="FB34" s="15">
        <f t="shared" si="73"/>
        <v>0</v>
      </c>
      <c r="FC34" s="15">
        <f t="shared" si="74"/>
        <v>0</v>
      </c>
      <c r="FD34" s="15">
        <f t="shared" si="75"/>
        <v>0.99904829120150551</v>
      </c>
      <c r="FE34" s="16">
        <f t="shared" si="76"/>
        <v>9.5170879849437512E-4</v>
      </c>
      <c r="FF34" s="15">
        <f t="shared" si="77"/>
        <v>0</v>
      </c>
      <c r="FG34" s="15">
        <f t="shared" si="78"/>
        <v>0</v>
      </c>
      <c r="FH34" s="15">
        <f t="shared" si="89"/>
        <v>1</v>
      </c>
      <c r="FI34" s="15">
        <f t="shared" si="90"/>
        <v>0</v>
      </c>
      <c r="FJ34" s="15">
        <f t="shared" si="91"/>
        <v>0</v>
      </c>
      <c r="FK34" s="15">
        <f t="shared" si="92"/>
        <v>0</v>
      </c>
      <c r="FL34" s="15">
        <f t="shared" si="93"/>
        <v>0</v>
      </c>
      <c r="FM34" s="15">
        <f t="shared" si="79"/>
        <v>0.15605378418940855</v>
      </c>
      <c r="FN34" s="15">
        <f t="shared" si="80"/>
        <v>0.84394621581059137</v>
      </c>
      <c r="FO34" s="15">
        <f t="shared" si="81"/>
        <v>0</v>
      </c>
      <c r="FP34" s="15">
        <f t="shared" si="82"/>
        <v>0</v>
      </c>
      <c r="FQ34" s="15">
        <f t="shared" si="83"/>
        <v>0</v>
      </c>
      <c r="FR34" s="15">
        <f t="shared" si="84"/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f t="shared" si="94"/>
        <v>0.71064017474586239</v>
      </c>
      <c r="GB34" s="15">
        <f t="shared" si="95"/>
        <v>0.28935982525413756</v>
      </c>
      <c r="GC34" s="15">
        <f t="shared" si="96"/>
        <v>0</v>
      </c>
      <c r="GD34" s="15">
        <f t="shared" si="97"/>
        <v>0</v>
      </c>
      <c r="GE34" s="15">
        <f t="shared" si="98"/>
        <v>0</v>
      </c>
    </row>
    <row r="35" spans="1:187" x14ac:dyDescent="0.3">
      <c r="A35" s="2" t="s">
        <v>34</v>
      </c>
      <c r="B35" s="6">
        <v>31333.86</v>
      </c>
      <c r="C35" s="6">
        <f t="shared" si="10"/>
        <v>12788.053650025853</v>
      </c>
      <c r="D35" s="7">
        <v>18545.806349974147</v>
      </c>
      <c r="E35" s="8">
        <v>1928</v>
      </c>
      <c r="F35" s="9">
        <v>3939.96</v>
      </c>
      <c r="G35" s="9">
        <v>3068.9432152321847</v>
      </c>
      <c r="H35" s="9">
        <v>1211.0619208447929</v>
      </c>
      <c r="I35" s="9">
        <v>2072.8864134887408</v>
      </c>
      <c r="J35" s="9">
        <v>420.84210046013789</v>
      </c>
      <c r="K35" s="9">
        <v>117.9</v>
      </c>
      <c r="L35" s="9">
        <v>28.46</v>
      </c>
      <c r="M35" s="9">
        <v>0</v>
      </c>
      <c r="N35" s="10">
        <v>0</v>
      </c>
      <c r="O35" s="10">
        <f t="shared" si="0"/>
        <v>0</v>
      </c>
      <c r="P35" s="10">
        <f t="shared" si="1"/>
        <v>0</v>
      </c>
      <c r="Q35" s="10">
        <f t="shared" si="2"/>
        <v>1928</v>
      </c>
      <c r="R35" s="10">
        <f t="shared" si="3"/>
        <v>0</v>
      </c>
      <c r="S35" s="10">
        <f t="shared" si="4"/>
        <v>0</v>
      </c>
      <c r="T35" s="10">
        <f t="shared" si="5"/>
        <v>0</v>
      </c>
      <c r="U35" s="10">
        <f t="shared" si="6"/>
        <v>3939.96</v>
      </c>
      <c r="V35" s="10">
        <f t="shared" si="7"/>
        <v>0</v>
      </c>
      <c r="W35" s="10">
        <f t="shared" si="8"/>
        <v>0</v>
      </c>
      <c r="X35" s="10">
        <f t="shared" si="9"/>
        <v>0</v>
      </c>
      <c r="Y35" s="10">
        <f t="shared" si="11"/>
        <v>0</v>
      </c>
      <c r="Z35" s="10">
        <f t="shared" si="12"/>
        <v>3068.9432152321847</v>
      </c>
      <c r="AA35" s="10">
        <f t="shared" si="13"/>
        <v>0</v>
      </c>
      <c r="AB35" s="10">
        <f t="shared" si="14"/>
        <v>0</v>
      </c>
      <c r="AC35" s="10">
        <f t="shared" si="15"/>
        <v>0</v>
      </c>
      <c r="AD35" s="10">
        <f t="shared" si="16"/>
        <v>0</v>
      </c>
      <c r="AE35" s="10">
        <f t="shared" si="17"/>
        <v>1211.0619208447929</v>
      </c>
      <c r="AF35" s="10">
        <f t="shared" si="18"/>
        <v>0</v>
      </c>
      <c r="AG35" s="10">
        <f t="shared" si="19"/>
        <v>0</v>
      </c>
      <c r="AH35" s="10">
        <f t="shared" si="20"/>
        <v>0</v>
      </c>
      <c r="AI35" s="10">
        <f t="shared" si="21"/>
        <v>2072.8864134887408</v>
      </c>
      <c r="AJ35" s="10">
        <f t="shared" si="22"/>
        <v>0</v>
      </c>
      <c r="AK35" s="10">
        <f t="shared" si="23"/>
        <v>0</v>
      </c>
      <c r="AL35" s="10">
        <f t="shared" si="24"/>
        <v>0</v>
      </c>
      <c r="AM35" s="10">
        <f t="shared" si="25"/>
        <v>0</v>
      </c>
      <c r="AN35" s="10">
        <f t="shared" si="26"/>
        <v>420.84210046013789</v>
      </c>
      <c r="AO35" s="10">
        <f t="shared" si="27"/>
        <v>0</v>
      </c>
      <c r="AP35" s="10">
        <f t="shared" si="28"/>
        <v>0</v>
      </c>
      <c r="AQ35" s="10">
        <f t="shared" si="29"/>
        <v>0</v>
      </c>
      <c r="AR35" s="10">
        <f t="shared" si="30"/>
        <v>34.368035061316149</v>
      </c>
      <c r="AS35" s="10">
        <f t="shared" si="31"/>
        <v>83.531964938683842</v>
      </c>
      <c r="AT35" s="10">
        <f t="shared" si="32"/>
        <v>0</v>
      </c>
      <c r="AU35" s="10">
        <f t="shared" si="33"/>
        <v>0</v>
      </c>
      <c r="AV35" s="10">
        <f t="shared" si="34"/>
        <v>0</v>
      </c>
      <c r="AW35" s="10">
        <f t="shared" si="35"/>
        <v>28.46</v>
      </c>
      <c r="AX35" s="10">
        <f t="shared" si="36"/>
        <v>0</v>
      </c>
      <c r="AY35" s="10">
        <f t="shared" si="37"/>
        <v>0</v>
      </c>
      <c r="AZ35" s="10">
        <f t="shared" si="38"/>
        <v>0</v>
      </c>
      <c r="BA35" s="10">
        <f t="shared" si="39"/>
        <v>0</v>
      </c>
      <c r="BB35" s="10">
        <f t="shared" si="40"/>
        <v>0</v>
      </c>
      <c r="BC35" s="10">
        <f t="shared" si="41"/>
        <v>0</v>
      </c>
      <c r="BD35" s="10">
        <f t="shared" si="42"/>
        <v>0</v>
      </c>
      <c r="BE35" s="10">
        <f t="shared" si="43"/>
        <v>0</v>
      </c>
      <c r="BF35" s="10">
        <f t="shared" si="44"/>
        <v>0</v>
      </c>
      <c r="BG35" s="10">
        <f t="shared" si="45"/>
        <v>0</v>
      </c>
      <c r="BH35" s="10">
        <f t="shared" si="46"/>
        <v>0</v>
      </c>
      <c r="BI35" s="10">
        <f t="shared" si="47"/>
        <v>0</v>
      </c>
      <c r="BJ35" s="10">
        <f t="shared" si="48"/>
        <v>0</v>
      </c>
      <c r="BK35" s="10">
        <f t="shared" si="49"/>
        <v>0</v>
      </c>
      <c r="BL35" s="10">
        <f t="shared" si="50"/>
        <v>0</v>
      </c>
      <c r="BM35" s="10">
        <f t="shared" si="51"/>
        <v>0</v>
      </c>
      <c r="BN35" s="10">
        <f t="shared" si="52"/>
        <v>0</v>
      </c>
      <c r="BO35" s="10">
        <f t="shared" si="53"/>
        <v>0</v>
      </c>
      <c r="BP35" s="2" t="s">
        <v>34</v>
      </c>
      <c r="BQ35" s="2">
        <v>16779.829000000002</v>
      </c>
      <c r="BR35" s="2">
        <f t="shared" si="54"/>
        <v>2233.232</v>
      </c>
      <c r="BS35" s="2">
        <v>3497.76</v>
      </c>
      <c r="BT35" s="2">
        <v>1928</v>
      </c>
      <c r="BU35" s="2">
        <v>3939.96</v>
      </c>
      <c r="BV35" s="2">
        <v>3064.83</v>
      </c>
      <c r="BW35" s="2">
        <v>1088.5840000000001</v>
      </c>
      <c r="BX35" s="2">
        <v>2063.13</v>
      </c>
      <c r="BY35" s="2">
        <v>393.78899999999999</v>
      </c>
      <c r="BZ35" s="2">
        <v>170.102</v>
      </c>
      <c r="CA35" s="2">
        <v>43.094000000000001</v>
      </c>
      <c r="CB35" s="2">
        <v>0</v>
      </c>
      <c r="CC35" s="2">
        <v>590.58000000000004</v>
      </c>
      <c r="CD35" s="2">
        <v>0</v>
      </c>
      <c r="CE35" s="2">
        <v>0</v>
      </c>
      <c r="CF35" s="2">
        <v>1928</v>
      </c>
      <c r="CG35" s="2">
        <v>0</v>
      </c>
      <c r="CH35" s="2">
        <v>0</v>
      </c>
      <c r="CI35" s="2">
        <v>0</v>
      </c>
      <c r="CJ35" s="2">
        <v>3939.96</v>
      </c>
      <c r="CK35" s="2">
        <v>0</v>
      </c>
      <c r="CL35" s="2">
        <v>0</v>
      </c>
      <c r="CM35" s="2">
        <v>0</v>
      </c>
      <c r="CN35" s="2">
        <v>0</v>
      </c>
      <c r="CO35" s="2">
        <v>3064.83</v>
      </c>
      <c r="CP35" s="2">
        <v>0</v>
      </c>
      <c r="CQ35" s="2">
        <v>0</v>
      </c>
      <c r="CR35" s="2">
        <v>0</v>
      </c>
      <c r="CS35" s="2">
        <v>0</v>
      </c>
      <c r="CT35" s="2">
        <v>1088.5840000000001</v>
      </c>
      <c r="CU35" s="2">
        <v>0</v>
      </c>
      <c r="CV35" s="2">
        <v>0</v>
      </c>
      <c r="CW35" s="2">
        <v>0</v>
      </c>
      <c r="CX35" s="2">
        <v>2063.13</v>
      </c>
      <c r="CY35" s="2">
        <v>0</v>
      </c>
      <c r="CZ35" s="2">
        <v>0</v>
      </c>
      <c r="DA35" s="2">
        <v>0</v>
      </c>
      <c r="DB35" s="2">
        <v>0</v>
      </c>
      <c r="DC35" s="2">
        <v>393.78899999999999</v>
      </c>
      <c r="DD35" s="2">
        <v>0</v>
      </c>
      <c r="DE35" s="2">
        <v>0</v>
      </c>
      <c r="DF35" s="2">
        <v>0</v>
      </c>
      <c r="DG35" s="2">
        <v>49.585000000000001</v>
      </c>
      <c r="DH35" s="2">
        <v>120.517</v>
      </c>
      <c r="DI35" s="2">
        <v>0</v>
      </c>
      <c r="DJ35" s="2">
        <v>0</v>
      </c>
      <c r="DK35" s="2">
        <v>0</v>
      </c>
      <c r="DL35" s="2">
        <v>43.094000000000001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590.58000000000004</v>
      </c>
      <c r="EA35" s="2">
        <v>0</v>
      </c>
      <c r="EB35" s="2">
        <v>0</v>
      </c>
      <c r="EC35" s="2">
        <v>0</v>
      </c>
      <c r="ED35" s="2">
        <v>0</v>
      </c>
      <c r="EE35" s="15">
        <v>0</v>
      </c>
      <c r="EF35" s="15">
        <f t="shared" si="86"/>
        <v>0</v>
      </c>
      <c r="EG35" s="15">
        <f t="shared" si="99"/>
        <v>1</v>
      </c>
      <c r="EH35" s="15">
        <f t="shared" si="87"/>
        <v>0</v>
      </c>
      <c r="EI35" s="15">
        <f t="shared" si="88"/>
        <v>0</v>
      </c>
      <c r="EJ35" s="15">
        <f t="shared" si="55"/>
        <v>0</v>
      </c>
      <c r="EK35" s="15">
        <f t="shared" si="56"/>
        <v>1</v>
      </c>
      <c r="EL35" s="15">
        <f t="shared" si="57"/>
        <v>0</v>
      </c>
      <c r="EM35" s="15">
        <f t="shared" si="58"/>
        <v>0</v>
      </c>
      <c r="EN35" s="15">
        <f t="shared" si="59"/>
        <v>0</v>
      </c>
      <c r="EO35" s="15">
        <f t="shared" si="60"/>
        <v>0</v>
      </c>
      <c r="EP35" s="15">
        <f t="shared" si="61"/>
        <v>1</v>
      </c>
      <c r="EQ35" s="15">
        <f t="shared" si="62"/>
        <v>0</v>
      </c>
      <c r="ER35" s="15">
        <f t="shared" si="63"/>
        <v>0</v>
      </c>
      <c r="ES35" s="15">
        <f t="shared" si="64"/>
        <v>0</v>
      </c>
      <c r="ET35" s="15">
        <f t="shared" si="65"/>
        <v>0</v>
      </c>
      <c r="EU35" s="15">
        <f t="shared" si="66"/>
        <v>1</v>
      </c>
      <c r="EV35" s="15">
        <f t="shared" si="67"/>
        <v>0</v>
      </c>
      <c r="EW35" s="15">
        <f t="shared" si="68"/>
        <v>0</v>
      </c>
      <c r="EX35" s="15">
        <f t="shared" si="69"/>
        <v>0</v>
      </c>
      <c r="EY35" s="15">
        <f t="shared" si="70"/>
        <v>1</v>
      </c>
      <c r="EZ35" s="15">
        <f t="shared" si="71"/>
        <v>0</v>
      </c>
      <c r="FA35" s="15">
        <f t="shared" si="72"/>
        <v>0</v>
      </c>
      <c r="FB35" s="15">
        <f t="shared" si="73"/>
        <v>0</v>
      </c>
      <c r="FC35" s="15">
        <f t="shared" si="74"/>
        <v>0</v>
      </c>
      <c r="FD35" s="15">
        <f t="shared" si="75"/>
        <v>1</v>
      </c>
      <c r="FE35" s="15">
        <f t="shared" si="76"/>
        <v>0</v>
      </c>
      <c r="FF35" s="15">
        <f t="shared" si="77"/>
        <v>0</v>
      </c>
      <c r="FG35" s="15">
        <f t="shared" si="78"/>
        <v>0</v>
      </c>
      <c r="FH35" s="15">
        <f t="shared" si="89"/>
        <v>0.29150156964644741</v>
      </c>
      <c r="FI35" s="15">
        <f t="shared" si="90"/>
        <v>0.70849843035355253</v>
      </c>
      <c r="FJ35" s="15">
        <f t="shared" si="91"/>
        <v>0</v>
      </c>
      <c r="FK35" s="15">
        <f t="shared" si="92"/>
        <v>0</v>
      </c>
      <c r="FL35" s="15">
        <f t="shared" si="93"/>
        <v>0</v>
      </c>
      <c r="FM35" s="15">
        <f t="shared" si="79"/>
        <v>1</v>
      </c>
      <c r="FN35" s="15">
        <f t="shared" si="80"/>
        <v>0</v>
      </c>
      <c r="FO35" s="15">
        <f t="shared" si="81"/>
        <v>0</v>
      </c>
      <c r="FP35" s="15">
        <f t="shared" si="82"/>
        <v>0</v>
      </c>
      <c r="FQ35" s="15">
        <f t="shared" si="83"/>
        <v>0</v>
      </c>
      <c r="FR35" s="15">
        <f t="shared" si="84"/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f t="shared" si="94"/>
        <v>1</v>
      </c>
      <c r="GB35" s="15">
        <f t="shared" si="95"/>
        <v>0</v>
      </c>
      <c r="GC35" s="15">
        <f t="shared" si="96"/>
        <v>0</v>
      </c>
      <c r="GD35" s="15">
        <f t="shared" si="97"/>
        <v>0</v>
      </c>
      <c r="GE35" s="15">
        <f t="shared" si="98"/>
        <v>0</v>
      </c>
    </row>
    <row r="36" spans="1:187" x14ac:dyDescent="0.3">
      <c r="A36" s="2" t="s">
        <v>35</v>
      </c>
      <c r="B36" s="6">
        <v>34252.623</v>
      </c>
      <c r="C36" s="6">
        <f t="shared" si="10"/>
        <v>14852.003822471852</v>
      </c>
      <c r="D36" s="7">
        <v>19400.619177528148</v>
      </c>
      <c r="E36" s="8">
        <v>0</v>
      </c>
      <c r="F36" s="9">
        <v>5847.65</v>
      </c>
      <c r="G36" s="9">
        <v>5353.8464656606975</v>
      </c>
      <c r="H36" s="9">
        <v>792.54836336472056</v>
      </c>
      <c r="I36" s="9">
        <v>2311.2489999999998</v>
      </c>
      <c r="J36" s="9">
        <v>518.00999344643276</v>
      </c>
      <c r="K36" s="9">
        <v>28.7</v>
      </c>
      <c r="L36" s="9">
        <v>0</v>
      </c>
      <c r="M36" s="9">
        <v>0</v>
      </c>
      <c r="N36" s="10">
        <v>0</v>
      </c>
      <c r="O36" s="10">
        <f t="shared" si="0"/>
        <v>0</v>
      </c>
      <c r="P36" s="10">
        <f t="shared" si="1"/>
        <v>0</v>
      </c>
      <c r="Q36" s="10">
        <f t="shared" si="2"/>
        <v>0</v>
      </c>
      <c r="R36" s="10">
        <f t="shared" si="3"/>
        <v>0</v>
      </c>
      <c r="S36" s="10">
        <f t="shared" si="4"/>
        <v>0</v>
      </c>
      <c r="T36" s="10">
        <f t="shared" si="5"/>
        <v>0</v>
      </c>
      <c r="U36" s="10">
        <f t="shared" si="6"/>
        <v>5847.65</v>
      </c>
      <c r="V36" s="10">
        <f t="shared" si="7"/>
        <v>0</v>
      </c>
      <c r="W36" s="10">
        <f t="shared" si="8"/>
        <v>0</v>
      </c>
      <c r="X36" s="10">
        <f t="shared" si="9"/>
        <v>0</v>
      </c>
      <c r="Y36" s="10">
        <f t="shared" si="11"/>
        <v>0</v>
      </c>
      <c r="Z36" s="10">
        <f t="shared" si="12"/>
        <v>5348.4931300362141</v>
      </c>
      <c r="AA36" s="10">
        <f t="shared" si="13"/>
        <v>0</v>
      </c>
      <c r="AB36" s="10">
        <f t="shared" si="14"/>
        <v>0</v>
      </c>
      <c r="AC36" s="10">
        <f t="shared" si="15"/>
        <v>0</v>
      </c>
      <c r="AD36" s="10">
        <f t="shared" si="16"/>
        <v>0</v>
      </c>
      <c r="AE36" s="10">
        <f t="shared" si="17"/>
        <v>792.54836336472056</v>
      </c>
      <c r="AF36" s="10">
        <f t="shared" si="18"/>
        <v>0</v>
      </c>
      <c r="AG36" s="10">
        <f t="shared" si="19"/>
        <v>0</v>
      </c>
      <c r="AH36" s="10">
        <f t="shared" si="20"/>
        <v>0</v>
      </c>
      <c r="AI36" s="10">
        <f t="shared" si="21"/>
        <v>2311.2489999999998</v>
      </c>
      <c r="AJ36" s="10">
        <f t="shared" si="22"/>
        <v>0</v>
      </c>
      <c r="AK36" s="10">
        <f t="shared" si="23"/>
        <v>0</v>
      </c>
      <c r="AL36" s="10">
        <f t="shared" si="24"/>
        <v>0</v>
      </c>
      <c r="AM36" s="10">
        <f t="shared" si="25"/>
        <v>0</v>
      </c>
      <c r="AN36" s="10">
        <f t="shared" si="26"/>
        <v>518.00999344643276</v>
      </c>
      <c r="AO36" s="10">
        <f t="shared" si="27"/>
        <v>0</v>
      </c>
      <c r="AP36" s="10">
        <f t="shared" si="28"/>
        <v>0</v>
      </c>
      <c r="AQ36" s="10">
        <f t="shared" si="29"/>
        <v>0</v>
      </c>
      <c r="AR36" s="10">
        <f t="shared" si="30"/>
        <v>9.4395348837209294</v>
      </c>
      <c r="AS36" s="10">
        <f t="shared" si="31"/>
        <v>19.260465116279068</v>
      </c>
      <c r="AT36" s="10">
        <f t="shared" si="32"/>
        <v>0</v>
      </c>
      <c r="AU36" s="10">
        <f t="shared" si="33"/>
        <v>0</v>
      </c>
      <c r="AV36" s="10">
        <f t="shared" si="34"/>
        <v>0</v>
      </c>
      <c r="AW36" s="10">
        <f t="shared" si="35"/>
        <v>0</v>
      </c>
      <c r="AX36" s="10">
        <f t="shared" si="36"/>
        <v>0</v>
      </c>
      <c r="AY36" s="10">
        <f t="shared" si="37"/>
        <v>0</v>
      </c>
      <c r="AZ36" s="10">
        <f t="shared" si="38"/>
        <v>0</v>
      </c>
      <c r="BA36" s="10">
        <f t="shared" si="39"/>
        <v>0</v>
      </c>
      <c r="BB36" s="10">
        <f t="shared" si="40"/>
        <v>0</v>
      </c>
      <c r="BC36" s="10">
        <f t="shared" si="41"/>
        <v>0</v>
      </c>
      <c r="BD36" s="10">
        <f t="shared" si="42"/>
        <v>0</v>
      </c>
      <c r="BE36" s="10">
        <f t="shared" si="43"/>
        <v>0</v>
      </c>
      <c r="BF36" s="10">
        <f t="shared" si="44"/>
        <v>0</v>
      </c>
      <c r="BG36" s="10">
        <f t="shared" si="45"/>
        <v>0</v>
      </c>
      <c r="BH36" s="10">
        <f t="shared" si="46"/>
        <v>0</v>
      </c>
      <c r="BI36" s="10">
        <f t="shared" si="47"/>
        <v>0</v>
      </c>
      <c r="BJ36" s="10">
        <f t="shared" si="48"/>
        <v>0</v>
      </c>
      <c r="BK36" s="10">
        <f t="shared" si="49"/>
        <v>0</v>
      </c>
      <c r="BL36" s="10">
        <f t="shared" si="50"/>
        <v>0</v>
      </c>
      <c r="BM36" s="10">
        <f t="shared" si="51"/>
        <v>0</v>
      </c>
      <c r="BN36" s="10">
        <f t="shared" si="52"/>
        <v>0</v>
      </c>
      <c r="BO36" s="10">
        <f t="shared" si="53"/>
        <v>0</v>
      </c>
      <c r="BP36" s="2" t="s">
        <v>35</v>
      </c>
      <c r="BQ36" s="2">
        <v>25712.753000000001</v>
      </c>
      <c r="BR36" s="2">
        <f t="shared" si="54"/>
        <v>2341.3489999999997</v>
      </c>
      <c r="BS36" s="2">
        <v>8805.7640000000029</v>
      </c>
      <c r="BT36" s="2">
        <v>0</v>
      </c>
      <c r="BU36" s="2">
        <v>5847.5600000000013</v>
      </c>
      <c r="BV36" s="2">
        <v>7650.73</v>
      </c>
      <c r="BW36" s="2">
        <v>620.55000000000007</v>
      </c>
      <c r="BX36" s="2">
        <v>2311.2489999999998</v>
      </c>
      <c r="BY36" s="2">
        <v>446.8</v>
      </c>
      <c r="BZ36" s="2">
        <v>30.1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5847.5600000000013</v>
      </c>
      <c r="CK36" s="2">
        <v>0</v>
      </c>
      <c r="CL36" s="2">
        <v>0</v>
      </c>
      <c r="CM36" s="2">
        <v>0</v>
      </c>
      <c r="CN36" s="2">
        <v>0</v>
      </c>
      <c r="CO36" s="2">
        <v>7643.08</v>
      </c>
      <c r="CP36" s="2">
        <v>0</v>
      </c>
      <c r="CQ36" s="2">
        <v>0</v>
      </c>
      <c r="CR36" s="2">
        <v>0</v>
      </c>
      <c r="CS36" s="2">
        <v>0</v>
      </c>
      <c r="CT36" s="2">
        <v>620.55000000000007</v>
      </c>
      <c r="CU36" s="2">
        <v>0</v>
      </c>
      <c r="CV36" s="2">
        <v>0</v>
      </c>
      <c r="CW36" s="2">
        <v>0</v>
      </c>
      <c r="CX36" s="2">
        <v>2311.2489999999998</v>
      </c>
      <c r="CY36" s="2">
        <v>0</v>
      </c>
      <c r="CZ36" s="2">
        <v>0</v>
      </c>
      <c r="DA36" s="2">
        <v>0</v>
      </c>
      <c r="DB36" s="2">
        <v>0</v>
      </c>
      <c r="DC36" s="2">
        <v>446.8</v>
      </c>
      <c r="DD36" s="2">
        <v>0</v>
      </c>
      <c r="DE36" s="2">
        <v>0</v>
      </c>
      <c r="DF36" s="2">
        <v>0</v>
      </c>
      <c r="DG36" s="2">
        <v>9.9</v>
      </c>
      <c r="DH36" s="2">
        <v>20.2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f t="shared" si="55"/>
        <v>0</v>
      </c>
      <c r="EK36" s="15">
        <f t="shared" si="56"/>
        <v>1</v>
      </c>
      <c r="EL36" s="15">
        <f t="shared" si="57"/>
        <v>0</v>
      </c>
      <c r="EM36" s="15">
        <f t="shared" si="58"/>
        <v>0</v>
      </c>
      <c r="EN36" s="15">
        <f t="shared" si="59"/>
        <v>0</v>
      </c>
      <c r="EO36" s="15">
        <f t="shared" si="60"/>
        <v>0</v>
      </c>
      <c r="EP36" s="15">
        <f t="shared" si="61"/>
        <v>0.99900009541573165</v>
      </c>
      <c r="EQ36" s="15">
        <f t="shared" si="62"/>
        <v>0</v>
      </c>
      <c r="ER36" s="15">
        <f t="shared" si="63"/>
        <v>0</v>
      </c>
      <c r="ES36" s="15">
        <f t="shared" si="64"/>
        <v>0</v>
      </c>
      <c r="ET36" s="15">
        <f t="shared" si="65"/>
        <v>0</v>
      </c>
      <c r="EU36" s="15">
        <f t="shared" si="66"/>
        <v>1</v>
      </c>
      <c r="EV36" s="15">
        <f t="shared" si="67"/>
        <v>0</v>
      </c>
      <c r="EW36" s="15">
        <f t="shared" si="68"/>
        <v>0</v>
      </c>
      <c r="EX36" s="15">
        <f t="shared" si="69"/>
        <v>0</v>
      </c>
      <c r="EY36" s="15">
        <f t="shared" si="70"/>
        <v>1</v>
      </c>
      <c r="EZ36" s="15">
        <f t="shared" si="71"/>
        <v>0</v>
      </c>
      <c r="FA36" s="15">
        <f t="shared" si="72"/>
        <v>0</v>
      </c>
      <c r="FB36" s="15">
        <f t="shared" si="73"/>
        <v>0</v>
      </c>
      <c r="FC36" s="15">
        <f t="shared" si="74"/>
        <v>0</v>
      </c>
      <c r="FD36" s="15">
        <f t="shared" si="75"/>
        <v>1</v>
      </c>
      <c r="FE36" s="15">
        <f t="shared" si="76"/>
        <v>0</v>
      </c>
      <c r="FF36" s="15">
        <f t="shared" si="77"/>
        <v>0</v>
      </c>
      <c r="FG36" s="15">
        <f t="shared" si="78"/>
        <v>0</v>
      </c>
      <c r="FH36" s="15">
        <f t="shared" si="89"/>
        <v>0.32890365448504982</v>
      </c>
      <c r="FI36" s="15">
        <f t="shared" si="90"/>
        <v>0.67109634551495012</v>
      </c>
      <c r="FJ36" s="15">
        <f t="shared" si="91"/>
        <v>0</v>
      </c>
      <c r="FK36" s="15">
        <f t="shared" si="92"/>
        <v>0</v>
      </c>
      <c r="FL36" s="15">
        <f t="shared" si="93"/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</row>
    <row r="37" spans="1:187" x14ac:dyDescent="0.3">
      <c r="A37" s="3" t="s">
        <v>36</v>
      </c>
      <c r="B37" s="6">
        <v>176488.99900000001</v>
      </c>
      <c r="C37" s="6">
        <f t="shared" si="10"/>
        <v>130841.1228185728</v>
      </c>
      <c r="D37" s="7">
        <v>45647.876181427215</v>
      </c>
      <c r="E37" s="8">
        <v>16082.68</v>
      </c>
      <c r="F37" s="9">
        <v>38927.394</v>
      </c>
      <c r="G37" s="9">
        <v>25532.166463271358</v>
      </c>
      <c r="H37" s="9">
        <v>6183.4968521358669</v>
      </c>
      <c r="I37" s="9">
        <v>22981.41376519289</v>
      </c>
      <c r="J37" s="9">
        <v>6261.8972611396948</v>
      </c>
      <c r="K37" s="9">
        <v>987.58289423276494</v>
      </c>
      <c r="L37" s="9">
        <v>2054.3393473340398</v>
      </c>
      <c r="M37" s="9">
        <v>0.37676539713575469</v>
      </c>
      <c r="N37" s="10">
        <v>11829.775469869041</v>
      </c>
      <c r="O37" s="10">
        <f t="shared" si="0"/>
        <v>0</v>
      </c>
      <c r="P37" s="10">
        <f t="shared" si="1"/>
        <v>0</v>
      </c>
      <c r="Q37" s="10">
        <f t="shared" si="2"/>
        <v>16082.68</v>
      </c>
      <c r="R37" s="10">
        <f t="shared" si="3"/>
        <v>0</v>
      </c>
      <c r="S37" s="10">
        <f t="shared" si="4"/>
        <v>0</v>
      </c>
      <c r="T37" s="10">
        <f t="shared" si="5"/>
        <v>0</v>
      </c>
      <c r="U37" s="10">
        <f t="shared" si="6"/>
        <v>38927.394</v>
      </c>
      <c r="V37" s="10">
        <f t="shared" si="7"/>
        <v>0</v>
      </c>
      <c r="W37" s="10">
        <f t="shared" si="8"/>
        <v>0</v>
      </c>
      <c r="X37" s="10">
        <f t="shared" si="9"/>
        <v>0</v>
      </c>
      <c r="Y37" s="10">
        <f t="shared" si="11"/>
        <v>0</v>
      </c>
      <c r="Z37" s="10">
        <f t="shared" si="12"/>
        <v>25528.602416282713</v>
      </c>
      <c r="AA37" s="10">
        <f t="shared" si="13"/>
        <v>5.5756563319298511</v>
      </c>
      <c r="AB37" s="10">
        <f t="shared" si="14"/>
        <v>0</v>
      </c>
      <c r="AC37" s="10">
        <f t="shared" si="15"/>
        <v>0</v>
      </c>
      <c r="AD37" s="10">
        <f t="shared" si="16"/>
        <v>3.5640469886453561</v>
      </c>
      <c r="AE37" s="10">
        <f t="shared" si="17"/>
        <v>5281.36848173217</v>
      </c>
      <c r="AF37" s="10">
        <f t="shared" si="18"/>
        <v>902.12837040369766</v>
      </c>
      <c r="AG37" s="10">
        <f t="shared" si="19"/>
        <v>0</v>
      </c>
      <c r="AH37" s="10">
        <f t="shared" si="20"/>
        <v>0</v>
      </c>
      <c r="AI37" s="10">
        <f t="shared" si="21"/>
        <v>22981.41376519289</v>
      </c>
      <c r="AJ37" s="10">
        <f t="shared" si="22"/>
        <v>0</v>
      </c>
      <c r="AK37" s="10">
        <f t="shared" si="23"/>
        <v>0</v>
      </c>
      <c r="AL37" s="10">
        <f t="shared" si="24"/>
        <v>0</v>
      </c>
      <c r="AM37" s="10">
        <f t="shared" si="25"/>
        <v>0</v>
      </c>
      <c r="AN37" s="10">
        <f t="shared" si="26"/>
        <v>5619.0400249357135</v>
      </c>
      <c r="AO37" s="10">
        <f t="shared" si="27"/>
        <v>642.85723620398221</v>
      </c>
      <c r="AP37" s="10">
        <f t="shared" si="28"/>
        <v>0</v>
      </c>
      <c r="AQ37" s="10">
        <f t="shared" si="29"/>
        <v>0</v>
      </c>
      <c r="AR37" s="10">
        <f t="shared" si="30"/>
        <v>740.35706598104503</v>
      </c>
      <c r="AS37" s="10">
        <f t="shared" si="31"/>
        <v>247.22582825172003</v>
      </c>
      <c r="AT37" s="10">
        <f t="shared" si="32"/>
        <v>0</v>
      </c>
      <c r="AU37" s="10">
        <f t="shared" si="33"/>
        <v>0</v>
      </c>
      <c r="AV37" s="10">
        <f t="shared" si="34"/>
        <v>0</v>
      </c>
      <c r="AW37" s="10">
        <f t="shared" si="35"/>
        <v>2054.3393473340398</v>
      </c>
      <c r="AX37" s="10">
        <f t="shared" si="36"/>
        <v>0</v>
      </c>
      <c r="AY37" s="10">
        <f t="shared" si="37"/>
        <v>0</v>
      </c>
      <c r="AZ37" s="10">
        <f t="shared" si="38"/>
        <v>0</v>
      </c>
      <c r="BA37" s="10">
        <f t="shared" si="39"/>
        <v>0</v>
      </c>
      <c r="BB37" s="10">
        <f t="shared" si="40"/>
        <v>0</v>
      </c>
      <c r="BC37" s="10">
        <f t="shared" si="41"/>
        <v>0.37676539713575469</v>
      </c>
      <c r="BD37" s="10">
        <f t="shared" si="42"/>
        <v>0</v>
      </c>
      <c r="BE37" s="10">
        <f t="shared" si="43"/>
        <v>0</v>
      </c>
      <c r="BF37" s="10">
        <f t="shared" si="44"/>
        <v>0</v>
      </c>
      <c r="BG37" s="10">
        <f t="shared" si="45"/>
        <v>0</v>
      </c>
      <c r="BH37" s="10">
        <f t="shared" si="46"/>
        <v>0</v>
      </c>
      <c r="BI37" s="10">
        <f t="shared" si="47"/>
        <v>0</v>
      </c>
      <c r="BJ37" s="10">
        <f t="shared" si="48"/>
        <v>0</v>
      </c>
      <c r="BK37" s="10">
        <f t="shared" si="49"/>
        <v>1576.2603654450843</v>
      </c>
      <c r="BL37" s="10">
        <f t="shared" si="50"/>
        <v>10253.515104423957</v>
      </c>
      <c r="BM37" s="10">
        <f t="shared" si="51"/>
        <v>0</v>
      </c>
      <c r="BN37" s="10">
        <f t="shared" si="52"/>
        <v>0</v>
      </c>
      <c r="BO37" s="10">
        <f t="shared" si="53"/>
        <v>0</v>
      </c>
      <c r="BP37" s="3" t="s">
        <v>36</v>
      </c>
      <c r="BQ37" s="3">
        <v>410228.73200000002</v>
      </c>
      <c r="BR37" s="3">
        <f t="shared" si="54"/>
        <v>19307.807000000001</v>
      </c>
      <c r="BS37" s="2">
        <v>275544.86300000001</v>
      </c>
      <c r="BT37" s="2">
        <v>16082.68</v>
      </c>
      <c r="BU37" s="2">
        <v>36611.589999999997</v>
      </c>
      <c r="BV37" s="2">
        <v>35031.046000000002</v>
      </c>
      <c r="BW37" s="2">
        <v>5846.48</v>
      </c>
      <c r="BX37" s="2">
        <v>18116.351999999999</v>
      </c>
      <c r="BY37" s="2">
        <v>8631.5509999999995</v>
      </c>
      <c r="BZ37" s="2">
        <v>1191.4549999999999</v>
      </c>
      <c r="CA37" s="2">
        <v>4908.116</v>
      </c>
      <c r="CB37" s="2">
        <v>6296.43</v>
      </c>
      <c r="CC37" s="3">
        <v>1968.1690000000001</v>
      </c>
      <c r="CD37" s="3">
        <v>0</v>
      </c>
      <c r="CE37" s="3">
        <v>0</v>
      </c>
      <c r="CF37" s="3">
        <v>16082.68</v>
      </c>
      <c r="CG37" s="3">
        <v>0</v>
      </c>
      <c r="CH37" s="3">
        <v>0</v>
      </c>
      <c r="CI37" s="3">
        <v>0</v>
      </c>
      <c r="CJ37" s="3">
        <v>36611.589999999997</v>
      </c>
      <c r="CK37" s="3">
        <v>0</v>
      </c>
      <c r="CL37" s="3">
        <v>0</v>
      </c>
      <c r="CM37" s="3">
        <v>0</v>
      </c>
      <c r="CN37" s="3">
        <v>0</v>
      </c>
      <c r="CO37" s="3">
        <v>35026.156000000003</v>
      </c>
      <c r="CP37" s="3">
        <v>7.65</v>
      </c>
      <c r="CQ37" s="3">
        <v>0</v>
      </c>
      <c r="CR37" s="3">
        <v>0</v>
      </c>
      <c r="CS37" s="3">
        <v>4.8900000000000006</v>
      </c>
      <c r="CT37" s="3">
        <v>4993.5200000000004</v>
      </c>
      <c r="CU37" s="3">
        <v>852.96</v>
      </c>
      <c r="CV37" s="3">
        <v>0</v>
      </c>
      <c r="CW37" s="3">
        <v>0</v>
      </c>
      <c r="CX37" s="3">
        <v>18116.351999999999</v>
      </c>
      <c r="CY37" s="3">
        <v>0</v>
      </c>
      <c r="CZ37" s="3">
        <v>0</v>
      </c>
      <c r="DA37" s="3">
        <v>0</v>
      </c>
      <c r="DB37" s="3">
        <v>0</v>
      </c>
      <c r="DC37" s="3">
        <v>7745.4210000000003</v>
      </c>
      <c r="DD37" s="3">
        <v>886.13000000000011</v>
      </c>
      <c r="DE37" s="3">
        <v>0</v>
      </c>
      <c r="DF37" s="3">
        <v>0</v>
      </c>
      <c r="DG37" s="3">
        <v>893.19299999999998</v>
      </c>
      <c r="DH37" s="3">
        <v>298.26200000000011</v>
      </c>
      <c r="DI37" s="3">
        <v>0</v>
      </c>
      <c r="DJ37" s="3">
        <v>0</v>
      </c>
      <c r="DK37" s="3">
        <v>0</v>
      </c>
      <c r="DL37" s="3">
        <v>4908.116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6296.43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262.24900000000002</v>
      </c>
      <c r="EA37" s="3">
        <v>1705.92</v>
      </c>
      <c r="EB37" s="3">
        <v>0</v>
      </c>
      <c r="EC37" s="3">
        <v>0</v>
      </c>
      <c r="ED37" s="3">
        <v>0</v>
      </c>
      <c r="EE37" s="15">
        <f t="shared" si="85"/>
        <v>0</v>
      </c>
      <c r="EF37" s="15">
        <f t="shared" si="86"/>
        <v>0</v>
      </c>
      <c r="EG37" s="15">
        <f t="shared" si="99"/>
        <v>1</v>
      </c>
      <c r="EH37" s="15">
        <f t="shared" si="87"/>
        <v>0</v>
      </c>
      <c r="EI37" s="15">
        <f t="shared" si="88"/>
        <v>0</v>
      </c>
      <c r="EJ37" s="15">
        <f t="shared" si="55"/>
        <v>0</v>
      </c>
      <c r="EK37" s="15">
        <f t="shared" si="56"/>
        <v>1</v>
      </c>
      <c r="EL37" s="15">
        <f t="shared" si="57"/>
        <v>0</v>
      </c>
      <c r="EM37" s="15">
        <f t="shared" si="58"/>
        <v>0</v>
      </c>
      <c r="EN37" s="15">
        <f t="shared" si="59"/>
        <v>0</v>
      </c>
      <c r="EO37" s="15">
        <f t="shared" si="60"/>
        <v>0</v>
      </c>
      <c r="EP37" s="15">
        <f t="shared" si="61"/>
        <v>0.99986040953501643</v>
      </c>
      <c r="EQ37" s="16">
        <f t="shared" si="62"/>
        <v>2.1837772129327797E-4</v>
      </c>
      <c r="ER37" s="15">
        <f t="shared" si="63"/>
        <v>0</v>
      </c>
      <c r="ES37" s="15">
        <f t="shared" si="64"/>
        <v>0</v>
      </c>
      <c r="ET37" s="16">
        <f t="shared" si="65"/>
        <v>1.3959046498354631E-4</v>
      </c>
      <c r="EU37" s="15">
        <f t="shared" si="66"/>
        <v>0.85410708665727086</v>
      </c>
      <c r="EV37" s="15">
        <f t="shared" si="67"/>
        <v>0.14589291334272933</v>
      </c>
      <c r="EW37" s="15">
        <f t="shared" si="68"/>
        <v>0</v>
      </c>
      <c r="EX37" s="15">
        <f t="shared" si="69"/>
        <v>0</v>
      </c>
      <c r="EY37" s="15">
        <f t="shared" si="70"/>
        <v>1</v>
      </c>
      <c r="EZ37" s="15">
        <f t="shared" si="71"/>
        <v>0</v>
      </c>
      <c r="FA37" s="15">
        <f t="shared" si="72"/>
        <v>0</v>
      </c>
      <c r="FB37" s="15">
        <f t="shared" si="73"/>
        <v>0</v>
      </c>
      <c r="FC37" s="15">
        <f t="shared" si="74"/>
        <v>0</v>
      </c>
      <c r="FD37" s="15">
        <f t="shared" si="75"/>
        <v>0.89733826516230986</v>
      </c>
      <c r="FE37" s="15">
        <f t="shared" si="76"/>
        <v>0.10266173483769025</v>
      </c>
      <c r="FF37" s="15">
        <f t="shared" si="77"/>
        <v>0</v>
      </c>
      <c r="FG37" s="15">
        <f t="shared" si="78"/>
        <v>0</v>
      </c>
      <c r="FH37" s="15">
        <f t="shared" si="89"/>
        <v>0.74966574482460524</v>
      </c>
      <c r="FI37" s="15">
        <f t="shared" si="90"/>
        <v>0.25033425517539493</v>
      </c>
      <c r="FJ37" s="15">
        <f t="shared" si="91"/>
        <v>0</v>
      </c>
      <c r="FK37" s="15">
        <f t="shared" si="92"/>
        <v>0</v>
      </c>
      <c r="FL37" s="15">
        <f t="shared" si="93"/>
        <v>0</v>
      </c>
      <c r="FM37" s="15">
        <f t="shared" si="79"/>
        <v>1</v>
      </c>
      <c r="FN37" s="15">
        <f t="shared" si="80"/>
        <v>0</v>
      </c>
      <c r="FO37" s="15">
        <f t="shared" si="81"/>
        <v>0</v>
      </c>
      <c r="FP37" s="15">
        <f t="shared" si="82"/>
        <v>0</v>
      </c>
      <c r="FQ37" s="15">
        <f t="shared" si="83"/>
        <v>0</v>
      </c>
      <c r="FR37" s="15">
        <f t="shared" si="84"/>
        <v>0</v>
      </c>
      <c r="FS37" s="15">
        <f t="shared" si="100"/>
        <v>1</v>
      </c>
      <c r="FT37" s="15">
        <f t="shared" si="101"/>
        <v>0</v>
      </c>
      <c r="FU37" s="15">
        <f t="shared" si="102"/>
        <v>0</v>
      </c>
      <c r="FV37" s="15">
        <f t="shared" si="103"/>
        <v>0</v>
      </c>
      <c r="FW37" s="15">
        <f t="shared" si="104"/>
        <v>0</v>
      </c>
      <c r="FX37" s="15">
        <f t="shared" si="105"/>
        <v>0</v>
      </c>
      <c r="FY37" s="15">
        <f t="shared" si="106"/>
        <v>0</v>
      </c>
      <c r="FZ37" s="15">
        <f t="shared" si="107"/>
        <v>0</v>
      </c>
      <c r="GA37" s="15">
        <f t="shared" ref="GA37:GA66" si="108">DZ37/CC37</f>
        <v>0.13324516339806186</v>
      </c>
      <c r="GB37" s="15">
        <f t="shared" si="95"/>
        <v>0.86675483660193819</v>
      </c>
      <c r="GC37" s="15">
        <f t="shared" si="96"/>
        <v>0</v>
      </c>
      <c r="GD37" s="15">
        <f t="shared" si="97"/>
        <v>0</v>
      </c>
      <c r="GE37" s="15">
        <f t="shared" si="98"/>
        <v>0</v>
      </c>
    </row>
    <row r="38" spans="1:187" x14ac:dyDescent="0.3">
      <c r="A38" s="2" t="s">
        <v>37</v>
      </c>
      <c r="B38" s="6">
        <v>26096.75</v>
      </c>
      <c r="C38" s="6">
        <f t="shared" si="10"/>
        <v>12175.977256375543</v>
      </c>
      <c r="D38" s="7">
        <v>13920.772743624457</v>
      </c>
      <c r="E38" s="8">
        <v>0</v>
      </c>
      <c r="F38" s="9">
        <v>2082.8200000000002</v>
      </c>
      <c r="G38" s="9">
        <v>5165.5501464283279</v>
      </c>
      <c r="H38" s="9">
        <v>1064.317545929184</v>
      </c>
      <c r="I38" s="9">
        <v>3192.9654094959351</v>
      </c>
      <c r="J38" s="9">
        <v>651.99415452209587</v>
      </c>
      <c r="K38" s="9">
        <v>18.329999999999998</v>
      </c>
      <c r="L38" s="9">
        <v>0</v>
      </c>
      <c r="M38" s="9">
        <v>0</v>
      </c>
      <c r="N38" s="10">
        <v>0</v>
      </c>
      <c r="O38" s="10">
        <f t="shared" si="0"/>
        <v>0</v>
      </c>
      <c r="P38" s="10">
        <f t="shared" si="1"/>
        <v>0</v>
      </c>
      <c r="Q38" s="10">
        <f t="shared" si="2"/>
        <v>0</v>
      </c>
      <c r="R38" s="10">
        <f t="shared" si="3"/>
        <v>0</v>
      </c>
      <c r="S38" s="10">
        <f t="shared" si="4"/>
        <v>0</v>
      </c>
      <c r="T38" s="10">
        <f t="shared" si="5"/>
        <v>0</v>
      </c>
      <c r="U38" s="10">
        <f t="shared" si="6"/>
        <v>2082.8200000000002</v>
      </c>
      <c r="V38" s="10">
        <f t="shared" si="7"/>
        <v>0</v>
      </c>
      <c r="W38" s="10">
        <f t="shared" si="8"/>
        <v>0</v>
      </c>
      <c r="X38" s="10">
        <f t="shared" si="9"/>
        <v>0</v>
      </c>
      <c r="Y38" s="10">
        <f t="shared" si="11"/>
        <v>0</v>
      </c>
      <c r="Z38" s="10">
        <f t="shared" si="12"/>
        <v>5165.5501464283279</v>
      </c>
      <c r="AA38" s="10">
        <f t="shared" si="13"/>
        <v>0</v>
      </c>
      <c r="AB38" s="10">
        <f t="shared" si="14"/>
        <v>0</v>
      </c>
      <c r="AC38" s="10">
        <f t="shared" si="15"/>
        <v>0</v>
      </c>
      <c r="AD38" s="10">
        <f t="shared" si="16"/>
        <v>0</v>
      </c>
      <c r="AE38" s="10">
        <f t="shared" si="17"/>
        <v>1064.317545929184</v>
      </c>
      <c r="AF38" s="10">
        <f t="shared" si="18"/>
        <v>0</v>
      </c>
      <c r="AG38" s="10">
        <f t="shared" si="19"/>
        <v>0</v>
      </c>
      <c r="AH38" s="10">
        <f t="shared" si="20"/>
        <v>0</v>
      </c>
      <c r="AI38" s="10">
        <f t="shared" si="21"/>
        <v>3192.9654094959351</v>
      </c>
      <c r="AJ38" s="10">
        <f t="shared" si="22"/>
        <v>0</v>
      </c>
      <c r="AK38" s="10">
        <f t="shared" si="23"/>
        <v>0</v>
      </c>
      <c r="AL38" s="10">
        <f t="shared" si="24"/>
        <v>0</v>
      </c>
      <c r="AM38" s="10">
        <f t="shared" si="25"/>
        <v>0</v>
      </c>
      <c r="AN38" s="10">
        <f t="shared" si="26"/>
        <v>651.99415452209587</v>
      </c>
      <c r="AO38" s="10">
        <f t="shared" si="27"/>
        <v>0</v>
      </c>
      <c r="AP38" s="10">
        <f t="shared" si="28"/>
        <v>0</v>
      </c>
      <c r="AQ38" s="10">
        <f t="shared" si="29"/>
        <v>0</v>
      </c>
      <c r="AR38" s="10">
        <f t="shared" si="30"/>
        <v>18.329999999999998</v>
      </c>
      <c r="AS38" s="10">
        <f t="shared" si="31"/>
        <v>0</v>
      </c>
      <c r="AT38" s="10">
        <f t="shared" si="32"/>
        <v>0</v>
      </c>
      <c r="AU38" s="10">
        <f t="shared" si="33"/>
        <v>0</v>
      </c>
      <c r="AV38" s="10">
        <f t="shared" si="34"/>
        <v>0</v>
      </c>
      <c r="AW38" s="10">
        <f t="shared" si="35"/>
        <v>0</v>
      </c>
      <c r="AX38" s="10">
        <f t="shared" si="36"/>
        <v>0</v>
      </c>
      <c r="AY38" s="10">
        <f t="shared" si="37"/>
        <v>0</v>
      </c>
      <c r="AZ38" s="10">
        <f t="shared" si="38"/>
        <v>0</v>
      </c>
      <c r="BA38" s="10">
        <f t="shared" si="39"/>
        <v>0</v>
      </c>
      <c r="BB38" s="10">
        <f t="shared" si="40"/>
        <v>0</v>
      </c>
      <c r="BC38" s="10">
        <f t="shared" si="41"/>
        <v>0</v>
      </c>
      <c r="BD38" s="10">
        <f t="shared" si="42"/>
        <v>0</v>
      </c>
      <c r="BE38" s="10">
        <f t="shared" si="43"/>
        <v>0</v>
      </c>
      <c r="BF38" s="10">
        <f t="shared" si="44"/>
        <v>0</v>
      </c>
      <c r="BG38" s="10">
        <f t="shared" si="45"/>
        <v>0</v>
      </c>
      <c r="BH38" s="10">
        <f t="shared" si="46"/>
        <v>0</v>
      </c>
      <c r="BI38" s="10">
        <f t="shared" si="47"/>
        <v>0</v>
      </c>
      <c r="BJ38" s="10">
        <f t="shared" si="48"/>
        <v>0</v>
      </c>
      <c r="BK38" s="10">
        <f t="shared" si="49"/>
        <v>0</v>
      </c>
      <c r="BL38" s="10">
        <f t="shared" si="50"/>
        <v>0</v>
      </c>
      <c r="BM38" s="10">
        <f t="shared" si="51"/>
        <v>0</v>
      </c>
      <c r="BN38" s="10">
        <f t="shared" si="52"/>
        <v>0</v>
      </c>
      <c r="BO38" s="10">
        <f t="shared" si="53"/>
        <v>0</v>
      </c>
      <c r="BP38" s="2" t="s">
        <v>37</v>
      </c>
      <c r="BQ38" s="2">
        <v>17667.36</v>
      </c>
      <c r="BR38" s="2">
        <f t="shared" si="54"/>
        <v>2518.36</v>
      </c>
      <c r="BS38" s="2">
        <v>8521.2800000000007</v>
      </c>
      <c r="BT38" s="2">
        <v>0</v>
      </c>
      <c r="BU38" s="2">
        <v>2082.8199999999997</v>
      </c>
      <c r="BV38" s="2">
        <v>2394.7199999999998</v>
      </c>
      <c r="BW38" s="2">
        <v>833.33999999999992</v>
      </c>
      <c r="BX38" s="2">
        <v>2500.0300000000002</v>
      </c>
      <c r="BY38" s="2">
        <v>457.24</v>
      </c>
      <c r="BZ38" s="2">
        <v>18.329999999999998</v>
      </c>
      <c r="CA38" s="2">
        <v>0</v>
      </c>
      <c r="CB38" s="2">
        <v>0</v>
      </c>
      <c r="CC38" s="2">
        <v>859.6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2082.8199999999997</v>
      </c>
      <c r="CK38" s="2">
        <v>0</v>
      </c>
      <c r="CL38" s="2">
        <v>0</v>
      </c>
      <c r="CM38" s="2">
        <v>0</v>
      </c>
      <c r="CN38" s="2">
        <v>0</v>
      </c>
      <c r="CO38" s="2">
        <v>2394.7199999999998</v>
      </c>
      <c r="CP38" s="2">
        <v>0</v>
      </c>
      <c r="CQ38" s="2">
        <v>0</v>
      </c>
      <c r="CR38" s="2">
        <v>0</v>
      </c>
      <c r="CS38" s="2">
        <v>0</v>
      </c>
      <c r="CT38" s="2">
        <v>833.33999999999992</v>
      </c>
      <c r="CU38" s="2">
        <v>0</v>
      </c>
      <c r="CV38" s="2">
        <v>0</v>
      </c>
      <c r="CW38" s="2">
        <v>0</v>
      </c>
      <c r="CX38" s="2">
        <v>2500.0300000000002</v>
      </c>
      <c r="CY38" s="2">
        <v>0</v>
      </c>
      <c r="CZ38" s="2">
        <v>0</v>
      </c>
      <c r="DA38" s="2">
        <v>0</v>
      </c>
      <c r="DB38" s="2">
        <v>0</v>
      </c>
      <c r="DC38" s="2">
        <v>457.24</v>
      </c>
      <c r="DD38" s="2">
        <v>0</v>
      </c>
      <c r="DE38" s="2">
        <v>0</v>
      </c>
      <c r="DF38" s="2">
        <v>0</v>
      </c>
      <c r="DG38" s="2">
        <v>18.329999999999998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859.6</v>
      </c>
      <c r="EA38" s="2">
        <v>0</v>
      </c>
      <c r="EB38" s="2">
        <v>0</v>
      </c>
      <c r="EC38" s="2">
        <v>0</v>
      </c>
      <c r="ED38" s="2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f t="shared" si="55"/>
        <v>0</v>
      </c>
      <c r="EK38" s="15">
        <f t="shared" si="56"/>
        <v>1</v>
      </c>
      <c r="EL38" s="15">
        <f t="shared" si="57"/>
        <v>0</v>
      </c>
      <c r="EM38" s="15">
        <f t="shared" si="58"/>
        <v>0</v>
      </c>
      <c r="EN38" s="15">
        <f t="shared" si="59"/>
        <v>0</v>
      </c>
      <c r="EO38" s="15">
        <f t="shared" si="60"/>
        <v>0</v>
      </c>
      <c r="EP38" s="15">
        <f t="shared" si="61"/>
        <v>1</v>
      </c>
      <c r="EQ38" s="15">
        <f t="shared" si="62"/>
        <v>0</v>
      </c>
      <c r="ER38" s="15">
        <f t="shared" si="63"/>
        <v>0</v>
      </c>
      <c r="ES38" s="15">
        <f t="shared" si="64"/>
        <v>0</v>
      </c>
      <c r="ET38" s="15">
        <f t="shared" si="65"/>
        <v>0</v>
      </c>
      <c r="EU38" s="15">
        <f t="shared" si="66"/>
        <v>1</v>
      </c>
      <c r="EV38" s="15">
        <f t="shared" si="67"/>
        <v>0</v>
      </c>
      <c r="EW38" s="15">
        <f t="shared" si="68"/>
        <v>0</v>
      </c>
      <c r="EX38" s="15">
        <f t="shared" si="69"/>
        <v>0</v>
      </c>
      <c r="EY38" s="15">
        <f t="shared" si="70"/>
        <v>1</v>
      </c>
      <c r="EZ38" s="15">
        <f t="shared" si="71"/>
        <v>0</v>
      </c>
      <c r="FA38" s="15">
        <f t="shared" si="72"/>
        <v>0</v>
      </c>
      <c r="FB38" s="15">
        <f t="shared" si="73"/>
        <v>0</v>
      </c>
      <c r="FC38" s="15">
        <f t="shared" si="74"/>
        <v>0</v>
      </c>
      <c r="FD38" s="15">
        <f t="shared" si="75"/>
        <v>1</v>
      </c>
      <c r="FE38" s="15">
        <f t="shared" si="76"/>
        <v>0</v>
      </c>
      <c r="FF38" s="15">
        <f t="shared" si="77"/>
        <v>0</v>
      </c>
      <c r="FG38" s="15">
        <f t="shared" si="78"/>
        <v>0</v>
      </c>
      <c r="FH38" s="15">
        <f t="shared" si="89"/>
        <v>1</v>
      </c>
      <c r="FI38" s="15">
        <f t="shared" si="90"/>
        <v>0</v>
      </c>
      <c r="FJ38" s="15">
        <f t="shared" si="91"/>
        <v>0</v>
      </c>
      <c r="FK38" s="15">
        <f t="shared" si="92"/>
        <v>0</v>
      </c>
      <c r="FL38" s="15">
        <f t="shared" si="93"/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f t="shared" si="108"/>
        <v>1</v>
      </c>
      <c r="GB38" s="15">
        <f t="shared" si="95"/>
        <v>0</v>
      </c>
      <c r="GC38" s="15">
        <f t="shared" si="96"/>
        <v>0</v>
      </c>
      <c r="GD38" s="15">
        <f t="shared" si="97"/>
        <v>0</v>
      </c>
      <c r="GE38" s="15">
        <f t="shared" si="98"/>
        <v>0</v>
      </c>
    </row>
    <row r="39" spans="1:187" x14ac:dyDescent="0.3">
      <c r="A39" s="2" t="s">
        <v>38</v>
      </c>
      <c r="B39" s="6">
        <v>52132.909</v>
      </c>
      <c r="C39" s="6">
        <f t="shared" si="10"/>
        <v>43206.929246434389</v>
      </c>
      <c r="D39" s="7">
        <v>8925.9797535656089</v>
      </c>
      <c r="E39" s="8">
        <v>0</v>
      </c>
      <c r="F39" s="9">
        <v>16223.38</v>
      </c>
      <c r="G39" s="9">
        <v>6589.55</v>
      </c>
      <c r="H39" s="9">
        <v>1592.146709753812</v>
      </c>
      <c r="I39" s="9">
        <v>7227.0755327329143</v>
      </c>
      <c r="J39" s="9">
        <v>1583.31017673779</v>
      </c>
      <c r="K39" s="9">
        <v>5.1790000000000003</v>
      </c>
      <c r="L39" s="9">
        <v>0</v>
      </c>
      <c r="M39" s="9">
        <v>0</v>
      </c>
      <c r="N39" s="10">
        <v>9986.2878272098733</v>
      </c>
      <c r="O39" s="10">
        <f t="shared" si="0"/>
        <v>0</v>
      </c>
      <c r="P39" s="10">
        <f t="shared" si="1"/>
        <v>0</v>
      </c>
      <c r="Q39" s="10">
        <f t="shared" si="2"/>
        <v>0</v>
      </c>
      <c r="R39" s="10">
        <f t="shared" si="3"/>
        <v>0</v>
      </c>
      <c r="S39" s="10">
        <f t="shared" si="4"/>
        <v>0</v>
      </c>
      <c r="T39" s="10">
        <f t="shared" si="5"/>
        <v>16223.38</v>
      </c>
      <c r="U39" s="10">
        <f t="shared" si="6"/>
        <v>0</v>
      </c>
      <c r="V39" s="10">
        <f t="shared" si="7"/>
        <v>0</v>
      </c>
      <c r="W39" s="10">
        <f t="shared" si="8"/>
        <v>0</v>
      </c>
      <c r="X39" s="10">
        <f t="shared" si="9"/>
        <v>0</v>
      </c>
      <c r="Y39" s="10">
        <f t="shared" si="11"/>
        <v>0</v>
      </c>
      <c r="Z39" s="10">
        <f t="shared" si="12"/>
        <v>6589.55</v>
      </c>
      <c r="AA39" s="10">
        <f t="shared" si="13"/>
        <v>0</v>
      </c>
      <c r="AB39" s="10">
        <f t="shared" si="14"/>
        <v>0</v>
      </c>
      <c r="AC39" s="10">
        <f t="shared" si="15"/>
        <v>0</v>
      </c>
      <c r="AD39" s="10">
        <f t="shared" si="16"/>
        <v>0</v>
      </c>
      <c r="AE39" s="10">
        <f t="shared" si="17"/>
        <v>1592.146709753812</v>
      </c>
      <c r="AF39" s="10">
        <f t="shared" si="18"/>
        <v>0</v>
      </c>
      <c r="AG39" s="10">
        <f t="shared" si="19"/>
        <v>0</v>
      </c>
      <c r="AH39" s="10">
        <f t="shared" si="20"/>
        <v>0</v>
      </c>
      <c r="AI39" s="10">
        <f t="shared" si="21"/>
        <v>7227.0755327329143</v>
      </c>
      <c r="AJ39" s="10">
        <f t="shared" si="22"/>
        <v>0</v>
      </c>
      <c r="AK39" s="10">
        <f t="shared" si="23"/>
        <v>0</v>
      </c>
      <c r="AL39" s="10">
        <f t="shared" si="24"/>
        <v>0</v>
      </c>
      <c r="AM39" s="10">
        <f t="shared" si="25"/>
        <v>0</v>
      </c>
      <c r="AN39" s="10">
        <f t="shared" si="26"/>
        <v>1583.31017673779</v>
      </c>
      <c r="AO39" s="10">
        <f t="shared" si="27"/>
        <v>0</v>
      </c>
      <c r="AP39" s="10">
        <f t="shared" si="28"/>
        <v>0</v>
      </c>
      <c r="AQ39" s="10">
        <f t="shared" si="29"/>
        <v>0</v>
      </c>
      <c r="AR39" s="10">
        <f t="shared" si="30"/>
        <v>5.1790000000000003</v>
      </c>
      <c r="AS39" s="10">
        <f t="shared" si="31"/>
        <v>0</v>
      </c>
      <c r="AT39" s="10">
        <f t="shared" si="32"/>
        <v>0</v>
      </c>
      <c r="AU39" s="10">
        <f t="shared" si="33"/>
        <v>0</v>
      </c>
      <c r="AV39" s="10">
        <f t="shared" si="34"/>
        <v>0</v>
      </c>
      <c r="AW39" s="10">
        <f t="shared" si="35"/>
        <v>0</v>
      </c>
      <c r="AX39" s="10">
        <f t="shared" si="36"/>
        <v>0</v>
      </c>
      <c r="AY39" s="10">
        <f t="shared" si="37"/>
        <v>0</v>
      </c>
      <c r="AZ39" s="10">
        <f t="shared" si="38"/>
        <v>0</v>
      </c>
      <c r="BA39" s="10">
        <f t="shared" si="39"/>
        <v>0</v>
      </c>
      <c r="BB39" s="10">
        <f t="shared" si="40"/>
        <v>0</v>
      </c>
      <c r="BC39" s="10">
        <f t="shared" si="41"/>
        <v>0</v>
      </c>
      <c r="BD39" s="10">
        <f t="shared" si="42"/>
        <v>0</v>
      </c>
      <c r="BE39" s="10">
        <f t="shared" si="43"/>
        <v>0</v>
      </c>
      <c r="BF39" s="10">
        <f t="shared" si="44"/>
        <v>0</v>
      </c>
      <c r="BG39" s="10">
        <f t="shared" si="45"/>
        <v>0</v>
      </c>
      <c r="BH39" s="10">
        <f t="shared" si="46"/>
        <v>0</v>
      </c>
      <c r="BI39" s="10">
        <f t="shared" si="47"/>
        <v>0</v>
      </c>
      <c r="BJ39" s="10">
        <f t="shared" si="48"/>
        <v>0</v>
      </c>
      <c r="BK39" s="10">
        <f t="shared" si="49"/>
        <v>0</v>
      </c>
      <c r="BL39" s="10">
        <f t="shared" si="50"/>
        <v>0</v>
      </c>
      <c r="BM39" s="10">
        <f t="shared" si="51"/>
        <v>0</v>
      </c>
      <c r="BN39" s="10">
        <f t="shared" si="52"/>
        <v>0</v>
      </c>
      <c r="BO39" s="10">
        <f t="shared" si="53"/>
        <v>0</v>
      </c>
      <c r="BP39" s="2" t="s">
        <v>38</v>
      </c>
      <c r="BQ39" s="2">
        <v>53679.889000000003</v>
      </c>
      <c r="BR39" s="2">
        <f t="shared" si="54"/>
        <v>5663.8319999999994</v>
      </c>
      <c r="BS39" s="2">
        <v>16262.718999999997</v>
      </c>
      <c r="BT39" s="2">
        <v>0</v>
      </c>
      <c r="BU39" s="2">
        <v>16223.359999999999</v>
      </c>
      <c r="BV39" s="2">
        <v>13177.92</v>
      </c>
      <c r="BW39" s="2">
        <v>1247.152</v>
      </c>
      <c r="BX39" s="2">
        <v>5658.66</v>
      </c>
      <c r="BY39" s="2">
        <v>1104.9059999999999</v>
      </c>
      <c r="BZ39" s="2">
        <v>5.1719999999999997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16223.359999999999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13177.92</v>
      </c>
      <c r="CP39" s="2">
        <v>0</v>
      </c>
      <c r="CQ39" s="2">
        <v>0</v>
      </c>
      <c r="CR39" s="2">
        <v>0</v>
      </c>
      <c r="CS39" s="2">
        <v>0</v>
      </c>
      <c r="CT39" s="2">
        <v>1247.152</v>
      </c>
      <c r="CU39" s="2">
        <v>0</v>
      </c>
      <c r="CV39" s="2">
        <v>0</v>
      </c>
      <c r="CW39" s="2">
        <v>0</v>
      </c>
      <c r="CX39" s="2">
        <v>5658.66</v>
      </c>
      <c r="CY39" s="2">
        <v>0</v>
      </c>
      <c r="CZ39" s="2">
        <v>0</v>
      </c>
      <c r="DA39" s="2">
        <v>0</v>
      </c>
      <c r="DB39" s="2">
        <v>0</v>
      </c>
      <c r="DC39" s="2">
        <v>1104.9059999999999</v>
      </c>
      <c r="DD39" s="2">
        <v>0</v>
      </c>
      <c r="DE39" s="2">
        <v>0</v>
      </c>
      <c r="DF39" s="2">
        <v>0</v>
      </c>
      <c r="DG39" s="2">
        <v>5.1719999999999997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f t="shared" si="55"/>
        <v>1</v>
      </c>
      <c r="EK39" s="15">
        <f t="shared" si="56"/>
        <v>0</v>
      </c>
      <c r="EL39" s="15">
        <f t="shared" si="57"/>
        <v>0</v>
      </c>
      <c r="EM39" s="15">
        <f t="shared" si="58"/>
        <v>0</v>
      </c>
      <c r="EN39" s="15">
        <f t="shared" si="59"/>
        <v>0</v>
      </c>
      <c r="EO39" s="15">
        <f t="shared" si="60"/>
        <v>0</v>
      </c>
      <c r="EP39" s="15">
        <f t="shared" si="61"/>
        <v>1</v>
      </c>
      <c r="EQ39" s="15">
        <f t="shared" si="62"/>
        <v>0</v>
      </c>
      <c r="ER39" s="15">
        <f t="shared" si="63"/>
        <v>0</v>
      </c>
      <c r="ES39" s="15">
        <f t="shared" si="64"/>
        <v>0</v>
      </c>
      <c r="ET39" s="15">
        <f t="shared" si="65"/>
        <v>0</v>
      </c>
      <c r="EU39" s="15">
        <f t="shared" si="66"/>
        <v>1</v>
      </c>
      <c r="EV39" s="15">
        <f t="shared" si="67"/>
        <v>0</v>
      </c>
      <c r="EW39" s="15">
        <f t="shared" si="68"/>
        <v>0</v>
      </c>
      <c r="EX39" s="15">
        <f t="shared" si="69"/>
        <v>0</v>
      </c>
      <c r="EY39" s="15">
        <f t="shared" si="70"/>
        <v>1</v>
      </c>
      <c r="EZ39" s="15">
        <f t="shared" si="71"/>
        <v>0</v>
      </c>
      <c r="FA39" s="15">
        <f t="shared" si="72"/>
        <v>0</v>
      </c>
      <c r="FB39" s="15">
        <f t="shared" si="73"/>
        <v>0</v>
      </c>
      <c r="FC39" s="15">
        <f t="shared" si="74"/>
        <v>0</v>
      </c>
      <c r="FD39" s="15">
        <f t="shared" si="75"/>
        <v>1</v>
      </c>
      <c r="FE39" s="15">
        <f t="shared" si="76"/>
        <v>0</v>
      </c>
      <c r="FF39" s="15">
        <f t="shared" si="77"/>
        <v>0</v>
      </c>
      <c r="FG39" s="15">
        <f t="shared" si="78"/>
        <v>0</v>
      </c>
      <c r="FH39" s="15">
        <f t="shared" si="89"/>
        <v>1</v>
      </c>
      <c r="FI39" s="15">
        <f t="shared" si="90"/>
        <v>0</v>
      </c>
      <c r="FJ39" s="15">
        <f t="shared" si="91"/>
        <v>0</v>
      </c>
      <c r="FK39" s="15">
        <f t="shared" si="92"/>
        <v>0</v>
      </c>
      <c r="FL39" s="15">
        <f t="shared" si="93"/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</row>
    <row r="40" spans="1:187" x14ac:dyDescent="0.3">
      <c r="A40" s="2" t="s">
        <v>39</v>
      </c>
      <c r="B40" s="6">
        <v>71875.66</v>
      </c>
      <c r="C40" s="6">
        <f t="shared" si="10"/>
        <v>27479.111331336084</v>
      </c>
      <c r="D40" s="7">
        <v>44396.54866866392</v>
      </c>
      <c r="E40" s="8">
        <v>4411.9799999999996</v>
      </c>
      <c r="F40" s="9">
        <v>6467.56</v>
      </c>
      <c r="G40" s="9">
        <v>5728.1078894180746</v>
      </c>
      <c r="H40" s="9">
        <v>2571.317155800979</v>
      </c>
      <c r="I40" s="9">
        <v>5219.8500000000004</v>
      </c>
      <c r="J40" s="9">
        <v>2129.9162861170339</v>
      </c>
      <c r="K40" s="9">
        <v>206.5</v>
      </c>
      <c r="L40" s="9">
        <v>743.88</v>
      </c>
      <c r="M40" s="9">
        <v>0</v>
      </c>
      <c r="N40" s="10">
        <v>0</v>
      </c>
      <c r="O40" s="10">
        <f t="shared" si="0"/>
        <v>0</v>
      </c>
      <c r="P40" s="10">
        <f t="shared" si="1"/>
        <v>0</v>
      </c>
      <c r="Q40" s="10">
        <f t="shared" si="2"/>
        <v>4411.9799999999996</v>
      </c>
      <c r="R40" s="10">
        <f t="shared" si="3"/>
        <v>0</v>
      </c>
      <c r="S40" s="10">
        <f t="shared" si="4"/>
        <v>0</v>
      </c>
      <c r="T40" s="10">
        <f t="shared" si="5"/>
        <v>0</v>
      </c>
      <c r="U40" s="10">
        <f t="shared" si="6"/>
        <v>6467.56</v>
      </c>
      <c r="V40" s="10">
        <f t="shared" si="7"/>
        <v>0</v>
      </c>
      <c r="W40" s="10">
        <f t="shared" si="8"/>
        <v>0</v>
      </c>
      <c r="X40" s="10">
        <f t="shared" si="9"/>
        <v>0</v>
      </c>
      <c r="Y40" s="10">
        <f t="shared" si="11"/>
        <v>0</v>
      </c>
      <c r="Z40" s="10">
        <f t="shared" si="12"/>
        <v>5728.1078894180746</v>
      </c>
      <c r="AA40" s="10">
        <f t="shared" si="13"/>
        <v>0</v>
      </c>
      <c r="AB40" s="10">
        <f t="shared" si="14"/>
        <v>0</v>
      </c>
      <c r="AC40" s="10">
        <f t="shared" si="15"/>
        <v>0</v>
      </c>
      <c r="AD40" s="10">
        <f t="shared" si="16"/>
        <v>0</v>
      </c>
      <c r="AE40" s="10">
        <f t="shared" si="17"/>
        <v>2571.317155800979</v>
      </c>
      <c r="AF40" s="10">
        <f t="shared" si="18"/>
        <v>0</v>
      </c>
      <c r="AG40" s="10">
        <f t="shared" si="19"/>
        <v>0</v>
      </c>
      <c r="AH40" s="10">
        <f t="shared" si="20"/>
        <v>0</v>
      </c>
      <c r="AI40" s="10">
        <f t="shared" si="21"/>
        <v>5219.8500000000004</v>
      </c>
      <c r="AJ40" s="10">
        <f t="shared" si="22"/>
        <v>0</v>
      </c>
      <c r="AK40" s="10">
        <f t="shared" si="23"/>
        <v>0</v>
      </c>
      <c r="AL40" s="10">
        <f t="shared" si="24"/>
        <v>0</v>
      </c>
      <c r="AM40" s="10">
        <f t="shared" si="25"/>
        <v>0</v>
      </c>
      <c r="AN40" s="10">
        <f t="shared" si="26"/>
        <v>2129.9162861170339</v>
      </c>
      <c r="AO40" s="10">
        <f t="shared" si="27"/>
        <v>0</v>
      </c>
      <c r="AP40" s="10">
        <f t="shared" si="28"/>
        <v>0</v>
      </c>
      <c r="AQ40" s="10">
        <f t="shared" si="29"/>
        <v>0</v>
      </c>
      <c r="AR40" s="10">
        <f t="shared" si="30"/>
        <v>206.5</v>
      </c>
      <c r="AS40" s="10">
        <f t="shared" si="31"/>
        <v>0</v>
      </c>
      <c r="AT40" s="10">
        <f t="shared" si="32"/>
        <v>0</v>
      </c>
      <c r="AU40" s="10">
        <f t="shared" si="33"/>
        <v>0</v>
      </c>
      <c r="AV40" s="10">
        <f t="shared" si="34"/>
        <v>0</v>
      </c>
      <c r="AW40" s="10">
        <f t="shared" si="35"/>
        <v>743.88</v>
      </c>
      <c r="AX40" s="10">
        <f t="shared" si="36"/>
        <v>0</v>
      </c>
      <c r="AY40" s="10">
        <f t="shared" si="37"/>
        <v>0</v>
      </c>
      <c r="AZ40" s="10">
        <f t="shared" si="38"/>
        <v>0</v>
      </c>
      <c r="BA40" s="10">
        <f t="shared" si="39"/>
        <v>0</v>
      </c>
      <c r="BB40" s="10">
        <f t="shared" si="40"/>
        <v>0</v>
      </c>
      <c r="BC40" s="10">
        <f t="shared" si="41"/>
        <v>0</v>
      </c>
      <c r="BD40" s="10">
        <f t="shared" si="42"/>
        <v>0</v>
      </c>
      <c r="BE40" s="10">
        <f t="shared" si="43"/>
        <v>0</v>
      </c>
      <c r="BF40" s="10">
        <f t="shared" si="44"/>
        <v>0</v>
      </c>
      <c r="BG40" s="10">
        <f t="shared" si="45"/>
        <v>0</v>
      </c>
      <c r="BH40" s="10">
        <f t="shared" si="46"/>
        <v>0</v>
      </c>
      <c r="BI40" s="10">
        <f t="shared" si="47"/>
        <v>0</v>
      </c>
      <c r="BJ40" s="10">
        <f t="shared" si="48"/>
        <v>0</v>
      </c>
      <c r="BK40" s="10">
        <f t="shared" si="49"/>
        <v>0</v>
      </c>
      <c r="BL40" s="10">
        <f t="shared" si="50"/>
        <v>0</v>
      </c>
      <c r="BM40" s="10">
        <f t="shared" si="51"/>
        <v>0</v>
      </c>
      <c r="BN40" s="10">
        <f t="shared" si="52"/>
        <v>0</v>
      </c>
      <c r="BO40" s="10">
        <f t="shared" si="53"/>
        <v>0</v>
      </c>
      <c r="BP40" s="2" t="s">
        <v>39</v>
      </c>
      <c r="BQ40" s="2">
        <v>184579.71</v>
      </c>
      <c r="BR40" s="2">
        <f t="shared" si="54"/>
        <v>5755.83</v>
      </c>
      <c r="BS40" s="2">
        <v>136607.46</v>
      </c>
      <c r="BT40" s="2">
        <v>4411.9799999999996</v>
      </c>
      <c r="BU40" s="2">
        <v>6467.5599999999995</v>
      </c>
      <c r="BV40" s="2">
        <v>6111.82</v>
      </c>
      <c r="BW40" s="2">
        <v>2915.7</v>
      </c>
      <c r="BX40" s="2">
        <v>5302.28</v>
      </c>
      <c r="BY40" s="2">
        <v>11541.45</v>
      </c>
      <c r="BZ40" s="2">
        <v>453.55</v>
      </c>
      <c r="CA40" s="2">
        <v>3565.1</v>
      </c>
      <c r="CB40" s="2">
        <v>4864.72</v>
      </c>
      <c r="CC40" s="2">
        <v>2338.09</v>
      </c>
      <c r="CD40" s="2">
        <v>0</v>
      </c>
      <c r="CE40" s="2">
        <v>0</v>
      </c>
      <c r="CF40" s="2">
        <v>4411.9799999999996</v>
      </c>
      <c r="CG40" s="2">
        <v>0</v>
      </c>
      <c r="CH40" s="2">
        <v>0</v>
      </c>
      <c r="CI40" s="2">
        <v>0</v>
      </c>
      <c r="CJ40" s="2">
        <v>6467.5599999999995</v>
      </c>
      <c r="CK40" s="2">
        <v>0</v>
      </c>
      <c r="CL40" s="2">
        <v>0</v>
      </c>
      <c r="CM40" s="2">
        <v>0</v>
      </c>
      <c r="CN40" s="2">
        <v>0</v>
      </c>
      <c r="CO40" s="2">
        <v>6111.82</v>
      </c>
      <c r="CP40" s="2">
        <v>0</v>
      </c>
      <c r="CQ40" s="2">
        <v>0</v>
      </c>
      <c r="CR40" s="2">
        <v>0</v>
      </c>
      <c r="CS40" s="2">
        <v>0</v>
      </c>
      <c r="CT40" s="2">
        <v>2915.7</v>
      </c>
      <c r="CU40" s="2">
        <v>0</v>
      </c>
      <c r="CV40" s="2">
        <v>0</v>
      </c>
      <c r="CW40" s="2">
        <v>0</v>
      </c>
      <c r="CX40" s="2">
        <v>5302.28</v>
      </c>
      <c r="CY40" s="2">
        <v>0</v>
      </c>
      <c r="CZ40" s="2">
        <v>0</v>
      </c>
      <c r="DA40" s="2">
        <v>0</v>
      </c>
      <c r="DB40" s="2">
        <v>0</v>
      </c>
      <c r="DC40" s="2">
        <v>11541.45</v>
      </c>
      <c r="DD40" s="2">
        <v>0</v>
      </c>
      <c r="DE40" s="2">
        <v>0</v>
      </c>
      <c r="DF40" s="2">
        <v>0</v>
      </c>
      <c r="DG40" s="2">
        <v>453.55</v>
      </c>
      <c r="DH40" s="2">
        <v>0</v>
      </c>
      <c r="DI40" s="2">
        <v>0</v>
      </c>
      <c r="DJ40" s="2">
        <v>0</v>
      </c>
      <c r="DK40" s="2">
        <v>0</v>
      </c>
      <c r="DL40" s="2">
        <v>3565.1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4546.49</v>
      </c>
      <c r="DS40" s="2">
        <v>0</v>
      </c>
      <c r="DT40" s="2">
        <v>0</v>
      </c>
      <c r="DU40" s="2">
        <v>0</v>
      </c>
      <c r="DV40" s="2">
        <v>0</v>
      </c>
      <c r="DW40" s="2">
        <v>318.23</v>
      </c>
      <c r="DX40" s="2">
        <v>0</v>
      </c>
      <c r="DY40" s="2">
        <v>0</v>
      </c>
      <c r="DZ40" s="2">
        <v>2285.6999999999998</v>
      </c>
      <c r="EA40" s="2">
        <v>52.39</v>
      </c>
      <c r="EB40" s="2">
        <v>0</v>
      </c>
      <c r="EC40" s="2">
        <v>0</v>
      </c>
      <c r="ED40" s="2">
        <v>0</v>
      </c>
      <c r="EE40" s="15">
        <f t="shared" si="85"/>
        <v>0</v>
      </c>
      <c r="EF40" s="15">
        <f t="shared" si="86"/>
        <v>0</v>
      </c>
      <c r="EG40" s="15">
        <f t="shared" si="99"/>
        <v>1</v>
      </c>
      <c r="EH40" s="15">
        <f t="shared" si="87"/>
        <v>0</v>
      </c>
      <c r="EI40" s="15">
        <f t="shared" si="88"/>
        <v>0</v>
      </c>
      <c r="EJ40" s="15">
        <f t="shared" si="55"/>
        <v>0</v>
      </c>
      <c r="EK40" s="15">
        <f t="shared" si="56"/>
        <v>1</v>
      </c>
      <c r="EL40" s="15">
        <f t="shared" si="57"/>
        <v>0</v>
      </c>
      <c r="EM40" s="15">
        <f t="shared" si="58"/>
        <v>0</v>
      </c>
      <c r="EN40" s="15">
        <f t="shared" si="59"/>
        <v>0</v>
      </c>
      <c r="EO40" s="15">
        <f t="shared" si="60"/>
        <v>0</v>
      </c>
      <c r="EP40" s="15">
        <f t="shared" si="61"/>
        <v>1</v>
      </c>
      <c r="EQ40" s="15">
        <f t="shared" si="62"/>
        <v>0</v>
      </c>
      <c r="ER40" s="15">
        <f t="shared" si="63"/>
        <v>0</v>
      </c>
      <c r="ES40" s="15">
        <f t="shared" si="64"/>
        <v>0</v>
      </c>
      <c r="ET40" s="15">
        <f t="shared" si="65"/>
        <v>0</v>
      </c>
      <c r="EU40" s="15">
        <f t="shared" si="66"/>
        <v>1</v>
      </c>
      <c r="EV40" s="15">
        <f t="shared" si="67"/>
        <v>0</v>
      </c>
      <c r="EW40" s="15">
        <f t="shared" si="68"/>
        <v>0</v>
      </c>
      <c r="EX40" s="15">
        <f t="shared" si="69"/>
        <v>0</v>
      </c>
      <c r="EY40" s="15">
        <f t="shared" si="70"/>
        <v>1</v>
      </c>
      <c r="EZ40" s="15">
        <f t="shared" si="71"/>
        <v>0</v>
      </c>
      <c r="FA40" s="15">
        <f t="shared" si="72"/>
        <v>0</v>
      </c>
      <c r="FB40" s="15">
        <f t="shared" si="73"/>
        <v>0</v>
      </c>
      <c r="FC40" s="15">
        <f t="shared" si="74"/>
        <v>0</v>
      </c>
      <c r="FD40" s="15">
        <f t="shared" si="75"/>
        <v>1</v>
      </c>
      <c r="FE40" s="15">
        <f t="shared" si="76"/>
        <v>0</v>
      </c>
      <c r="FF40" s="15">
        <f t="shared" si="77"/>
        <v>0</v>
      </c>
      <c r="FG40" s="15">
        <f t="shared" si="78"/>
        <v>0</v>
      </c>
      <c r="FH40" s="15">
        <f t="shared" si="89"/>
        <v>1</v>
      </c>
      <c r="FI40" s="15">
        <f t="shared" si="90"/>
        <v>0</v>
      </c>
      <c r="FJ40" s="15">
        <f t="shared" si="91"/>
        <v>0</v>
      </c>
      <c r="FK40" s="15">
        <f t="shared" si="92"/>
        <v>0</v>
      </c>
      <c r="FL40" s="15">
        <f t="shared" si="93"/>
        <v>0</v>
      </c>
      <c r="FM40" s="15">
        <f t="shared" si="79"/>
        <v>1</v>
      </c>
      <c r="FN40" s="15">
        <f t="shared" si="80"/>
        <v>0</v>
      </c>
      <c r="FO40" s="15">
        <f t="shared" si="81"/>
        <v>0</v>
      </c>
      <c r="FP40" s="15">
        <f t="shared" si="82"/>
        <v>0</v>
      </c>
      <c r="FQ40" s="15">
        <f t="shared" si="83"/>
        <v>0</v>
      </c>
      <c r="FR40" s="15">
        <f t="shared" si="84"/>
        <v>0</v>
      </c>
      <c r="FS40" s="15">
        <f t="shared" si="100"/>
        <v>0.93458410761564892</v>
      </c>
      <c r="FT40" s="15">
        <f t="shared" si="101"/>
        <v>0</v>
      </c>
      <c r="FU40" s="15">
        <f t="shared" si="102"/>
        <v>0</v>
      </c>
      <c r="FV40" s="15">
        <f t="shared" si="103"/>
        <v>0</v>
      </c>
      <c r="FW40" s="15">
        <f t="shared" si="104"/>
        <v>0</v>
      </c>
      <c r="FX40" s="15">
        <f t="shared" si="105"/>
        <v>6.5415892384350999E-2</v>
      </c>
      <c r="FY40" s="15">
        <f t="shared" si="106"/>
        <v>0</v>
      </c>
      <c r="FZ40" s="15">
        <f t="shared" si="107"/>
        <v>0</v>
      </c>
      <c r="GA40" s="15">
        <f t="shared" si="108"/>
        <v>0.97759282149104598</v>
      </c>
      <c r="GB40" s="15">
        <f t="shared" si="95"/>
        <v>2.2407178508953889E-2</v>
      </c>
      <c r="GC40" s="15">
        <f t="shared" si="96"/>
        <v>0</v>
      </c>
      <c r="GD40" s="15">
        <f t="shared" si="97"/>
        <v>0</v>
      </c>
      <c r="GE40" s="15">
        <f t="shared" si="98"/>
        <v>0</v>
      </c>
    </row>
    <row r="41" spans="1:187" x14ac:dyDescent="0.3">
      <c r="A41" s="2" t="s">
        <v>40</v>
      </c>
      <c r="B41" s="6">
        <v>77259.137000000002</v>
      </c>
      <c r="C41" s="6">
        <f t="shared" si="10"/>
        <v>64721.288772326901</v>
      </c>
      <c r="D41" s="7">
        <v>12537.848227673101</v>
      </c>
      <c r="E41" s="8">
        <v>1279.1600000000001</v>
      </c>
      <c r="F41" s="9">
        <v>25995.46</v>
      </c>
      <c r="G41" s="9">
        <v>16699.7288968182</v>
      </c>
      <c r="H41" s="9">
        <v>2701.270686147368</v>
      </c>
      <c r="I41" s="9">
        <v>11544.93733994898</v>
      </c>
      <c r="J41" s="9">
        <v>1410.2559702449889</v>
      </c>
      <c r="K41" s="9">
        <v>363.1</v>
      </c>
      <c r="L41" s="9">
        <v>92.848087914965575</v>
      </c>
      <c r="M41" s="9">
        <v>0</v>
      </c>
      <c r="N41" s="10">
        <v>4634.5277912523998</v>
      </c>
      <c r="O41" s="10">
        <f t="shared" si="0"/>
        <v>1279.1600000000001</v>
      </c>
      <c r="P41" s="10">
        <f t="shared" si="1"/>
        <v>0</v>
      </c>
      <c r="Q41" s="10">
        <f t="shared" si="2"/>
        <v>0</v>
      </c>
      <c r="R41" s="10">
        <f t="shared" si="3"/>
        <v>0</v>
      </c>
      <c r="S41" s="10">
        <f t="shared" si="4"/>
        <v>0</v>
      </c>
      <c r="T41" s="10">
        <f t="shared" si="5"/>
        <v>0</v>
      </c>
      <c r="U41" s="10">
        <f t="shared" si="6"/>
        <v>25995.46</v>
      </c>
      <c r="V41" s="10">
        <f t="shared" si="7"/>
        <v>0</v>
      </c>
      <c r="W41" s="10">
        <f t="shared" si="8"/>
        <v>0</v>
      </c>
      <c r="X41" s="10">
        <f t="shared" si="9"/>
        <v>0</v>
      </c>
      <c r="Y41" s="10">
        <f t="shared" si="11"/>
        <v>0</v>
      </c>
      <c r="Z41" s="10">
        <f t="shared" si="12"/>
        <v>16699.7288968182</v>
      </c>
      <c r="AA41" s="10">
        <f t="shared" si="13"/>
        <v>0</v>
      </c>
      <c r="AB41" s="10">
        <f t="shared" si="14"/>
        <v>0</v>
      </c>
      <c r="AC41" s="10">
        <f t="shared" si="15"/>
        <v>0</v>
      </c>
      <c r="AD41" s="10">
        <f t="shared" si="16"/>
        <v>0</v>
      </c>
      <c r="AE41" s="10">
        <f t="shared" si="17"/>
        <v>2701.270686147368</v>
      </c>
      <c r="AF41" s="10">
        <f t="shared" si="18"/>
        <v>0</v>
      </c>
      <c r="AG41" s="10">
        <f t="shared" si="19"/>
        <v>0</v>
      </c>
      <c r="AH41" s="10">
        <f t="shared" si="20"/>
        <v>0</v>
      </c>
      <c r="AI41" s="10">
        <f t="shared" si="21"/>
        <v>11544.93733994898</v>
      </c>
      <c r="AJ41" s="10">
        <f t="shared" si="22"/>
        <v>0</v>
      </c>
      <c r="AK41" s="10">
        <f t="shared" si="23"/>
        <v>0</v>
      </c>
      <c r="AL41" s="10">
        <f t="shared" si="24"/>
        <v>0</v>
      </c>
      <c r="AM41" s="10">
        <f t="shared" si="25"/>
        <v>0</v>
      </c>
      <c r="AN41" s="10">
        <f t="shared" si="26"/>
        <v>1410.2559702449889</v>
      </c>
      <c r="AO41" s="10">
        <f t="shared" si="27"/>
        <v>0</v>
      </c>
      <c r="AP41" s="10">
        <f t="shared" si="28"/>
        <v>0</v>
      </c>
      <c r="AQ41" s="10">
        <f t="shared" si="29"/>
        <v>0</v>
      </c>
      <c r="AR41" s="10">
        <f t="shared" si="30"/>
        <v>363.1</v>
      </c>
      <c r="AS41" s="10">
        <f t="shared" si="31"/>
        <v>0</v>
      </c>
      <c r="AT41" s="10">
        <f t="shared" si="32"/>
        <v>0</v>
      </c>
      <c r="AU41" s="10">
        <f t="shared" si="33"/>
        <v>0</v>
      </c>
      <c r="AV41" s="10">
        <f t="shared" si="34"/>
        <v>0</v>
      </c>
      <c r="AW41" s="10">
        <f t="shared" si="35"/>
        <v>92.848087914965575</v>
      </c>
      <c r="AX41" s="10">
        <f t="shared" si="36"/>
        <v>0</v>
      </c>
      <c r="AY41" s="10">
        <f t="shared" si="37"/>
        <v>0</v>
      </c>
      <c r="AZ41" s="10">
        <f t="shared" si="38"/>
        <v>0</v>
      </c>
      <c r="BA41" s="10">
        <f t="shared" si="39"/>
        <v>0</v>
      </c>
      <c r="BB41" s="10">
        <f t="shared" si="40"/>
        <v>0</v>
      </c>
      <c r="BC41" s="10">
        <f t="shared" si="41"/>
        <v>0</v>
      </c>
      <c r="BD41" s="10">
        <f t="shared" si="42"/>
        <v>0</v>
      </c>
      <c r="BE41" s="10">
        <f t="shared" si="43"/>
        <v>0</v>
      </c>
      <c r="BF41" s="10">
        <f t="shared" si="44"/>
        <v>0</v>
      </c>
      <c r="BG41" s="10">
        <f t="shared" si="45"/>
        <v>0</v>
      </c>
      <c r="BH41" s="10">
        <f t="shared" si="46"/>
        <v>0</v>
      </c>
      <c r="BI41" s="10">
        <f t="shared" si="47"/>
        <v>0</v>
      </c>
      <c r="BJ41" s="10">
        <f t="shared" si="48"/>
        <v>0</v>
      </c>
      <c r="BK41" s="10">
        <f t="shared" si="49"/>
        <v>0</v>
      </c>
      <c r="BL41" s="10">
        <f t="shared" si="50"/>
        <v>0</v>
      </c>
      <c r="BM41" s="10">
        <f t="shared" si="51"/>
        <v>0</v>
      </c>
      <c r="BN41" s="10">
        <f t="shared" si="52"/>
        <v>0</v>
      </c>
      <c r="BO41" s="10">
        <f t="shared" si="53"/>
        <v>0</v>
      </c>
      <c r="BP41" s="2" t="s">
        <v>40</v>
      </c>
      <c r="BQ41" s="2">
        <v>88724.97</v>
      </c>
      <c r="BR41" s="2">
        <f t="shared" si="54"/>
        <v>9477.9040000000005</v>
      </c>
      <c r="BS41" s="2">
        <v>33692.12200000001</v>
      </c>
      <c r="BT41" s="2">
        <v>1279.1600000000001</v>
      </c>
      <c r="BU41" s="2">
        <v>25995.460000000003</v>
      </c>
      <c r="BV41" s="2">
        <v>13171.259</v>
      </c>
      <c r="BW41" s="2">
        <v>3612.3989999999999</v>
      </c>
      <c r="BX41" s="2">
        <v>9110.8289999999997</v>
      </c>
      <c r="BY41" s="2">
        <v>1398.559</v>
      </c>
      <c r="BZ41" s="2">
        <v>367.07499999999999</v>
      </c>
      <c r="CA41" s="2">
        <v>78.546999999999997</v>
      </c>
      <c r="CB41" s="2">
        <v>19.559999999999999</v>
      </c>
      <c r="CC41" s="2">
        <v>0</v>
      </c>
      <c r="CD41" s="2">
        <v>1279.1600000000001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25995.460000000003</v>
      </c>
      <c r="CK41" s="2">
        <v>0</v>
      </c>
      <c r="CL41" s="2">
        <v>0</v>
      </c>
      <c r="CM41" s="2">
        <v>0</v>
      </c>
      <c r="CN41" s="2">
        <v>0</v>
      </c>
      <c r="CO41" s="2">
        <v>13171.259</v>
      </c>
      <c r="CP41" s="2">
        <v>0</v>
      </c>
      <c r="CQ41" s="2">
        <v>0</v>
      </c>
      <c r="CR41" s="2">
        <v>0</v>
      </c>
      <c r="CS41" s="2">
        <v>0</v>
      </c>
      <c r="CT41" s="2">
        <v>3612.3989999999999</v>
      </c>
      <c r="CU41" s="2">
        <v>0</v>
      </c>
      <c r="CV41" s="2">
        <v>0</v>
      </c>
      <c r="CW41" s="2">
        <v>0</v>
      </c>
      <c r="CX41" s="2">
        <v>9110.8289999999997</v>
      </c>
      <c r="CY41" s="2">
        <v>0</v>
      </c>
      <c r="CZ41" s="2">
        <v>0</v>
      </c>
      <c r="DA41" s="2">
        <v>0</v>
      </c>
      <c r="DB41" s="2">
        <v>0</v>
      </c>
      <c r="DC41" s="2">
        <v>1398.559</v>
      </c>
      <c r="DD41" s="2">
        <v>0</v>
      </c>
      <c r="DE41" s="2">
        <v>0</v>
      </c>
      <c r="DF41" s="2">
        <v>0</v>
      </c>
      <c r="DG41" s="2">
        <v>367.07499999999999</v>
      </c>
      <c r="DH41" s="2">
        <v>0</v>
      </c>
      <c r="DI41" s="2">
        <v>0</v>
      </c>
      <c r="DJ41" s="2">
        <v>0</v>
      </c>
      <c r="DK41" s="2">
        <v>0</v>
      </c>
      <c r="DL41" s="2">
        <v>78.546999999999997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19.559999999999999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15">
        <f t="shared" si="85"/>
        <v>1</v>
      </c>
      <c r="EF41" s="15">
        <f t="shared" si="86"/>
        <v>0</v>
      </c>
      <c r="EG41" s="15">
        <f t="shared" si="99"/>
        <v>0</v>
      </c>
      <c r="EH41" s="15">
        <f t="shared" si="87"/>
        <v>0</v>
      </c>
      <c r="EI41" s="15">
        <f t="shared" si="88"/>
        <v>0</v>
      </c>
      <c r="EJ41" s="15">
        <f t="shared" si="55"/>
        <v>0</v>
      </c>
      <c r="EK41" s="15">
        <f t="shared" si="56"/>
        <v>1</v>
      </c>
      <c r="EL41" s="15">
        <f t="shared" si="57"/>
        <v>0</v>
      </c>
      <c r="EM41" s="15">
        <f t="shared" si="58"/>
        <v>0</v>
      </c>
      <c r="EN41" s="15">
        <f t="shared" si="59"/>
        <v>0</v>
      </c>
      <c r="EO41" s="15">
        <f t="shared" si="60"/>
        <v>0</v>
      </c>
      <c r="EP41" s="15">
        <f t="shared" si="61"/>
        <v>1</v>
      </c>
      <c r="EQ41" s="15">
        <f t="shared" si="62"/>
        <v>0</v>
      </c>
      <c r="ER41" s="15">
        <f t="shared" si="63"/>
        <v>0</v>
      </c>
      <c r="ES41" s="15">
        <f t="shared" si="64"/>
        <v>0</v>
      </c>
      <c r="ET41" s="15">
        <f t="shared" si="65"/>
        <v>0</v>
      </c>
      <c r="EU41" s="15">
        <f t="shared" si="66"/>
        <v>1</v>
      </c>
      <c r="EV41" s="15">
        <f t="shared" si="67"/>
        <v>0</v>
      </c>
      <c r="EW41" s="15">
        <f t="shared" si="68"/>
        <v>0</v>
      </c>
      <c r="EX41" s="15">
        <f t="shared" si="69"/>
        <v>0</v>
      </c>
      <c r="EY41" s="15">
        <f t="shared" si="70"/>
        <v>1</v>
      </c>
      <c r="EZ41" s="15">
        <f t="shared" si="71"/>
        <v>0</v>
      </c>
      <c r="FA41" s="15">
        <f t="shared" si="72"/>
        <v>0</v>
      </c>
      <c r="FB41" s="15">
        <f t="shared" si="73"/>
        <v>0</v>
      </c>
      <c r="FC41" s="15">
        <f t="shared" si="74"/>
        <v>0</v>
      </c>
      <c r="FD41" s="15">
        <f t="shared" si="75"/>
        <v>1</v>
      </c>
      <c r="FE41" s="15">
        <f t="shared" si="76"/>
        <v>0</v>
      </c>
      <c r="FF41" s="15">
        <f t="shared" si="77"/>
        <v>0</v>
      </c>
      <c r="FG41" s="15">
        <f t="shared" si="78"/>
        <v>0</v>
      </c>
      <c r="FH41" s="15">
        <f t="shared" si="89"/>
        <v>1</v>
      </c>
      <c r="FI41" s="15">
        <f t="shared" si="90"/>
        <v>0</v>
      </c>
      <c r="FJ41" s="15">
        <f t="shared" si="91"/>
        <v>0</v>
      </c>
      <c r="FK41" s="15">
        <f t="shared" si="92"/>
        <v>0</v>
      </c>
      <c r="FL41" s="15">
        <f t="shared" si="93"/>
        <v>0</v>
      </c>
      <c r="FM41" s="15">
        <f t="shared" si="79"/>
        <v>1</v>
      </c>
      <c r="FN41" s="15">
        <f t="shared" si="80"/>
        <v>0</v>
      </c>
      <c r="FO41" s="15">
        <f t="shared" si="81"/>
        <v>0</v>
      </c>
      <c r="FP41" s="15">
        <f t="shared" si="82"/>
        <v>0</v>
      </c>
      <c r="FQ41" s="15">
        <f t="shared" si="83"/>
        <v>0</v>
      </c>
      <c r="FR41" s="15">
        <f t="shared" si="84"/>
        <v>0</v>
      </c>
      <c r="FS41" s="15">
        <f t="shared" si="100"/>
        <v>1</v>
      </c>
      <c r="FT41" s="15">
        <f t="shared" si="101"/>
        <v>0</v>
      </c>
      <c r="FU41" s="15">
        <f t="shared" si="102"/>
        <v>0</v>
      </c>
      <c r="FV41" s="15">
        <f t="shared" si="103"/>
        <v>0</v>
      </c>
      <c r="FW41" s="15">
        <f t="shared" si="104"/>
        <v>0</v>
      </c>
      <c r="FX41" s="15">
        <f t="shared" si="105"/>
        <v>0</v>
      </c>
      <c r="FY41" s="15">
        <f t="shared" si="106"/>
        <v>0</v>
      </c>
      <c r="FZ41" s="15">
        <f t="shared" si="107"/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</row>
    <row r="42" spans="1:187" x14ac:dyDescent="0.3">
      <c r="A42" s="2" t="s">
        <v>41</v>
      </c>
      <c r="B42" s="6">
        <v>45178.559999999998</v>
      </c>
      <c r="C42" s="6">
        <f t="shared" si="10"/>
        <v>23906.761346948409</v>
      </c>
      <c r="D42" s="7">
        <v>21271.798653051588</v>
      </c>
      <c r="E42" s="8">
        <v>2872.47</v>
      </c>
      <c r="F42" s="9">
        <v>2389.11</v>
      </c>
      <c r="G42" s="9">
        <v>11059.607282997649</v>
      </c>
      <c r="H42" s="9">
        <v>1664.204688419572</v>
      </c>
      <c r="I42" s="9">
        <v>4201.2651556479696</v>
      </c>
      <c r="J42" s="9">
        <v>788.2415945530887</v>
      </c>
      <c r="K42" s="9">
        <v>580.70000000000005</v>
      </c>
      <c r="L42" s="9">
        <v>284.95</v>
      </c>
      <c r="M42" s="9">
        <v>0</v>
      </c>
      <c r="N42" s="10">
        <v>66.212625330128773</v>
      </c>
      <c r="O42" s="10">
        <f t="shared" si="0"/>
        <v>0</v>
      </c>
      <c r="P42" s="10">
        <f t="shared" si="1"/>
        <v>0</v>
      </c>
      <c r="Q42" s="10">
        <f t="shared" si="2"/>
        <v>2872.47</v>
      </c>
      <c r="R42" s="10">
        <f t="shared" si="3"/>
        <v>0</v>
      </c>
      <c r="S42" s="10">
        <f t="shared" si="4"/>
        <v>0</v>
      </c>
      <c r="T42" s="10">
        <f t="shared" si="5"/>
        <v>167.19930016072865</v>
      </c>
      <c r="U42" s="10">
        <f t="shared" si="6"/>
        <v>2221.9106998392717</v>
      </c>
      <c r="V42" s="10">
        <f t="shared" si="7"/>
        <v>0</v>
      </c>
      <c r="W42" s="10">
        <f t="shared" si="8"/>
        <v>0</v>
      </c>
      <c r="X42" s="10">
        <f t="shared" si="9"/>
        <v>0</v>
      </c>
      <c r="Y42" s="10">
        <f t="shared" si="11"/>
        <v>0</v>
      </c>
      <c r="Z42" s="10">
        <f t="shared" si="12"/>
        <v>10996.592625523908</v>
      </c>
      <c r="AA42" s="10">
        <f t="shared" si="13"/>
        <v>63.01465747374079</v>
      </c>
      <c r="AB42" s="10">
        <f t="shared" si="14"/>
        <v>0</v>
      </c>
      <c r="AC42" s="10">
        <f t="shared" si="15"/>
        <v>0</v>
      </c>
      <c r="AD42" s="10">
        <f t="shared" si="16"/>
        <v>0</v>
      </c>
      <c r="AE42" s="10">
        <f t="shared" si="17"/>
        <v>1664.204688419572</v>
      </c>
      <c r="AF42" s="10">
        <f t="shared" si="18"/>
        <v>0</v>
      </c>
      <c r="AG42" s="10">
        <f t="shared" si="19"/>
        <v>0</v>
      </c>
      <c r="AH42" s="10">
        <f t="shared" si="20"/>
        <v>0</v>
      </c>
      <c r="AI42" s="10">
        <f t="shared" si="21"/>
        <v>4201.2651556479696</v>
      </c>
      <c r="AJ42" s="10">
        <f t="shared" si="22"/>
        <v>0</v>
      </c>
      <c r="AK42" s="10">
        <f t="shared" si="23"/>
        <v>0</v>
      </c>
      <c r="AL42" s="10">
        <f t="shared" si="24"/>
        <v>0</v>
      </c>
      <c r="AM42" s="10">
        <f t="shared" si="25"/>
        <v>0</v>
      </c>
      <c r="AN42" s="10">
        <f t="shared" si="26"/>
        <v>780.04930935867799</v>
      </c>
      <c r="AO42" s="10">
        <f t="shared" si="27"/>
        <v>8.1922851944108253</v>
      </c>
      <c r="AP42" s="10">
        <f t="shared" si="28"/>
        <v>0</v>
      </c>
      <c r="AQ42" s="10">
        <f t="shared" si="29"/>
        <v>0</v>
      </c>
      <c r="AR42" s="10">
        <f t="shared" si="30"/>
        <v>253.53609550094774</v>
      </c>
      <c r="AS42" s="10">
        <f t="shared" si="31"/>
        <v>327.16390449905236</v>
      </c>
      <c r="AT42" s="10">
        <f t="shared" si="32"/>
        <v>0</v>
      </c>
      <c r="AU42" s="10">
        <f t="shared" si="33"/>
        <v>0</v>
      </c>
      <c r="AV42" s="10">
        <f t="shared" si="34"/>
        <v>0</v>
      </c>
      <c r="AW42" s="10">
        <f t="shared" si="35"/>
        <v>284.95</v>
      </c>
      <c r="AX42" s="10">
        <f t="shared" si="36"/>
        <v>0</v>
      </c>
      <c r="AY42" s="10">
        <f t="shared" si="37"/>
        <v>0</v>
      </c>
      <c r="AZ42" s="10">
        <f t="shared" si="38"/>
        <v>0</v>
      </c>
      <c r="BA42" s="10">
        <f t="shared" si="39"/>
        <v>0</v>
      </c>
      <c r="BB42" s="10">
        <f t="shared" si="40"/>
        <v>0</v>
      </c>
      <c r="BC42" s="10">
        <f t="shared" si="41"/>
        <v>0</v>
      </c>
      <c r="BD42" s="10">
        <f t="shared" si="42"/>
        <v>0</v>
      </c>
      <c r="BE42" s="10">
        <f t="shared" si="43"/>
        <v>0</v>
      </c>
      <c r="BF42" s="10">
        <f t="shared" si="44"/>
        <v>0</v>
      </c>
      <c r="BG42" s="10">
        <f t="shared" si="45"/>
        <v>0</v>
      </c>
      <c r="BH42" s="10">
        <f t="shared" si="46"/>
        <v>0</v>
      </c>
      <c r="BI42" s="10">
        <f t="shared" si="47"/>
        <v>0</v>
      </c>
      <c r="BJ42" s="10">
        <f t="shared" si="48"/>
        <v>0</v>
      </c>
      <c r="BK42" s="10">
        <f t="shared" si="49"/>
        <v>61.305897558645626</v>
      </c>
      <c r="BL42" s="10">
        <f t="shared" si="50"/>
        <v>4.9067277714831379</v>
      </c>
      <c r="BM42" s="10">
        <f t="shared" si="51"/>
        <v>0</v>
      </c>
      <c r="BN42" s="10">
        <f t="shared" si="52"/>
        <v>0</v>
      </c>
      <c r="BO42" s="10">
        <f t="shared" si="53"/>
        <v>0</v>
      </c>
      <c r="BP42" s="2" t="s">
        <v>41</v>
      </c>
      <c r="BQ42" s="2">
        <v>65928.25</v>
      </c>
      <c r="BR42" s="2">
        <f t="shared" si="54"/>
        <v>5875.6500000000015</v>
      </c>
      <c r="BS42" s="2">
        <v>22648.28</v>
      </c>
      <c r="BT42" s="2">
        <v>2872.47</v>
      </c>
      <c r="BU42" s="2">
        <v>2389.12</v>
      </c>
      <c r="BV42" s="2">
        <v>25741.83</v>
      </c>
      <c r="BW42" s="2">
        <v>2878.93</v>
      </c>
      <c r="BX42" s="2">
        <v>5274.1900000000014</v>
      </c>
      <c r="BY42" s="2">
        <v>800.53</v>
      </c>
      <c r="BZ42" s="2">
        <v>601.46</v>
      </c>
      <c r="CA42" s="2">
        <v>568.40000000000009</v>
      </c>
      <c r="CB42" s="2">
        <v>2129.56</v>
      </c>
      <c r="CC42" s="2">
        <v>23.48</v>
      </c>
      <c r="CD42" s="2">
        <v>0</v>
      </c>
      <c r="CE42" s="2">
        <v>0</v>
      </c>
      <c r="CF42" s="2">
        <v>2872.47</v>
      </c>
      <c r="CG42" s="2">
        <v>0</v>
      </c>
      <c r="CH42" s="2">
        <v>0</v>
      </c>
      <c r="CI42" s="2">
        <v>167.2</v>
      </c>
      <c r="CJ42" s="2">
        <v>2221.92</v>
      </c>
      <c r="CK42" s="2">
        <v>0</v>
      </c>
      <c r="CL42" s="2">
        <v>0</v>
      </c>
      <c r="CM42" s="2">
        <v>0</v>
      </c>
      <c r="CN42" s="2">
        <v>0</v>
      </c>
      <c r="CO42" s="2">
        <v>25595.16</v>
      </c>
      <c r="CP42" s="2">
        <v>146.66999999999999</v>
      </c>
      <c r="CQ42" s="2">
        <v>0</v>
      </c>
      <c r="CR42" s="2">
        <v>0</v>
      </c>
      <c r="CS42" s="2">
        <v>0</v>
      </c>
      <c r="CT42" s="2">
        <v>2878.93</v>
      </c>
      <c r="CU42" s="2">
        <v>0</v>
      </c>
      <c r="CV42" s="2">
        <v>0</v>
      </c>
      <c r="CW42" s="2">
        <v>0</v>
      </c>
      <c r="CX42" s="2">
        <v>5274.1900000000014</v>
      </c>
      <c r="CY42" s="2">
        <v>0</v>
      </c>
      <c r="CZ42" s="2">
        <v>0</v>
      </c>
      <c r="DA42" s="2">
        <v>0</v>
      </c>
      <c r="DB42" s="2">
        <v>0</v>
      </c>
      <c r="DC42" s="2">
        <v>792.21</v>
      </c>
      <c r="DD42" s="2">
        <v>8.32</v>
      </c>
      <c r="DE42" s="2">
        <v>0</v>
      </c>
      <c r="DF42" s="2">
        <v>0</v>
      </c>
      <c r="DG42" s="2">
        <v>262.60000000000002</v>
      </c>
      <c r="DH42" s="2">
        <v>338.86</v>
      </c>
      <c r="DI42" s="2">
        <v>0</v>
      </c>
      <c r="DJ42" s="2">
        <v>0</v>
      </c>
      <c r="DK42" s="2">
        <v>0</v>
      </c>
      <c r="DL42" s="2">
        <v>568.40000000000009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1244.46</v>
      </c>
      <c r="DS42" s="2">
        <v>0</v>
      </c>
      <c r="DT42" s="2">
        <v>0</v>
      </c>
      <c r="DU42" s="2">
        <v>0</v>
      </c>
      <c r="DV42" s="2">
        <v>0</v>
      </c>
      <c r="DW42" s="2">
        <v>885.1</v>
      </c>
      <c r="DX42" s="2">
        <v>0</v>
      </c>
      <c r="DY42" s="2">
        <v>0</v>
      </c>
      <c r="DZ42" s="2">
        <v>21.74</v>
      </c>
      <c r="EA42" s="2">
        <v>1.74</v>
      </c>
      <c r="EB42" s="2">
        <v>0</v>
      </c>
      <c r="EC42" s="2">
        <v>0</v>
      </c>
      <c r="ED42" s="2">
        <v>0</v>
      </c>
      <c r="EE42" s="15">
        <f t="shared" si="85"/>
        <v>0</v>
      </c>
      <c r="EF42" s="15">
        <f t="shared" si="86"/>
        <v>0</v>
      </c>
      <c r="EG42" s="15">
        <f t="shared" si="99"/>
        <v>1</v>
      </c>
      <c r="EH42" s="15">
        <f t="shared" si="87"/>
        <v>0</v>
      </c>
      <c r="EI42" s="15">
        <f t="shared" si="88"/>
        <v>0</v>
      </c>
      <c r="EJ42" s="15">
        <f t="shared" si="55"/>
        <v>6.9983927136351459E-2</v>
      </c>
      <c r="EK42" s="15">
        <f t="shared" si="56"/>
        <v>0.93001607286364862</v>
      </c>
      <c r="EL42" s="15">
        <f t="shared" si="57"/>
        <v>0</v>
      </c>
      <c r="EM42" s="15">
        <f t="shared" si="58"/>
        <v>0</v>
      </c>
      <c r="EN42" s="15">
        <f t="shared" si="59"/>
        <v>0</v>
      </c>
      <c r="EO42" s="15">
        <f t="shared" si="60"/>
        <v>0</v>
      </c>
      <c r="EP42" s="15">
        <f t="shared" si="61"/>
        <v>0.99430226988524117</v>
      </c>
      <c r="EQ42" s="15">
        <f t="shared" si="62"/>
        <v>5.6977301147587396E-3</v>
      </c>
      <c r="ER42" s="15">
        <f t="shared" si="63"/>
        <v>0</v>
      </c>
      <c r="ES42" s="15">
        <f t="shared" si="64"/>
        <v>0</v>
      </c>
      <c r="ET42" s="15">
        <f t="shared" si="65"/>
        <v>0</v>
      </c>
      <c r="EU42" s="15">
        <f t="shared" si="66"/>
        <v>1</v>
      </c>
      <c r="EV42" s="15">
        <f t="shared" si="67"/>
        <v>0</v>
      </c>
      <c r="EW42" s="15">
        <f t="shared" si="68"/>
        <v>0</v>
      </c>
      <c r="EX42" s="15">
        <f t="shared" si="69"/>
        <v>0</v>
      </c>
      <c r="EY42" s="15">
        <f t="shared" si="70"/>
        <v>1</v>
      </c>
      <c r="EZ42" s="15">
        <f t="shared" si="71"/>
        <v>0</v>
      </c>
      <c r="FA42" s="15">
        <f t="shared" si="72"/>
        <v>0</v>
      </c>
      <c r="FB42" s="15">
        <f t="shared" si="73"/>
        <v>0</v>
      </c>
      <c r="FC42" s="15">
        <f t="shared" si="74"/>
        <v>0</v>
      </c>
      <c r="FD42" s="15">
        <f t="shared" si="75"/>
        <v>0.98960688543839714</v>
      </c>
      <c r="FE42" s="15">
        <f t="shared" si="76"/>
        <v>1.0393114561602938E-2</v>
      </c>
      <c r="FF42" s="15">
        <f t="shared" si="77"/>
        <v>0</v>
      </c>
      <c r="FG42" s="15">
        <f t="shared" si="78"/>
        <v>0</v>
      </c>
      <c r="FH42" s="15">
        <f t="shared" si="89"/>
        <v>0.43660426296013038</v>
      </c>
      <c r="FI42" s="15">
        <f t="shared" si="90"/>
        <v>0.56339573703986967</v>
      </c>
      <c r="FJ42" s="15">
        <f t="shared" si="91"/>
        <v>0</v>
      </c>
      <c r="FK42" s="15">
        <f t="shared" si="92"/>
        <v>0</v>
      </c>
      <c r="FL42" s="15">
        <f t="shared" si="93"/>
        <v>0</v>
      </c>
      <c r="FM42" s="15">
        <f t="shared" si="79"/>
        <v>1</v>
      </c>
      <c r="FN42" s="15">
        <f t="shared" si="80"/>
        <v>0</v>
      </c>
      <c r="FO42" s="15">
        <f t="shared" si="81"/>
        <v>0</v>
      </c>
      <c r="FP42" s="15">
        <f t="shared" si="82"/>
        <v>0</v>
      </c>
      <c r="FQ42" s="15">
        <f t="shared" si="83"/>
        <v>0</v>
      </c>
      <c r="FR42" s="15">
        <f t="shared" si="84"/>
        <v>0</v>
      </c>
      <c r="FS42" s="15">
        <f t="shared" si="100"/>
        <v>0.58437423693157275</v>
      </c>
      <c r="FT42" s="15">
        <f t="shared" si="101"/>
        <v>0</v>
      </c>
      <c r="FU42" s="15">
        <f t="shared" si="102"/>
        <v>0</v>
      </c>
      <c r="FV42" s="15">
        <f t="shared" si="103"/>
        <v>0</v>
      </c>
      <c r="FW42" s="15">
        <f t="shared" si="104"/>
        <v>0</v>
      </c>
      <c r="FX42" s="15">
        <f t="shared" si="105"/>
        <v>0.4156257630684273</v>
      </c>
      <c r="FY42" s="15">
        <f t="shared" si="106"/>
        <v>0</v>
      </c>
      <c r="FZ42" s="15">
        <f t="shared" si="107"/>
        <v>0</v>
      </c>
      <c r="GA42" s="15">
        <f t="shared" si="108"/>
        <v>0.92589437819420772</v>
      </c>
      <c r="GB42" s="15">
        <f t="shared" si="95"/>
        <v>7.4105621805792166E-2</v>
      </c>
      <c r="GC42" s="15">
        <f t="shared" si="96"/>
        <v>0</v>
      </c>
      <c r="GD42" s="15">
        <f t="shared" si="97"/>
        <v>0</v>
      </c>
      <c r="GE42" s="15">
        <f t="shared" si="98"/>
        <v>0</v>
      </c>
    </row>
    <row r="43" spans="1:187" x14ac:dyDescent="0.3">
      <c r="A43" s="2" t="s">
        <v>42</v>
      </c>
      <c r="B43" s="6">
        <v>31075.02</v>
      </c>
      <c r="C43" s="6">
        <f t="shared" si="10"/>
        <v>17669.649631323249</v>
      </c>
      <c r="D43" s="7">
        <v>13405.370368676749</v>
      </c>
      <c r="E43" s="8">
        <v>0</v>
      </c>
      <c r="F43" s="9">
        <v>6732.8</v>
      </c>
      <c r="G43" s="9">
        <v>4962.7059957450001</v>
      </c>
      <c r="H43" s="9">
        <v>996.93401252958324</v>
      </c>
      <c r="I43" s="9">
        <v>4245.4691251759486</v>
      </c>
      <c r="J43" s="9">
        <v>595.62049787272042</v>
      </c>
      <c r="K43" s="9">
        <v>134.68</v>
      </c>
      <c r="L43" s="9">
        <v>1.44</v>
      </c>
      <c r="M43" s="9">
        <v>0</v>
      </c>
      <c r="N43" s="10">
        <v>0</v>
      </c>
      <c r="O43" s="10">
        <f t="shared" si="0"/>
        <v>0</v>
      </c>
      <c r="P43" s="10">
        <f t="shared" si="1"/>
        <v>0</v>
      </c>
      <c r="Q43" s="10">
        <f t="shared" si="2"/>
        <v>0</v>
      </c>
      <c r="R43" s="10">
        <f t="shared" si="3"/>
        <v>0</v>
      </c>
      <c r="S43" s="10">
        <f t="shared" si="4"/>
        <v>0</v>
      </c>
      <c r="T43" s="10">
        <f t="shared" si="5"/>
        <v>0</v>
      </c>
      <c r="U43" s="10">
        <f t="shared" si="6"/>
        <v>6732.8</v>
      </c>
      <c r="V43" s="10">
        <f t="shared" si="7"/>
        <v>0</v>
      </c>
      <c r="W43" s="10">
        <f t="shared" si="8"/>
        <v>0</v>
      </c>
      <c r="X43" s="10">
        <f t="shared" si="9"/>
        <v>0</v>
      </c>
      <c r="Y43" s="10">
        <f t="shared" si="11"/>
        <v>0</v>
      </c>
      <c r="Z43" s="10">
        <f t="shared" si="12"/>
        <v>4962.7059957450001</v>
      </c>
      <c r="AA43" s="10">
        <f t="shared" si="13"/>
        <v>0</v>
      </c>
      <c r="AB43" s="10">
        <f t="shared" si="14"/>
        <v>0</v>
      </c>
      <c r="AC43" s="10">
        <f t="shared" si="15"/>
        <v>0</v>
      </c>
      <c r="AD43" s="10">
        <f t="shared" si="16"/>
        <v>0</v>
      </c>
      <c r="AE43" s="10">
        <f t="shared" si="17"/>
        <v>996.93401252958324</v>
      </c>
      <c r="AF43" s="10">
        <f t="shared" si="18"/>
        <v>0</v>
      </c>
      <c r="AG43" s="10">
        <f t="shared" si="19"/>
        <v>0</v>
      </c>
      <c r="AH43" s="10">
        <f t="shared" si="20"/>
        <v>0</v>
      </c>
      <c r="AI43" s="10">
        <f t="shared" si="21"/>
        <v>4245.4691251759486</v>
      </c>
      <c r="AJ43" s="10">
        <f t="shared" si="22"/>
        <v>0</v>
      </c>
      <c r="AK43" s="10">
        <f t="shared" si="23"/>
        <v>0</v>
      </c>
      <c r="AL43" s="10">
        <f t="shared" si="24"/>
        <v>0</v>
      </c>
      <c r="AM43" s="10">
        <f t="shared" si="25"/>
        <v>0</v>
      </c>
      <c r="AN43" s="10">
        <f t="shared" si="26"/>
        <v>595.62049787272042</v>
      </c>
      <c r="AO43" s="10">
        <f t="shared" si="27"/>
        <v>0</v>
      </c>
      <c r="AP43" s="10">
        <f t="shared" si="28"/>
        <v>0</v>
      </c>
      <c r="AQ43" s="10">
        <f t="shared" si="29"/>
        <v>0</v>
      </c>
      <c r="AR43" s="10">
        <f t="shared" si="30"/>
        <v>0</v>
      </c>
      <c r="AS43" s="10">
        <f t="shared" si="31"/>
        <v>134.68</v>
      </c>
      <c r="AT43" s="10">
        <f t="shared" si="32"/>
        <v>0</v>
      </c>
      <c r="AU43" s="10">
        <f t="shared" si="33"/>
        <v>0</v>
      </c>
      <c r="AV43" s="10">
        <f t="shared" si="34"/>
        <v>0</v>
      </c>
      <c r="AW43" s="10">
        <f t="shared" si="35"/>
        <v>1.44</v>
      </c>
      <c r="AX43" s="10">
        <f t="shared" si="36"/>
        <v>0</v>
      </c>
      <c r="AY43" s="10">
        <f t="shared" si="37"/>
        <v>0</v>
      </c>
      <c r="AZ43" s="10">
        <f t="shared" si="38"/>
        <v>0</v>
      </c>
      <c r="BA43" s="10">
        <f t="shared" si="39"/>
        <v>0</v>
      </c>
      <c r="BB43" s="10">
        <f t="shared" si="40"/>
        <v>0</v>
      </c>
      <c r="BC43" s="10">
        <f t="shared" si="41"/>
        <v>0</v>
      </c>
      <c r="BD43" s="10">
        <f t="shared" si="42"/>
        <v>0</v>
      </c>
      <c r="BE43" s="10">
        <f t="shared" si="43"/>
        <v>0</v>
      </c>
      <c r="BF43" s="10">
        <f t="shared" si="44"/>
        <v>0</v>
      </c>
      <c r="BG43" s="10">
        <f t="shared" si="45"/>
        <v>0</v>
      </c>
      <c r="BH43" s="10">
        <f t="shared" si="46"/>
        <v>0</v>
      </c>
      <c r="BI43" s="10">
        <f t="shared" si="47"/>
        <v>0</v>
      </c>
      <c r="BJ43" s="10">
        <f t="shared" si="48"/>
        <v>0</v>
      </c>
      <c r="BK43" s="10">
        <f t="shared" si="49"/>
        <v>0</v>
      </c>
      <c r="BL43" s="10">
        <f t="shared" si="50"/>
        <v>0</v>
      </c>
      <c r="BM43" s="10">
        <f t="shared" si="51"/>
        <v>0</v>
      </c>
      <c r="BN43" s="10">
        <f t="shared" si="52"/>
        <v>0</v>
      </c>
      <c r="BO43" s="10">
        <f t="shared" si="53"/>
        <v>0</v>
      </c>
      <c r="BP43" s="2" t="s">
        <v>42</v>
      </c>
      <c r="BQ43" s="2">
        <v>26515.53</v>
      </c>
      <c r="BR43" s="2">
        <f t="shared" si="54"/>
        <v>3460.42</v>
      </c>
      <c r="BS43" s="2">
        <v>11183.800000000003</v>
      </c>
      <c r="BT43" s="2">
        <v>0</v>
      </c>
      <c r="BU43" s="2">
        <v>6732.7999999999993</v>
      </c>
      <c r="BV43" s="2">
        <v>3116.3</v>
      </c>
      <c r="BW43" s="2">
        <v>1380.07</v>
      </c>
      <c r="BX43" s="2">
        <v>3324.12</v>
      </c>
      <c r="BY43" s="2">
        <v>415.65</v>
      </c>
      <c r="BZ43" s="2">
        <v>136.30000000000001</v>
      </c>
      <c r="CA43" s="2">
        <v>1.44</v>
      </c>
      <c r="CB43" s="2">
        <v>0</v>
      </c>
      <c r="CC43" s="2">
        <v>225.05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6732.7999999999993</v>
      </c>
      <c r="CK43" s="2">
        <v>0</v>
      </c>
      <c r="CL43" s="2">
        <v>0</v>
      </c>
      <c r="CM43" s="2">
        <v>0</v>
      </c>
      <c r="CN43" s="2">
        <v>0</v>
      </c>
      <c r="CO43" s="2">
        <v>3116.3</v>
      </c>
      <c r="CP43" s="2">
        <v>0</v>
      </c>
      <c r="CQ43" s="2">
        <v>0</v>
      </c>
      <c r="CR43" s="2">
        <v>0</v>
      </c>
      <c r="CS43" s="2">
        <v>0</v>
      </c>
      <c r="CT43" s="2">
        <v>1380.07</v>
      </c>
      <c r="CU43" s="2">
        <v>0</v>
      </c>
      <c r="CV43" s="2">
        <v>0</v>
      </c>
      <c r="CW43" s="2">
        <v>0</v>
      </c>
      <c r="CX43" s="2">
        <v>3324.12</v>
      </c>
      <c r="CY43" s="2">
        <v>0</v>
      </c>
      <c r="CZ43" s="2">
        <v>0</v>
      </c>
      <c r="DA43" s="2">
        <v>0</v>
      </c>
      <c r="DB43" s="2">
        <v>0</v>
      </c>
      <c r="DC43" s="2">
        <v>415.65</v>
      </c>
      <c r="DD43" s="2">
        <v>0</v>
      </c>
      <c r="DE43" s="2">
        <v>0</v>
      </c>
      <c r="DF43" s="2">
        <v>0</v>
      </c>
      <c r="DG43" s="2">
        <v>0</v>
      </c>
      <c r="DH43" s="2">
        <v>136.30000000000001</v>
      </c>
      <c r="DI43" s="2">
        <v>0</v>
      </c>
      <c r="DJ43" s="2">
        <v>0</v>
      </c>
      <c r="DK43" s="2">
        <v>0</v>
      </c>
      <c r="DL43" s="2">
        <v>1.44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225.05</v>
      </c>
      <c r="EA43" s="2">
        <v>0</v>
      </c>
      <c r="EB43" s="2">
        <v>0</v>
      </c>
      <c r="EC43" s="2">
        <v>0</v>
      </c>
      <c r="ED43" s="2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f t="shared" si="55"/>
        <v>0</v>
      </c>
      <c r="EK43" s="15">
        <f t="shared" si="56"/>
        <v>1</v>
      </c>
      <c r="EL43" s="15">
        <f t="shared" si="57"/>
        <v>0</v>
      </c>
      <c r="EM43" s="15">
        <f t="shared" si="58"/>
        <v>0</v>
      </c>
      <c r="EN43" s="15">
        <f t="shared" si="59"/>
        <v>0</v>
      </c>
      <c r="EO43" s="15">
        <f t="shared" si="60"/>
        <v>0</v>
      </c>
      <c r="EP43" s="15">
        <f t="shared" si="61"/>
        <v>1</v>
      </c>
      <c r="EQ43" s="15">
        <f t="shared" si="62"/>
        <v>0</v>
      </c>
      <c r="ER43" s="15">
        <f t="shared" si="63"/>
        <v>0</v>
      </c>
      <c r="ES43" s="15">
        <f t="shared" si="64"/>
        <v>0</v>
      </c>
      <c r="ET43" s="15">
        <f t="shared" si="65"/>
        <v>0</v>
      </c>
      <c r="EU43" s="15">
        <f t="shared" si="66"/>
        <v>1</v>
      </c>
      <c r="EV43" s="15">
        <f t="shared" si="67"/>
        <v>0</v>
      </c>
      <c r="EW43" s="15">
        <f t="shared" si="68"/>
        <v>0</v>
      </c>
      <c r="EX43" s="15">
        <f t="shared" si="69"/>
        <v>0</v>
      </c>
      <c r="EY43" s="15">
        <f t="shared" si="70"/>
        <v>1</v>
      </c>
      <c r="EZ43" s="15">
        <f t="shared" si="71"/>
        <v>0</v>
      </c>
      <c r="FA43" s="15">
        <f t="shared" si="72"/>
        <v>0</v>
      </c>
      <c r="FB43" s="15">
        <f t="shared" si="73"/>
        <v>0</v>
      </c>
      <c r="FC43" s="15">
        <f t="shared" si="74"/>
        <v>0</v>
      </c>
      <c r="FD43" s="15">
        <f t="shared" si="75"/>
        <v>1</v>
      </c>
      <c r="FE43" s="15">
        <f t="shared" si="76"/>
        <v>0</v>
      </c>
      <c r="FF43" s="15">
        <f t="shared" si="77"/>
        <v>0</v>
      </c>
      <c r="FG43" s="15">
        <f t="shared" si="78"/>
        <v>0</v>
      </c>
      <c r="FH43" s="15">
        <f t="shared" si="89"/>
        <v>0</v>
      </c>
      <c r="FI43" s="15">
        <f t="shared" si="90"/>
        <v>1</v>
      </c>
      <c r="FJ43" s="15">
        <f t="shared" si="91"/>
        <v>0</v>
      </c>
      <c r="FK43" s="15">
        <f t="shared" si="92"/>
        <v>0</v>
      </c>
      <c r="FL43" s="15">
        <f t="shared" si="93"/>
        <v>0</v>
      </c>
      <c r="FM43" s="15">
        <f t="shared" si="79"/>
        <v>1</v>
      </c>
      <c r="FN43" s="15">
        <f t="shared" si="80"/>
        <v>0</v>
      </c>
      <c r="FO43" s="15">
        <f t="shared" si="81"/>
        <v>0</v>
      </c>
      <c r="FP43" s="15">
        <f t="shared" si="82"/>
        <v>0</v>
      </c>
      <c r="FQ43" s="15">
        <f t="shared" si="83"/>
        <v>0</v>
      </c>
      <c r="FR43" s="15">
        <f t="shared" si="84"/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f t="shared" si="108"/>
        <v>1</v>
      </c>
      <c r="GB43" s="15">
        <f t="shared" si="95"/>
        <v>0</v>
      </c>
      <c r="GC43" s="15">
        <f t="shared" si="96"/>
        <v>0</v>
      </c>
      <c r="GD43" s="15">
        <f t="shared" si="97"/>
        <v>0</v>
      </c>
      <c r="GE43" s="15">
        <f t="shared" si="98"/>
        <v>0</v>
      </c>
    </row>
    <row r="44" spans="1:187" x14ac:dyDescent="0.3">
      <c r="A44" s="2" t="s">
        <v>43</v>
      </c>
      <c r="B44" s="6">
        <v>41513.120000000003</v>
      </c>
      <c r="C44" s="6">
        <f t="shared" si="10"/>
        <v>23307.16812997781</v>
      </c>
      <c r="D44" s="7">
        <v>18205.951870022192</v>
      </c>
      <c r="E44" s="8">
        <v>2341.84</v>
      </c>
      <c r="F44" s="9">
        <v>7290.62</v>
      </c>
      <c r="G44" s="9">
        <v>3820.78</v>
      </c>
      <c r="H44" s="9">
        <v>2136.4258339686239</v>
      </c>
      <c r="I44" s="9">
        <v>6409.277501905909</v>
      </c>
      <c r="J44" s="9">
        <v>1307.4847941032781</v>
      </c>
      <c r="K44" s="9">
        <v>0.74</v>
      </c>
      <c r="L44" s="9">
        <v>0</v>
      </c>
      <c r="M44" s="9">
        <v>0</v>
      </c>
      <c r="N44" s="10">
        <v>0</v>
      </c>
      <c r="O44" s="10">
        <f t="shared" si="0"/>
        <v>2341.84</v>
      </c>
      <c r="P44" s="10">
        <f t="shared" si="1"/>
        <v>0</v>
      </c>
      <c r="Q44" s="10">
        <f t="shared" si="2"/>
        <v>0</v>
      </c>
      <c r="R44" s="10">
        <f t="shared" si="3"/>
        <v>0</v>
      </c>
      <c r="S44" s="10">
        <f t="shared" si="4"/>
        <v>0</v>
      </c>
      <c r="T44" s="10">
        <f t="shared" si="5"/>
        <v>0</v>
      </c>
      <c r="U44" s="10">
        <f t="shared" si="6"/>
        <v>7290.62</v>
      </c>
      <c r="V44" s="10">
        <f t="shared" si="7"/>
        <v>0</v>
      </c>
      <c r="W44" s="10">
        <f t="shared" si="8"/>
        <v>0</v>
      </c>
      <c r="X44" s="10">
        <f t="shared" si="9"/>
        <v>0</v>
      </c>
      <c r="Y44" s="10">
        <f t="shared" si="11"/>
        <v>0</v>
      </c>
      <c r="Z44" s="10">
        <f t="shared" si="12"/>
        <v>3820.78</v>
      </c>
      <c r="AA44" s="10">
        <f t="shared" si="13"/>
        <v>0</v>
      </c>
      <c r="AB44" s="10">
        <f t="shared" si="14"/>
        <v>0</v>
      </c>
      <c r="AC44" s="10">
        <f t="shared" si="15"/>
        <v>0</v>
      </c>
      <c r="AD44" s="10">
        <f t="shared" si="16"/>
        <v>0</v>
      </c>
      <c r="AE44" s="10">
        <f t="shared" si="17"/>
        <v>2136.4258339686239</v>
      </c>
      <c r="AF44" s="10">
        <f t="shared" si="18"/>
        <v>0</v>
      </c>
      <c r="AG44" s="10">
        <f t="shared" si="19"/>
        <v>0</v>
      </c>
      <c r="AH44" s="10">
        <f t="shared" si="20"/>
        <v>0</v>
      </c>
      <c r="AI44" s="10">
        <f t="shared" si="21"/>
        <v>6409.277501905909</v>
      </c>
      <c r="AJ44" s="10">
        <f t="shared" si="22"/>
        <v>0</v>
      </c>
      <c r="AK44" s="10">
        <f t="shared" si="23"/>
        <v>0</v>
      </c>
      <c r="AL44" s="10">
        <f t="shared" si="24"/>
        <v>0</v>
      </c>
      <c r="AM44" s="10">
        <f t="shared" si="25"/>
        <v>0</v>
      </c>
      <c r="AN44" s="10">
        <f t="shared" si="26"/>
        <v>1307.4847941032781</v>
      </c>
      <c r="AO44" s="10">
        <f t="shared" si="27"/>
        <v>0</v>
      </c>
      <c r="AP44" s="10">
        <f t="shared" si="28"/>
        <v>0</v>
      </c>
      <c r="AQ44" s="10">
        <f t="shared" si="29"/>
        <v>0</v>
      </c>
      <c r="AR44" s="10">
        <f t="shared" si="30"/>
        <v>0.74</v>
      </c>
      <c r="AS44" s="10">
        <f t="shared" si="31"/>
        <v>0</v>
      </c>
      <c r="AT44" s="10">
        <f t="shared" si="32"/>
        <v>0</v>
      </c>
      <c r="AU44" s="10">
        <f t="shared" si="33"/>
        <v>0</v>
      </c>
      <c r="AV44" s="10">
        <f t="shared" si="34"/>
        <v>0</v>
      </c>
      <c r="AW44" s="10">
        <f t="shared" si="35"/>
        <v>0</v>
      </c>
      <c r="AX44" s="10">
        <f t="shared" si="36"/>
        <v>0</v>
      </c>
      <c r="AY44" s="10">
        <f t="shared" si="37"/>
        <v>0</v>
      </c>
      <c r="AZ44" s="10">
        <f t="shared" si="38"/>
        <v>0</v>
      </c>
      <c r="BA44" s="10">
        <f t="shared" si="39"/>
        <v>0</v>
      </c>
      <c r="BB44" s="10">
        <f t="shared" si="40"/>
        <v>0</v>
      </c>
      <c r="BC44" s="10">
        <f t="shared" si="41"/>
        <v>0</v>
      </c>
      <c r="BD44" s="10">
        <f t="shared" si="42"/>
        <v>0</v>
      </c>
      <c r="BE44" s="10">
        <f t="shared" si="43"/>
        <v>0</v>
      </c>
      <c r="BF44" s="10">
        <f t="shared" si="44"/>
        <v>0</v>
      </c>
      <c r="BG44" s="10">
        <f t="shared" si="45"/>
        <v>0</v>
      </c>
      <c r="BH44" s="10">
        <f t="shared" si="46"/>
        <v>0</v>
      </c>
      <c r="BI44" s="10">
        <f t="shared" si="47"/>
        <v>0</v>
      </c>
      <c r="BJ44" s="10">
        <f t="shared" si="48"/>
        <v>0</v>
      </c>
      <c r="BK44" s="10">
        <f t="shared" si="49"/>
        <v>0</v>
      </c>
      <c r="BL44" s="10">
        <f t="shared" si="50"/>
        <v>0</v>
      </c>
      <c r="BM44" s="10">
        <f t="shared" si="51"/>
        <v>0</v>
      </c>
      <c r="BN44" s="10">
        <f t="shared" si="52"/>
        <v>0</v>
      </c>
      <c r="BO44" s="10">
        <f t="shared" si="53"/>
        <v>0</v>
      </c>
      <c r="BP44" s="2" t="s">
        <v>43</v>
      </c>
      <c r="BQ44" s="2">
        <v>47130.990000000013</v>
      </c>
      <c r="BR44" s="2">
        <f t="shared" si="54"/>
        <v>7603.79</v>
      </c>
      <c r="BS44" s="2">
        <v>10182.130000000012</v>
      </c>
      <c r="BT44" s="2">
        <v>2341.84</v>
      </c>
      <c r="BU44" s="2">
        <v>7290.62</v>
      </c>
      <c r="BV44" s="2">
        <v>3820.78</v>
      </c>
      <c r="BW44" s="2">
        <v>7603.05</v>
      </c>
      <c r="BX44" s="2">
        <v>7603.05</v>
      </c>
      <c r="BY44" s="2">
        <v>7603.05</v>
      </c>
      <c r="BZ44" s="2">
        <v>0.74</v>
      </c>
      <c r="CA44" s="2">
        <v>0</v>
      </c>
      <c r="CB44" s="2">
        <v>0</v>
      </c>
      <c r="CC44" s="2">
        <v>685.73</v>
      </c>
      <c r="CD44" s="2">
        <v>2341.84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7290.62</v>
      </c>
      <c r="CK44" s="2">
        <v>0</v>
      </c>
      <c r="CL44" s="2">
        <v>0</v>
      </c>
      <c r="CM44" s="2">
        <v>0</v>
      </c>
      <c r="CN44" s="2">
        <v>0</v>
      </c>
      <c r="CO44" s="2">
        <v>3820.78</v>
      </c>
      <c r="CP44" s="2">
        <v>0</v>
      </c>
      <c r="CQ44" s="2">
        <v>0</v>
      </c>
      <c r="CR44" s="2">
        <v>0</v>
      </c>
      <c r="CS44" s="2">
        <v>0</v>
      </c>
      <c r="CT44" s="2">
        <v>7603.05</v>
      </c>
      <c r="CU44" s="2">
        <v>0</v>
      </c>
      <c r="CV44" s="2">
        <v>0</v>
      </c>
      <c r="CW44" s="2">
        <v>0</v>
      </c>
      <c r="CX44" s="2">
        <v>7603.05</v>
      </c>
      <c r="CY44" s="2">
        <v>0</v>
      </c>
      <c r="CZ44" s="2">
        <v>0</v>
      </c>
      <c r="DA44" s="2">
        <v>0</v>
      </c>
      <c r="DB44" s="2">
        <v>0</v>
      </c>
      <c r="DC44" s="2">
        <v>7603.05</v>
      </c>
      <c r="DD44" s="2">
        <v>0</v>
      </c>
      <c r="DE44" s="2">
        <v>0</v>
      </c>
      <c r="DF44" s="2">
        <v>0</v>
      </c>
      <c r="DG44" s="2">
        <v>0.74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685.73</v>
      </c>
      <c r="EA44" s="2">
        <v>0</v>
      </c>
      <c r="EB44" s="2">
        <v>0</v>
      </c>
      <c r="EC44" s="2">
        <v>0</v>
      </c>
      <c r="ED44" s="2">
        <v>0</v>
      </c>
      <c r="EE44" s="15">
        <f t="shared" si="85"/>
        <v>1</v>
      </c>
      <c r="EF44" s="15">
        <f t="shared" si="86"/>
        <v>0</v>
      </c>
      <c r="EG44" s="15">
        <f t="shared" si="99"/>
        <v>0</v>
      </c>
      <c r="EH44" s="15">
        <f t="shared" si="87"/>
        <v>0</v>
      </c>
      <c r="EI44" s="15">
        <f t="shared" si="88"/>
        <v>0</v>
      </c>
      <c r="EJ44" s="15">
        <f t="shared" si="55"/>
        <v>0</v>
      </c>
      <c r="EK44" s="15">
        <f t="shared" si="56"/>
        <v>1</v>
      </c>
      <c r="EL44" s="15">
        <f t="shared" si="57"/>
        <v>0</v>
      </c>
      <c r="EM44" s="15">
        <f t="shared" si="58"/>
        <v>0</v>
      </c>
      <c r="EN44" s="15">
        <f t="shared" si="59"/>
        <v>0</v>
      </c>
      <c r="EO44" s="15">
        <f t="shared" si="60"/>
        <v>0</v>
      </c>
      <c r="EP44" s="15">
        <f t="shared" si="61"/>
        <v>1</v>
      </c>
      <c r="EQ44" s="15">
        <f t="shared" si="62"/>
        <v>0</v>
      </c>
      <c r="ER44" s="15">
        <f t="shared" si="63"/>
        <v>0</v>
      </c>
      <c r="ES44" s="15">
        <f t="shared" si="64"/>
        <v>0</v>
      </c>
      <c r="ET44" s="15">
        <f t="shared" si="65"/>
        <v>0</v>
      </c>
      <c r="EU44" s="15">
        <f t="shared" si="66"/>
        <v>1</v>
      </c>
      <c r="EV44" s="15">
        <f t="shared" si="67"/>
        <v>0</v>
      </c>
      <c r="EW44" s="15">
        <f t="shared" si="68"/>
        <v>0</v>
      </c>
      <c r="EX44" s="15">
        <f t="shared" si="69"/>
        <v>0</v>
      </c>
      <c r="EY44" s="15">
        <f t="shared" si="70"/>
        <v>1</v>
      </c>
      <c r="EZ44" s="15">
        <f t="shared" si="71"/>
        <v>0</v>
      </c>
      <c r="FA44" s="15">
        <f t="shared" si="72"/>
        <v>0</v>
      </c>
      <c r="FB44" s="15">
        <f t="shared" si="73"/>
        <v>0</v>
      </c>
      <c r="FC44" s="15">
        <f t="shared" si="74"/>
        <v>0</v>
      </c>
      <c r="FD44" s="15">
        <f t="shared" si="75"/>
        <v>1</v>
      </c>
      <c r="FE44" s="15">
        <f t="shared" si="76"/>
        <v>0</v>
      </c>
      <c r="FF44" s="15">
        <f t="shared" si="77"/>
        <v>0</v>
      </c>
      <c r="FG44" s="15">
        <f t="shared" si="78"/>
        <v>0</v>
      </c>
      <c r="FH44" s="15">
        <f t="shared" si="89"/>
        <v>1</v>
      </c>
      <c r="FI44" s="15">
        <f t="shared" si="90"/>
        <v>0</v>
      </c>
      <c r="FJ44" s="15">
        <f t="shared" si="91"/>
        <v>0</v>
      </c>
      <c r="FK44" s="15">
        <f t="shared" si="92"/>
        <v>0</v>
      </c>
      <c r="FL44" s="15">
        <f t="shared" si="93"/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f t="shared" si="108"/>
        <v>1</v>
      </c>
      <c r="GB44" s="15">
        <f t="shared" si="95"/>
        <v>0</v>
      </c>
      <c r="GC44" s="15">
        <f t="shared" si="96"/>
        <v>0</v>
      </c>
      <c r="GD44" s="15">
        <f t="shared" si="97"/>
        <v>0</v>
      </c>
      <c r="GE44" s="15">
        <f t="shared" si="98"/>
        <v>0</v>
      </c>
    </row>
    <row r="45" spans="1:187" x14ac:dyDescent="0.3">
      <c r="A45" s="2" t="s">
        <v>44</v>
      </c>
      <c r="B45" s="6">
        <v>26791.59</v>
      </c>
      <c r="C45" s="6">
        <f t="shared" si="10"/>
        <v>19161.930736467031</v>
      </c>
      <c r="D45" s="7">
        <v>7629.6592635329689</v>
      </c>
      <c r="E45" s="8">
        <v>2851.8</v>
      </c>
      <c r="F45" s="9">
        <v>5071.46</v>
      </c>
      <c r="G45" s="9">
        <v>3897.9279511495511</v>
      </c>
      <c r="H45" s="9">
        <v>1366.537035607246</v>
      </c>
      <c r="I45" s="9">
        <v>2315.8123379220642</v>
      </c>
      <c r="J45" s="9">
        <v>568.86728100407004</v>
      </c>
      <c r="K45" s="9">
        <v>76.5</v>
      </c>
      <c r="L45" s="9">
        <v>33.28</v>
      </c>
      <c r="M45" s="9">
        <v>0</v>
      </c>
      <c r="N45" s="10">
        <v>2979.7461307840999</v>
      </c>
      <c r="O45" s="10">
        <f t="shared" si="0"/>
        <v>0</v>
      </c>
      <c r="P45" s="10">
        <f t="shared" si="1"/>
        <v>0</v>
      </c>
      <c r="Q45" s="10">
        <f t="shared" si="2"/>
        <v>2851.8</v>
      </c>
      <c r="R45" s="10">
        <f t="shared" si="3"/>
        <v>0</v>
      </c>
      <c r="S45" s="10">
        <f t="shared" si="4"/>
        <v>0</v>
      </c>
      <c r="T45" s="10">
        <f t="shared" si="5"/>
        <v>0</v>
      </c>
      <c r="U45" s="10">
        <f t="shared" si="6"/>
        <v>5071.46</v>
      </c>
      <c r="V45" s="10">
        <f t="shared" si="7"/>
        <v>0</v>
      </c>
      <c r="W45" s="10">
        <f t="shared" si="8"/>
        <v>0</v>
      </c>
      <c r="X45" s="10">
        <f t="shared" si="9"/>
        <v>0</v>
      </c>
      <c r="Y45" s="10">
        <f t="shared" si="11"/>
        <v>0</v>
      </c>
      <c r="Z45" s="10">
        <f t="shared" si="12"/>
        <v>3897.9279511495511</v>
      </c>
      <c r="AA45" s="10">
        <f t="shared" si="13"/>
        <v>0</v>
      </c>
      <c r="AB45" s="10">
        <f t="shared" si="14"/>
        <v>0</v>
      </c>
      <c r="AC45" s="10">
        <f t="shared" si="15"/>
        <v>0</v>
      </c>
      <c r="AD45" s="10">
        <f t="shared" si="16"/>
        <v>0</v>
      </c>
      <c r="AE45" s="10">
        <f t="shared" si="17"/>
        <v>1366.537035607246</v>
      </c>
      <c r="AF45" s="10">
        <f t="shared" si="18"/>
        <v>0</v>
      </c>
      <c r="AG45" s="10">
        <f t="shared" si="19"/>
        <v>0</v>
      </c>
      <c r="AH45" s="10">
        <f t="shared" si="20"/>
        <v>0</v>
      </c>
      <c r="AI45" s="10">
        <f t="shared" si="21"/>
        <v>2315.8123379220642</v>
      </c>
      <c r="AJ45" s="10">
        <f t="shared" si="22"/>
        <v>0</v>
      </c>
      <c r="AK45" s="10">
        <f t="shared" si="23"/>
        <v>0</v>
      </c>
      <c r="AL45" s="10">
        <f t="shared" si="24"/>
        <v>0</v>
      </c>
      <c r="AM45" s="10">
        <f t="shared" si="25"/>
        <v>0</v>
      </c>
      <c r="AN45" s="10">
        <f t="shared" si="26"/>
        <v>568.86728100407004</v>
      </c>
      <c r="AO45" s="10">
        <f t="shared" si="27"/>
        <v>0</v>
      </c>
      <c r="AP45" s="10">
        <f t="shared" si="28"/>
        <v>0</v>
      </c>
      <c r="AQ45" s="10">
        <f t="shared" si="29"/>
        <v>0</v>
      </c>
      <c r="AR45" s="10">
        <f t="shared" si="30"/>
        <v>69.39</v>
      </c>
      <c r="AS45" s="10">
        <f t="shared" si="31"/>
        <v>7.1099999999999985</v>
      </c>
      <c r="AT45" s="10">
        <f t="shared" si="32"/>
        <v>0</v>
      </c>
      <c r="AU45" s="10">
        <f t="shared" si="33"/>
        <v>0</v>
      </c>
      <c r="AV45" s="10">
        <f t="shared" si="34"/>
        <v>0</v>
      </c>
      <c r="AW45" s="10">
        <f t="shared" si="35"/>
        <v>33.28</v>
      </c>
      <c r="AX45" s="10">
        <f t="shared" si="36"/>
        <v>0</v>
      </c>
      <c r="AY45" s="10">
        <f t="shared" si="37"/>
        <v>0</v>
      </c>
      <c r="AZ45" s="10">
        <f t="shared" si="38"/>
        <v>0</v>
      </c>
      <c r="BA45" s="10">
        <f t="shared" si="39"/>
        <v>0</v>
      </c>
      <c r="BB45" s="10">
        <f t="shared" si="40"/>
        <v>0</v>
      </c>
      <c r="BC45" s="10">
        <f t="shared" si="41"/>
        <v>0</v>
      </c>
      <c r="BD45" s="10">
        <f t="shared" si="42"/>
        <v>0</v>
      </c>
      <c r="BE45" s="10">
        <f t="shared" si="43"/>
        <v>0</v>
      </c>
      <c r="BF45" s="10">
        <f t="shared" si="44"/>
        <v>0</v>
      </c>
      <c r="BG45" s="10">
        <f t="shared" si="45"/>
        <v>0</v>
      </c>
      <c r="BH45" s="10">
        <f t="shared" si="46"/>
        <v>0</v>
      </c>
      <c r="BI45" s="10">
        <f t="shared" si="47"/>
        <v>0</v>
      </c>
      <c r="BJ45" s="10">
        <f t="shared" si="48"/>
        <v>0</v>
      </c>
      <c r="BK45" s="10">
        <f t="shared" si="49"/>
        <v>2979.7461307840999</v>
      </c>
      <c r="BL45" s="10">
        <f t="shared" si="50"/>
        <v>0</v>
      </c>
      <c r="BM45" s="10">
        <f t="shared" si="51"/>
        <v>0</v>
      </c>
      <c r="BN45" s="10">
        <f t="shared" si="52"/>
        <v>0</v>
      </c>
      <c r="BO45" s="10">
        <f t="shared" si="53"/>
        <v>0</v>
      </c>
      <c r="BP45" s="2" t="s">
        <v>44</v>
      </c>
      <c r="BQ45" s="2">
        <v>30026.116999999998</v>
      </c>
      <c r="BR45" s="2">
        <f t="shared" si="54"/>
        <v>4571.268</v>
      </c>
      <c r="BS45" s="2">
        <v>8151.9469999999965</v>
      </c>
      <c r="BT45" s="2">
        <v>2851.8</v>
      </c>
      <c r="BU45" s="2">
        <v>5071.4600000000009</v>
      </c>
      <c r="BV45" s="2">
        <v>6192.0690000000004</v>
      </c>
      <c r="BW45" s="2">
        <v>2139.942</v>
      </c>
      <c r="BX45" s="2">
        <v>4494.768</v>
      </c>
      <c r="BY45" s="2">
        <v>804.58699999999999</v>
      </c>
      <c r="BZ45" s="2">
        <v>76.5</v>
      </c>
      <c r="CA45" s="2">
        <v>48.789000000000001</v>
      </c>
      <c r="CB45" s="2">
        <v>0</v>
      </c>
      <c r="CC45" s="2">
        <v>194.255</v>
      </c>
      <c r="CD45" s="2">
        <v>0</v>
      </c>
      <c r="CE45" s="2">
        <v>0</v>
      </c>
      <c r="CF45" s="2">
        <v>2851.8</v>
      </c>
      <c r="CG45" s="2">
        <v>0</v>
      </c>
      <c r="CH45" s="2">
        <v>0</v>
      </c>
      <c r="CI45" s="2">
        <v>0</v>
      </c>
      <c r="CJ45" s="2">
        <v>5071.4600000000009</v>
      </c>
      <c r="CK45" s="2">
        <v>0</v>
      </c>
      <c r="CL45" s="2">
        <v>0</v>
      </c>
      <c r="CM45" s="2">
        <v>0</v>
      </c>
      <c r="CN45" s="2">
        <v>0</v>
      </c>
      <c r="CO45" s="2">
        <v>6192.0690000000004</v>
      </c>
      <c r="CP45" s="2">
        <v>0</v>
      </c>
      <c r="CQ45" s="2">
        <v>0</v>
      </c>
      <c r="CR45" s="2">
        <v>0</v>
      </c>
      <c r="CS45" s="2">
        <v>0</v>
      </c>
      <c r="CT45" s="2">
        <v>2139.942</v>
      </c>
      <c r="CU45" s="2">
        <v>0</v>
      </c>
      <c r="CV45" s="2">
        <v>0</v>
      </c>
      <c r="CW45" s="2">
        <v>0</v>
      </c>
      <c r="CX45" s="2">
        <v>4494.768</v>
      </c>
      <c r="CY45" s="2">
        <v>0</v>
      </c>
      <c r="CZ45" s="2">
        <v>0</v>
      </c>
      <c r="DA45" s="2">
        <v>0</v>
      </c>
      <c r="DB45" s="2">
        <v>0</v>
      </c>
      <c r="DC45" s="2">
        <v>804.58699999999999</v>
      </c>
      <c r="DD45" s="2">
        <v>0</v>
      </c>
      <c r="DE45" s="2">
        <v>0</v>
      </c>
      <c r="DF45" s="2">
        <v>0</v>
      </c>
      <c r="DG45" s="2">
        <v>69.39</v>
      </c>
      <c r="DH45" s="2">
        <v>7.1099999999999994</v>
      </c>
      <c r="DI45" s="2">
        <v>0</v>
      </c>
      <c r="DJ45" s="2">
        <v>0</v>
      </c>
      <c r="DK45" s="2">
        <v>0</v>
      </c>
      <c r="DL45" s="2">
        <v>48.789000000000001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194.255</v>
      </c>
      <c r="EA45" s="2">
        <v>0</v>
      </c>
      <c r="EB45" s="2">
        <v>0</v>
      </c>
      <c r="EC45" s="2">
        <v>0</v>
      </c>
      <c r="ED45" s="2">
        <v>0</v>
      </c>
      <c r="EE45" s="15">
        <f t="shared" si="85"/>
        <v>0</v>
      </c>
      <c r="EF45" s="15">
        <f t="shared" si="86"/>
        <v>0</v>
      </c>
      <c r="EG45" s="15">
        <f t="shared" si="99"/>
        <v>1</v>
      </c>
      <c r="EH45" s="15">
        <f t="shared" si="87"/>
        <v>0</v>
      </c>
      <c r="EI45" s="15">
        <f t="shared" si="88"/>
        <v>0</v>
      </c>
      <c r="EJ45" s="15">
        <f t="shared" si="55"/>
        <v>0</v>
      </c>
      <c r="EK45" s="15">
        <f t="shared" si="56"/>
        <v>1</v>
      </c>
      <c r="EL45" s="15">
        <f t="shared" si="57"/>
        <v>0</v>
      </c>
      <c r="EM45" s="15">
        <f t="shared" si="58"/>
        <v>0</v>
      </c>
      <c r="EN45" s="15">
        <f t="shared" si="59"/>
        <v>0</v>
      </c>
      <c r="EO45" s="15">
        <f t="shared" si="60"/>
        <v>0</v>
      </c>
      <c r="EP45" s="15">
        <f t="shared" si="61"/>
        <v>1</v>
      </c>
      <c r="EQ45" s="15">
        <f t="shared" si="62"/>
        <v>0</v>
      </c>
      <c r="ER45" s="15">
        <f t="shared" si="63"/>
        <v>0</v>
      </c>
      <c r="ES45" s="15">
        <f t="shared" si="64"/>
        <v>0</v>
      </c>
      <c r="ET45" s="15">
        <f t="shared" si="65"/>
        <v>0</v>
      </c>
      <c r="EU45" s="15">
        <f t="shared" si="66"/>
        <v>1</v>
      </c>
      <c r="EV45" s="15">
        <f t="shared" si="67"/>
        <v>0</v>
      </c>
      <c r="EW45" s="15">
        <f t="shared" si="68"/>
        <v>0</v>
      </c>
      <c r="EX45" s="15">
        <f t="shared" si="69"/>
        <v>0</v>
      </c>
      <c r="EY45" s="15">
        <f t="shared" si="70"/>
        <v>1</v>
      </c>
      <c r="EZ45" s="15">
        <f t="shared" si="71"/>
        <v>0</v>
      </c>
      <c r="FA45" s="15">
        <f t="shared" si="72"/>
        <v>0</v>
      </c>
      <c r="FB45" s="15">
        <f t="shared" si="73"/>
        <v>0</v>
      </c>
      <c r="FC45" s="15">
        <f t="shared" si="74"/>
        <v>0</v>
      </c>
      <c r="FD45" s="15">
        <f t="shared" si="75"/>
        <v>1</v>
      </c>
      <c r="FE45" s="15">
        <f t="shared" si="76"/>
        <v>0</v>
      </c>
      <c r="FF45" s="15">
        <f t="shared" si="77"/>
        <v>0</v>
      </c>
      <c r="FG45" s="15">
        <f t="shared" si="78"/>
        <v>0</v>
      </c>
      <c r="FH45" s="15">
        <f t="shared" si="89"/>
        <v>0.90705882352941181</v>
      </c>
      <c r="FI45" s="15">
        <f t="shared" si="90"/>
        <v>9.2941176470588222E-2</v>
      </c>
      <c r="FJ45" s="15">
        <f t="shared" si="91"/>
        <v>0</v>
      </c>
      <c r="FK45" s="15">
        <f t="shared" si="92"/>
        <v>0</v>
      </c>
      <c r="FL45" s="15">
        <f t="shared" si="93"/>
        <v>0</v>
      </c>
      <c r="FM45" s="15">
        <f t="shared" si="79"/>
        <v>1</v>
      </c>
      <c r="FN45" s="15">
        <f t="shared" si="80"/>
        <v>0</v>
      </c>
      <c r="FO45" s="15">
        <f t="shared" si="81"/>
        <v>0</v>
      </c>
      <c r="FP45" s="15">
        <f t="shared" si="82"/>
        <v>0</v>
      </c>
      <c r="FQ45" s="15">
        <f t="shared" si="83"/>
        <v>0</v>
      </c>
      <c r="FR45" s="15">
        <f t="shared" si="84"/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f t="shared" si="108"/>
        <v>1</v>
      </c>
      <c r="GB45" s="15">
        <f t="shared" si="95"/>
        <v>0</v>
      </c>
      <c r="GC45" s="15">
        <f t="shared" si="96"/>
        <v>0</v>
      </c>
      <c r="GD45" s="15">
        <f t="shared" si="97"/>
        <v>0</v>
      </c>
      <c r="GE45" s="15">
        <f t="shared" si="98"/>
        <v>0</v>
      </c>
    </row>
    <row r="46" spans="1:187" x14ac:dyDescent="0.3">
      <c r="A46" s="2" t="s">
        <v>45</v>
      </c>
      <c r="B46" s="6">
        <v>111151.82</v>
      </c>
      <c r="C46" s="6">
        <f t="shared" si="10"/>
        <v>58894.55987020539</v>
      </c>
      <c r="D46" s="7">
        <v>52257.260129794617</v>
      </c>
      <c r="E46" s="8">
        <v>9280.59</v>
      </c>
      <c r="F46" s="9">
        <v>19437.09</v>
      </c>
      <c r="G46" s="9">
        <v>14529.64967886615</v>
      </c>
      <c r="H46" s="9">
        <v>3233.7614286508688</v>
      </c>
      <c r="I46" s="9">
        <v>7243.279387926932</v>
      </c>
      <c r="J46" s="9">
        <v>3687.5993747614402</v>
      </c>
      <c r="K46" s="9">
        <v>413.12</v>
      </c>
      <c r="L46" s="9">
        <v>1069.47</v>
      </c>
      <c r="M46" s="9">
        <v>0</v>
      </c>
      <c r="N46" s="10">
        <v>0</v>
      </c>
      <c r="O46" s="10">
        <f t="shared" si="0"/>
        <v>0</v>
      </c>
      <c r="P46" s="10">
        <f t="shared" si="1"/>
        <v>0</v>
      </c>
      <c r="Q46" s="10">
        <f t="shared" si="2"/>
        <v>9280.59</v>
      </c>
      <c r="R46" s="10">
        <f t="shared" si="3"/>
        <v>0</v>
      </c>
      <c r="S46" s="10">
        <f t="shared" si="4"/>
        <v>0</v>
      </c>
      <c r="T46" s="10">
        <f t="shared" si="5"/>
        <v>0</v>
      </c>
      <c r="U46" s="10">
        <f t="shared" si="6"/>
        <v>19437.09</v>
      </c>
      <c r="V46" s="10">
        <f t="shared" si="7"/>
        <v>0</v>
      </c>
      <c r="W46" s="10">
        <f t="shared" si="8"/>
        <v>0</v>
      </c>
      <c r="X46" s="10">
        <f t="shared" si="9"/>
        <v>0</v>
      </c>
      <c r="Y46" s="10">
        <f t="shared" si="11"/>
        <v>0</v>
      </c>
      <c r="Z46" s="10">
        <f t="shared" si="12"/>
        <v>14529.64967886615</v>
      </c>
      <c r="AA46" s="10">
        <f t="shared" si="13"/>
        <v>0</v>
      </c>
      <c r="AB46" s="10">
        <f t="shared" si="14"/>
        <v>0</v>
      </c>
      <c r="AC46" s="10">
        <f t="shared" si="15"/>
        <v>0</v>
      </c>
      <c r="AD46" s="10">
        <f t="shared" si="16"/>
        <v>0</v>
      </c>
      <c r="AE46" s="10">
        <f t="shared" si="17"/>
        <v>3142.1662091335511</v>
      </c>
      <c r="AF46" s="10">
        <f t="shared" si="18"/>
        <v>91.595219517317659</v>
      </c>
      <c r="AG46" s="10">
        <f t="shared" si="19"/>
        <v>0</v>
      </c>
      <c r="AH46" s="10">
        <f t="shared" si="20"/>
        <v>0</v>
      </c>
      <c r="AI46" s="10">
        <f t="shared" si="21"/>
        <v>7243.279387926932</v>
      </c>
      <c r="AJ46" s="10">
        <f t="shared" si="22"/>
        <v>0</v>
      </c>
      <c r="AK46" s="10">
        <f t="shared" si="23"/>
        <v>0</v>
      </c>
      <c r="AL46" s="10">
        <f t="shared" si="24"/>
        <v>0</v>
      </c>
      <c r="AM46" s="10">
        <f t="shared" si="25"/>
        <v>0</v>
      </c>
      <c r="AN46" s="10">
        <f t="shared" si="26"/>
        <v>3687.5993747614402</v>
      </c>
      <c r="AO46" s="10">
        <f t="shared" si="27"/>
        <v>0</v>
      </c>
      <c r="AP46" s="10">
        <f t="shared" si="28"/>
        <v>0</v>
      </c>
      <c r="AQ46" s="10">
        <f t="shared" si="29"/>
        <v>0</v>
      </c>
      <c r="AR46" s="10">
        <f t="shared" si="30"/>
        <v>413.12</v>
      </c>
      <c r="AS46" s="10">
        <f t="shared" si="31"/>
        <v>0</v>
      </c>
      <c r="AT46" s="10">
        <f t="shared" si="32"/>
        <v>0</v>
      </c>
      <c r="AU46" s="10">
        <f t="shared" si="33"/>
        <v>0</v>
      </c>
      <c r="AV46" s="10">
        <f t="shared" si="34"/>
        <v>0</v>
      </c>
      <c r="AW46" s="10">
        <f t="shared" si="35"/>
        <v>1069.47</v>
      </c>
      <c r="AX46" s="10">
        <f t="shared" si="36"/>
        <v>0</v>
      </c>
      <c r="AY46" s="10">
        <f t="shared" si="37"/>
        <v>0</v>
      </c>
      <c r="AZ46" s="10">
        <f t="shared" si="38"/>
        <v>0</v>
      </c>
      <c r="BA46" s="10">
        <f t="shared" si="39"/>
        <v>0</v>
      </c>
      <c r="BB46" s="10">
        <f t="shared" si="40"/>
        <v>0</v>
      </c>
      <c r="BC46" s="10">
        <f t="shared" si="41"/>
        <v>0</v>
      </c>
      <c r="BD46" s="10">
        <f t="shared" si="42"/>
        <v>0</v>
      </c>
      <c r="BE46" s="10">
        <f t="shared" si="43"/>
        <v>0</v>
      </c>
      <c r="BF46" s="10">
        <f t="shared" si="44"/>
        <v>0</v>
      </c>
      <c r="BG46" s="10">
        <f t="shared" si="45"/>
        <v>0</v>
      </c>
      <c r="BH46" s="10">
        <f t="shared" si="46"/>
        <v>0</v>
      </c>
      <c r="BI46" s="10">
        <f t="shared" si="47"/>
        <v>0</v>
      </c>
      <c r="BJ46" s="10">
        <f t="shared" si="48"/>
        <v>0</v>
      </c>
      <c r="BK46" s="10">
        <f t="shared" si="49"/>
        <v>0</v>
      </c>
      <c r="BL46" s="10">
        <f t="shared" si="50"/>
        <v>0</v>
      </c>
      <c r="BM46" s="10">
        <f t="shared" si="51"/>
        <v>0</v>
      </c>
      <c r="BN46" s="10">
        <f t="shared" si="52"/>
        <v>0</v>
      </c>
      <c r="BO46" s="10">
        <f t="shared" si="53"/>
        <v>0</v>
      </c>
      <c r="BP46" s="2" t="s">
        <v>45</v>
      </c>
      <c r="BQ46" s="2">
        <v>242227.97</v>
      </c>
      <c r="BR46" s="2">
        <f t="shared" si="54"/>
        <v>7928.62</v>
      </c>
      <c r="BS46" s="2">
        <v>174644.27000000002</v>
      </c>
      <c r="BT46" s="2">
        <v>9280.59</v>
      </c>
      <c r="BU46" s="2">
        <v>19438.54</v>
      </c>
      <c r="BV46" s="2">
        <v>19347.61</v>
      </c>
      <c r="BW46" s="2">
        <v>5143.22</v>
      </c>
      <c r="BX46" s="2">
        <v>7001.98</v>
      </c>
      <c r="BY46" s="2">
        <v>3238.92</v>
      </c>
      <c r="BZ46" s="2">
        <v>926.6400000000001</v>
      </c>
      <c r="CA46" s="2">
        <v>1068.02</v>
      </c>
      <c r="CB46" s="2">
        <v>0</v>
      </c>
      <c r="CC46" s="2">
        <v>2138.1799999999998</v>
      </c>
      <c r="CD46" s="2">
        <v>0</v>
      </c>
      <c r="CE46" s="2">
        <v>0</v>
      </c>
      <c r="CF46" s="2">
        <v>9280.59</v>
      </c>
      <c r="CG46" s="2">
        <v>0</v>
      </c>
      <c r="CH46" s="2">
        <v>0</v>
      </c>
      <c r="CI46" s="2">
        <v>0</v>
      </c>
      <c r="CJ46" s="2">
        <v>19438.54</v>
      </c>
      <c r="CK46" s="2">
        <v>0</v>
      </c>
      <c r="CL46" s="2">
        <v>0</v>
      </c>
      <c r="CM46" s="2">
        <v>0</v>
      </c>
      <c r="CN46" s="2">
        <v>0</v>
      </c>
      <c r="CO46" s="2">
        <v>19347.61</v>
      </c>
      <c r="CP46" s="2">
        <v>0</v>
      </c>
      <c r="CQ46" s="2">
        <v>0</v>
      </c>
      <c r="CR46" s="2">
        <v>0</v>
      </c>
      <c r="CS46" s="2">
        <v>0</v>
      </c>
      <c r="CT46" s="2">
        <v>4997.54</v>
      </c>
      <c r="CU46" s="2">
        <v>145.68</v>
      </c>
      <c r="CV46" s="2">
        <v>0</v>
      </c>
      <c r="CW46" s="2">
        <v>0</v>
      </c>
      <c r="CX46" s="2">
        <v>7001.98</v>
      </c>
      <c r="CY46" s="2">
        <v>0</v>
      </c>
      <c r="CZ46" s="2">
        <v>0</v>
      </c>
      <c r="DA46" s="2">
        <v>0</v>
      </c>
      <c r="DB46" s="2">
        <v>0</v>
      </c>
      <c r="DC46" s="2">
        <v>3238.92</v>
      </c>
      <c r="DD46" s="2">
        <v>0</v>
      </c>
      <c r="DE46" s="2">
        <v>0</v>
      </c>
      <c r="DF46" s="2">
        <v>0</v>
      </c>
      <c r="DG46" s="2">
        <v>926.6400000000001</v>
      </c>
      <c r="DH46" s="2">
        <v>0</v>
      </c>
      <c r="DI46" s="2">
        <v>0</v>
      </c>
      <c r="DJ46" s="2">
        <v>0</v>
      </c>
      <c r="DK46" s="2">
        <v>0</v>
      </c>
      <c r="DL46" s="2">
        <v>1068.02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1992.5</v>
      </c>
      <c r="EA46" s="2">
        <v>145.68</v>
      </c>
      <c r="EB46" s="2">
        <v>0</v>
      </c>
      <c r="EC46" s="2">
        <v>0</v>
      </c>
      <c r="ED46" s="2">
        <v>0</v>
      </c>
      <c r="EE46" s="15">
        <f t="shared" si="85"/>
        <v>0</v>
      </c>
      <c r="EF46" s="15">
        <f t="shared" si="86"/>
        <v>0</v>
      </c>
      <c r="EG46" s="15">
        <f t="shared" si="99"/>
        <v>1</v>
      </c>
      <c r="EH46" s="15">
        <f t="shared" si="87"/>
        <v>0</v>
      </c>
      <c r="EI46" s="15">
        <f t="shared" si="88"/>
        <v>0</v>
      </c>
      <c r="EJ46" s="15">
        <f t="shared" si="55"/>
        <v>0</v>
      </c>
      <c r="EK46" s="15">
        <f t="shared" si="56"/>
        <v>1</v>
      </c>
      <c r="EL46" s="15">
        <f t="shared" si="57"/>
        <v>0</v>
      </c>
      <c r="EM46" s="15">
        <f t="shared" si="58"/>
        <v>0</v>
      </c>
      <c r="EN46" s="15">
        <f t="shared" si="59"/>
        <v>0</v>
      </c>
      <c r="EO46" s="15">
        <f t="shared" si="60"/>
        <v>0</v>
      </c>
      <c r="EP46" s="15">
        <f t="shared" si="61"/>
        <v>1</v>
      </c>
      <c r="EQ46" s="15">
        <f t="shared" si="62"/>
        <v>0</v>
      </c>
      <c r="ER46" s="15">
        <f t="shared" si="63"/>
        <v>0</v>
      </c>
      <c r="ES46" s="15">
        <f t="shared" si="64"/>
        <v>0</v>
      </c>
      <c r="ET46" s="15">
        <f t="shared" si="65"/>
        <v>0</v>
      </c>
      <c r="EU46" s="15">
        <f t="shared" si="66"/>
        <v>0.97167533179603438</v>
      </c>
      <c r="EV46" s="15">
        <f t="shared" si="67"/>
        <v>2.8324668203965609E-2</v>
      </c>
      <c r="EW46" s="15">
        <f t="shared" si="68"/>
        <v>0</v>
      </c>
      <c r="EX46" s="15">
        <f t="shared" si="69"/>
        <v>0</v>
      </c>
      <c r="EY46" s="15">
        <f t="shared" si="70"/>
        <v>1</v>
      </c>
      <c r="EZ46" s="15">
        <f t="shared" si="71"/>
        <v>0</v>
      </c>
      <c r="FA46" s="15">
        <f t="shared" si="72"/>
        <v>0</v>
      </c>
      <c r="FB46" s="15">
        <f t="shared" si="73"/>
        <v>0</v>
      </c>
      <c r="FC46" s="15">
        <f t="shared" si="74"/>
        <v>0</v>
      </c>
      <c r="FD46" s="15">
        <f t="shared" si="75"/>
        <v>1</v>
      </c>
      <c r="FE46" s="15">
        <f t="shared" si="76"/>
        <v>0</v>
      </c>
      <c r="FF46" s="15">
        <f t="shared" si="77"/>
        <v>0</v>
      </c>
      <c r="FG46" s="15">
        <f t="shared" si="78"/>
        <v>0</v>
      </c>
      <c r="FH46" s="15">
        <f t="shared" si="89"/>
        <v>1</v>
      </c>
      <c r="FI46" s="15">
        <f t="shared" si="90"/>
        <v>0</v>
      </c>
      <c r="FJ46" s="15">
        <f t="shared" si="91"/>
        <v>0</v>
      </c>
      <c r="FK46" s="15">
        <f t="shared" si="92"/>
        <v>0</v>
      </c>
      <c r="FL46" s="15">
        <f t="shared" si="93"/>
        <v>0</v>
      </c>
      <c r="FM46" s="15">
        <f t="shared" si="79"/>
        <v>1</v>
      </c>
      <c r="FN46" s="15">
        <f t="shared" si="80"/>
        <v>0</v>
      </c>
      <c r="FO46" s="15">
        <f t="shared" si="81"/>
        <v>0</v>
      </c>
      <c r="FP46" s="15">
        <f t="shared" si="82"/>
        <v>0</v>
      </c>
      <c r="FQ46" s="15">
        <f t="shared" si="83"/>
        <v>0</v>
      </c>
      <c r="FR46" s="15">
        <f t="shared" si="84"/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f t="shared" si="108"/>
        <v>0.93186728900279681</v>
      </c>
      <c r="GB46" s="15">
        <f t="shared" si="95"/>
        <v>6.8132710997203236E-2</v>
      </c>
      <c r="GC46" s="15">
        <f t="shared" si="96"/>
        <v>0</v>
      </c>
      <c r="GD46" s="15">
        <f t="shared" si="97"/>
        <v>0</v>
      </c>
      <c r="GE46" s="15">
        <f t="shared" si="98"/>
        <v>0</v>
      </c>
    </row>
    <row r="47" spans="1:187" x14ac:dyDescent="0.3">
      <c r="A47" s="2" t="s">
        <v>46</v>
      </c>
      <c r="B47" s="6">
        <v>41742.639999999999</v>
      </c>
      <c r="C47" s="6">
        <f t="shared" si="10"/>
        <v>29135.372087073782</v>
      </c>
      <c r="D47" s="7">
        <v>12607.26791292622</v>
      </c>
      <c r="E47" s="8">
        <v>0</v>
      </c>
      <c r="F47" s="9">
        <v>9845.24</v>
      </c>
      <c r="G47" s="9">
        <v>9320.5662967175031</v>
      </c>
      <c r="H47" s="9">
        <v>2427.8705841920159</v>
      </c>
      <c r="I47" s="9">
        <v>6269.3202135632673</v>
      </c>
      <c r="J47" s="9">
        <v>1155.608992600997</v>
      </c>
      <c r="K47" s="9">
        <v>46.835000000000001</v>
      </c>
      <c r="L47" s="9">
        <v>69.930999999999997</v>
      </c>
      <c r="M47" s="9">
        <v>0</v>
      </c>
      <c r="N47" s="10">
        <v>0</v>
      </c>
      <c r="O47" s="10">
        <f t="shared" si="0"/>
        <v>0</v>
      </c>
      <c r="P47" s="10">
        <f t="shared" si="1"/>
        <v>0</v>
      </c>
      <c r="Q47" s="10">
        <f t="shared" si="2"/>
        <v>0</v>
      </c>
      <c r="R47" s="10">
        <f t="shared" si="3"/>
        <v>0</v>
      </c>
      <c r="S47" s="10">
        <f t="shared" si="4"/>
        <v>0</v>
      </c>
      <c r="T47" s="10">
        <f t="shared" si="5"/>
        <v>0</v>
      </c>
      <c r="U47" s="10">
        <f t="shared" si="6"/>
        <v>9845.24</v>
      </c>
      <c r="V47" s="10">
        <f t="shared" si="7"/>
        <v>0</v>
      </c>
      <c r="W47" s="10">
        <f t="shared" si="8"/>
        <v>0</v>
      </c>
      <c r="X47" s="10">
        <f t="shared" si="9"/>
        <v>0</v>
      </c>
      <c r="Y47" s="10">
        <f t="shared" si="11"/>
        <v>0</v>
      </c>
      <c r="Z47" s="10">
        <f t="shared" si="12"/>
        <v>9315.4948988486285</v>
      </c>
      <c r="AA47" s="10">
        <f t="shared" si="13"/>
        <v>5.0713978688726984</v>
      </c>
      <c r="AB47" s="10">
        <f t="shared" si="14"/>
        <v>0</v>
      </c>
      <c r="AC47" s="10">
        <f t="shared" si="15"/>
        <v>0</v>
      </c>
      <c r="AD47" s="10">
        <f t="shared" si="16"/>
        <v>0</v>
      </c>
      <c r="AE47" s="10">
        <f t="shared" si="17"/>
        <v>2427.8705841920159</v>
      </c>
      <c r="AF47" s="10">
        <f t="shared" si="18"/>
        <v>0</v>
      </c>
      <c r="AG47" s="10">
        <f t="shared" si="19"/>
        <v>0</v>
      </c>
      <c r="AH47" s="10">
        <f t="shared" si="20"/>
        <v>0</v>
      </c>
      <c r="AI47" s="10">
        <f t="shared" si="21"/>
        <v>6269.3202135632673</v>
      </c>
      <c r="AJ47" s="10">
        <f t="shared" si="22"/>
        <v>0</v>
      </c>
      <c r="AK47" s="10">
        <f t="shared" si="23"/>
        <v>0</v>
      </c>
      <c r="AL47" s="10">
        <f t="shared" si="24"/>
        <v>0</v>
      </c>
      <c r="AM47" s="10">
        <f t="shared" si="25"/>
        <v>0</v>
      </c>
      <c r="AN47" s="10">
        <f t="shared" si="26"/>
        <v>1155.608992600997</v>
      </c>
      <c r="AO47" s="10">
        <f t="shared" si="27"/>
        <v>0</v>
      </c>
      <c r="AP47" s="10">
        <f t="shared" si="28"/>
        <v>0</v>
      </c>
      <c r="AQ47" s="10">
        <f t="shared" si="29"/>
        <v>0</v>
      </c>
      <c r="AR47" s="10">
        <f t="shared" si="30"/>
        <v>21.081595241809676</v>
      </c>
      <c r="AS47" s="10">
        <f t="shared" si="31"/>
        <v>25.753404758190332</v>
      </c>
      <c r="AT47" s="10">
        <f t="shared" si="32"/>
        <v>0</v>
      </c>
      <c r="AU47" s="10">
        <f t="shared" si="33"/>
        <v>0</v>
      </c>
      <c r="AV47" s="10">
        <f t="shared" si="34"/>
        <v>0</v>
      </c>
      <c r="AW47" s="10">
        <f t="shared" si="35"/>
        <v>69.930999999999997</v>
      </c>
      <c r="AX47" s="10">
        <f t="shared" si="36"/>
        <v>0</v>
      </c>
      <c r="AY47" s="10">
        <f t="shared" si="37"/>
        <v>0</v>
      </c>
      <c r="AZ47" s="10">
        <f t="shared" si="38"/>
        <v>0</v>
      </c>
      <c r="BA47" s="10">
        <f t="shared" si="39"/>
        <v>0</v>
      </c>
      <c r="BB47" s="10">
        <f t="shared" si="40"/>
        <v>0</v>
      </c>
      <c r="BC47" s="10">
        <f t="shared" si="41"/>
        <v>0</v>
      </c>
      <c r="BD47" s="10">
        <f t="shared" si="42"/>
        <v>0</v>
      </c>
      <c r="BE47" s="10">
        <f t="shared" si="43"/>
        <v>0</v>
      </c>
      <c r="BF47" s="10">
        <f t="shared" si="44"/>
        <v>0</v>
      </c>
      <c r="BG47" s="10">
        <f t="shared" si="45"/>
        <v>0</v>
      </c>
      <c r="BH47" s="10">
        <f t="shared" si="46"/>
        <v>0</v>
      </c>
      <c r="BI47" s="10">
        <f t="shared" si="47"/>
        <v>0</v>
      </c>
      <c r="BJ47" s="10">
        <f t="shared" si="48"/>
        <v>0</v>
      </c>
      <c r="BK47" s="10">
        <f t="shared" si="49"/>
        <v>0</v>
      </c>
      <c r="BL47" s="10">
        <f t="shared" si="50"/>
        <v>0</v>
      </c>
      <c r="BM47" s="10">
        <f t="shared" si="51"/>
        <v>0</v>
      </c>
      <c r="BN47" s="10">
        <f t="shared" si="52"/>
        <v>0</v>
      </c>
      <c r="BO47" s="10">
        <f t="shared" si="53"/>
        <v>0</v>
      </c>
      <c r="BP47" s="2" t="s">
        <v>46</v>
      </c>
      <c r="BQ47" s="2">
        <v>48716.351999999999</v>
      </c>
      <c r="BR47" s="2">
        <f t="shared" si="54"/>
        <v>5033.6279999999997</v>
      </c>
      <c r="BS47" s="2">
        <v>23476.528000000002</v>
      </c>
      <c r="BT47" s="2">
        <v>0</v>
      </c>
      <c r="BU47" s="2">
        <v>9845.24</v>
      </c>
      <c r="BV47" s="2">
        <v>7296.3410000000003</v>
      </c>
      <c r="BW47" s="2">
        <v>1901.5530000000001</v>
      </c>
      <c r="BX47" s="2">
        <v>4905.4279999999999</v>
      </c>
      <c r="BY47" s="2">
        <v>823.69600000000003</v>
      </c>
      <c r="BZ47" s="2">
        <v>128.19999999999999</v>
      </c>
      <c r="CA47" s="2">
        <v>75.745000000000005</v>
      </c>
      <c r="CB47" s="2">
        <v>36.695</v>
      </c>
      <c r="CC47" s="2">
        <v>226.92599999999999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9845.24</v>
      </c>
      <c r="CK47" s="2">
        <v>0</v>
      </c>
      <c r="CL47" s="2">
        <v>0</v>
      </c>
      <c r="CM47" s="2">
        <v>0</v>
      </c>
      <c r="CN47" s="2">
        <v>0</v>
      </c>
      <c r="CO47" s="2">
        <v>7292.3709999999992</v>
      </c>
      <c r="CP47" s="2">
        <v>3.97</v>
      </c>
      <c r="CQ47" s="2">
        <v>0</v>
      </c>
      <c r="CR47" s="2">
        <v>0</v>
      </c>
      <c r="CS47" s="2">
        <v>0</v>
      </c>
      <c r="CT47" s="2">
        <v>1901.5530000000001</v>
      </c>
      <c r="CU47" s="2">
        <v>0</v>
      </c>
      <c r="CV47" s="2">
        <v>0</v>
      </c>
      <c r="CW47" s="2">
        <v>0</v>
      </c>
      <c r="CX47" s="2">
        <v>4905.4279999999999</v>
      </c>
      <c r="CY47" s="2">
        <v>0</v>
      </c>
      <c r="CZ47" s="2">
        <v>0</v>
      </c>
      <c r="DA47" s="2">
        <v>0</v>
      </c>
      <c r="DB47" s="2">
        <v>0</v>
      </c>
      <c r="DC47" s="2">
        <v>823.69600000000003</v>
      </c>
      <c r="DD47" s="2">
        <v>0</v>
      </c>
      <c r="DE47" s="2">
        <v>0</v>
      </c>
      <c r="DF47" s="2">
        <v>0</v>
      </c>
      <c r="DG47" s="2">
        <v>57.706000000000003</v>
      </c>
      <c r="DH47" s="2">
        <v>70.494</v>
      </c>
      <c r="DI47" s="2">
        <v>0</v>
      </c>
      <c r="DJ47" s="2">
        <v>0</v>
      </c>
      <c r="DK47" s="2">
        <v>0</v>
      </c>
      <c r="DL47" s="2">
        <v>75.745000000000005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36.695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105.935</v>
      </c>
      <c r="EA47" s="2">
        <v>120.991</v>
      </c>
      <c r="EB47" s="2">
        <v>0</v>
      </c>
      <c r="EC47" s="2">
        <v>0</v>
      </c>
      <c r="ED47" s="2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f t="shared" si="55"/>
        <v>0</v>
      </c>
      <c r="EK47" s="15">
        <f t="shared" si="56"/>
        <v>1</v>
      </c>
      <c r="EL47" s="15">
        <f t="shared" si="57"/>
        <v>0</v>
      </c>
      <c r="EM47" s="15">
        <f t="shared" si="58"/>
        <v>0</v>
      </c>
      <c r="EN47" s="15">
        <f t="shared" si="59"/>
        <v>0</v>
      </c>
      <c r="EO47" s="15">
        <f t="shared" si="60"/>
        <v>0</v>
      </c>
      <c r="EP47" s="15">
        <f t="shared" si="61"/>
        <v>0.99945589165857229</v>
      </c>
      <c r="EQ47" s="16">
        <f t="shared" si="62"/>
        <v>5.4410834142757313E-4</v>
      </c>
      <c r="ER47" s="15">
        <f t="shared" si="63"/>
        <v>0</v>
      </c>
      <c r="ES47" s="15">
        <f t="shared" si="64"/>
        <v>0</v>
      </c>
      <c r="ET47" s="15">
        <f t="shared" si="65"/>
        <v>0</v>
      </c>
      <c r="EU47" s="15">
        <f t="shared" si="66"/>
        <v>1</v>
      </c>
      <c r="EV47" s="15">
        <f t="shared" si="67"/>
        <v>0</v>
      </c>
      <c r="EW47" s="15">
        <f t="shared" si="68"/>
        <v>0</v>
      </c>
      <c r="EX47" s="15">
        <f t="shared" si="69"/>
        <v>0</v>
      </c>
      <c r="EY47" s="15">
        <f t="shared" si="70"/>
        <v>1</v>
      </c>
      <c r="EZ47" s="15">
        <f t="shared" si="71"/>
        <v>0</v>
      </c>
      <c r="FA47" s="15">
        <f t="shared" si="72"/>
        <v>0</v>
      </c>
      <c r="FB47" s="15">
        <f t="shared" si="73"/>
        <v>0</v>
      </c>
      <c r="FC47" s="15">
        <f t="shared" si="74"/>
        <v>0</v>
      </c>
      <c r="FD47" s="15">
        <f t="shared" si="75"/>
        <v>1</v>
      </c>
      <c r="FE47" s="15">
        <f t="shared" si="76"/>
        <v>0</v>
      </c>
      <c r="FF47" s="15">
        <f t="shared" si="77"/>
        <v>0</v>
      </c>
      <c r="FG47" s="15">
        <f t="shared" si="78"/>
        <v>0</v>
      </c>
      <c r="FH47" s="15">
        <f t="shared" si="89"/>
        <v>0.45012480499219976</v>
      </c>
      <c r="FI47" s="15">
        <f t="shared" si="90"/>
        <v>0.54987519500780035</v>
      </c>
      <c r="FJ47" s="15">
        <f t="shared" si="91"/>
        <v>0</v>
      </c>
      <c r="FK47" s="15">
        <f t="shared" si="92"/>
        <v>0</v>
      </c>
      <c r="FL47" s="15">
        <f t="shared" si="93"/>
        <v>0</v>
      </c>
      <c r="FM47" s="15">
        <f t="shared" si="79"/>
        <v>1</v>
      </c>
      <c r="FN47" s="15">
        <f t="shared" si="80"/>
        <v>0</v>
      </c>
      <c r="FO47" s="15">
        <f t="shared" si="81"/>
        <v>0</v>
      </c>
      <c r="FP47" s="15">
        <f t="shared" si="82"/>
        <v>0</v>
      </c>
      <c r="FQ47" s="15">
        <f t="shared" si="83"/>
        <v>0</v>
      </c>
      <c r="FR47" s="15">
        <f t="shared" si="84"/>
        <v>0</v>
      </c>
      <c r="FS47" s="15">
        <f t="shared" si="100"/>
        <v>1</v>
      </c>
      <c r="FT47" s="15">
        <f t="shared" si="101"/>
        <v>0</v>
      </c>
      <c r="FU47" s="15">
        <f t="shared" si="102"/>
        <v>0</v>
      </c>
      <c r="FV47" s="15">
        <f t="shared" si="103"/>
        <v>0</v>
      </c>
      <c r="FW47" s="15">
        <f t="shared" si="104"/>
        <v>0</v>
      </c>
      <c r="FX47" s="15">
        <f t="shared" si="105"/>
        <v>0</v>
      </c>
      <c r="FY47" s="15">
        <f t="shared" si="106"/>
        <v>0</v>
      </c>
      <c r="FZ47" s="15">
        <f t="shared" si="107"/>
        <v>0</v>
      </c>
      <c r="GA47" s="15">
        <f t="shared" si="108"/>
        <v>0.46682619003551823</v>
      </c>
      <c r="GB47" s="15">
        <f t="shared" si="95"/>
        <v>0.53317380996448183</v>
      </c>
      <c r="GC47" s="15">
        <f t="shared" si="96"/>
        <v>0</v>
      </c>
      <c r="GD47" s="15">
        <f t="shared" si="97"/>
        <v>0</v>
      </c>
      <c r="GE47" s="15">
        <f t="shared" si="98"/>
        <v>0</v>
      </c>
    </row>
    <row r="48" spans="1:187" x14ac:dyDescent="0.3">
      <c r="A48" s="2" t="s">
        <v>47</v>
      </c>
      <c r="B48" s="6">
        <v>66857.69</v>
      </c>
      <c r="C48" s="6">
        <f t="shared" si="10"/>
        <v>43431.528557011145</v>
      </c>
      <c r="D48" s="7">
        <v>23426.161442988858</v>
      </c>
      <c r="E48" s="8">
        <v>6158.54</v>
      </c>
      <c r="F48" s="9">
        <v>12922.74</v>
      </c>
      <c r="G48" s="9">
        <v>6117.5240000000003</v>
      </c>
      <c r="H48" s="9">
        <v>5414.7023614147129</v>
      </c>
      <c r="I48" s="9">
        <v>11108.358150453583</v>
      </c>
      <c r="J48" s="9">
        <v>1694.2010451428521</v>
      </c>
      <c r="K48" s="9">
        <v>15.462999999999999</v>
      </c>
      <c r="L48" s="9">
        <v>0</v>
      </c>
      <c r="M48" s="9">
        <v>0</v>
      </c>
      <c r="N48" s="10">
        <v>0</v>
      </c>
      <c r="O48" s="10">
        <f t="shared" si="0"/>
        <v>0</v>
      </c>
      <c r="P48" s="10">
        <f t="shared" si="1"/>
        <v>0</v>
      </c>
      <c r="Q48" s="10">
        <f t="shared" si="2"/>
        <v>6158.54</v>
      </c>
      <c r="R48" s="10">
        <f t="shared" si="3"/>
        <v>0</v>
      </c>
      <c r="S48" s="10">
        <f t="shared" si="4"/>
        <v>0</v>
      </c>
      <c r="T48" s="10">
        <f t="shared" si="5"/>
        <v>0</v>
      </c>
      <c r="U48" s="10">
        <f t="shared" si="6"/>
        <v>12922.74</v>
      </c>
      <c r="V48" s="10">
        <f t="shared" si="7"/>
        <v>0</v>
      </c>
      <c r="W48" s="10">
        <f t="shared" si="8"/>
        <v>0</v>
      </c>
      <c r="X48" s="10">
        <f t="shared" si="9"/>
        <v>0</v>
      </c>
      <c r="Y48" s="10">
        <f t="shared" si="11"/>
        <v>0</v>
      </c>
      <c r="Z48" s="10">
        <f t="shared" si="12"/>
        <v>6117.5240000000003</v>
      </c>
      <c r="AA48" s="10">
        <f t="shared" si="13"/>
        <v>0</v>
      </c>
      <c r="AB48" s="10">
        <f t="shared" si="14"/>
        <v>0</v>
      </c>
      <c r="AC48" s="10">
        <f t="shared" si="15"/>
        <v>0</v>
      </c>
      <c r="AD48" s="10">
        <f t="shared" si="16"/>
        <v>0</v>
      </c>
      <c r="AE48" s="10">
        <f t="shared" si="17"/>
        <v>5414.7023614147129</v>
      </c>
      <c r="AF48" s="10">
        <f t="shared" si="18"/>
        <v>0</v>
      </c>
      <c r="AG48" s="10">
        <f t="shared" si="19"/>
        <v>0</v>
      </c>
      <c r="AH48" s="10">
        <f t="shared" si="20"/>
        <v>0</v>
      </c>
      <c r="AI48" s="10">
        <f t="shared" si="21"/>
        <v>11108.358150453583</v>
      </c>
      <c r="AJ48" s="10">
        <f t="shared" si="22"/>
        <v>0</v>
      </c>
      <c r="AK48" s="10">
        <f t="shared" si="23"/>
        <v>0</v>
      </c>
      <c r="AL48" s="10">
        <f t="shared" si="24"/>
        <v>0</v>
      </c>
      <c r="AM48" s="10">
        <f t="shared" si="25"/>
        <v>0</v>
      </c>
      <c r="AN48" s="10">
        <f t="shared" si="26"/>
        <v>1694.2010451428521</v>
      </c>
      <c r="AO48" s="10">
        <f t="shared" si="27"/>
        <v>0</v>
      </c>
      <c r="AP48" s="10">
        <f t="shared" si="28"/>
        <v>0</v>
      </c>
      <c r="AQ48" s="10">
        <f t="shared" si="29"/>
        <v>0</v>
      </c>
      <c r="AR48" s="10">
        <f t="shared" si="30"/>
        <v>15.462999999999999</v>
      </c>
      <c r="AS48" s="10">
        <f t="shared" si="31"/>
        <v>0</v>
      </c>
      <c r="AT48" s="10">
        <f t="shared" si="32"/>
        <v>0</v>
      </c>
      <c r="AU48" s="10">
        <f t="shared" si="33"/>
        <v>0</v>
      </c>
      <c r="AV48" s="10">
        <f t="shared" si="34"/>
        <v>0</v>
      </c>
      <c r="AW48" s="10">
        <f t="shared" si="35"/>
        <v>0</v>
      </c>
      <c r="AX48" s="10">
        <f t="shared" si="36"/>
        <v>0</v>
      </c>
      <c r="AY48" s="10">
        <f t="shared" si="37"/>
        <v>0</v>
      </c>
      <c r="AZ48" s="10">
        <f t="shared" si="38"/>
        <v>0</v>
      </c>
      <c r="BA48" s="10">
        <f t="shared" si="39"/>
        <v>0</v>
      </c>
      <c r="BB48" s="10">
        <f t="shared" si="40"/>
        <v>0</v>
      </c>
      <c r="BC48" s="10">
        <f t="shared" si="41"/>
        <v>0</v>
      </c>
      <c r="BD48" s="10">
        <f t="shared" si="42"/>
        <v>0</v>
      </c>
      <c r="BE48" s="10">
        <f t="shared" si="43"/>
        <v>0</v>
      </c>
      <c r="BF48" s="10">
        <f t="shared" si="44"/>
        <v>0</v>
      </c>
      <c r="BG48" s="10">
        <f t="shared" si="45"/>
        <v>0</v>
      </c>
      <c r="BH48" s="10">
        <f t="shared" si="46"/>
        <v>0</v>
      </c>
      <c r="BI48" s="10">
        <f t="shared" si="47"/>
        <v>0</v>
      </c>
      <c r="BJ48" s="10">
        <f t="shared" si="48"/>
        <v>0</v>
      </c>
      <c r="BK48" s="10">
        <f t="shared" si="49"/>
        <v>0</v>
      </c>
      <c r="BL48" s="10">
        <f t="shared" si="50"/>
        <v>0</v>
      </c>
      <c r="BM48" s="10">
        <f t="shared" si="51"/>
        <v>0</v>
      </c>
      <c r="BN48" s="10">
        <f t="shared" si="52"/>
        <v>0</v>
      </c>
      <c r="BO48" s="10">
        <f t="shared" si="53"/>
        <v>0</v>
      </c>
      <c r="BP48" s="2" t="s">
        <v>47</v>
      </c>
      <c r="BQ48" s="2">
        <v>48290.906000000003</v>
      </c>
      <c r="BR48" s="2">
        <f t="shared" si="54"/>
        <v>4893.6030000000001</v>
      </c>
      <c r="BS48" s="2">
        <v>9387.650999999998</v>
      </c>
      <c r="BT48" s="2">
        <v>6158.54</v>
      </c>
      <c r="BU48" s="2">
        <v>12922.74</v>
      </c>
      <c r="BV48" s="2">
        <v>10332.754000000001</v>
      </c>
      <c r="BW48" s="2">
        <v>2377.8200000000002</v>
      </c>
      <c r="BX48" s="2">
        <v>4878.1400000000003</v>
      </c>
      <c r="BY48" s="2">
        <v>1728.3320000000001</v>
      </c>
      <c r="BZ48" s="2">
        <v>15.462999999999999</v>
      </c>
      <c r="CA48" s="2">
        <v>0</v>
      </c>
      <c r="CB48" s="2">
        <v>0</v>
      </c>
      <c r="CC48" s="2">
        <v>489.46600000000001</v>
      </c>
      <c r="CD48" s="2">
        <v>0</v>
      </c>
      <c r="CE48" s="2">
        <v>0</v>
      </c>
      <c r="CF48" s="2">
        <v>6158.54</v>
      </c>
      <c r="CG48" s="2">
        <v>0</v>
      </c>
      <c r="CH48" s="2">
        <v>0</v>
      </c>
      <c r="CI48" s="2">
        <v>0</v>
      </c>
      <c r="CJ48" s="2">
        <v>12922.74</v>
      </c>
      <c r="CK48" s="2">
        <v>0</v>
      </c>
      <c r="CL48" s="2">
        <v>0</v>
      </c>
      <c r="CM48" s="2">
        <v>0</v>
      </c>
      <c r="CN48" s="2">
        <v>0</v>
      </c>
      <c r="CO48" s="2">
        <v>10332.754000000001</v>
      </c>
      <c r="CP48" s="2">
        <v>0</v>
      </c>
      <c r="CQ48" s="2">
        <v>0</v>
      </c>
      <c r="CR48" s="2">
        <v>0</v>
      </c>
      <c r="CS48" s="2">
        <v>0</v>
      </c>
      <c r="CT48" s="2">
        <v>2377.8200000000002</v>
      </c>
      <c r="CU48" s="2">
        <v>0</v>
      </c>
      <c r="CV48" s="2">
        <v>0</v>
      </c>
      <c r="CW48" s="2">
        <v>0</v>
      </c>
      <c r="CX48" s="2">
        <v>4878.1400000000003</v>
      </c>
      <c r="CY48" s="2">
        <v>0</v>
      </c>
      <c r="CZ48" s="2">
        <v>0</v>
      </c>
      <c r="DA48" s="2">
        <v>0</v>
      </c>
      <c r="DB48" s="2">
        <v>0</v>
      </c>
      <c r="DC48" s="2">
        <v>1728.3320000000001</v>
      </c>
      <c r="DD48" s="2">
        <v>0</v>
      </c>
      <c r="DE48" s="2">
        <v>0</v>
      </c>
      <c r="DF48" s="2">
        <v>0</v>
      </c>
      <c r="DG48" s="2">
        <v>15.462999999999999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489.46600000000001</v>
      </c>
      <c r="EA48" s="2">
        <v>0</v>
      </c>
      <c r="EB48" s="2">
        <v>0</v>
      </c>
      <c r="EC48" s="2">
        <v>0</v>
      </c>
      <c r="ED48" s="2">
        <v>0</v>
      </c>
      <c r="EE48" s="15">
        <f t="shared" si="85"/>
        <v>0</v>
      </c>
      <c r="EF48" s="15">
        <f t="shared" si="86"/>
        <v>0</v>
      </c>
      <c r="EG48" s="15">
        <f t="shared" si="99"/>
        <v>1</v>
      </c>
      <c r="EH48" s="15">
        <f t="shared" si="87"/>
        <v>0</v>
      </c>
      <c r="EI48" s="15">
        <f t="shared" si="88"/>
        <v>0</v>
      </c>
      <c r="EJ48" s="15">
        <f t="shared" si="55"/>
        <v>0</v>
      </c>
      <c r="EK48" s="15">
        <f t="shared" si="56"/>
        <v>1</v>
      </c>
      <c r="EL48" s="15">
        <f t="shared" si="57"/>
        <v>0</v>
      </c>
      <c r="EM48" s="15">
        <f t="shared" si="58"/>
        <v>0</v>
      </c>
      <c r="EN48" s="15">
        <f t="shared" si="59"/>
        <v>0</v>
      </c>
      <c r="EO48" s="15">
        <f t="shared" si="60"/>
        <v>0</v>
      </c>
      <c r="EP48" s="15">
        <f t="shared" si="61"/>
        <v>1</v>
      </c>
      <c r="EQ48" s="15">
        <f t="shared" si="62"/>
        <v>0</v>
      </c>
      <c r="ER48" s="15">
        <f t="shared" si="63"/>
        <v>0</v>
      </c>
      <c r="ES48" s="15">
        <f t="shared" si="64"/>
        <v>0</v>
      </c>
      <c r="ET48" s="15">
        <f t="shared" si="65"/>
        <v>0</v>
      </c>
      <c r="EU48" s="15">
        <f t="shared" si="66"/>
        <v>1</v>
      </c>
      <c r="EV48" s="15">
        <f t="shared" si="67"/>
        <v>0</v>
      </c>
      <c r="EW48" s="15">
        <f t="shared" si="68"/>
        <v>0</v>
      </c>
      <c r="EX48" s="15">
        <f t="shared" si="69"/>
        <v>0</v>
      </c>
      <c r="EY48" s="15">
        <f t="shared" si="70"/>
        <v>1</v>
      </c>
      <c r="EZ48" s="15">
        <f t="shared" si="71"/>
        <v>0</v>
      </c>
      <c r="FA48" s="15">
        <f t="shared" si="72"/>
        <v>0</v>
      </c>
      <c r="FB48" s="15">
        <f t="shared" si="73"/>
        <v>0</v>
      </c>
      <c r="FC48" s="15">
        <f t="shared" si="74"/>
        <v>0</v>
      </c>
      <c r="FD48" s="15">
        <f t="shared" si="75"/>
        <v>1</v>
      </c>
      <c r="FE48" s="15">
        <f t="shared" si="76"/>
        <v>0</v>
      </c>
      <c r="FF48" s="15">
        <f t="shared" si="77"/>
        <v>0</v>
      </c>
      <c r="FG48" s="15">
        <f t="shared" si="78"/>
        <v>0</v>
      </c>
      <c r="FH48" s="15">
        <f t="shared" si="89"/>
        <v>1</v>
      </c>
      <c r="FI48" s="15">
        <f t="shared" si="90"/>
        <v>0</v>
      </c>
      <c r="FJ48" s="15">
        <f t="shared" si="91"/>
        <v>0</v>
      </c>
      <c r="FK48" s="15">
        <f t="shared" si="92"/>
        <v>0</v>
      </c>
      <c r="FL48" s="15">
        <f t="shared" si="93"/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f t="shared" si="108"/>
        <v>1</v>
      </c>
      <c r="GB48" s="15">
        <f t="shared" si="95"/>
        <v>0</v>
      </c>
      <c r="GC48" s="15">
        <f t="shared" si="96"/>
        <v>0</v>
      </c>
      <c r="GD48" s="15">
        <f t="shared" si="97"/>
        <v>0</v>
      </c>
      <c r="GE48" s="15">
        <f t="shared" si="98"/>
        <v>0</v>
      </c>
    </row>
    <row r="49" spans="1:187" x14ac:dyDescent="0.3">
      <c r="A49" s="2" t="s">
        <v>48</v>
      </c>
      <c r="B49" s="6">
        <v>42918.902999999998</v>
      </c>
      <c r="C49" s="6">
        <f t="shared" si="10"/>
        <v>22597.637359692297</v>
      </c>
      <c r="D49" s="7">
        <v>20321.265640307702</v>
      </c>
      <c r="E49" s="8">
        <v>3444.22</v>
      </c>
      <c r="F49" s="9">
        <v>6712.98</v>
      </c>
      <c r="G49" s="9">
        <v>4995.5691847492353</v>
      </c>
      <c r="H49" s="9">
        <v>1530.3782950962898</v>
      </c>
      <c r="I49" s="9">
        <v>2967.8991450078011</v>
      </c>
      <c r="J49" s="9">
        <v>961.92602714328734</v>
      </c>
      <c r="K49" s="9">
        <v>578.42999999999995</v>
      </c>
      <c r="L49" s="9">
        <v>509.73</v>
      </c>
      <c r="M49" s="9">
        <v>0</v>
      </c>
      <c r="N49" s="10">
        <v>896.50470769567903</v>
      </c>
      <c r="O49" s="10">
        <f t="shared" si="0"/>
        <v>0</v>
      </c>
      <c r="P49" s="10">
        <f t="shared" si="1"/>
        <v>0</v>
      </c>
      <c r="Q49" s="10">
        <f t="shared" si="2"/>
        <v>3444.22</v>
      </c>
      <c r="R49" s="10">
        <f t="shared" si="3"/>
        <v>0</v>
      </c>
      <c r="S49" s="10">
        <f t="shared" si="4"/>
        <v>0</v>
      </c>
      <c r="T49" s="10">
        <f t="shared" si="5"/>
        <v>0</v>
      </c>
      <c r="U49" s="10">
        <f t="shared" si="6"/>
        <v>6712.98</v>
      </c>
      <c r="V49" s="10">
        <f t="shared" si="7"/>
        <v>0</v>
      </c>
      <c r="W49" s="10">
        <f t="shared" si="8"/>
        <v>0</v>
      </c>
      <c r="X49" s="10">
        <f t="shared" si="9"/>
        <v>0</v>
      </c>
      <c r="Y49" s="10">
        <f t="shared" si="11"/>
        <v>0</v>
      </c>
      <c r="Z49" s="10">
        <f t="shared" si="12"/>
        <v>4882.2011777374773</v>
      </c>
      <c r="AA49" s="10">
        <f t="shared" si="13"/>
        <v>113.36800701175763</v>
      </c>
      <c r="AB49" s="10">
        <f t="shared" si="14"/>
        <v>0</v>
      </c>
      <c r="AC49" s="10">
        <f t="shared" si="15"/>
        <v>0</v>
      </c>
      <c r="AD49" s="10">
        <f t="shared" si="16"/>
        <v>0</v>
      </c>
      <c r="AE49" s="10">
        <f t="shared" si="17"/>
        <v>1530.3782950962898</v>
      </c>
      <c r="AF49" s="10">
        <f t="shared" si="18"/>
        <v>0</v>
      </c>
      <c r="AG49" s="10">
        <f t="shared" si="19"/>
        <v>0</v>
      </c>
      <c r="AH49" s="10">
        <f t="shared" si="20"/>
        <v>0</v>
      </c>
      <c r="AI49" s="10">
        <f t="shared" si="21"/>
        <v>2967.8991450078011</v>
      </c>
      <c r="AJ49" s="10">
        <f t="shared" si="22"/>
        <v>0</v>
      </c>
      <c r="AK49" s="10">
        <f t="shared" si="23"/>
        <v>0</v>
      </c>
      <c r="AL49" s="10">
        <f t="shared" si="24"/>
        <v>0</v>
      </c>
      <c r="AM49" s="10">
        <f t="shared" si="25"/>
        <v>0</v>
      </c>
      <c r="AN49" s="10">
        <f t="shared" si="26"/>
        <v>961.92602714328734</v>
      </c>
      <c r="AO49" s="10">
        <f t="shared" si="27"/>
        <v>0</v>
      </c>
      <c r="AP49" s="10">
        <f t="shared" si="28"/>
        <v>0</v>
      </c>
      <c r="AQ49" s="10">
        <f t="shared" si="29"/>
        <v>0</v>
      </c>
      <c r="AR49" s="10">
        <f t="shared" si="30"/>
        <v>321.72600599667248</v>
      </c>
      <c r="AS49" s="10">
        <f t="shared" si="31"/>
        <v>256.70399400332741</v>
      </c>
      <c r="AT49" s="10">
        <f t="shared" si="32"/>
        <v>0</v>
      </c>
      <c r="AU49" s="10">
        <f t="shared" si="33"/>
        <v>0</v>
      </c>
      <c r="AV49" s="10">
        <f t="shared" si="34"/>
        <v>0</v>
      </c>
      <c r="AW49" s="10">
        <f t="shared" si="35"/>
        <v>509.73</v>
      </c>
      <c r="AX49" s="10">
        <f t="shared" si="36"/>
        <v>0</v>
      </c>
      <c r="AY49" s="10">
        <f t="shared" si="37"/>
        <v>0</v>
      </c>
      <c r="AZ49" s="10">
        <f t="shared" si="38"/>
        <v>0</v>
      </c>
      <c r="BA49" s="10">
        <f t="shared" si="39"/>
        <v>0</v>
      </c>
      <c r="BB49" s="10">
        <f t="shared" si="40"/>
        <v>0</v>
      </c>
      <c r="BC49" s="10">
        <f t="shared" si="41"/>
        <v>0</v>
      </c>
      <c r="BD49" s="10">
        <f t="shared" si="42"/>
        <v>0</v>
      </c>
      <c r="BE49" s="10">
        <f t="shared" si="43"/>
        <v>0</v>
      </c>
      <c r="BF49" s="10">
        <f t="shared" si="44"/>
        <v>0</v>
      </c>
      <c r="BG49" s="10">
        <f t="shared" si="45"/>
        <v>0</v>
      </c>
      <c r="BH49" s="10">
        <f t="shared" si="46"/>
        <v>0</v>
      </c>
      <c r="BI49" s="10">
        <f t="shared" si="47"/>
        <v>0</v>
      </c>
      <c r="BJ49" s="10">
        <f t="shared" si="48"/>
        <v>0</v>
      </c>
      <c r="BK49" s="10">
        <f t="shared" si="49"/>
        <v>896.50470769567903</v>
      </c>
      <c r="BL49" s="10">
        <f t="shared" si="50"/>
        <v>0</v>
      </c>
      <c r="BM49" s="10">
        <f t="shared" si="51"/>
        <v>0</v>
      </c>
      <c r="BN49" s="10">
        <f t="shared" si="52"/>
        <v>0</v>
      </c>
      <c r="BO49" s="10">
        <f t="shared" si="53"/>
        <v>0</v>
      </c>
      <c r="BP49" s="2" t="s">
        <v>48</v>
      </c>
      <c r="BQ49" s="2">
        <v>38517.919000000002</v>
      </c>
      <c r="BR49" s="2">
        <f t="shared" si="54"/>
        <v>3907.2249999999999</v>
      </c>
      <c r="BS49" s="2">
        <v>2719.7390000000014</v>
      </c>
      <c r="BT49" s="2">
        <v>3444.22</v>
      </c>
      <c r="BU49" s="2">
        <v>6712.9800000000014</v>
      </c>
      <c r="BV49" s="2">
        <v>7619.7759999999998</v>
      </c>
      <c r="BW49" s="2">
        <v>4391.384</v>
      </c>
      <c r="BX49" s="2">
        <v>2922.6790000000001</v>
      </c>
      <c r="BY49" s="2">
        <v>7508.9359999999997</v>
      </c>
      <c r="BZ49" s="2">
        <v>984.54599999999994</v>
      </c>
      <c r="CA49" s="2">
        <v>971.93000000000006</v>
      </c>
      <c r="CB49" s="2">
        <v>1197.96</v>
      </c>
      <c r="CC49" s="2">
        <v>43.769000000000013</v>
      </c>
      <c r="CD49" s="2">
        <v>0</v>
      </c>
      <c r="CE49" s="2">
        <v>0</v>
      </c>
      <c r="CF49" s="2">
        <v>3444.22</v>
      </c>
      <c r="CG49" s="2">
        <v>0</v>
      </c>
      <c r="CH49" s="2">
        <v>0</v>
      </c>
      <c r="CI49" s="2">
        <v>0</v>
      </c>
      <c r="CJ49" s="2">
        <v>6712.9800000000014</v>
      </c>
      <c r="CK49" s="2">
        <v>0</v>
      </c>
      <c r="CL49" s="2">
        <v>0</v>
      </c>
      <c r="CM49" s="2">
        <v>0</v>
      </c>
      <c r="CN49" s="2">
        <v>0</v>
      </c>
      <c r="CO49" s="2">
        <v>7446.8549999999996</v>
      </c>
      <c r="CP49" s="2">
        <v>172.92099999999999</v>
      </c>
      <c r="CQ49" s="2">
        <v>0</v>
      </c>
      <c r="CR49" s="2">
        <v>0</v>
      </c>
      <c r="CS49" s="2">
        <v>0</v>
      </c>
      <c r="CT49" s="2">
        <v>4391.384</v>
      </c>
      <c r="CU49" s="2">
        <v>0</v>
      </c>
      <c r="CV49" s="2">
        <v>0</v>
      </c>
      <c r="CW49" s="2">
        <v>0</v>
      </c>
      <c r="CX49" s="2">
        <v>2922.6790000000001</v>
      </c>
      <c r="CY49" s="2">
        <v>0</v>
      </c>
      <c r="CZ49" s="2">
        <v>0</v>
      </c>
      <c r="DA49" s="2">
        <v>0</v>
      </c>
      <c r="DB49" s="2">
        <v>0</v>
      </c>
      <c r="DC49" s="2">
        <v>7508.9359999999997</v>
      </c>
      <c r="DD49" s="2">
        <v>0</v>
      </c>
      <c r="DE49" s="2">
        <v>0</v>
      </c>
      <c r="DF49" s="2">
        <v>0</v>
      </c>
      <c r="DG49" s="2">
        <v>547.6099999999999</v>
      </c>
      <c r="DH49" s="2">
        <v>436.93599999999998</v>
      </c>
      <c r="DI49" s="2">
        <v>0</v>
      </c>
      <c r="DJ49" s="2">
        <v>0</v>
      </c>
      <c r="DK49" s="2">
        <v>0</v>
      </c>
      <c r="DL49" s="2">
        <v>971.93000000000006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1114.0899999999999</v>
      </c>
      <c r="DS49" s="2">
        <v>0</v>
      </c>
      <c r="DT49" s="2">
        <v>0</v>
      </c>
      <c r="DU49" s="2">
        <v>0</v>
      </c>
      <c r="DV49" s="2">
        <v>0</v>
      </c>
      <c r="DW49" s="2">
        <v>83.87</v>
      </c>
      <c r="DX49" s="2">
        <v>0</v>
      </c>
      <c r="DY49" s="2">
        <v>0</v>
      </c>
      <c r="DZ49" s="2">
        <v>43.769000000000013</v>
      </c>
      <c r="EA49" s="2">
        <v>0</v>
      </c>
      <c r="EB49" s="2">
        <v>0</v>
      </c>
      <c r="EC49" s="2">
        <v>0</v>
      </c>
      <c r="ED49" s="2">
        <v>0</v>
      </c>
      <c r="EE49" s="15">
        <f t="shared" si="85"/>
        <v>0</v>
      </c>
      <c r="EF49" s="15">
        <f t="shared" si="86"/>
        <v>0</v>
      </c>
      <c r="EG49" s="15">
        <f t="shared" si="99"/>
        <v>1</v>
      </c>
      <c r="EH49" s="15">
        <f t="shared" si="87"/>
        <v>0</v>
      </c>
      <c r="EI49" s="15">
        <f t="shared" si="88"/>
        <v>0</v>
      </c>
      <c r="EJ49" s="15">
        <f t="shared" si="55"/>
        <v>0</v>
      </c>
      <c r="EK49" s="15">
        <f t="shared" si="56"/>
        <v>1</v>
      </c>
      <c r="EL49" s="15">
        <f t="shared" si="57"/>
        <v>0</v>
      </c>
      <c r="EM49" s="15">
        <f t="shared" si="58"/>
        <v>0</v>
      </c>
      <c r="EN49" s="15">
        <f t="shared" si="59"/>
        <v>0</v>
      </c>
      <c r="EO49" s="15">
        <f t="shared" si="60"/>
        <v>0</v>
      </c>
      <c r="EP49" s="15">
        <f t="shared" si="61"/>
        <v>0.97730628826884147</v>
      </c>
      <c r="EQ49" s="15">
        <f t="shared" si="62"/>
        <v>2.26937117311585E-2</v>
      </c>
      <c r="ER49" s="15">
        <f t="shared" si="63"/>
        <v>0</v>
      </c>
      <c r="ES49" s="15">
        <f t="shared" si="64"/>
        <v>0</v>
      </c>
      <c r="ET49" s="15">
        <f t="shared" si="65"/>
        <v>0</v>
      </c>
      <c r="EU49" s="15">
        <f t="shared" si="66"/>
        <v>1</v>
      </c>
      <c r="EV49" s="15">
        <f t="shared" si="67"/>
        <v>0</v>
      </c>
      <c r="EW49" s="15">
        <f t="shared" si="68"/>
        <v>0</v>
      </c>
      <c r="EX49" s="15">
        <f t="shared" si="69"/>
        <v>0</v>
      </c>
      <c r="EY49" s="15">
        <f t="shared" si="70"/>
        <v>1</v>
      </c>
      <c r="EZ49" s="15">
        <f t="shared" si="71"/>
        <v>0</v>
      </c>
      <c r="FA49" s="15">
        <f t="shared" si="72"/>
        <v>0</v>
      </c>
      <c r="FB49" s="15">
        <f t="shared" si="73"/>
        <v>0</v>
      </c>
      <c r="FC49" s="15">
        <f t="shared" si="74"/>
        <v>0</v>
      </c>
      <c r="FD49" s="15">
        <f t="shared" si="75"/>
        <v>1</v>
      </c>
      <c r="FE49" s="15">
        <f t="shared" si="76"/>
        <v>0</v>
      </c>
      <c r="FF49" s="15">
        <f t="shared" si="77"/>
        <v>0</v>
      </c>
      <c r="FG49" s="15">
        <f t="shared" si="78"/>
        <v>0</v>
      </c>
      <c r="FH49" s="15">
        <f t="shared" si="89"/>
        <v>0.55620560136347097</v>
      </c>
      <c r="FI49" s="15">
        <f t="shared" si="90"/>
        <v>0.44379439863652892</v>
      </c>
      <c r="FJ49" s="15">
        <f t="shared" si="91"/>
        <v>0</v>
      </c>
      <c r="FK49" s="15">
        <f t="shared" si="92"/>
        <v>0</v>
      </c>
      <c r="FL49" s="15">
        <f t="shared" si="93"/>
        <v>0</v>
      </c>
      <c r="FM49" s="15">
        <f t="shared" si="79"/>
        <v>1</v>
      </c>
      <c r="FN49" s="15">
        <f t="shared" si="80"/>
        <v>0</v>
      </c>
      <c r="FO49" s="15">
        <f t="shared" si="81"/>
        <v>0</v>
      </c>
      <c r="FP49" s="15">
        <f t="shared" si="82"/>
        <v>0</v>
      </c>
      <c r="FQ49" s="15">
        <f t="shared" si="83"/>
        <v>0</v>
      </c>
      <c r="FR49" s="15">
        <f t="shared" si="84"/>
        <v>0</v>
      </c>
      <c r="FS49" s="15">
        <f t="shared" si="100"/>
        <v>0.92998931516912076</v>
      </c>
      <c r="FT49" s="15">
        <f t="shared" si="101"/>
        <v>0</v>
      </c>
      <c r="FU49" s="15">
        <f t="shared" si="102"/>
        <v>0</v>
      </c>
      <c r="FV49" s="15">
        <f t="shared" si="103"/>
        <v>0</v>
      </c>
      <c r="FW49" s="15">
        <f t="shared" si="104"/>
        <v>0</v>
      </c>
      <c r="FX49" s="15">
        <f t="shared" si="105"/>
        <v>7.0010684830879161E-2</v>
      </c>
      <c r="FY49" s="15">
        <f t="shared" si="106"/>
        <v>0</v>
      </c>
      <c r="FZ49" s="15">
        <f t="shared" si="107"/>
        <v>0</v>
      </c>
      <c r="GA49" s="15">
        <f t="shared" si="108"/>
        <v>1</v>
      </c>
      <c r="GB49" s="15">
        <f t="shared" si="95"/>
        <v>0</v>
      </c>
      <c r="GC49" s="15">
        <f t="shared" si="96"/>
        <v>0</v>
      </c>
      <c r="GD49" s="15">
        <f t="shared" si="97"/>
        <v>0</v>
      </c>
      <c r="GE49" s="15">
        <f t="shared" si="98"/>
        <v>0</v>
      </c>
    </row>
    <row r="50" spans="1:187" x14ac:dyDescent="0.3">
      <c r="A50" s="2" t="s">
        <v>49</v>
      </c>
      <c r="B50" s="6">
        <v>48182.16</v>
      </c>
      <c r="C50" s="6">
        <f t="shared" si="10"/>
        <v>33221.412982431808</v>
      </c>
      <c r="D50" s="7">
        <v>14960.747017568199</v>
      </c>
      <c r="E50" s="8">
        <v>4767.22</v>
      </c>
      <c r="F50" s="9">
        <v>12112.22</v>
      </c>
      <c r="G50" s="9">
        <v>8510.1209976892169</v>
      </c>
      <c r="H50" s="9">
        <v>1908.07202898629</v>
      </c>
      <c r="I50" s="9">
        <v>4749.4291137115351</v>
      </c>
      <c r="J50" s="9">
        <v>854.44084204476303</v>
      </c>
      <c r="K50" s="9">
        <v>272.93</v>
      </c>
      <c r="L50" s="9">
        <v>46.98</v>
      </c>
      <c r="M50" s="9">
        <v>0</v>
      </c>
      <c r="N50" s="10">
        <v>0</v>
      </c>
      <c r="O50" s="10">
        <f t="shared" si="0"/>
        <v>0</v>
      </c>
      <c r="P50" s="10">
        <f t="shared" si="1"/>
        <v>0</v>
      </c>
      <c r="Q50" s="10">
        <f t="shared" si="2"/>
        <v>4767.22</v>
      </c>
      <c r="R50" s="10">
        <f t="shared" si="3"/>
        <v>0</v>
      </c>
      <c r="S50" s="10">
        <f t="shared" si="4"/>
        <v>0</v>
      </c>
      <c r="T50" s="10">
        <f t="shared" si="5"/>
        <v>12112.22</v>
      </c>
      <c r="U50" s="10">
        <f t="shared" si="6"/>
        <v>0</v>
      </c>
      <c r="V50" s="10">
        <f t="shared" si="7"/>
        <v>0</v>
      </c>
      <c r="W50" s="10">
        <f t="shared" si="8"/>
        <v>0</v>
      </c>
      <c r="X50" s="10">
        <f t="shared" si="9"/>
        <v>0</v>
      </c>
      <c r="Y50" s="10">
        <f t="shared" si="11"/>
        <v>0</v>
      </c>
      <c r="Z50" s="10">
        <f t="shared" si="12"/>
        <v>8510.1209976892169</v>
      </c>
      <c r="AA50" s="10">
        <f t="shared" si="13"/>
        <v>0</v>
      </c>
      <c r="AB50" s="10">
        <f t="shared" si="14"/>
        <v>0</v>
      </c>
      <c r="AC50" s="10">
        <f t="shared" si="15"/>
        <v>0</v>
      </c>
      <c r="AD50" s="10">
        <f t="shared" si="16"/>
        <v>0</v>
      </c>
      <c r="AE50" s="10">
        <f t="shared" si="17"/>
        <v>1908.07202898629</v>
      </c>
      <c r="AF50" s="10">
        <f t="shared" si="18"/>
        <v>0</v>
      </c>
      <c r="AG50" s="10">
        <f t="shared" si="19"/>
        <v>0</v>
      </c>
      <c r="AH50" s="10">
        <f t="shared" si="20"/>
        <v>0</v>
      </c>
      <c r="AI50" s="10">
        <f t="shared" si="21"/>
        <v>4749.4291137115351</v>
      </c>
      <c r="AJ50" s="10">
        <f t="shared" si="22"/>
        <v>0</v>
      </c>
      <c r="AK50" s="10">
        <f t="shared" si="23"/>
        <v>0</v>
      </c>
      <c r="AL50" s="10">
        <f t="shared" si="24"/>
        <v>0</v>
      </c>
      <c r="AM50" s="10">
        <f t="shared" si="25"/>
        <v>0</v>
      </c>
      <c r="AN50" s="10">
        <f t="shared" si="26"/>
        <v>854.44084204476303</v>
      </c>
      <c r="AO50" s="10">
        <f t="shared" si="27"/>
        <v>0</v>
      </c>
      <c r="AP50" s="10">
        <f t="shared" si="28"/>
        <v>0</v>
      </c>
      <c r="AQ50" s="10">
        <f t="shared" si="29"/>
        <v>0</v>
      </c>
      <c r="AR50" s="10">
        <f t="shared" si="30"/>
        <v>272.93</v>
      </c>
      <c r="AS50" s="10">
        <f t="shared" si="31"/>
        <v>0</v>
      </c>
      <c r="AT50" s="10">
        <f t="shared" si="32"/>
        <v>0</v>
      </c>
      <c r="AU50" s="10">
        <f t="shared" si="33"/>
        <v>0</v>
      </c>
      <c r="AV50" s="10">
        <f t="shared" si="34"/>
        <v>0</v>
      </c>
      <c r="AW50" s="10">
        <f t="shared" si="35"/>
        <v>46.98</v>
      </c>
      <c r="AX50" s="10">
        <f t="shared" si="36"/>
        <v>0</v>
      </c>
      <c r="AY50" s="10">
        <f t="shared" si="37"/>
        <v>0</v>
      </c>
      <c r="AZ50" s="10">
        <f t="shared" si="38"/>
        <v>0</v>
      </c>
      <c r="BA50" s="10">
        <f t="shared" si="39"/>
        <v>0</v>
      </c>
      <c r="BB50" s="10">
        <f t="shared" si="40"/>
        <v>0</v>
      </c>
      <c r="BC50" s="10">
        <f t="shared" si="41"/>
        <v>0</v>
      </c>
      <c r="BD50" s="10">
        <f t="shared" si="42"/>
        <v>0</v>
      </c>
      <c r="BE50" s="10">
        <f t="shared" si="43"/>
        <v>0</v>
      </c>
      <c r="BF50" s="10">
        <f t="shared" si="44"/>
        <v>0</v>
      </c>
      <c r="BG50" s="10">
        <f t="shared" si="45"/>
        <v>0</v>
      </c>
      <c r="BH50" s="10">
        <f t="shared" si="46"/>
        <v>0</v>
      </c>
      <c r="BI50" s="10">
        <f t="shared" si="47"/>
        <v>0</v>
      </c>
      <c r="BJ50" s="10">
        <f t="shared" si="48"/>
        <v>0</v>
      </c>
      <c r="BK50" s="10">
        <f t="shared" si="49"/>
        <v>0</v>
      </c>
      <c r="BL50" s="10">
        <f t="shared" si="50"/>
        <v>0</v>
      </c>
      <c r="BM50" s="10">
        <f t="shared" si="51"/>
        <v>0</v>
      </c>
      <c r="BN50" s="10">
        <f t="shared" si="52"/>
        <v>0</v>
      </c>
      <c r="BO50" s="10">
        <f t="shared" si="53"/>
        <v>0</v>
      </c>
      <c r="BP50" s="2" t="s">
        <v>49</v>
      </c>
      <c r="BQ50" s="2">
        <v>56194.239999999998</v>
      </c>
      <c r="BR50" s="2">
        <f t="shared" si="54"/>
        <v>14722.26</v>
      </c>
      <c r="BS50" s="2">
        <v>15588.969999999994</v>
      </c>
      <c r="BT50" s="2">
        <v>4767.22</v>
      </c>
      <c r="BU50" s="2">
        <v>12112.54</v>
      </c>
      <c r="BV50" s="2">
        <v>6694.8799999999992</v>
      </c>
      <c r="BW50" s="2">
        <v>1552.44</v>
      </c>
      <c r="BX50" s="2">
        <v>14422.78</v>
      </c>
      <c r="BY50" s="2">
        <v>708.95</v>
      </c>
      <c r="BZ50" s="2">
        <v>299.48</v>
      </c>
      <c r="CA50" s="2">
        <v>46.98</v>
      </c>
      <c r="CB50" s="2">
        <v>0</v>
      </c>
      <c r="CC50" s="2">
        <v>0</v>
      </c>
      <c r="CD50" s="2">
        <v>0</v>
      </c>
      <c r="CE50" s="2">
        <v>0</v>
      </c>
      <c r="CF50" s="2">
        <v>4767.22</v>
      </c>
      <c r="CG50" s="2">
        <v>0</v>
      </c>
      <c r="CH50" s="2">
        <v>0</v>
      </c>
      <c r="CI50" s="2">
        <v>12112.54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6694.8799999999992</v>
      </c>
      <c r="CP50" s="2">
        <v>0</v>
      </c>
      <c r="CQ50" s="2">
        <v>0</v>
      </c>
      <c r="CR50" s="2">
        <v>0</v>
      </c>
      <c r="CS50" s="2">
        <v>0</v>
      </c>
      <c r="CT50" s="2">
        <v>1552.44</v>
      </c>
      <c r="CU50" s="2">
        <v>0</v>
      </c>
      <c r="CV50" s="2">
        <v>0</v>
      </c>
      <c r="CW50" s="2">
        <v>0</v>
      </c>
      <c r="CX50" s="2">
        <v>14422.78</v>
      </c>
      <c r="CY50" s="2">
        <v>0</v>
      </c>
      <c r="CZ50" s="2">
        <v>0</v>
      </c>
      <c r="DA50" s="2">
        <v>0</v>
      </c>
      <c r="DB50" s="2">
        <v>0</v>
      </c>
      <c r="DC50" s="2">
        <v>708.95</v>
      </c>
      <c r="DD50" s="2">
        <v>0</v>
      </c>
      <c r="DE50" s="2">
        <v>0</v>
      </c>
      <c r="DF50" s="2">
        <v>0</v>
      </c>
      <c r="DG50" s="2">
        <v>299.48</v>
      </c>
      <c r="DH50" s="2">
        <v>0</v>
      </c>
      <c r="DI50" s="2">
        <v>0</v>
      </c>
      <c r="DJ50" s="2">
        <v>0</v>
      </c>
      <c r="DK50" s="2">
        <v>0</v>
      </c>
      <c r="DL50" s="2">
        <v>46.98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15">
        <f t="shared" si="85"/>
        <v>0</v>
      </c>
      <c r="EF50" s="15">
        <f t="shared" si="86"/>
        <v>0</v>
      </c>
      <c r="EG50" s="15">
        <f t="shared" si="99"/>
        <v>1</v>
      </c>
      <c r="EH50" s="15">
        <f t="shared" si="87"/>
        <v>0</v>
      </c>
      <c r="EI50" s="15">
        <f t="shared" si="88"/>
        <v>0</v>
      </c>
      <c r="EJ50" s="15">
        <f t="shared" si="55"/>
        <v>1</v>
      </c>
      <c r="EK50" s="15">
        <f t="shared" si="56"/>
        <v>0</v>
      </c>
      <c r="EL50" s="15">
        <f t="shared" si="57"/>
        <v>0</v>
      </c>
      <c r="EM50" s="15">
        <f t="shared" si="58"/>
        <v>0</v>
      </c>
      <c r="EN50" s="15">
        <f t="shared" si="59"/>
        <v>0</v>
      </c>
      <c r="EO50" s="15">
        <f t="shared" si="60"/>
        <v>0</v>
      </c>
      <c r="EP50" s="15">
        <f t="shared" si="61"/>
        <v>1</v>
      </c>
      <c r="EQ50" s="15">
        <f t="shared" si="62"/>
        <v>0</v>
      </c>
      <c r="ER50" s="15">
        <f t="shared" si="63"/>
        <v>0</v>
      </c>
      <c r="ES50" s="15">
        <f t="shared" si="64"/>
        <v>0</v>
      </c>
      <c r="ET50" s="15">
        <f t="shared" si="65"/>
        <v>0</v>
      </c>
      <c r="EU50" s="15">
        <f t="shared" si="66"/>
        <v>1</v>
      </c>
      <c r="EV50" s="15">
        <f t="shared" si="67"/>
        <v>0</v>
      </c>
      <c r="EW50" s="15">
        <f t="shared" si="68"/>
        <v>0</v>
      </c>
      <c r="EX50" s="15">
        <f t="shared" si="69"/>
        <v>0</v>
      </c>
      <c r="EY50" s="15">
        <f t="shared" si="70"/>
        <v>1</v>
      </c>
      <c r="EZ50" s="15">
        <f t="shared" si="71"/>
        <v>0</v>
      </c>
      <c r="FA50" s="15">
        <f t="shared" si="72"/>
        <v>0</v>
      </c>
      <c r="FB50" s="15">
        <f t="shared" si="73"/>
        <v>0</v>
      </c>
      <c r="FC50" s="15">
        <f t="shared" si="74"/>
        <v>0</v>
      </c>
      <c r="FD50" s="15">
        <f t="shared" si="75"/>
        <v>1</v>
      </c>
      <c r="FE50" s="15">
        <f t="shared" si="76"/>
        <v>0</v>
      </c>
      <c r="FF50" s="15">
        <f t="shared" si="77"/>
        <v>0</v>
      </c>
      <c r="FG50" s="15">
        <f t="shared" si="78"/>
        <v>0</v>
      </c>
      <c r="FH50" s="15">
        <f t="shared" si="89"/>
        <v>1</v>
      </c>
      <c r="FI50" s="15">
        <f t="shared" si="90"/>
        <v>0</v>
      </c>
      <c r="FJ50" s="15">
        <f t="shared" si="91"/>
        <v>0</v>
      </c>
      <c r="FK50" s="15">
        <f t="shared" si="92"/>
        <v>0</v>
      </c>
      <c r="FL50" s="15">
        <f t="shared" si="93"/>
        <v>0</v>
      </c>
      <c r="FM50" s="15">
        <f t="shared" si="79"/>
        <v>1</v>
      </c>
      <c r="FN50" s="15">
        <f t="shared" si="80"/>
        <v>0</v>
      </c>
      <c r="FO50" s="15">
        <f t="shared" si="81"/>
        <v>0</v>
      </c>
      <c r="FP50" s="15">
        <f t="shared" si="82"/>
        <v>0</v>
      </c>
      <c r="FQ50" s="15">
        <f t="shared" si="83"/>
        <v>0</v>
      </c>
      <c r="FR50" s="15">
        <f t="shared" si="84"/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</row>
    <row r="51" spans="1:187" x14ac:dyDescent="0.3">
      <c r="A51" s="2" t="s">
        <v>50</v>
      </c>
      <c r="B51" s="6">
        <v>137710.38</v>
      </c>
      <c r="C51" s="6">
        <f t="shared" si="10"/>
        <v>94686.541759344458</v>
      </c>
      <c r="D51" s="7">
        <v>43023.838240655554</v>
      </c>
      <c r="E51" s="8">
        <v>0</v>
      </c>
      <c r="F51" s="9">
        <v>49456.78</v>
      </c>
      <c r="G51" s="9">
        <v>23367.260300010988</v>
      </c>
      <c r="H51" s="9">
        <v>5163.8252561034478</v>
      </c>
      <c r="I51" s="9">
        <v>11413.581625066379</v>
      </c>
      <c r="J51" s="9">
        <v>5285.0945781636465</v>
      </c>
      <c r="K51" s="9">
        <v>0</v>
      </c>
      <c r="L51" s="9">
        <v>0</v>
      </c>
      <c r="M51" s="9">
        <v>0</v>
      </c>
      <c r="N51" s="10">
        <v>0</v>
      </c>
      <c r="O51" s="10">
        <f t="shared" si="0"/>
        <v>0</v>
      </c>
      <c r="P51" s="10">
        <f t="shared" si="1"/>
        <v>0</v>
      </c>
      <c r="Q51" s="10">
        <f t="shared" si="2"/>
        <v>0</v>
      </c>
      <c r="R51" s="10">
        <f t="shared" si="3"/>
        <v>0</v>
      </c>
      <c r="S51" s="10">
        <f t="shared" si="4"/>
        <v>0</v>
      </c>
      <c r="T51" s="10">
        <f t="shared" si="5"/>
        <v>45076.144060658778</v>
      </c>
      <c r="U51" s="10">
        <f t="shared" si="6"/>
        <v>4380.6359393412204</v>
      </c>
      <c r="V51" s="10">
        <f t="shared" si="7"/>
        <v>0</v>
      </c>
      <c r="W51" s="10">
        <f t="shared" si="8"/>
        <v>0</v>
      </c>
      <c r="X51" s="10">
        <f t="shared" si="9"/>
        <v>0</v>
      </c>
      <c r="Y51" s="10">
        <f t="shared" si="11"/>
        <v>0</v>
      </c>
      <c r="Z51" s="10">
        <f t="shared" si="12"/>
        <v>23367.260300010988</v>
      </c>
      <c r="AA51" s="10">
        <f t="shared" si="13"/>
        <v>0</v>
      </c>
      <c r="AB51" s="10">
        <f t="shared" si="14"/>
        <v>0</v>
      </c>
      <c r="AC51" s="10">
        <f t="shared" si="15"/>
        <v>0</v>
      </c>
      <c r="AD51" s="10">
        <f t="shared" si="16"/>
        <v>0</v>
      </c>
      <c r="AE51" s="10">
        <f t="shared" si="17"/>
        <v>5163.8252561034478</v>
      </c>
      <c r="AF51" s="10">
        <f t="shared" si="18"/>
        <v>0</v>
      </c>
      <c r="AG51" s="10">
        <f t="shared" si="19"/>
        <v>0</v>
      </c>
      <c r="AH51" s="10">
        <f t="shared" si="20"/>
        <v>0</v>
      </c>
      <c r="AI51" s="10">
        <f t="shared" si="21"/>
        <v>11413.581625066379</v>
      </c>
      <c r="AJ51" s="10">
        <f t="shared" si="22"/>
        <v>0</v>
      </c>
      <c r="AK51" s="10">
        <f t="shared" si="23"/>
        <v>0</v>
      </c>
      <c r="AL51" s="10">
        <f t="shared" si="24"/>
        <v>0</v>
      </c>
      <c r="AM51" s="10">
        <f t="shared" si="25"/>
        <v>0</v>
      </c>
      <c r="AN51" s="10">
        <f t="shared" si="26"/>
        <v>5285.0945781636465</v>
      </c>
      <c r="AO51" s="10">
        <f t="shared" si="27"/>
        <v>0</v>
      </c>
      <c r="AP51" s="10">
        <f t="shared" si="28"/>
        <v>0</v>
      </c>
      <c r="AQ51" s="10">
        <f t="shared" si="29"/>
        <v>0</v>
      </c>
      <c r="AR51" s="10">
        <f t="shared" si="30"/>
        <v>0</v>
      </c>
      <c r="AS51" s="10">
        <f t="shared" si="31"/>
        <v>0</v>
      </c>
      <c r="AT51" s="10">
        <f t="shared" si="32"/>
        <v>0</v>
      </c>
      <c r="AU51" s="10">
        <f t="shared" si="33"/>
        <v>0</v>
      </c>
      <c r="AV51" s="10">
        <f t="shared" si="34"/>
        <v>0</v>
      </c>
      <c r="AW51" s="10">
        <f t="shared" si="35"/>
        <v>0</v>
      </c>
      <c r="AX51" s="10">
        <f t="shared" si="36"/>
        <v>0</v>
      </c>
      <c r="AY51" s="10">
        <f t="shared" si="37"/>
        <v>0</v>
      </c>
      <c r="AZ51" s="10">
        <f t="shared" si="38"/>
        <v>0</v>
      </c>
      <c r="BA51" s="10">
        <f t="shared" si="39"/>
        <v>0</v>
      </c>
      <c r="BB51" s="10">
        <f t="shared" si="40"/>
        <v>0</v>
      </c>
      <c r="BC51" s="10">
        <f t="shared" si="41"/>
        <v>0</v>
      </c>
      <c r="BD51" s="10">
        <f t="shared" si="42"/>
        <v>0</v>
      </c>
      <c r="BE51" s="10">
        <f t="shared" si="43"/>
        <v>0</v>
      </c>
      <c r="BF51" s="10">
        <f t="shared" si="44"/>
        <v>0</v>
      </c>
      <c r="BG51" s="10">
        <f t="shared" si="45"/>
        <v>0</v>
      </c>
      <c r="BH51" s="10">
        <f t="shared" si="46"/>
        <v>0</v>
      </c>
      <c r="BI51" s="10">
        <f t="shared" si="47"/>
        <v>0</v>
      </c>
      <c r="BJ51" s="10">
        <f t="shared" si="48"/>
        <v>0</v>
      </c>
      <c r="BK51" s="10">
        <f t="shared" si="49"/>
        <v>0</v>
      </c>
      <c r="BL51" s="10">
        <f t="shared" si="50"/>
        <v>0</v>
      </c>
      <c r="BM51" s="10">
        <f t="shared" si="51"/>
        <v>0</v>
      </c>
      <c r="BN51" s="10">
        <f t="shared" si="52"/>
        <v>0</v>
      </c>
      <c r="BO51" s="10">
        <f t="shared" si="53"/>
        <v>0</v>
      </c>
      <c r="BP51" s="2" t="s">
        <v>50</v>
      </c>
      <c r="BQ51" s="2">
        <v>354164.83</v>
      </c>
      <c r="BR51" s="2">
        <f t="shared" si="54"/>
        <v>10118.200000000001</v>
      </c>
      <c r="BS51" s="2">
        <v>227834.65000000002</v>
      </c>
      <c r="BT51" s="2">
        <v>0</v>
      </c>
      <c r="BU51" s="2">
        <v>49798.569999999992</v>
      </c>
      <c r="BV51" s="2">
        <v>31149.95</v>
      </c>
      <c r="BW51" s="2">
        <v>11144.03</v>
      </c>
      <c r="BX51" s="2">
        <v>9329.41</v>
      </c>
      <c r="BY51" s="2">
        <v>11306.67</v>
      </c>
      <c r="BZ51" s="2">
        <v>788.79</v>
      </c>
      <c r="CA51" s="2">
        <v>2539.81</v>
      </c>
      <c r="CB51" s="2">
        <v>9455.48</v>
      </c>
      <c r="CC51" s="2">
        <v>817.47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45387.66</v>
      </c>
      <c r="CJ51" s="2">
        <v>4410.9099999999889</v>
      </c>
      <c r="CK51" s="2">
        <v>0</v>
      </c>
      <c r="CL51" s="2">
        <v>0</v>
      </c>
      <c r="CM51" s="2">
        <v>0</v>
      </c>
      <c r="CN51" s="2">
        <v>0</v>
      </c>
      <c r="CO51" s="2">
        <v>31149.95</v>
      </c>
      <c r="CP51" s="2">
        <v>0</v>
      </c>
      <c r="CQ51" s="2">
        <v>0</v>
      </c>
      <c r="CR51" s="2">
        <v>0</v>
      </c>
      <c r="CS51" s="2">
        <v>0</v>
      </c>
      <c r="CT51" s="2">
        <v>11144.03</v>
      </c>
      <c r="CU51" s="2">
        <v>0</v>
      </c>
      <c r="CV51" s="2">
        <v>0</v>
      </c>
      <c r="CW51" s="2">
        <v>0</v>
      </c>
      <c r="CX51" s="2">
        <v>9329.41</v>
      </c>
      <c r="CY51" s="2">
        <v>0</v>
      </c>
      <c r="CZ51" s="2">
        <v>0</v>
      </c>
      <c r="DA51" s="2">
        <v>0</v>
      </c>
      <c r="DB51" s="2">
        <v>0</v>
      </c>
      <c r="DC51" s="2">
        <v>11306.67</v>
      </c>
      <c r="DD51" s="2">
        <v>0</v>
      </c>
      <c r="DE51" s="2">
        <v>0</v>
      </c>
      <c r="DF51" s="2">
        <v>0</v>
      </c>
      <c r="DG51" s="2">
        <v>788.79</v>
      </c>
      <c r="DH51" s="2">
        <v>0</v>
      </c>
      <c r="DI51" s="2">
        <v>0</v>
      </c>
      <c r="DJ51" s="2">
        <v>0</v>
      </c>
      <c r="DK51" s="2">
        <v>0</v>
      </c>
      <c r="DL51" s="2">
        <v>2539.81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6106.8799999999992</v>
      </c>
      <c r="DS51" s="2">
        <v>0</v>
      </c>
      <c r="DT51" s="2">
        <v>0</v>
      </c>
      <c r="DU51" s="2">
        <v>0</v>
      </c>
      <c r="DV51" s="2">
        <v>0</v>
      </c>
      <c r="DW51" s="2">
        <v>3348.6</v>
      </c>
      <c r="DX51" s="2">
        <v>0</v>
      </c>
      <c r="DY51" s="2">
        <v>0</v>
      </c>
      <c r="DZ51" s="2">
        <v>0</v>
      </c>
      <c r="EA51" s="2">
        <v>817.47</v>
      </c>
      <c r="EB51" s="2">
        <v>0</v>
      </c>
      <c r="EC51" s="2">
        <v>0</v>
      </c>
      <c r="ED51" s="2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f t="shared" si="55"/>
        <v>0.91142496662052763</v>
      </c>
      <c r="EK51" s="15">
        <f t="shared" si="56"/>
        <v>8.857503337947234E-2</v>
      </c>
      <c r="EL51" s="15">
        <f t="shared" si="57"/>
        <v>0</v>
      </c>
      <c r="EM51" s="15">
        <f t="shared" si="58"/>
        <v>0</v>
      </c>
      <c r="EN51" s="15">
        <f t="shared" si="59"/>
        <v>0</v>
      </c>
      <c r="EO51" s="15">
        <f t="shared" si="60"/>
        <v>0</v>
      </c>
      <c r="EP51" s="15">
        <f t="shared" si="61"/>
        <v>1</v>
      </c>
      <c r="EQ51" s="15">
        <f t="shared" si="62"/>
        <v>0</v>
      </c>
      <c r="ER51" s="15">
        <f t="shared" si="63"/>
        <v>0</v>
      </c>
      <c r="ES51" s="15">
        <f t="shared" si="64"/>
        <v>0</v>
      </c>
      <c r="ET51" s="15">
        <f t="shared" si="65"/>
        <v>0</v>
      </c>
      <c r="EU51" s="15">
        <f t="shared" si="66"/>
        <v>1</v>
      </c>
      <c r="EV51" s="15">
        <f t="shared" si="67"/>
        <v>0</v>
      </c>
      <c r="EW51" s="15">
        <f t="shared" si="68"/>
        <v>0</v>
      </c>
      <c r="EX51" s="15">
        <f t="shared" si="69"/>
        <v>0</v>
      </c>
      <c r="EY51" s="15">
        <f t="shared" si="70"/>
        <v>1</v>
      </c>
      <c r="EZ51" s="15">
        <f t="shared" si="71"/>
        <v>0</v>
      </c>
      <c r="FA51" s="15">
        <f t="shared" si="72"/>
        <v>0</v>
      </c>
      <c r="FB51" s="15">
        <f t="shared" si="73"/>
        <v>0</v>
      </c>
      <c r="FC51" s="15">
        <f t="shared" si="74"/>
        <v>0</v>
      </c>
      <c r="FD51" s="15">
        <f t="shared" si="75"/>
        <v>1</v>
      </c>
      <c r="FE51" s="15">
        <f t="shared" si="76"/>
        <v>0</v>
      </c>
      <c r="FF51" s="15">
        <f t="shared" si="77"/>
        <v>0</v>
      </c>
      <c r="FG51" s="15">
        <f t="shared" si="78"/>
        <v>0</v>
      </c>
      <c r="FH51" s="15">
        <f t="shared" si="89"/>
        <v>1</v>
      </c>
      <c r="FI51" s="15">
        <f t="shared" si="90"/>
        <v>0</v>
      </c>
      <c r="FJ51" s="15">
        <f t="shared" si="91"/>
        <v>0</v>
      </c>
      <c r="FK51" s="15">
        <f t="shared" si="92"/>
        <v>0</v>
      </c>
      <c r="FL51" s="15">
        <f t="shared" si="93"/>
        <v>0</v>
      </c>
      <c r="FM51" s="15">
        <f t="shared" si="79"/>
        <v>1</v>
      </c>
      <c r="FN51" s="15">
        <f t="shared" si="80"/>
        <v>0</v>
      </c>
      <c r="FO51" s="15">
        <f t="shared" si="81"/>
        <v>0</v>
      </c>
      <c r="FP51" s="15">
        <f t="shared" si="82"/>
        <v>0</v>
      </c>
      <c r="FQ51" s="15">
        <f t="shared" si="83"/>
        <v>0</v>
      </c>
      <c r="FR51" s="15">
        <f t="shared" si="84"/>
        <v>0</v>
      </c>
      <c r="FS51" s="15">
        <f t="shared" si="100"/>
        <v>0.64585615960268539</v>
      </c>
      <c r="FT51" s="15">
        <f t="shared" si="101"/>
        <v>0</v>
      </c>
      <c r="FU51" s="15">
        <f t="shared" si="102"/>
        <v>0</v>
      </c>
      <c r="FV51" s="15">
        <f t="shared" si="103"/>
        <v>0</v>
      </c>
      <c r="FW51" s="15">
        <f t="shared" si="104"/>
        <v>0</v>
      </c>
      <c r="FX51" s="15">
        <f t="shared" si="105"/>
        <v>0.35414384039731456</v>
      </c>
      <c r="FY51" s="15">
        <f t="shared" si="106"/>
        <v>0</v>
      </c>
      <c r="FZ51" s="15">
        <f t="shared" si="107"/>
        <v>0</v>
      </c>
      <c r="GA51" s="15">
        <f t="shared" si="108"/>
        <v>0</v>
      </c>
      <c r="GB51" s="15">
        <f t="shared" si="95"/>
        <v>1</v>
      </c>
      <c r="GC51" s="15">
        <f t="shared" si="96"/>
        <v>0</v>
      </c>
      <c r="GD51" s="15">
        <f t="shared" si="97"/>
        <v>0</v>
      </c>
      <c r="GE51" s="15">
        <f t="shared" si="98"/>
        <v>0</v>
      </c>
    </row>
    <row r="52" spans="1:187" x14ac:dyDescent="0.3">
      <c r="A52" s="2" t="s">
        <v>51</v>
      </c>
      <c r="B52" s="6">
        <v>150164.976</v>
      </c>
      <c r="C52" s="6">
        <f t="shared" si="10"/>
        <v>78308.994562531239</v>
      </c>
      <c r="D52" s="7">
        <v>71855.981437468756</v>
      </c>
      <c r="E52" s="8">
        <v>9815.3940000000002</v>
      </c>
      <c r="F52" s="9">
        <v>29083.24</v>
      </c>
      <c r="G52" s="9">
        <v>13896.346</v>
      </c>
      <c r="H52" s="9">
        <v>6126.5874040236713</v>
      </c>
      <c r="I52" s="9">
        <v>12710.362001360787</v>
      </c>
      <c r="J52" s="9">
        <v>4594.6261571467894</v>
      </c>
      <c r="K52" s="9">
        <v>570.24599999999998</v>
      </c>
      <c r="L52" s="9">
        <v>1512.193</v>
      </c>
      <c r="M52" s="9">
        <v>0</v>
      </c>
      <c r="N52" s="10">
        <v>0</v>
      </c>
      <c r="O52" s="10">
        <f t="shared" si="0"/>
        <v>0</v>
      </c>
      <c r="P52" s="10">
        <f t="shared" si="1"/>
        <v>0</v>
      </c>
      <c r="Q52" s="10">
        <f t="shared" si="2"/>
        <v>9815.3940000000002</v>
      </c>
      <c r="R52" s="10">
        <f t="shared" si="3"/>
        <v>0</v>
      </c>
      <c r="S52" s="10">
        <f t="shared" si="4"/>
        <v>0</v>
      </c>
      <c r="T52" s="10">
        <f t="shared" si="5"/>
        <v>0</v>
      </c>
      <c r="U52" s="10">
        <f t="shared" si="6"/>
        <v>29083.24</v>
      </c>
      <c r="V52" s="10">
        <f t="shared" si="7"/>
        <v>0</v>
      </c>
      <c r="W52" s="10">
        <f t="shared" si="8"/>
        <v>0</v>
      </c>
      <c r="X52" s="10">
        <f t="shared" si="9"/>
        <v>0</v>
      </c>
      <c r="Y52" s="10">
        <f t="shared" si="11"/>
        <v>0</v>
      </c>
      <c r="Z52" s="10">
        <f t="shared" si="12"/>
        <v>13896.346</v>
      </c>
      <c r="AA52" s="10">
        <f t="shared" si="13"/>
        <v>0</v>
      </c>
      <c r="AB52" s="10">
        <f t="shared" si="14"/>
        <v>0</v>
      </c>
      <c r="AC52" s="10">
        <f t="shared" si="15"/>
        <v>0</v>
      </c>
      <c r="AD52" s="10">
        <f t="shared" si="16"/>
        <v>0</v>
      </c>
      <c r="AE52" s="10">
        <f t="shared" si="17"/>
        <v>6126.5874040236713</v>
      </c>
      <c r="AF52" s="10">
        <f t="shared" si="18"/>
        <v>0</v>
      </c>
      <c r="AG52" s="10">
        <f t="shared" si="19"/>
        <v>0</v>
      </c>
      <c r="AH52" s="10">
        <f t="shared" si="20"/>
        <v>0</v>
      </c>
      <c r="AI52" s="10">
        <f t="shared" si="21"/>
        <v>12710.362001360787</v>
      </c>
      <c r="AJ52" s="10">
        <f t="shared" si="22"/>
        <v>0</v>
      </c>
      <c r="AK52" s="10">
        <f t="shared" si="23"/>
        <v>0</v>
      </c>
      <c r="AL52" s="10">
        <f t="shared" si="24"/>
        <v>0</v>
      </c>
      <c r="AM52" s="10">
        <f t="shared" si="25"/>
        <v>0</v>
      </c>
      <c r="AN52" s="10">
        <f t="shared" si="26"/>
        <v>4594.6261571467894</v>
      </c>
      <c r="AO52" s="10">
        <f t="shared" si="27"/>
        <v>0</v>
      </c>
      <c r="AP52" s="10">
        <f t="shared" si="28"/>
        <v>0</v>
      </c>
      <c r="AQ52" s="10">
        <f t="shared" si="29"/>
        <v>0</v>
      </c>
      <c r="AR52" s="10">
        <f t="shared" si="30"/>
        <v>255.08599999999996</v>
      </c>
      <c r="AS52" s="10">
        <f t="shared" si="31"/>
        <v>315.15999999999997</v>
      </c>
      <c r="AT52" s="10">
        <f t="shared" si="32"/>
        <v>0</v>
      </c>
      <c r="AU52" s="10">
        <f t="shared" si="33"/>
        <v>0</v>
      </c>
      <c r="AV52" s="10">
        <f t="shared" si="34"/>
        <v>0</v>
      </c>
      <c r="AW52" s="10">
        <f t="shared" si="35"/>
        <v>1512.193</v>
      </c>
      <c r="AX52" s="10">
        <f t="shared" si="36"/>
        <v>0</v>
      </c>
      <c r="AY52" s="10">
        <f t="shared" si="37"/>
        <v>0</v>
      </c>
      <c r="AZ52" s="10">
        <f t="shared" si="38"/>
        <v>0</v>
      </c>
      <c r="BA52" s="10">
        <f t="shared" si="39"/>
        <v>0</v>
      </c>
      <c r="BB52" s="10">
        <f t="shared" si="40"/>
        <v>0</v>
      </c>
      <c r="BC52" s="10">
        <f t="shared" si="41"/>
        <v>0</v>
      </c>
      <c r="BD52" s="10">
        <f t="shared" si="42"/>
        <v>0</v>
      </c>
      <c r="BE52" s="10">
        <f t="shared" si="43"/>
        <v>0</v>
      </c>
      <c r="BF52" s="10">
        <f t="shared" si="44"/>
        <v>0</v>
      </c>
      <c r="BG52" s="10">
        <f t="shared" si="45"/>
        <v>0</v>
      </c>
      <c r="BH52" s="10">
        <f t="shared" si="46"/>
        <v>0</v>
      </c>
      <c r="BI52" s="10">
        <f t="shared" si="47"/>
        <v>0</v>
      </c>
      <c r="BJ52" s="10">
        <f t="shared" si="48"/>
        <v>0</v>
      </c>
      <c r="BK52" s="10">
        <f t="shared" si="49"/>
        <v>0</v>
      </c>
      <c r="BL52" s="10">
        <f t="shared" si="50"/>
        <v>0</v>
      </c>
      <c r="BM52" s="10">
        <f t="shared" si="51"/>
        <v>0</v>
      </c>
      <c r="BN52" s="10">
        <f t="shared" si="52"/>
        <v>0</v>
      </c>
      <c r="BO52" s="10">
        <f t="shared" si="53"/>
        <v>0</v>
      </c>
      <c r="BP52" s="2" t="s">
        <v>51</v>
      </c>
      <c r="BQ52" s="2">
        <v>378739.69900000002</v>
      </c>
      <c r="BR52" s="2">
        <f t="shared" si="54"/>
        <v>12028.879000000001</v>
      </c>
      <c r="BS52" s="2">
        <v>258247.54400000005</v>
      </c>
      <c r="BT52" s="2">
        <v>9815.3940000000002</v>
      </c>
      <c r="BU52" s="2">
        <v>29083.239999999994</v>
      </c>
      <c r="BV52" s="2">
        <v>24956.062999999998</v>
      </c>
      <c r="BW52" s="2">
        <v>9668.6049999999996</v>
      </c>
      <c r="BX52" s="2">
        <v>11458.633</v>
      </c>
      <c r="BY52" s="2">
        <v>18149.337</v>
      </c>
      <c r="BZ52" s="2">
        <v>570.24600000000009</v>
      </c>
      <c r="CA52" s="2">
        <v>8781.4030000000002</v>
      </c>
      <c r="CB52" s="2">
        <v>3995.05</v>
      </c>
      <c r="CC52" s="2">
        <v>4014.1840000000002</v>
      </c>
      <c r="CD52" s="2">
        <v>0</v>
      </c>
      <c r="CE52" s="2">
        <v>0</v>
      </c>
      <c r="CF52" s="2">
        <v>9815.3940000000002</v>
      </c>
      <c r="CG52" s="2">
        <v>0</v>
      </c>
      <c r="CH52" s="2">
        <v>0</v>
      </c>
      <c r="CI52" s="2">
        <v>0</v>
      </c>
      <c r="CJ52" s="2">
        <v>29083.239999999994</v>
      </c>
      <c r="CK52" s="2">
        <v>0</v>
      </c>
      <c r="CL52" s="2">
        <v>0</v>
      </c>
      <c r="CM52" s="2">
        <v>0</v>
      </c>
      <c r="CN52" s="2">
        <v>0</v>
      </c>
      <c r="CO52" s="2">
        <v>24956.062999999998</v>
      </c>
      <c r="CP52" s="2">
        <v>0</v>
      </c>
      <c r="CQ52" s="2">
        <v>0</v>
      </c>
      <c r="CR52" s="2">
        <v>0</v>
      </c>
      <c r="CS52" s="2">
        <v>0</v>
      </c>
      <c r="CT52" s="2">
        <v>9668.6049999999996</v>
      </c>
      <c r="CU52" s="2">
        <v>0</v>
      </c>
      <c r="CV52" s="2">
        <v>0</v>
      </c>
      <c r="CW52" s="2">
        <v>0</v>
      </c>
      <c r="CX52" s="2">
        <v>11458.633</v>
      </c>
      <c r="CY52" s="2">
        <v>0</v>
      </c>
      <c r="CZ52" s="2">
        <v>0</v>
      </c>
      <c r="DA52" s="2">
        <v>0</v>
      </c>
      <c r="DB52" s="2">
        <v>0</v>
      </c>
      <c r="DC52" s="2">
        <v>18149.337</v>
      </c>
      <c r="DD52" s="2">
        <v>0</v>
      </c>
      <c r="DE52" s="2">
        <v>0</v>
      </c>
      <c r="DF52" s="2">
        <v>0</v>
      </c>
      <c r="DG52" s="2">
        <v>255.08600000000001</v>
      </c>
      <c r="DH52" s="2">
        <v>315.16000000000003</v>
      </c>
      <c r="DI52" s="2">
        <v>0</v>
      </c>
      <c r="DJ52" s="2">
        <v>0</v>
      </c>
      <c r="DK52" s="2">
        <v>0</v>
      </c>
      <c r="DL52" s="2">
        <v>8781.4030000000002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3995.05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3850.364</v>
      </c>
      <c r="EA52" s="2">
        <v>163.82</v>
      </c>
      <c r="EB52" s="2">
        <v>0</v>
      </c>
      <c r="EC52" s="2">
        <v>0</v>
      </c>
      <c r="ED52" s="2">
        <v>0</v>
      </c>
      <c r="EE52" s="15">
        <f t="shared" si="85"/>
        <v>0</v>
      </c>
      <c r="EF52" s="15">
        <f t="shared" si="86"/>
        <v>0</v>
      </c>
      <c r="EG52" s="15">
        <f t="shared" si="99"/>
        <v>1</v>
      </c>
      <c r="EH52" s="15">
        <f t="shared" si="87"/>
        <v>0</v>
      </c>
      <c r="EI52" s="15">
        <f t="shared" si="88"/>
        <v>0</v>
      </c>
      <c r="EJ52" s="15">
        <f t="shared" si="55"/>
        <v>0</v>
      </c>
      <c r="EK52" s="15">
        <f t="shared" si="56"/>
        <v>1</v>
      </c>
      <c r="EL52" s="15">
        <f t="shared" si="57"/>
        <v>0</v>
      </c>
      <c r="EM52" s="15">
        <f t="shared" si="58"/>
        <v>0</v>
      </c>
      <c r="EN52" s="15">
        <f t="shared" si="59"/>
        <v>0</v>
      </c>
      <c r="EO52" s="15">
        <f t="shared" si="60"/>
        <v>0</v>
      </c>
      <c r="EP52" s="15">
        <f t="shared" si="61"/>
        <v>1</v>
      </c>
      <c r="EQ52" s="15">
        <f t="shared" si="62"/>
        <v>0</v>
      </c>
      <c r="ER52" s="15">
        <f t="shared" si="63"/>
        <v>0</v>
      </c>
      <c r="ES52" s="15">
        <f t="shared" si="64"/>
        <v>0</v>
      </c>
      <c r="ET52" s="15">
        <f t="shared" si="65"/>
        <v>0</v>
      </c>
      <c r="EU52" s="15">
        <f t="shared" si="66"/>
        <v>1</v>
      </c>
      <c r="EV52" s="15">
        <f t="shared" si="67"/>
        <v>0</v>
      </c>
      <c r="EW52" s="15">
        <f t="shared" si="68"/>
        <v>0</v>
      </c>
      <c r="EX52" s="15">
        <f t="shared" si="69"/>
        <v>0</v>
      </c>
      <c r="EY52" s="15">
        <f t="shared" si="70"/>
        <v>1</v>
      </c>
      <c r="EZ52" s="15">
        <f t="shared" si="71"/>
        <v>0</v>
      </c>
      <c r="FA52" s="15">
        <f t="shared" si="72"/>
        <v>0</v>
      </c>
      <c r="FB52" s="15">
        <f t="shared" si="73"/>
        <v>0</v>
      </c>
      <c r="FC52" s="15">
        <f t="shared" si="74"/>
        <v>0</v>
      </c>
      <c r="FD52" s="15">
        <f t="shared" si="75"/>
        <v>1</v>
      </c>
      <c r="FE52" s="15">
        <f t="shared" si="76"/>
        <v>0</v>
      </c>
      <c r="FF52" s="15">
        <f t="shared" si="77"/>
        <v>0</v>
      </c>
      <c r="FG52" s="15">
        <f t="shared" si="78"/>
        <v>0</v>
      </c>
      <c r="FH52" s="15">
        <f t="shared" si="89"/>
        <v>0.44732624165710932</v>
      </c>
      <c r="FI52" s="15">
        <f t="shared" si="90"/>
        <v>0.55267375834289056</v>
      </c>
      <c r="FJ52" s="15">
        <f t="shared" si="91"/>
        <v>0</v>
      </c>
      <c r="FK52" s="15">
        <f t="shared" si="92"/>
        <v>0</v>
      </c>
      <c r="FL52" s="15">
        <f t="shared" si="93"/>
        <v>0</v>
      </c>
      <c r="FM52" s="15">
        <f t="shared" si="79"/>
        <v>1</v>
      </c>
      <c r="FN52" s="15">
        <f t="shared" si="80"/>
        <v>0</v>
      </c>
      <c r="FO52" s="15">
        <f t="shared" si="81"/>
        <v>0</v>
      </c>
      <c r="FP52" s="15">
        <f t="shared" si="82"/>
        <v>0</v>
      </c>
      <c r="FQ52" s="15">
        <f t="shared" si="83"/>
        <v>0</v>
      </c>
      <c r="FR52" s="15">
        <f t="shared" si="84"/>
        <v>0</v>
      </c>
      <c r="FS52" s="15">
        <f t="shared" si="100"/>
        <v>1</v>
      </c>
      <c r="FT52" s="15">
        <f t="shared" si="101"/>
        <v>0</v>
      </c>
      <c r="FU52" s="15">
        <f t="shared" si="102"/>
        <v>0</v>
      </c>
      <c r="FV52" s="15">
        <f t="shared" si="103"/>
        <v>0</v>
      </c>
      <c r="FW52" s="15">
        <f t="shared" si="104"/>
        <v>0</v>
      </c>
      <c r="FX52" s="15">
        <f t="shared" si="105"/>
        <v>0</v>
      </c>
      <c r="FY52" s="15">
        <f t="shared" si="106"/>
        <v>0</v>
      </c>
      <c r="FZ52" s="15">
        <f t="shared" si="107"/>
        <v>0</v>
      </c>
      <c r="GA52" s="15">
        <f t="shared" si="108"/>
        <v>0.95918971327672076</v>
      </c>
      <c r="GB52" s="15">
        <f t="shared" si="95"/>
        <v>4.081028672327925E-2</v>
      </c>
      <c r="GC52" s="15">
        <f t="shared" si="96"/>
        <v>0</v>
      </c>
      <c r="GD52" s="15">
        <f t="shared" si="97"/>
        <v>0</v>
      </c>
      <c r="GE52" s="15">
        <f t="shared" si="98"/>
        <v>0</v>
      </c>
    </row>
    <row r="53" spans="1:187" x14ac:dyDescent="0.3">
      <c r="A53" s="2" t="s">
        <v>52</v>
      </c>
      <c r="B53" s="6">
        <v>31881.51</v>
      </c>
      <c r="C53" s="6">
        <f t="shared" si="10"/>
        <v>17119.195104471386</v>
      </c>
      <c r="D53" s="7">
        <v>14762.314895528611</v>
      </c>
      <c r="E53" s="8">
        <v>0</v>
      </c>
      <c r="F53" s="9">
        <v>8678.18</v>
      </c>
      <c r="G53" s="9">
        <v>4951.5044903332728</v>
      </c>
      <c r="H53" s="9">
        <v>750.98156127936375</v>
      </c>
      <c r="I53" s="9">
        <v>1938.78</v>
      </c>
      <c r="J53" s="9">
        <v>636.75005285874931</v>
      </c>
      <c r="K53" s="9">
        <v>103.699</v>
      </c>
      <c r="L53" s="9">
        <v>59.3</v>
      </c>
      <c r="M53" s="9">
        <v>0</v>
      </c>
      <c r="N53" s="10">
        <v>0</v>
      </c>
      <c r="O53" s="10">
        <f t="shared" si="0"/>
        <v>0</v>
      </c>
      <c r="P53" s="10">
        <f t="shared" si="1"/>
        <v>0</v>
      </c>
      <c r="Q53" s="10">
        <f t="shared" si="2"/>
        <v>0</v>
      </c>
      <c r="R53" s="10">
        <f t="shared" si="3"/>
        <v>0</v>
      </c>
      <c r="S53" s="10">
        <f t="shared" si="4"/>
        <v>0</v>
      </c>
      <c r="T53" s="10">
        <f t="shared" si="5"/>
        <v>8534.247463595837</v>
      </c>
      <c r="U53" s="10">
        <f t="shared" si="6"/>
        <v>143.93253640416438</v>
      </c>
      <c r="V53" s="10">
        <f t="shared" si="7"/>
        <v>0</v>
      </c>
      <c r="W53" s="10">
        <f t="shared" si="8"/>
        <v>0</v>
      </c>
      <c r="X53" s="10">
        <f t="shared" si="9"/>
        <v>0</v>
      </c>
      <c r="Y53" s="10">
        <f t="shared" si="11"/>
        <v>0</v>
      </c>
      <c r="Z53" s="10">
        <f t="shared" si="12"/>
        <v>4951.5044903332728</v>
      </c>
      <c r="AA53" s="10">
        <f t="shared" si="13"/>
        <v>0</v>
      </c>
      <c r="AB53" s="10">
        <f t="shared" si="14"/>
        <v>0</v>
      </c>
      <c r="AC53" s="10">
        <f t="shared" si="15"/>
        <v>0</v>
      </c>
      <c r="AD53" s="10">
        <f t="shared" si="16"/>
        <v>0</v>
      </c>
      <c r="AE53" s="10">
        <f t="shared" si="17"/>
        <v>750.98156127936375</v>
      </c>
      <c r="AF53" s="10">
        <f t="shared" si="18"/>
        <v>0</v>
      </c>
      <c r="AG53" s="10">
        <f t="shared" si="19"/>
        <v>0</v>
      </c>
      <c r="AH53" s="10">
        <f t="shared" si="20"/>
        <v>0</v>
      </c>
      <c r="AI53" s="10">
        <f t="shared" si="21"/>
        <v>1938.78</v>
      </c>
      <c r="AJ53" s="10">
        <f t="shared" si="22"/>
        <v>0</v>
      </c>
      <c r="AK53" s="10">
        <f t="shared" si="23"/>
        <v>0</v>
      </c>
      <c r="AL53" s="10">
        <f t="shared" si="24"/>
        <v>0</v>
      </c>
      <c r="AM53" s="10">
        <f t="shared" si="25"/>
        <v>0</v>
      </c>
      <c r="AN53" s="10">
        <f t="shared" si="26"/>
        <v>636.75005285874931</v>
      </c>
      <c r="AO53" s="10">
        <f t="shared" si="27"/>
        <v>0</v>
      </c>
      <c r="AP53" s="10">
        <f t="shared" si="28"/>
        <v>0</v>
      </c>
      <c r="AQ53" s="10">
        <f t="shared" si="29"/>
        <v>0</v>
      </c>
      <c r="AR53" s="10">
        <f t="shared" si="30"/>
        <v>14.384633859024907</v>
      </c>
      <c r="AS53" s="10">
        <f t="shared" si="31"/>
        <v>89.314366140975096</v>
      </c>
      <c r="AT53" s="10">
        <f t="shared" si="32"/>
        <v>0</v>
      </c>
      <c r="AU53" s="10">
        <f t="shared" si="33"/>
        <v>0</v>
      </c>
      <c r="AV53" s="10">
        <f t="shared" si="34"/>
        <v>0</v>
      </c>
      <c r="AW53" s="10">
        <f t="shared" si="35"/>
        <v>59.3</v>
      </c>
      <c r="AX53" s="10">
        <f t="shared" si="36"/>
        <v>0</v>
      </c>
      <c r="AY53" s="10">
        <f t="shared" si="37"/>
        <v>0</v>
      </c>
      <c r="AZ53" s="10">
        <f t="shared" si="38"/>
        <v>0</v>
      </c>
      <c r="BA53" s="10">
        <f t="shared" si="39"/>
        <v>0</v>
      </c>
      <c r="BB53" s="10">
        <f t="shared" si="40"/>
        <v>0</v>
      </c>
      <c r="BC53" s="10">
        <f t="shared" si="41"/>
        <v>0</v>
      </c>
      <c r="BD53" s="10">
        <f t="shared" si="42"/>
        <v>0</v>
      </c>
      <c r="BE53" s="10">
        <f t="shared" si="43"/>
        <v>0</v>
      </c>
      <c r="BF53" s="10">
        <f t="shared" si="44"/>
        <v>0</v>
      </c>
      <c r="BG53" s="10">
        <f t="shared" si="45"/>
        <v>0</v>
      </c>
      <c r="BH53" s="10">
        <f t="shared" si="46"/>
        <v>0</v>
      </c>
      <c r="BI53" s="10">
        <f t="shared" si="47"/>
        <v>0</v>
      </c>
      <c r="BJ53" s="10">
        <f t="shared" si="48"/>
        <v>0</v>
      </c>
      <c r="BK53" s="10">
        <f t="shared" si="49"/>
        <v>0</v>
      </c>
      <c r="BL53" s="10">
        <f t="shared" si="50"/>
        <v>0</v>
      </c>
      <c r="BM53" s="10">
        <f t="shared" si="51"/>
        <v>0</v>
      </c>
      <c r="BN53" s="10">
        <f t="shared" si="52"/>
        <v>0</v>
      </c>
      <c r="BO53" s="10">
        <f t="shared" si="53"/>
        <v>0</v>
      </c>
      <c r="BP53" s="2" t="s">
        <v>52</v>
      </c>
      <c r="BQ53" s="2">
        <v>31782.246999999999</v>
      </c>
      <c r="BR53" s="2">
        <f t="shared" si="54"/>
        <v>2042.77</v>
      </c>
      <c r="BS53" s="2">
        <v>14730.750999999993</v>
      </c>
      <c r="BT53" s="2">
        <v>0</v>
      </c>
      <c r="BU53" s="2">
        <v>8824.5400000000009</v>
      </c>
      <c r="BV53" s="2">
        <v>3876.9319999999998</v>
      </c>
      <c r="BW53" s="2">
        <v>1176.008</v>
      </c>
      <c r="BX53" s="2">
        <v>1938.78</v>
      </c>
      <c r="BY53" s="2">
        <v>757.19900000000007</v>
      </c>
      <c r="BZ53" s="2">
        <v>103.99</v>
      </c>
      <c r="CA53" s="2">
        <v>61.2</v>
      </c>
      <c r="CB53" s="2">
        <v>0</v>
      </c>
      <c r="CC53" s="2">
        <v>312.84699999999998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8678.18</v>
      </c>
      <c r="CJ53" s="2">
        <v>146.36000000000058</v>
      </c>
      <c r="CK53" s="2">
        <v>0</v>
      </c>
      <c r="CL53" s="2">
        <v>0</v>
      </c>
      <c r="CM53" s="2">
        <v>0</v>
      </c>
      <c r="CN53" s="2">
        <v>0</v>
      </c>
      <c r="CO53" s="2">
        <v>3876.9319999999998</v>
      </c>
      <c r="CP53" s="2">
        <v>0</v>
      </c>
      <c r="CQ53" s="2">
        <v>0</v>
      </c>
      <c r="CR53" s="2">
        <v>0</v>
      </c>
      <c r="CS53" s="2">
        <v>0</v>
      </c>
      <c r="CT53" s="2">
        <v>1176.008</v>
      </c>
      <c r="CU53" s="2">
        <v>0</v>
      </c>
      <c r="CV53" s="2">
        <v>0</v>
      </c>
      <c r="CW53" s="2">
        <v>0</v>
      </c>
      <c r="CX53" s="2">
        <v>1938.78</v>
      </c>
      <c r="CY53" s="2">
        <v>0</v>
      </c>
      <c r="CZ53" s="2">
        <v>0</v>
      </c>
      <c r="DA53" s="2">
        <v>0</v>
      </c>
      <c r="DB53" s="2">
        <v>0</v>
      </c>
      <c r="DC53" s="2">
        <v>757.19900000000007</v>
      </c>
      <c r="DD53" s="2">
        <v>0</v>
      </c>
      <c r="DE53" s="2">
        <v>0</v>
      </c>
      <c r="DF53" s="2">
        <v>0</v>
      </c>
      <c r="DG53" s="2">
        <v>14.425000000000001</v>
      </c>
      <c r="DH53" s="2">
        <v>89.564999999999998</v>
      </c>
      <c r="DI53" s="2">
        <v>0</v>
      </c>
      <c r="DJ53" s="2">
        <v>0</v>
      </c>
      <c r="DK53" s="2">
        <v>0</v>
      </c>
      <c r="DL53" s="2">
        <v>61.2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312.84699999999998</v>
      </c>
      <c r="EA53" s="2">
        <v>0</v>
      </c>
      <c r="EB53" s="2">
        <v>0</v>
      </c>
      <c r="EC53" s="2">
        <v>0</v>
      </c>
      <c r="ED53" s="2">
        <v>0</v>
      </c>
      <c r="EE53" s="15">
        <v>0</v>
      </c>
      <c r="EF53" s="15">
        <v>0</v>
      </c>
      <c r="EG53" s="15">
        <v>0</v>
      </c>
      <c r="EH53" s="15">
        <v>0</v>
      </c>
      <c r="EI53" s="15">
        <v>0</v>
      </c>
      <c r="EJ53" s="15">
        <f t="shared" si="55"/>
        <v>0.98341443293361464</v>
      </c>
      <c r="EK53" s="15">
        <f t="shared" si="56"/>
        <v>1.6585567066385393E-2</v>
      </c>
      <c r="EL53" s="15">
        <f t="shared" si="57"/>
        <v>0</v>
      </c>
      <c r="EM53" s="15">
        <f t="shared" si="58"/>
        <v>0</v>
      </c>
      <c r="EN53" s="15">
        <f t="shared" si="59"/>
        <v>0</v>
      </c>
      <c r="EO53" s="15">
        <f t="shared" si="60"/>
        <v>0</v>
      </c>
      <c r="EP53" s="15">
        <f t="shared" si="61"/>
        <v>1</v>
      </c>
      <c r="EQ53" s="15">
        <f t="shared" si="62"/>
        <v>0</v>
      </c>
      <c r="ER53" s="15">
        <f t="shared" si="63"/>
        <v>0</v>
      </c>
      <c r="ES53" s="15">
        <f t="shared" si="64"/>
        <v>0</v>
      </c>
      <c r="ET53" s="15">
        <f t="shared" si="65"/>
        <v>0</v>
      </c>
      <c r="EU53" s="15">
        <f t="shared" si="66"/>
        <v>1</v>
      </c>
      <c r="EV53" s="15">
        <f t="shared" si="67"/>
        <v>0</v>
      </c>
      <c r="EW53" s="15">
        <f t="shared" si="68"/>
        <v>0</v>
      </c>
      <c r="EX53" s="15">
        <f t="shared" si="69"/>
        <v>0</v>
      </c>
      <c r="EY53" s="15">
        <f t="shared" si="70"/>
        <v>1</v>
      </c>
      <c r="EZ53" s="15">
        <f t="shared" si="71"/>
        <v>0</v>
      </c>
      <c r="FA53" s="15">
        <f t="shared" si="72"/>
        <v>0</v>
      </c>
      <c r="FB53" s="15">
        <f t="shared" si="73"/>
        <v>0</v>
      </c>
      <c r="FC53" s="15">
        <f t="shared" si="74"/>
        <v>0</v>
      </c>
      <c r="FD53" s="15">
        <f t="shared" si="75"/>
        <v>1</v>
      </c>
      <c r="FE53" s="15">
        <f t="shared" si="76"/>
        <v>0</v>
      </c>
      <c r="FF53" s="15">
        <f t="shared" si="77"/>
        <v>0</v>
      </c>
      <c r="FG53" s="15">
        <f t="shared" si="78"/>
        <v>0</v>
      </c>
      <c r="FH53" s="15">
        <f t="shared" si="89"/>
        <v>0.13871526108279644</v>
      </c>
      <c r="FI53" s="15">
        <f t="shared" si="90"/>
        <v>0.86128473891720359</v>
      </c>
      <c r="FJ53" s="15">
        <f t="shared" si="91"/>
        <v>0</v>
      </c>
      <c r="FK53" s="15">
        <f t="shared" si="92"/>
        <v>0</v>
      </c>
      <c r="FL53" s="15">
        <f t="shared" si="93"/>
        <v>0</v>
      </c>
      <c r="FM53" s="15">
        <f t="shared" si="79"/>
        <v>1</v>
      </c>
      <c r="FN53" s="15">
        <f t="shared" si="80"/>
        <v>0</v>
      </c>
      <c r="FO53" s="15">
        <f t="shared" si="81"/>
        <v>0</v>
      </c>
      <c r="FP53" s="15">
        <f t="shared" si="82"/>
        <v>0</v>
      </c>
      <c r="FQ53" s="15">
        <f t="shared" si="83"/>
        <v>0</v>
      </c>
      <c r="FR53" s="15">
        <f t="shared" si="84"/>
        <v>0</v>
      </c>
      <c r="FS53" s="15">
        <v>0</v>
      </c>
      <c r="FT53" s="15">
        <v>0</v>
      </c>
      <c r="FU53" s="15">
        <v>0</v>
      </c>
      <c r="FV53" s="15">
        <v>0</v>
      </c>
      <c r="FW53" s="15">
        <v>0</v>
      </c>
      <c r="FX53" s="15">
        <v>0</v>
      </c>
      <c r="FY53" s="15">
        <v>0</v>
      </c>
      <c r="FZ53" s="15">
        <v>0</v>
      </c>
      <c r="GA53" s="15">
        <f t="shared" si="108"/>
        <v>1</v>
      </c>
      <c r="GB53" s="15">
        <f t="shared" si="95"/>
        <v>0</v>
      </c>
      <c r="GC53" s="15">
        <f t="shared" si="96"/>
        <v>0</v>
      </c>
      <c r="GD53" s="15">
        <f t="shared" si="97"/>
        <v>0</v>
      </c>
      <c r="GE53" s="15">
        <f t="shared" si="98"/>
        <v>0</v>
      </c>
    </row>
    <row r="54" spans="1:187" x14ac:dyDescent="0.3">
      <c r="A54" s="2" t="s">
        <v>53</v>
      </c>
      <c r="B54" s="6">
        <v>32816.11</v>
      </c>
      <c r="C54" s="6">
        <f t="shared" si="10"/>
        <v>28908.753967809567</v>
      </c>
      <c r="D54" s="7">
        <v>3907.3560321904342</v>
      </c>
      <c r="E54" s="8">
        <v>139.34</v>
      </c>
      <c r="F54" s="9">
        <v>8090.46</v>
      </c>
      <c r="G54" s="9">
        <v>8081.4507901419774</v>
      </c>
      <c r="H54" s="9">
        <v>1290.7216203368309</v>
      </c>
      <c r="I54" s="9">
        <v>5523.5978410525813</v>
      </c>
      <c r="J54" s="9">
        <v>1048.6159310196581</v>
      </c>
      <c r="K54" s="9">
        <v>67.81</v>
      </c>
      <c r="L54" s="9">
        <v>70.320052663774391</v>
      </c>
      <c r="M54" s="9">
        <v>0</v>
      </c>
      <c r="N54" s="10">
        <v>4596.4377325947453</v>
      </c>
      <c r="O54" s="10">
        <f t="shared" si="0"/>
        <v>0</v>
      </c>
      <c r="P54" s="10">
        <f t="shared" si="1"/>
        <v>0</v>
      </c>
      <c r="Q54" s="10">
        <f t="shared" si="2"/>
        <v>139.34</v>
      </c>
      <c r="R54" s="10">
        <f t="shared" si="3"/>
        <v>0</v>
      </c>
      <c r="S54" s="10">
        <f t="shared" si="4"/>
        <v>0</v>
      </c>
      <c r="T54" s="10">
        <f t="shared" si="5"/>
        <v>0</v>
      </c>
      <c r="U54" s="10">
        <f t="shared" si="6"/>
        <v>8090.46</v>
      </c>
      <c r="V54" s="10">
        <f t="shared" si="7"/>
        <v>0</v>
      </c>
      <c r="W54" s="10">
        <f t="shared" si="8"/>
        <v>0</v>
      </c>
      <c r="X54" s="10">
        <f t="shared" si="9"/>
        <v>0</v>
      </c>
      <c r="Y54" s="10">
        <f t="shared" si="11"/>
        <v>0</v>
      </c>
      <c r="Z54" s="10">
        <f t="shared" si="12"/>
        <v>8081.4507901419774</v>
      </c>
      <c r="AA54" s="10">
        <f t="shared" si="13"/>
        <v>0</v>
      </c>
      <c r="AB54" s="10">
        <f t="shared" si="14"/>
        <v>0</v>
      </c>
      <c r="AC54" s="10">
        <f t="shared" si="15"/>
        <v>0</v>
      </c>
      <c r="AD54" s="10">
        <f t="shared" si="16"/>
        <v>0</v>
      </c>
      <c r="AE54" s="10">
        <f t="shared" si="17"/>
        <v>1279.9993495637775</v>
      </c>
      <c r="AF54" s="10">
        <f t="shared" si="18"/>
        <v>0</v>
      </c>
      <c r="AG54" s="10">
        <f t="shared" si="19"/>
        <v>0</v>
      </c>
      <c r="AH54" s="10">
        <f t="shared" si="20"/>
        <v>10.722270773053468</v>
      </c>
      <c r="AI54" s="10">
        <f t="shared" si="21"/>
        <v>5523.5978410525813</v>
      </c>
      <c r="AJ54" s="10">
        <f t="shared" si="22"/>
        <v>0</v>
      </c>
      <c r="AK54" s="10">
        <f t="shared" si="23"/>
        <v>0</v>
      </c>
      <c r="AL54" s="10">
        <f t="shared" si="24"/>
        <v>0</v>
      </c>
      <c r="AM54" s="10">
        <f t="shared" si="25"/>
        <v>0</v>
      </c>
      <c r="AN54" s="10">
        <f t="shared" si="26"/>
        <v>1048.6159310196581</v>
      </c>
      <c r="AO54" s="10">
        <f t="shared" si="27"/>
        <v>0</v>
      </c>
      <c r="AP54" s="10">
        <f t="shared" si="28"/>
        <v>0</v>
      </c>
      <c r="AQ54" s="10">
        <f t="shared" si="29"/>
        <v>0</v>
      </c>
      <c r="AR54" s="10">
        <f t="shared" si="30"/>
        <v>67.81</v>
      </c>
      <c r="AS54" s="10">
        <f t="shared" si="31"/>
        <v>0</v>
      </c>
      <c r="AT54" s="10">
        <f t="shared" si="32"/>
        <v>0</v>
      </c>
      <c r="AU54" s="10">
        <f t="shared" si="33"/>
        <v>0</v>
      </c>
      <c r="AV54" s="10">
        <f t="shared" si="34"/>
        <v>0</v>
      </c>
      <c r="AW54" s="10">
        <f t="shared" si="35"/>
        <v>70.320052663774391</v>
      </c>
      <c r="AX54" s="10">
        <f t="shared" si="36"/>
        <v>0</v>
      </c>
      <c r="AY54" s="10">
        <f t="shared" si="37"/>
        <v>0</v>
      </c>
      <c r="AZ54" s="10">
        <f t="shared" si="38"/>
        <v>0</v>
      </c>
      <c r="BA54" s="10">
        <f t="shared" si="39"/>
        <v>0</v>
      </c>
      <c r="BB54" s="10">
        <f t="shared" si="40"/>
        <v>0</v>
      </c>
      <c r="BC54" s="10">
        <f t="shared" si="41"/>
        <v>0</v>
      </c>
      <c r="BD54" s="10">
        <f t="shared" si="42"/>
        <v>0</v>
      </c>
      <c r="BE54" s="10">
        <f t="shared" si="43"/>
        <v>0</v>
      </c>
      <c r="BF54" s="10">
        <f t="shared" si="44"/>
        <v>0</v>
      </c>
      <c r="BG54" s="10">
        <f t="shared" si="45"/>
        <v>0</v>
      </c>
      <c r="BH54" s="10">
        <f t="shared" si="46"/>
        <v>0</v>
      </c>
      <c r="BI54" s="10">
        <f t="shared" si="47"/>
        <v>0</v>
      </c>
      <c r="BJ54" s="10">
        <f t="shared" si="48"/>
        <v>0</v>
      </c>
      <c r="BK54" s="10">
        <f t="shared" si="49"/>
        <v>4596.4377325947453</v>
      </c>
      <c r="BL54" s="10">
        <f t="shared" si="50"/>
        <v>0</v>
      </c>
      <c r="BM54" s="10">
        <f t="shared" si="51"/>
        <v>0</v>
      </c>
      <c r="BN54" s="10">
        <f t="shared" si="52"/>
        <v>0</v>
      </c>
      <c r="BO54" s="10">
        <f t="shared" si="53"/>
        <v>0</v>
      </c>
      <c r="BP54" s="2" t="s">
        <v>53</v>
      </c>
      <c r="BQ54" s="2">
        <v>53212</v>
      </c>
      <c r="BR54" s="2">
        <f t="shared" si="54"/>
        <v>4405.92</v>
      </c>
      <c r="BS54" s="2">
        <v>17627.010000000002</v>
      </c>
      <c r="BT54" s="2">
        <v>147.21</v>
      </c>
      <c r="BU54" s="2">
        <v>8126.82</v>
      </c>
      <c r="BV54" s="2">
        <v>20182.77</v>
      </c>
      <c r="BW54" s="2">
        <v>1141.18</v>
      </c>
      <c r="BX54" s="2">
        <v>4334.42</v>
      </c>
      <c r="BY54" s="2">
        <v>768.17</v>
      </c>
      <c r="BZ54" s="2">
        <v>71.5</v>
      </c>
      <c r="CA54" s="2">
        <v>124.21</v>
      </c>
      <c r="CB54" s="2">
        <v>0</v>
      </c>
      <c r="CC54" s="2">
        <v>688.71</v>
      </c>
      <c r="CD54" s="2">
        <v>0</v>
      </c>
      <c r="CE54" s="2">
        <v>0</v>
      </c>
      <c r="CF54" s="2">
        <v>147.21</v>
      </c>
      <c r="CG54" s="2">
        <v>0</v>
      </c>
      <c r="CH54" s="2">
        <v>0</v>
      </c>
      <c r="CI54" s="2">
        <v>0</v>
      </c>
      <c r="CJ54" s="2">
        <v>8126.82</v>
      </c>
      <c r="CK54" s="2">
        <v>0</v>
      </c>
      <c r="CL54" s="2">
        <v>0</v>
      </c>
      <c r="CM54" s="2">
        <v>0</v>
      </c>
      <c r="CN54" s="2">
        <v>0</v>
      </c>
      <c r="CO54" s="2">
        <v>20182.77</v>
      </c>
      <c r="CP54" s="2">
        <v>0</v>
      </c>
      <c r="CQ54" s="2">
        <v>0</v>
      </c>
      <c r="CR54" s="2">
        <v>0</v>
      </c>
      <c r="CS54" s="2">
        <v>0</v>
      </c>
      <c r="CT54" s="2">
        <v>1131.7</v>
      </c>
      <c r="CU54" s="2">
        <v>0</v>
      </c>
      <c r="CV54" s="2">
        <v>0</v>
      </c>
      <c r="CW54" s="2">
        <v>9.48</v>
      </c>
      <c r="CX54" s="2">
        <v>4334.42</v>
      </c>
      <c r="CY54" s="2">
        <v>0</v>
      </c>
      <c r="CZ54" s="2">
        <v>0</v>
      </c>
      <c r="DA54" s="2">
        <v>0</v>
      </c>
      <c r="DB54" s="2">
        <v>0</v>
      </c>
      <c r="DC54" s="2">
        <v>768.17</v>
      </c>
      <c r="DD54" s="2">
        <v>0</v>
      </c>
      <c r="DE54" s="2">
        <v>0</v>
      </c>
      <c r="DF54" s="2">
        <v>0</v>
      </c>
      <c r="DG54" s="2">
        <v>71.5</v>
      </c>
      <c r="DH54" s="2">
        <v>0</v>
      </c>
      <c r="DI54" s="2">
        <v>0</v>
      </c>
      <c r="DJ54" s="2">
        <v>0</v>
      </c>
      <c r="DK54" s="2">
        <v>0</v>
      </c>
      <c r="DL54" s="2">
        <v>124.21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688.71</v>
      </c>
      <c r="EA54" s="2">
        <v>0</v>
      </c>
      <c r="EB54" s="2">
        <v>0</v>
      </c>
      <c r="EC54" s="2">
        <v>0</v>
      </c>
      <c r="ED54" s="2">
        <v>0</v>
      </c>
      <c r="EE54" s="15">
        <f t="shared" si="85"/>
        <v>0</v>
      </c>
      <c r="EF54" s="15">
        <v>0</v>
      </c>
      <c r="EG54" s="15">
        <f>CF54/BT54</f>
        <v>1</v>
      </c>
      <c r="EH54" s="15">
        <f t="shared" si="87"/>
        <v>0</v>
      </c>
      <c r="EI54" s="15">
        <f t="shared" si="88"/>
        <v>0</v>
      </c>
      <c r="EJ54" s="15">
        <f t="shared" si="55"/>
        <v>0</v>
      </c>
      <c r="EK54" s="15">
        <f t="shared" si="56"/>
        <v>1</v>
      </c>
      <c r="EL54" s="15">
        <f t="shared" si="57"/>
        <v>0</v>
      </c>
      <c r="EM54" s="15">
        <f t="shared" si="58"/>
        <v>0</v>
      </c>
      <c r="EN54" s="15">
        <f t="shared" si="59"/>
        <v>0</v>
      </c>
      <c r="EO54" s="15">
        <f t="shared" si="60"/>
        <v>0</v>
      </c>
      <c r="EP54" s="15">
        <f t="shared" si="61"/>
        <v>1</v>
      </c>
      <c r="EQ54" s="15">
        <f t="shared" si="62"/>
        <v>0</v>
      </c>
      <c r="ER54" s="15">
        <f t="shared" si="63"/>
        <v>0</v>
      </c>
      <c r="ES54" s="15">
        <f t="shared" si="64"/>
        <v>0</v>
      </c>
      <c r="ET54" s="15">
        <f t="shared" si="65"/>
        <v>0</v>
      </c>
      <c r="EU54" s="15">
        <f t="shared" si="66"/>
        <v>0.99169280919749736</v>
      </c>
      <c r="EV54" s="15">
        <f t="shared" si="67"/>
        <v>0</v>
      </c>
      <c r="EW54" s="15">
        <f t="shared" si="68"/>
        <v>0</v>
      </c>
      <c r="EX54" s="15">
        <f t="shared" si="69"/>
        <v>8.3071908025026727E-3</v>
      </c>
      <c r="EY54" s="15">
        <f t="shared" si="70"/>
        <v>1</v>
      </c>
      <c r="EZ54" s="15">
        <f t="shared" si="71"/>
        <v>0</v>
      </c>
      <c r="FA54" s="15">
        <f t="shared" si="72"/>
        <v>0</v>
      </c>
      <c r="FB54" s="15">
        <f t="shared" si="73"/>
        <v>0</v>
      </c>
      <c r="FC54" s="15">
        <f t="shared" si="74"/>
        <v>0</v>
      </c>
      <c r="FD54" s="15">
        <f t="shared" si="75"/>
        <v>1</v>
      </c>
      <c r="FE54" s="15">
        <f t="shared" si="76"/>
        <v>0</v>
      </c>
      <c r="FF54" s="15">
        <f t="shared" si="77"/>
        <v>0</v>
      </c>
      <c r="FG54" s="15">
        <f t="shared" si="78"/>
        <v>0</v>
      </c>
      <c r="FH54" s="15">
        <f t="shared" si="89"/>
        <v>1</v>
      </c>
      <c r="FI54" s="15">
        <f t="shared" si="90"/>
        <v>0</v>
      </c>
      <c r="FJ54" s="15">
        <f t="shared" si="91"/>
        <v>0</v>
      </c>
      <c r="FK54" s="15">
        <f t="shared" si="92"/>
        <v>0</v>
      </c>
      <c r="FL54" s="15">
        <f t="shared" si="93"/>
        <v>0</v>
      </c>
      <c r="FM54" s="15">
        <f t="shared" si="79"/>
        <v>1</v>
      </c>
      <c r="FN54" s="15">
        <f t="shared" si="80"/>
        <v>0</v>
      </c>
      <c r="FO54" s="15">
        <f t="shared" si="81"/>
        <v>0</v>
      </c>
      <c r="FP54" s="15">
        <f t="shared" si="82"/>
        <v>0</v>
      </c>
      <c r="FQ54" s="15">
        <f t="shared" si="83"/>
        <v>0</v>
      </c>
      <c r="FR54" s="15">
        <f t="shared" si="84"/>
        <v>0</v>
      </c>
      <c r="FS54" s="15">
        <v>0</v>
      </c>
      <c r="FT54" s="15">
        <v>0</v>
      </c>
      <c r="FU54" s="15">
        <v>0</v>
      </c>
      <c r="FV54" s="15">
        <v>0</v>
      </c>
      <c r="FW54" s="15">
        <v>0</v>
      </c>
      <c r="FX54" s="15">
        <v>0</v>
      </c>
      <c r="FY54" s="15">
        <v>0</v>
      </c>
      <c r="FZ54" s="15">
        <v>0</v>
      </c>
      <c r="GA54" s="15">
        <f t="shared" si="108"/>
        <v>1</v>
      </c>
      <c r="GB54" s="15">
        <f t="shared" si="95"/>
        <v>0</v>
      </c>
      <c r="GC54" s="15">
        <f t="shared" si="96"/>
        <v>0</v>
      </c>
      <c r="GD54" s="15">
        <f t="shared" si="97"/>
        <v>0</v>
      </c>
      <c r="GE54" s="15">
        <f t="shared" si="98"/>
        <v>0</v>
      </c>
    </row>
    <row r="55" spans="1:187" x14ac:dyDescent="0.3">
      <c r="A55" s="2" t="s">
        <v>54</v>
      </c>
      <c r="B55" s="6">
        <v>36148.699999999997</v>
      </c>
      <c r="C55" s="6">
        <f t="shared" si="10"/>
        <v>25033.578444068589</v>
      </c>
      <c r="D55" s="7">
        <v>11115.121555931406</v>
      </c>
      <c r="E55" s="8">
        <v>0</v>
      </c>
      <c r="F55" s="9">
        <v>7076.22</v>
      </c>
      <c r="G55" s="9">
        <v>3806</v>
      </c>
      <c r="H55" s="9">
        <v>1314.502541335705</v>
      </c>
      <c r="I55" s="9">
        <v>5435.4085957962579</v>
      </c>
      <c r="J55" s="9">
        <v>1201.386534359513</v>
      </c>
      <c r="K55" s="9">
        <v>17.37</v>
      </c>
      <c r="L55" s="9">
        <v>37.020000000000003</v>
      </c>
      <c r="M55" s="9">
        <v>0</v>
      </c>
      <c r="N55" s="10">
        <v>6145.6707725771139</v>
      </c>
      <c r="O55" s="10">
        <f t="shared" si="0"/>
        <v>0</v>
      </c>
      <c r="P55" s="10">
        <f t="shared" si="1"/>
        <v>0</v>
      </c>
      <c r="Q55" s="10">
        <f t="shared" si="2"/>
        <v>0</v>
      </c>
      <c r="R55" s="10">
        <f t="shared" si="3"/>
        <v>0</v>
      </c>
      <c r="S55" s="10">
        <f t="shared" si="4"/>
        <v>0</v>
      </c>
      <c r="T55" s="10">
        <f t="shared" si="5"/>
        <v>7076.22</v>
      </c>
      <c r="U55" s="10">
        <f t="shared" si="6"/>
        <v>0</v>
      </c>
      <c r="V55" s="10">
        <f t="shared" si="7"/>
        <v>0</v>
      </c>
      <c r="W55" s="10">
        <f t="shared" si="8"/>
        <v>0</v>
      </c>
      <c r="X55" s="10">
        <f t="shared" si="9"/>
        <v>0</v>
      </c>
      <c r="Y55" s="10">
        <f t="shared" si="11"/>
        <v>0</v>
      </c>
      <c r="Z55" s="10">
        <f t="shared" si="12"/>
        <v>3806</v>
      </c>
      <c r="AA55" s="10">
        <f t="shared" si="13"/>
        <v>0</v>
      </c>
      <c r="AB55" s="10">
        <f t="shared" si="14"/>
        <v>0</v>
      </c>
      <c r="AC55" s="10">
        <f t="shared" si="15"/>
        <v>0</v>
      </c>
      <c r="AD55" s="10">
        <f t="shared" si="16"/>
        <v>0</v>
      </c>
      <c r="AE55" s="10">
        <f t="shared" si="17"/>
        <v>1314.502541335705</v>
      </c>
      <c r="AF55" s="10">
        <f t="shared" si="18"/>
        <v>0</v>
      </c>
      <c r="AG55" s="10">
        <f t="shared" si="19"/>
        <v>0</v>
      </c>
      <c r="AH55" s="10">
        <f t="shared" si="20"/>
        <v>0</v>
      </c>
      <c r="AI55" s="10">
        <f t="shared" si="21"/>
        <v>5435.4085957962579</v>
      </c>
      <c r="AJ55" s="10">
        <f t="shared" si="22"/>
        <v>0</v>
      </c>
      <c r="AK55" s="10">
        <f t="shared" si="23"/>
        <v>0</v>
      </c>
      <c r="AL55" s="10">
        <f t="shared" si="24"/>
        <v>0</v>
      </c>
      <c r="AM55" s="10">
        <f t="shared" si="25"/>
        <v>0</v>
      </c>
      <c r="AN55" s="10">
        <f t="shared" si="26"/>
        <v>1201.386534359513</v>
      </c>
      <c r="AO55" s="10">
        <f t="shared" si="27"/>
        <v>0</v>
      </c>
      <c r="AP55" s="10">
        <f t="shared" si="28"/>
        <v>0</v>
      </c>
      <c r="AQ55" s="10">
        <f t="shared" si="29"/>
        <v>0</v>
      </c>
      <c r="AR55" s="10">
        <f t="shared" si="30"/>
        <v>0</v>
      </c>
      <c r="AS55" s="10">
        <f t="shared" si="31"/>
        <v>17.37</v>
      </c>
      <c r="AT55" s="10">
        <f t="shared" si="32"/>
        <v>0</v>
      </c>
      <c r="AU55" s="10">
        <f t="shared" si="33"/>
        <v>0</v>
      </c>
      <c r="AV55" s="10">
        <f t="shared" si="34"/>
        <v>0</v>
      </c>
      <c r="AW55" s="10">
        <f t="shared" si="35"/>
        <v>37.020000000000003</v>
      </c>
      <c r="AX55" s="10">
        <f t="shared" si="36"/>
        <v>0</v>
      </c>
      <c r="AY55" s="10">
        <f t="shared" si="37"/>
        <v>0</v>
      </c>
      <c r="AZ55" s="10">
        <f t="shared" si="38"/>
        <v>0</v>
      </c>
      <c r="BA55" s="10">
        <f t="shared" si="39"/>
        <v>0</v>
      </c>
      <c r="BB55" s="10">
        <f t="shared" si="40"/>
        <v>0</v>
      </c>
      <c r="BC55" s="10">
        <f t="shared" si="41"/>
        <v>0</v>
      </c>
      <c r="BD55" s="10">
        <f t="shared" si="42"/>
        <v>0</v>
      </c>
      <c r="BE55" s="10">
        <f t="shared" si="43"/>
        <v>0</v>
      </c>
      <c r="BF55" s="10">
        <f t="shared" si="44"/>
        <v>0</v>
      </c>
      <c r="BG55" s="10">
        <f t="shared" si="45"/>
        <v>0</v>
      </c>
      <c r="BH55" s="10">
        <f t="shared" si="46"/>
        <v>0</v>
      </c>
      <c r="BI55" s="10">
        <f t="shared" si="47"/>
        <v>0</v>
      </c>
      <c r="BJ55" s="10">
        <f t="shared" si="48"/>
        <v>0</v>
      </c>
      <c r="BK55" s="10">
        <f t="shared" si="49"/>
        <v>6145.6707725771139</v>
      </c>
      <c r="BL55" s="10">
        <f t="shared" si="50"/>
        <v>0</v>
      </c>
      <c r="BM55" s="10">
        <f t="shared" si="51"/>
        <v>0</v>
      </c>
      <c r="BN55" s="10">
        <f t="shared" si="52"/>
        <v>0</v>
      </c>
      <c r="BO55" s="10">
        <f t="shared" si="53"/>
        <v>0</v>
      </c>
      <c r="BP55" s="2" t="s">
        <v>54</v>
      </c>
      <c r="BQ55" s="2">
        <v>41431.230000000003</v>
      </c>
      <c r="BR55" s="2">
        <f t="shared" si="54"/>
        <v>4698.1099999999997</v>
      </c>
      <c r="BS55" s="2">
        <v>22718.910000000003</v>
      </c>
      <c r="BT55" s="2">
        <v>0</v>
      </c>
      <c r="BU55" s="2">
        <v>7076.22</v>
      </c>
      <c r="BV55" s="2">
        <v>3806</v>
      </c>
      <c r="BW55" s="2">
        <v>1041.82</v>
      </c>
      <c r="BX55" s="2">
        <v>4679.71</v>
      </c>
      <c r="BY55" s="2">
        <v>1472.62</v>
      </c>
      <c r="BZ55" s="2">
        <v>18.399999999999999</v>
      </c>
      <c r="CA55" s="2">
        <v>37.020000000000003</v>
      </c>
      <c r="CB55" s="2">
        <v>0</v>
      </c>
      <c r="CC55" s="2">
        <v>580.53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7076.22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3806</v>
      </c>
      <c r="CP55" s="2">
        <v>0</v>
      </c>
      <c r="CQ55" s="2">
        <v>0</v>
      </c>
      <c r="CR55" s="2">
        <v>0</v>
      </c>
      <c r="CS55" s="2">
        <v>0</v>
      </c>
      <c r="CT55" s="2">
        <v>1041.82</v>
      </c>
      <c r="CU55" s="2">
        <v>0</v>
      </c>
      <c r="CV55" s="2">
        <v>0</v>
      </c>
      <c r="CW55" s="2">
        <v>0</v>
      </c>
      <c r="CX55" s="2">
        <v>4679.71</v>
      </c>
      <c r="CY55" s="2">
        <v>0</v>
      </c>
      <c r="CZ55" s="2">
        <v>0</v>
      </c>
      <c r="DA55" s="2">
        <v>0</v>
      </c>
      <c r="DB55" s="2">
        <v>0</v>
      </c>
      <c r="DC55" s="2">
        <v>1472.62</v>
      </c>
      <c r="DD55" s="2">
        <v>0</v>
      </c>
      <c r="DE55" s="2">
        <v>0</v>
      </c>
      <c r="DF55" s="2">
        <v>0</v>
      </c>
      <c r="DG55" s="2">
        <v>0</v>
      </c>
      <c r="DH55" s="2">
        <v>18.399999999999999</v>
      </c>
      <c r="DI55" s="2">
        <v>0</v>
      </c>
      <c r="DJ55" s="2">
        <v>0</v>
      </c>
      <c r="DK55" s="2">
        <v>0</v>
      </c>
      <c r="DL55" s="2">
        <v>37.020000000000003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580.53</v>
      </c>
      <c r="EA55" s="2">
        <v>0</v>
      </c>
      <c r="EB55" s="2">
        <v>0</v>
      </c>
      <c r="EC55" s="2">
        <v>0</v>
      </c>
      <c r="ED55" s="2">
        <v>0</v>
      </c>
      <c r="EE55" s="15">
        <v>0</v>
      </c>
      <c r="EF55" s="15">
        <v>0</v>
      </c>
      <c r="EG55" s="15">
        <v>0</v>
      </c>
      <c r="EH55" s="15">
        <v>0</v>
      </c>
      <c r="EI55" s="15">
        <v>0</v>
      </c>
      <c r="EJ55" s="15">
        <f t="shared" si="55"/>
        <v>1</v>
      </c>
      <c r="EK55" s="15">
        <f t="shared" si="56"/>
        <v>0</v>
      </c>
      <c r="EL55" s="15">
        <f t="shared" si="57"/>
        <v>0</v>
      </c>
      <c r="EM55" s="15">
        <f t="shared" si="58"/>
        <v>0</v>
      </c>
      <c r="EN55" s="15">
        <f t="shared" si="59"/>
        <v>0</v>
      </c>
      <c r="EO55" s="15">
        <f t="shared" si="60"/>
        <v>0</v>
      </c>
      <c r="EP55" s="15">
        <f t="shared" si="61"/>
        <v>1</v>
      </c>
      <c r="EQ55" s="15">
        <f t="shared" si="62"/>
        <v>0</v>
      </c>
      <c r="ER55" s="15">
        <f t="shared" si="63"/>
        <v>0</v>
      </c>
      <c r="ES55" s="15">
        <f t="shared" si="64"/>
        <v>0</v>
      </c>
      <c r="ET55" s="15">
        <f t="shared" si="65"/>
        <v>0</v>
      </c>
      <c r="EU55" s="15">
        <f t="shared" si="66"/>
        <v>1</v>
      </c>
      <c r="EV55" s="15">
        <f t="shared" si="67"/>
        <v>0</v>
      </c>
      <c r="EW55" s="15">
        <f t="shared" si="68"/>
        <v>0</v>
      </c>
      <c r="EX55" s="15">
        <f t="shared" si="69"/>
        <v>0</v>
      </c>
      <c r="EY55" s="15">
        <f t="shared" si="70"/>
        <v>1</v>
      </c>
      <c r="EZ55" s="15">
        <f t="shared" si="71"/>
        <v>0</v>
      </c>
      <c r="FA55" s="15">
        <f t="shared" si="72"/>
        <v>0</v>
      </c>
      <c r="FB55" s="15">
        <f t="shared" si="73"/>
        <v>0</v>
      </c>
      <c r="FC55" s="15">
        <f t="shared" si="74"/>
        <v>0</v>
      </c>
      <c r="FD55" s="15">
        <f t="shared" si="75"/>
        <v>1</v>
      </c>
      <c r="FE55" s="15">
        <f t="shared" si="76"/>
        <v>0</v>
      </c>
      <c r="FF55" s="15">
        <f t="shared" si="77"/>
        <v>0</v>
      </c>
      <c r="FG55" s="15">
        <f t="shared" si="78"/>
        <v>0</v>
      </c>
      <c r="FH55" s="15">
        <f t="shared" si="89"/>
        <v>0</v>
      </c>
      <c r="FI55" s="15">
        <f t="shared" si="90"/>
        <v>1</v>
      </c>
      <c r="FJ55" s="15">
        <f t="shared" si="91"/>
        <v>0</v>
      </c>
      <c r="FK55" s="15">
        <f t="shared" si="92"/>
        <v>0</v>
      </c>
      <c r="FL55" s="15">
        <f t="shared" si="93"/>
        <v>0</v>
      </c>
      <c r="FM55" s="15">
        <f t="shared" si="79"/>
        <v>1</v>
      </c>
      <c r="FN55" s="15">
        <f t="shared" si="80"/>
        <v>0</v>
      </c>
      <c r="FO55" s="15">
        <f t="shared" si="81"/>
        <v>0</v>
      </c>
      <c r="FP55" s="15">
        <f t="shared" si="82"/>
        <v>0</v>
      </c>
      <c r="FQ55" s="15">
        <f t="shared" si="83"/>
        <v>0</v>
      </c>
      <c r="FR55" s="15">
        <f t="shared" si="84"/>
        <v>0</v>
      </c>
      <c r="FS55" s="15">
        <v>0</v>
      </c>
      <c r="FT55" s="15">
        <v>0</v>
      </c>
      <c r="FU55" s="15">
        <v>0</v>
      </c>
      <c r="FV55" s="15">
        <v>0</v>
      </c>
      <c r="FW55" s="15">
        <v>0</v>
      </c>
      <c r="FX55" s="15">
        <v>0</v>
      </c>
      <c r="FY55" s="15">
        <v>0</v>
      </c>
      <c r="FZ55" s="15">
        <v>0</v>
      </c>
      <c r="GA55" s="15">
        <f t="shared" si="108"/>
        <v>1</v>
      </c>
      <c r="GB55" s="15">
        <f t="shared" si="95"/>
        <v>0</v>
      </c>
      <c r="GC55" s="15">
        <f t="shared" si="96"/>
        <v>0</v>
      </c>
      <c r="GD55" s="15">
        <f t="shared" si="97"/>
        <v>0</v>
      </c>
      <c r="GE55" s="15">
        <f t="shared" si="98"/>
        <v>0</v>
      </c>
    </row>
    <row r="56" spans="1:187" x14ac:dyDescent="0.3">
      <c r="A56" s="2" t="s">
        <v>55</v>
      </c>
      <c r="B56" s="6">
        <v>2574.2060000000001</v>
      </c>
      <c r="C56" s="6">
        <f t="shared" si="10"/>
        <v>1535.433177938804</v>
      </c>
      <c r="D56" s="7">
        <v>1038.7728220611962</v>
      </c>
      <c r="E56" s="8">
        <v>143.22</v>
      </c>
      <c r="F56" s="9">
        <v>4.0999999999999996</v>
      </c>
      <c r="G56" s="9">
        <v>666.65763388786866</v>
      </c>
      <c r="H56" s="9">
        <v>122.9149214248984</v>
      </c>
      <c r="I56" s="9">
        <v>167.16889095287769</v>
      </c>
      <c r="J56" s="9">
        <v>46.099149324107827</v>
      </c>
      <c r="K56" s="9">
        <v>25.56</v>
      </c>
      <c r="L56" s="9">
        <v>17.97</v>
      </c>
      <c r="M56" s="9">
        <v>0</v>
      </c>
      <c r="N56" s="10">
        <v>341.74258234905159</v>
      </c>
      <c r="O56" s="10">
        <f t="shared" si="0"/>
        <v>143.22</v>
      </c>
      <c r="P56" s="10">
        <f t="shared" si="1"/>
        <v>0</v>
      </c>
      <c r="Q56" s="10">
        <f t="shared" si="2"/>
        <v>0</v>
      </c>
      <c r="R56" s="10">
        <f t="shared" si="3"/>
        <v>0</v>
      </c>
      <c r="S56" s="10">
        <f t="shared" si="4"/>
        <v>0</v>
      </c>
      <c r="T56" s="10">
        <f t="shared" si="5"/>
        <v>4.0583289334741286</v>
      </c>
      <c r="U56" s="10">
        <f t="shared" si="6"/>
        <v>4.1671066525871173E-2</v>
      </c>
      <c r="V56" s="10">
        <f t="shared" si="7"/>
        <v>0</v>
      </c>
      <c r="W56" s="10">
        <f t="shared" si="8"/>
        <v>0</v>
      </c>
      <c r="X56" s="10">
        <f t="shared" si="9"/>
        <v>0</v>
      </c>
      <c r="Y56" s="10">
        <f t="shared" si="11"/>
        <v>0</v>
      </c>
      <c r="Z56" s="10">
        <f t="shared" si="12"/>
        <v>666.65763388786866</v>
      </c>
      <c r="AA56" s="10">
        <f t="shared" si="13"/>
        <v>0</v>
      </c>
      <c r="AB56" s="10">
        <f t="shared" si="14"/>
        <v>0</v>
      </c>
      <c r="AC56" s="10">
        <f t="shared" si="15"/>
        <v>0</v>
      </c>
      <c r="AD56" s="10">
        <f t="shared" si="16"/>
        <v>0</v>
      </c>
      <c r="AE56" s="10">
        <f t="shared" si="17"/>
        <v>122.9149214248984</v>
      </c>
      <c r="AF56" s="10">
        <f t="shared" si="18"/>
        <v>0</v>
      </c>
      <c r="AG56" s="10">
        <f t="shared" si="19"/>
        <v>0</v>
      </c>
      <c r="AH56" s="10">
        <f t="shared" si="20"/>
        <v>0</v>
      </c>
      <c r="AI56" s="10">
        <f t="shared" si="21"/>
        <v>167.16889095287769</v>
      </c>
      <c r="AJ56" s="10">
        <f t="shared" si="22"/>
        <v>0</v>
      </c>
      <c r="AK56" s="10">
        <f t="shared" si="23"/>
        <v>0</v>
      </c>
      <c r="AL56" s="10">
        <f t="shared" si="24"/>
        <v>0</v>
      </c>
      <c r="AM56" s="10">
        <f t="shared" si="25"/>
        <v>0</v>
      </c>
      <c r="AN56" s="10">
        <f t="shared" si="26"/>
        <v>46.099149324107827</v>
      </c>
      <c r="AO56" s="10">
        <f t="shared" si="27"/>
        <v>0</v>
      </c>
      <c r="AP56" s="10">
        <f t="shared" si="28"/>
        <v>0</v>
      </c>
      <c r="AQ56" s="10">
        <f t="shared" si="29"/>
        <v>0</v>
      </c>
      <c r="AR56" s="10">
        <f t="shared" si="30"/>
        <v>25.56</v>
      </c>
      <c r="AS56" s="10">
        <f t="shared" si="31"/>
        <v>0</v>
      </c>
      <c r="AT56" s="10">
        <f t="shared" si="32"/>
        <v>0</v>
      </c>
      <c r="AU56" s="10">
        <f t="shared" si="33"/>
        <v>0</v>
      </c>
      <c r="AV56" s="10">
        <f t="shared" si="34"/>
        <v>0</v>
      </c>
      <c r="AW56" s="10">
        <f t="shared" si="35"/>
        <v>17.97</v>
      </c>
      <c r="AX56" s="10">
        <f t="shared" si="36"/>
        <v>0</v>
      </c>
      <c r="AY56" s="10">
        <f t="shared" si="37"/>
        <v>0</v>
      </c>
      <c r="AZ56" s="10">
        <f t="shared" si="38"/>
        <v>0</v>
      </c>
      <c r="BA56" s="10">
        <f t="shared" si="39"/>
        <v>0</v>
      </c>
      <c r="BB56" s="10">
        <f t="shared" si="40"/>
        <v>0</v>
      </c>
      <c r="BC56" s="10">
        <f t="shared" si="41"/>
        <v>0</v>
      </c>
      <c r="BD56" s="10">
        <f t="shared" si="42"/>
        <v>0</v>
      </c>
      <c r="BE56" s="10">
        <f t="shared" si="43"/>
        <v>0</v>
      </c>
      <c r="BF56" s="10">
        <f t="shared" si="44"/>
        <v>0</v>
      </c>
      <c r="BG56" s="10">
        <f t="shared" si="45"/>
        <v>0</v>
      </c>
      <c r="BH56" s="10">
        <f t="shared" si="46"/>
        <v>0</v>
      </c>
      <c r="BI56" s="10">
        <f t="shared" si="47"/>
        <v>0</v>
      </c>
      <c r="BJ56" s="10">
        <f t="shared" si="48"/>
        <v>0</v>
      </c>
      <c r="BK56" s="10">
        <f t="shared" si="49"/>
        <v>0</v>
      </c>
      <c r="BL56" s="10">
        <f t="shared" si="50"/>
        <v>0</v>
      </c>
      <c r="BM56" s="10">
        <f t="shared" si="51"/>
        <v>0</v>
      </c>
      <c r="BN56" s="10">
        <f t="shared" si="52"/>
        <v>0</v>
      </c>
      <c r="BO56" s="10">
        <f t="shared" si="53"/>
        <v>0</v>
      </c>
      <c r="BP56" s="2" t="s">
        <v>55</v>
      </c>
      <c r="BQ56" s="2">
        <v>10495.825000000001</v>
      </c>
      <c r="BR56" s="2">
        <f t="shared" si="54"/>
        <v>156.44999999999999</v>
      </c>
      <c r="BS56" s="2">
        <v>8166.59</v>
      </c>
      <c r="BT56" s="2">
        <v>143.22</v>
      </c>
      <c r="BU56" s="2">
        <v>75.760000000000005</v>
      </c>
      <c r="BV56" s="2">
        <v>1648.91</v>
      </c>
      <c r="BW56" s="2">
        <v>138.76</v>
      </c>
      <c r="BX56" s="2">
        <v>130.88999999999999</v>
      </c>
      <c r="BY56" s="2">
        <v>130.19499999999999</v>
      </c>
      <c r="BZ56" s="2">
        <v>25.56</v>
      </c>
      <c r="CA56" s="2">
        <v>35.94</v>
      </c>
      <c r="CB56" s="2">
        <v>0</v>
      </c>
      <c r="CC56" s="2">
        <v>0</v>
      </c>
      <c r="CD56" s="2">
        <v>143.22</v>
      </c>
      <c r="CE56" s="2">
        <v>0</v>
      </c>
      <c r="CF56" s="2">
        <v>0</v>
      </c>
      <c r="CG56" s="2">
        <v>0</v>
      </c>
      <c r="CH56" s="2">
        <v>0</v>
      </c>
      <c r="CI56" s="2">
        <v>74.990000000000009</v>
      </c>
      <c r="CJ56" s="2">
        <v>0.77</v>
      </c>
      <c r="CK56" s="2">
        <v>0</v>
      </c>
      <c r="CL56" s="2">
        <v>0</v>
      </c>
      <c r="CM56" s="2">
        <v>0</v>
      </c>
      <c r="CN56" s="2">
        <v>0</v>
      </c>
      <c r="CO56" s="2">
        <v>1648.91</v>
      </c>
      <c r="CP56" s="2">
        <v>0</v>
      </c>
      <c r="CQ56" s="2">
        <v>0</v>
      </c>
      <c r="CR56" s="2">
        <v>0</v>
      </c>
      <c r="CS56" s="2">
        <v>0</v>
      </c>
      <c r="CT56" s="2">
        <v>138.76</v>
      </c>
      <c r="CU56" s="2">
        <v>0</v>
      </c>
      <c r="CV56" s="2">
        <v>0</v>
      </c>
      <c r="CW56" s="2">
        <v>0</v>
      </c>
      <c r="CX56" s="2">
        <v>130.88999999999999</v>
      </c>
      <c r="CY56" s="2">
        <v>0</v>
      </c>
      <c r="CZ56" s="2">
        <v>0</v>
      </c>
      <c r="DA56" s="2">
        <v>0</v>
      </c>
      <c r="DB56" s="2">
        <v>0</v>
      </c>
      <c r="DC56" s="2">
        <v>130.19499999999999</v>
      </c>
      <c r="DD56" s="2">
        <v>0</v>
      </c>
      <c r="DE56" s="2">
        <v>0</v>
      </c>
      <c r="DF56" s="2">
        <v>0</v>
      </c>
      <c r="DG56" s="2">
        <v>25.56</v>
      </c>
      <c r="DH56" s="2">
        <v>0</v>
      </c>
      <c r="DI56" s="2">
        <v>0</v>
      </c>
      <c r="DJ56" s="2">
        <v>0</v>
      </c>
      <c r="DK56" s="2">
        <v>0</v>
      </c>
      <c r="DL56" s="2">
        <v>35.94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15">
        <f t="shared" si="85"/>
        <v>1</v>
      </c>
      <c r="EF56" s="15">
        <f t="shared" si="86"/>
        <v>0</v>
      </c>
      <c r="EG56" s="15">
        <f t="shared" si="99"/>
        <v>0</v>
      </c>
      <c r="EH56" s="15">
        <f t="shared" si="87"/>
        <v>0</v>
      </c>
      <c r="EI56" s="15">
        <f t="shared" si="88"/>
        <v>0</v>
      </c>
      <c r="EJ56" s="15">
        <f t="shared" si="55"/>
        <v>0.98983632523759246</v>
      </c>
      <c r="EK56" s="15">
        <f t="shared" si="56"/>
        <v>1.0163674762407603E-2</v>
      </c>
      <c r="EL56" s="15">
        <f t="shared" si="57"/>
        <v>0</v>
      </c>
      <c r="EM56" s="15">
        <f t="shared" si="58"/>
        <v>0</v>
      </c>
      <c r="EN56" s="15">
        <f t="shared" si="59"/>
        <v>0</v>
      </c>
      <c r="EO56" s="15">
        <f t="shared" si="60"/>
        <v>0</v>
      </c>
      <c r="EP56" s="15">
        <f t="shared" si="61"/>
        <v>1</v>
      </c>
      <c r="EQ56" s="15">
        <f t="shared" si="62"/>
        <v>0</v>
      </c>
      <c r="ER56" s="15">
        <f t="shared" si="63"/>
        <v>0</v>
      </c>
      <c r="ES56" s="15">
        <f t="shared" si="64"/>
        <v>0</v>
      </c>
      <c r="ET56" s="15">
        <f t="shared" si="65"/>
        <v>0</v>
      </c>
      <c r="EU56" s="15">
        <f t="shared" si="66"/>
        <v>1</v>
      </c>
      <c r="EV56" s="15">
        <f t="shared" si="67"/>
        <v>0</v>
      </c>
      <c r="EW56" s="15">
        <f t="shared" si="68"/>
        <v>0</v>
      </c>
      <c r="EX56" s="15">
        <f t="shared" si="69"/>
        <v>0</v>
      </c>
      <c r="EY56" s="15">
        <f t="shared" si="70"/>
        <v>1</v>
      </c>
      <c r="EZ56" s="15">
        <f t="shared" si="71"/>
        <v>0</v>
      </c>
      <c r="FA56" s="15">
        <f t="shared" si="72"/>
        <v>0</v>
      </c>
      <c r="FB56" s="15">
        <f t="shared" si="73"/>
        <v>0</v>
      </c>
      <c r="FC56" s="15">
        <f t="shared" si="74"/>
        <v>0</v>
      </c>
      <c r="FD56" s="15">
        <f t="shared" si="75"/>
        <v>1</v>
      </c>
      <c r="FE56" s="15">
        <f t="shared" si="76"/>
        <v>0</v>
      </c>
      <c r="FF56" s="15">
        <f t="shared" si="77"/>
        <v>0</v>
      </c>
      <c r="FG56" s="15">
        <f t="shared" si="78"/>
        <v>0</v>
      </c>
      <c r="FH56" s="15">
        <f t="shared" si="89"/>
        <v>1</v>
      </c>
      <c r="FI56" s="15">
        <f t="shared" si="90"/>
        <v>0</v>
      </c>
      <c r="FJ56" s="15">
        <f t="shared" si="91"/>
        <v>0</v>
      </c>
      <c r="FK56" s="15">
        <f t="shared" si="92"/>
        <v>0</v>
      </c>
      <c r="FL56" s="15">
        <f t="shared" si="93"/>
        <v>0</v>
      </c>
      <c r="FM56" s="15">
        <f t="shared" si="79"/>
        <v>1</v>
      </c>
      <c r="FN56" s="15">
        <f t="shared" si="80"/>
        <v>0</v>
      </c>
      <c r="FO56" s="15">
        <f t="shared" si="81"/>
        <v>0</v>
      </c>
      <c r="FP56" s="15">
        <f t="shared" si="82"/>
        <v>0</v>
      </c>
      <c r="FQ56" s="15">
        <f t="shared" si="83"/>
        <v>0</v>
      </c>
      <c r="FR56" s="15">
        <f t="shared" si="84"/>
        <v>0</v>
      </c>
      <c r="FS56" s="15">
        <v>0</v>
      </c>
      <c r="FT56" s="15">
        <v>0</v>
      </c>
      <c r="FU56" s="15">
        <v>0</v>
      </c>
      <c r="FV56" s="15">
        <v>0</v>
      </c>
      <c r="FW56" s="15">
        <v>0</v>
      </c>
      <c r="FX56" s="15">
        <v>0</v>
      </c>
      <c r="FY56" s="15">
        <v>0</v>
      </c>
      <c r="FZ56" s="15">
        <v>0</v>
      </c>
      <c r="GA56" s="15">
        <v>0</v>
      </c>
      <c r="GB56" s="15">
        <v>0</v>
      </c>
      <c r="GC56" s="15">
        <v>0</v>
      </c>
      <c r="GD56" s="15">
        <v>0</v>
      </c>
      <c r="GE56" s="15">
        <v>0</v>
      </c>
    </row>
    <row r="57" spans="1:187" x14ac:dyDescent="0.3">
      <c r="A57" s="2" t="s">
        <v>56</v>
      </c>
      <c r="B57" s="6">
        <v>59567.413</v>
      </c>
      <c r="C57" s="6">
        <f t="shared" si="10"/>
        <v>31482.501000000007</v>
      </c>
      <c r="D57" s="7">
        <v>28084.911999999993</v>
      </c>
      <c r="E57" s="8">
        <v>6131.48</v>
      </c>
      <c r="F57" s="9">
        <v>9097.36</v>
      </c>
      <c r="G57" s="9">
        <v>7379.0919999999996</v>
      </c>
      <c r="H57" s="9">
        <v>2682.86</v>
      </c>
      <c r="I57" s="9">
        <v>4873.6890000000003</v>
      </c>
      <c r="J57" s="9">
        <v>975.15</v>
      </c>
      <c r="K57" s="9">
        <v>290.57799999999997</v>
      </c>
      <c r="L57" s="9">
        <v>52.292000000000002</v>
      </c>
      <c r="M57" s="9">
        <v>0</v>
      </c>
      <c r="N57" s="10">
        <v>0</v>
      </c>
      <c r="O57" s="10">
        <f t="shared" si="0"/>
        <v>0</v>
      </c>
      <c r="P57" s="10">
        <f t="shared" si="1"/>
        <v>0</v>
      </c>
      <c r="Q57" s="10">
        <f t="shared" si="2"/>
        <v>6131.48</v>
      </c>
      <c r="R57" s="10">
        <f t="shared" si="3"/>
        <v>0</v>
      </c>
      <c r="S57" s="10">
        <f t="shared" si="4"/>
        <v>0</v>
      </c>
      <c r="T57" s="10">
        <f t="shared" si="5"/>
        <v>0</v>
      </c>
      <c r="U57" s="10">
        <f t="shared" si="6"/>
        <v>9097.36</v>
      </c>
      <c r="V57" s="10">
        <f t="shared" si="7"/>
        <v>0</v>
      </c>
      <c r="W57" s="10">
        <f t="shared" si="8"/>
        <v>0</v>
      </c>
      <c r="X57" s="10">
        <f t="shared" si="9"/>
        <v>0</v>
      </c>
      <c r="Y57" s="10">
        <f t="shared" si="11"/>
        <v>0</v>
      </c>
      <c r="Z57" s="10">
        <f t="shared" si="12"/>
        <v>7379.0919999999996</v>
      </c>
      <c r="AA57" s="10">
        <f t="shared" si="13"/>
        <v>0</v>
      </c>
      <c r="AB57" s="10">
        <f t="shared" si="14"/>
        <v>0</v>
      </c>
      <c r="AC57" s="10">
        <f t="shared" si="15"/>
        <v>0</v>
      </c>
      <c r="AD57" s="10">
        <f t="shared" si="16"/>
        <v>0</v>
      </c>
      <c r="AE57" s="10">
        <f t="shared" si="17"/>
        <v>2682.86</v>
      </c>
      <c r="AF57" s="10">
        <f t="shared" si="18"/>
        <v>0</v>
      </c>
      <c r="AG57" s="10">
        <f t="shared" si="19"/>
        <v>0</v>
      </c>
      <c r="AH57" s="10">
        <f t="shared" si="20"/>
        <v>0</v>
      </c>
      <c r="AI57" s="10">
        <f t="shared" si="21"/>
        <v>4873.6890000000003</v>
      </c>
      <c r="AJ57" s="10">
        <f t="shared" si="22"/>
        <v>0</v>
      </c>
      <c r="AK57" s="10">
        <f t="shared" si="23"/>
        <v>0</v>
      </c>
      <c r="AL57" s="10">
        <f t="shared" si="24"/>
        <v>0</v>
      </c>
      <c r="AM57" s="10">
        <f t="shared" si="25"/>
        <v>0</v>
      </c>
      <c r="AN57" s="10">
        <f t="shared" si="26"/>
        <v>975.15</v>
      </c>
      <c r="AO57" s="10">
        <f t="shared" si="27"/>
        <v>0</v>
      </c>
      <c r="AP57" s="10">
        <f t="shared" si="28"/>
        <v>0</v>
      </c>
      <c r="AQ57" s="10">
        <f t="shared" si="29"/>
        <v>0</v>
      </c>
      <c r="AR57" s="10">
        <f t="shared" si="30"/>
        <v>290.57799999999997</v>
      </c>
      <c r="AS57" s="10">
        <f t="shared" si="31"/>
        <v>0</v>
      </c>
      <c r="AT57" s="10">
        <f t="shared" si="32"/>
        <v>0</v>
      </c>
      <c r="AU57" s="10">
        <f t="shared" si="33"/>
        <v>0</v>
      </c>
      <c r="AV57" s="10">
        <f t="shared" si="34"/>
        <v>0</v>
      </c>
      <c r="AW57" s="10">
        <f t="shared" si="35"/>
        <v>52.292000000000002</v>
      </c>
      <c r="AX57" s="10">
        <f t="shared" si="36"/>
        <v>0</v>
      </c>
      <c r="AY57" s="10">
        <f t="shared" si="37"/>
        <v>0</v>
      </c>
      <c r="AZ57" s="10">
        <f t="shared" si="38"/>
        <v>0</v>
      </c>
      <c r="BA57" s="10">
        <f t="shared" si="39"/>
        <v>0</v>
      </c>
      <c r="BB57" s="10">
        <f t="shared" si="40"/>
        <v>0</v>
      </c>
      <c r="BC57" s="10">
        <f t="shared" si="41"/>
        <v>0</v>
      </c>
      <c r="BD57" s="10">
        <f t="shared" si="42"/>
        <v>0</v>
      </c>
      <c r="BE57" s="10">
        <f t="shared" si="43"/>
        <v>0</v>
      </c>
      <c r="BF57" s="10">
        <f t="shared" si="44"/>
        <v>0</v>
      </c>
      <c r="BG57" s="10">
        <f t="shared" si="45"/>
        <v>0</v>
      </c>
      <c r="BH57" s="10">
        <f t="shared" si="46"/>
        <v>0</v>
      </c>
      <c r="BI57" s="10">
        <f t="shared" si="47"/>
        <v>0</v>
      </c>
      <c r="BJ57" s="10">
        <f t="shared" si="48"/>
        <v>0</v>
      </c>
      <c r="BK57" s="10">
        <f t="shared" si="49"/>
        <v>0</v>
      </c>
      <c r="BL57" s="10">
        <f t="shared" si="50"/>
        <v>0</v>
      </c>
      <c r="BM57" s="10">
        <f t="shared" si="51"/>
        <v>0</v>
      </c>
      <c r="BN57" s="10">
        <f t="shared" si="52"/>
        <v>0</v>
      </c>
      <c r="BO57" s="10">
        <f t="shared" si="53"/>
        <v>0</v>
      </c>
      <c r="BP57" s="2" t="s">
        <v>56</v>
      </c>
      <c r="BQ57" s="2">
        <v>32738.008000000002</v>
      </c>
      <c r="BR57" s="2">
        <f t="shared" si="54"/>
        <v>5282.643</v>
      </c>
      <c r="BS57" s="2">
        <v>1136.4069999999992</v>
      </c>
      <c r="BT57" s="2">
        <v>6131.48</v>
      </c>
      <c r="BU57" s="2">
        <v>9097.36</v>
      </c>
      <c r="BV57" s="2">
        <v>7379.3979999999992</v>
      </c>
      <c r="BW57" s="2">
        <v>2683.1660000000002</v>
      </c>
      <c r="BX57" s="2">
        <v>4992.0640000000003</v>
      </c>
      <c r="BY57" s="2">
        <v>975.26099999999997</v>
      </c>
      <c r="BZ57" s="2">
        <v>290.57900000000001</v>
      </c>
      <c r="CA57" s="2">
        <v>52.292999999999999</v>
      </c>
      <c r="CB57" s="2">
        <v>0</v>
      </c>
      <c r="CC57" s="2">
        <v>0</v>
      </c>
      <c r="CD57" s="2">
        <v>0</v>
      </c>
      <c r="CE57" s="2">
        <v>0</v>
      </c>
      <c r="CF57" s="2">
        <v>6131.48</v>
      </c>
      <c r="CG57" s="2">
        <v>0</v>
      </c>
      <c r="CH57" s="2">
        <v>0</v>
      </c>
      <c r="CI57" s="2">
        <v>0</v>
      </c>
      <c r="CJ57" s="2">
        <v>9097.36</v>
      </c>
      <c r="CK57" s="2">
        <v>0</v>
      </c>
      <c r="CL57" s="2">
        <v>0</v>
      </c>
      <c r="CM57" s="2">
        <v>0</v>
      </c>
      <c r="CN57" s="2">
        <v>0</v>
      </c>
      <c r="CO57" s="2">
        <v>7379.3979999999992</v>
      </c>
      <c r="CP57" s="2">
        <v>0</v>
      </c>
      <c r="CQ57" s="2">
        <v>0</v>
      </c>
      <c r="CR57" s="2">
        <v>0</v>
      </c>
      <c r="CS57" s="2">
        <v>0</v>
      </c>
      <c r="CT57" s="2">
        <v>2683.1660000000002</v>
      </c>
      <c r="CU57" s="2">
        <v>0</v>
      </c>
      <c r="CV57" s="2">
        <v>0</v>
      </c>
      <c r="CW57" s="2">
        <v>0</v>
      </c>
      <c r="CX57" s="2">
        <v>4992.0640000000003</v>
      </c>
      <c r="CY57" s="2">
        <v>0</v>
      </c>
      <c r="CZ57" s="2">
        <v>0</v>
      </c>
      <c r="DA57" s="2">
        <v>0</v>
      </c>
      <c r="DB57" s="2">
        <v>0</v>
      </c>
      <c r="DC57" s="2">
        <v>975.26099999999997</v>
      </c>
      <c r="DD57" s="2">
        <v>0</v>
      </c>
      <c r="DE57" s="2">
        <v>0</v>
      </c>
      <c r="DF57" s="2">
        <v>0</v>
      </c>
      <c r="DG57" s="2">
        <v>290.57900000000001</v>
      </c>
      <c r="DH57" s="2">
        <v>0</v>
      </c>
      <c r="DI57" s="2">
        <v>0</v>
      </c>
      <c r="DJ57" s="2">
        <v>0</v>
      </c>
      <c r="DK57" s="2">
        <v>0</v>
      </c>
      <c r="DL57" s="2">
        <v>52.292999999999999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15">
        <f t="shared" si="85"/>
        <v>0</v>
      </c>
      <c r="EF57" s="15">
        <f t="shared" si="86"/>
        <v>0</v>
      </c>
      <c r="EG57" s="15">
        <f t="shared" si="99"/>
        <v>1</v>
      </c>
      <c r="EH57" s="15">
        <f t="shared" si="87"/>
        <v>0</v>
      </c>
      <c r="EI57" s="15">
        <f t="shared" si="88"/>
        <v>0</v>
      </c>
      <c r="EJ57" s="15">
        <f t="shared" si="55"/>
        <v>0</v>
      </c>
      <c r="EK57" s="15">
        <f t="shared" si="56"/>
        <v>1</v>
      </c>
      <c r="EL57" s="15">
        <f t="shared" si="57"/>
        <v>0</v>
      </c>
      <c r="EM57" s="15">
        <f t="shared" si="58"/>
        <v>0</v>
      </c>
      <c r="EN57" s="15">
        <f t="shared" si="59"/>
        <v>0</v>
      </c>
      <c r="EO57" s="15">
        <f t="shared" si="60"/>
        <v>0</v>
      </c>
      <c r="EP57" s="15">
        <f t="shared" si="61"/>
        <v>1</v>
      </c>
      <c r="EQ57" s="15">
        <f t="shared" si="62"/>
        <v>0</v>
      </c>
      <c r="ER57" s="15">
        <f t="shared" si="63"/>
        <v>0</v>
      </c>
      <c r="ES57" s="15">
        <f t="shared" si="64"/>
        <v>0</v>
      </c>
      <c r="ET57" s="15">
        <f t="shared" si="65"/>
        <v>0</v>
      </c>
      <c r="EU57" s="15">
        <f t="shared" si="66"/>
        <v>1</v>
      </c>
      <c r="EV57" s="15">
        <f t="shared" si="67"/>
        <v>0</v>
      </c>
      <c r="EW57" s="15">
        <f t="shared" si="68"/>
        <v>0</v>
      </c>
      <c r="EX57" s="15">
        <f t="shared" si="69"/>
        <v>0</v>
      </c>
      <c r="EY57" s="15">
        <f t="shared" si="70"/>
        <v>1</v>
      </c>
      <c r="EZ57" s="15">
        <f t="shared" si="71"/>
        <v>0</v>
      </c>
      <c r="FA57" s="15">
        <f t="shared" si="72"/>
        <v>0</v>
      </c>
      <c r="FB57" s="15">
        <f t="shared" si="73"/>
        <v>0</v>
      </c>
      <c r="FC57" s="15">
        <f t="shared" si="74"/>
        <v>0</v>
      </c>
      <c r="FD57" s="15">
        <f t="shared" si="75"/>
        <v>1</v>
      </c>
      <c r="FE57" s="15">
        <f t="shared" si="76"/>
        <v>0</v>
      </c>
      <c r="FF57" s="15">
        <f t="shared" si="77"/>
        <v>0</v>
      </c>
      <c r="FG57" s="15">
        <f t="shared" si="78"/>
        <v>0</v>
      </c>
      <c r="FH57" s="15">
        <f t="shared" si="89"/>
        <v>1</v>
      </c>
      <c r="FI57" s="15">
        <f t="shared" si="90"/>
        <v>0</v>
      </c>
      <c r="FJ57" s="15">
        <f t="shared" si="91"/>
        <v>0</v>
      </c>
      <c r="FK57" s="15">
        <f t="shared" si="92"/>
        <v>0</v>
      </c>
      <c r="FL57" s="15">
        <f t="shared" si="93"/>
        <v>0</v>
      </c>
      <c r="FM57" s="15">
        <f t="shared" si="79"/>
        <v>1</v>
      </c>
      <c r="FN57" s="15">
        <f t="shared" si="80"/>
        <v>0</v>
      </c>
      <c r="FO57" s="15">
        <f t="shared" si="81"/>
        <v>0</v>
      </c>
      <c r="FP57" s="15">
        <f t="shared" si="82"/>
        <v>0</v>
      </c>
      <c r="FQ57" s="15">
        <f t="shared" si="83"/>
        <v>0</v>
      </c>
      <c r="FR57" s="15">
        <f t="shared" si="84"/>
        <v>0</v>
      </c>
      <c r="FS57" s="15">
        <v>0</v>
      </c>
      <c r="FT57" s="15">
        <v>0</v>
      </c>
      <c r="FU57" s="15">
        <v>0</v>
      </c>
      <c r="FV57" s="15">
        <v>0</v>
      </c>
      <c r="FW57" s="15">
        <v>0</v>
      </c>
      <c r="FX57" s="15">
        <v>0</v>
      </c>
      <c r="FY57" s="15">
        <v>0</v>
      </c>
      <c r="FZ57" s="15">
        <v>0</v>
      </c>
      <c r="GA57" s="15">
        <v>0</v>
      </c>
      <c r="GB57" s="15">
        <v>0</v>
      </c>
      <c r="GC57" s="15">
        <v>0</v>
      </c>
      <c r="GD57" s="15">
        <v>0</v>
      </c>
      <c r="GE57" s="15">
        <v>0</v>
      </c>
    </row>
    <row r="58" spans="1:187" x14ac:dyDescent="0.3">
      <c r="A58" s="2" t="s">
        <v>57</v>
      </c>
      <c r="B58" s="6">
        <v>222550.32</v>
      </c>
      <c r="C58" s="6">
        <f t="shared" si="10"/>
        <v>97558.708357235329</v>
      </c>
      <c r="D58" s="7">
        <v>124991.61164276468</v>
      </c>
      <c r="E58" s="8">
        <v>0</v>
      </c>
      <c r="F58" s="9">
        <v>33730.51</v>
      </c>
      <c r="G58" s="9">
        <v>31537.190167608471</v>
      </c>
      <c r="H58" s="9">
        <v>5102.7351592910254</v>
      </c>
      <c r="I58" s="9">
        <v>13617.0932854609</v>
      </c>
      <c r="J58" s="9">
        <v>9143.7208935591734</v>
      </c>
      <c r="K58" s="9">
        <v>946.99885131575274</v>
      </c>
      <c r="L58" s="9">
        <v>3480.46</v>
      </c>
      <c r="M58" s="9">
        <v>0</v>
      </c>
      <c r="N58" s="10">
        <v>0</v>
      </c>
      <c r="O58" s="10">
        <f t="shared" si="0"/>
        <v>0</v>
      </c>
      <c r="P58" s="10">
        <f t="shared" si="1"/>
        <v>0</v>
      </c>
      <c r="Q58" s="10">
        <f t="shared" si="2"/>
        <v>0</v>
      </c>
      <c r="R58" s="10">
        <f t="shared" si="3"/>
        <v>0</v>
      </c>
      <c r="S58" s="10">
        <f t="shared" si="4"/>
        <v>0</v>
      </c>
      <c r="T58" s="10">
        <f t="shared" si="5"/>
        <v>0</v>
      </c>
      <c r="U58" s="10">
        <f t="shared" si="6"/>
        <v>33730.51</v>
      </c>
      <c r="V58" s="10">
        <f t="shared" si="7"/>
        <v>0</v>
      </c>
      <c r="W58" s="10">
        <f t="shared" si="8"/>
        <v>0</v>
      </c>
      <c r="X58" s="10">
        <f t="shared" si="9"/>
        <v>0</v>
      </c>
      <c r="Y58" s="10">
        <f t="shared" si="11"/>
        <v>0</v>
      </c>
      <c r="Z58" s="10">
        <f t="shared" si="12"/>
        <v>31537.190167608471</v>
      </c>
      <c r="AA58" s="10">
        <f t="shared" si="13"/>
        <v>0</v>
      </c>
      <c r="AB58" s="10">
        <f t="shared" si="14"/>
        <v>0</v>
      </c>
      <c r="AC58" s="10">
        <f t="shared" si="15"/>
        <v>0</v>
      </c>
      <c r="AD58" s="10">
        <f t="shared" si="16"/>
        <v>0</v>
      </c>
      <c r="AE58" s="10">
        <f t="shared" si="17"/>
        <v>5102.7351592910254</v>
      </c>
      <c r="AF58" s="10">
        <f t="shared" si="18"/>
        <v>0</v>
      </c>
      <c r="AG58" s="10">
        <f t="shared" si="19"/>
        <v>0</v>
      </c>
      <c r="AH58" s="10">
        <f t="shared" si="20"/>
        <v>0</v>
      </c>
      <c r="AI58" s="10">
        <f t="shared" si="21"/>
        <v>13617.0932854609</v>
      </c>
      <c r="AJ58" s="10">
        <f t="shared" si="22"/>
        <v>0</v>
      </c>
      <c r="AK58" s="10">
        <f t="shared" si="23"/>
        <v>0</v>
      </c>
      <c r="AL58" s="10">
        <f t="shared" si="24"/>
        <v>0</v>
      </c>
      <c r="AM58" s="10">
        <f t="shared" si="25"/>
        <v>0</v>
      </c>
      <c r="AN58" s="10">
        <f t="shared" si="26"/>
        <v>9143.7208935591734</v>
      </c>
      <c r="AO58" s="10">
        <f t="shared" si="27"/>
        <v>0</v>
      </c>
      <c r="AP58" s="10">
        <f t="shared" si="28"/>
        <v>0</v>
      </c>
      <c r="AQ58" s="10">
        <f t="shared" si="29"/>
        <v>0</v>
      </c>
      <c r="AR58" s="10">
        <f t="shared" si="30"/>
        <v>946.99885131575274</v>
      </c>
      <c r="AS58" s="10">
        <f t="shared" si="31"/>
        <v>0</v>
      </c>
      <c r="AT58" s="10">
        <f t="shared" si="32"/>
        <v>0</v>
      </c>
      <c r="AU58" s="10">
        <f t="shared" si="33"/>
        <v>0</v>
      </c>
      <c r="AV58" s="10">
        <f t="shared" si="34"/>
        <v>0</v>
      </c>
      <c r="AW58" s="10">
        <f t="shared" si="35"/>
        <v>3480.46</v>
      </c>
      <c r="AX58" s="10">
        <f t="shared" si="36"/>
        <v>0</v>
      </c>
      <c r="AY58" s="10">
        <f t="shared" si="37"/>
        <v>0</v>
      </c>
      <c r="AZ58" s="10">
        <f t="shared" si="38"/>
        <v>0</v>
      </c>
      <c r="BA58" s="10">
        <f t="shared" si="39"/>
        <v>0</v>
      </c>
      <c r="BB58" s="10">
        <f t="shared" si="40"/>
        <v>0</v>
      </c>
      <c r="BC58" s="10">
        <f t="shared" si="41"/>
        <v>0</v>
      </c>
      <c r="BD58" s="10">
        <f t="shared" si="42"/>
        <v>0</v>
      </c>
      <c r="BE58" s="10">
        <f t="shared" si="43"/>
        <v>0</v>
      </c>
      <c r="BF58" s="10">
        <f t="shared" si="44"/>
        <v>0</v>
      </c>
      <c r="BG58" s="10">
        <f t="shared" si="45"/>
        <v>0</v>
      </c>
      <c r="BH58" s="10">
        <f t="shared" si="46"/>
        <v>0</v>
      </c>
      <c r="BI58" s="10">
        <f t="shared" si="47"/>
        <v>0</v>
      </c>
      <c r="BJ58" s="10">
        <f t="shared" si="48"/>
        <v>0</v>
      </c>
      <c r="BK58" s="10">
        <f t="shared" si="49"/>
        <v>0</v>
      </c>
      <c r="BL58" s="10">
        <f t="shared" si="50"/>
        <v>0</v>
      </c>
      <c r="BM58" s="10">
        <f t="shared" si="51"/>
        <v>0</v>
      </c>
      <c r="BN58" s="10">
        <f t="shared" si="52"/>
        <v>0</v>
      </c>
      <c r="BO58" s="10">
        <f t="shared" si="53"/>
        <v>0</v>
      </c>
      <c r="BP58" s="2" t="s">
        <v>57</v>
      </c>
      <c r="BQ58" s="2">
        <v>719865.92099999997</v>
      </c>
      <c r="BR58" s="2">
        <f t="shared" si="54"/>
        <v>80616.800000000003</v>
      </c>
      <c r="BS58" s="2">
        <v>415710.99</v>
      </c>
      <c r="BT58" s="2">
        <v>0</v>
      </c>
      <c r="BU58" s="2">
        <v>33730.501000000004</v>
      </c>
      <c r="BV58" s="2">
        <v>46991.6</v>
      </c>
      <c r="BW58" s="2">
        <v>43612.01</v>
      </c>
      <c r="BX58" s="2">
        <v>42793.47</v>
      </c>
      <c r="BY58" s="2">
        <v>87749.47</v>
      </c>
      <c r="BZ58" s="2">
        <v>37823.33</v>
      </c>
      <c r="CA58" s="2">
        <v>11326.44</v>
      </c>
      <c r="CB58" s="2">
        <v>0</v>
      </c>
      <c r="CC58" s="2">
        <v>128.11000000000001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33730.501000000004</v>
      </c>
      <c r="CK58" s="2">
        <v>0</v>
      </c>
      <c r="CL58" s="2">
        <v>0</v>
      </c>
      <c r="CM58" s="2">
        <v>0</v>
      </c>
      <c r="CN58" s="2">
        <v>0</v>
      </c>
      <c r="CO58" s="2">
        <v>46991.6</v>
      </c>
      <c r="CP58" s="2">
        <v>0</v>
      </c>
      <c r="CQ58" s="2">
        <v>0</v>
      </c>
      <c r="CR58" s="2">
        <v>0</v>
      </c>
      <c r="CS58" s="2">
        <v>0</v>
      </c>
      <c r="CT58" s="2">
        <v>43612.01</v>
      </c>
      <c r="CU58" s="2">
        <v>0</v>
      </c>
      <c r="CV58" s="2">
        <v>0</v>
      </c>
      <c r="CW58" s="2">
        <v>0</v>
      </c>
      <c r="CX58" s="2">
        <v>42793.47</v>
      </c>
      <c r="CY58" s="2">
        <v>0</v>
      </c>
      <c r="CZ58" s="2">
        <v>0</v>
      </c>
      <c r="DA58" s="2">
        <v>0</v>
      </c>
      <c r="DB58" s="2">
        <v>0</v>
      </c>
      <c r="DC58" s="2">
        <v>87749.47</v>
      </c>
      <c r="DD58" s="2">
        <v>0</v>
      </c>
      <c r="DE58" s="2">
        <v>0</v>
      </c>
      <c r="DF58" s="2">
        <v>0</v>
      </c>
      <c r="DG58" s="2">
        <v>37823.33</v>
      </c>
      <c r="DH58" s="2">
        <v>0</v>
      </c>
      <c r="DI58" s="2">
        <v>0</v>
      </c>
      <c r="DJ58" s="2">
        <v>0</v>
      </c>
      <c r="DK58" s="2">
        <v>0</v>
      </c>
      <c r="DL58" s="2">
        <v>11326.44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5.17</v>
      </c>
      <c r="EA58" s="2">
        <v>122.94</v>
      </c>
      <c r="EB58" s="2">
        <v>0</v>
      </c>
      <c r="EC58" s="2">
        <v>0</v>
      </c>
      <c r="ED58" s="2">
        <v>0</v>
      </c>
      <c r="EE58" s="15">
        <v>0</v>
      </c>
      <c r="EF58" s="15">
        <v>0</v>
      </c>
      <c r="EG58" s="15">
        <v>0</v>
      </c>
      <c r="EH58" s="15">
        <v>0</v>
      </c>
      <c r="EI58" s="15">
        <v>0</v>
      </c>
      <c r="EJ58" s="15">
        <f t="shared" si="55"/>
        <v>0</v>
      </c>
      <c r="EK58" s="15">
        <f t="shared" si="56"/>
        <v>1</v>
      </c>
      <c r="EL58" s="15">
        <f t="shared" si="57"/>
        <v>0</v>
      </c>
      <c r="EM58" s="15">
        <f t="shared" si="58"/>
        <v>0</v>
      </c>
      <c r="EN58" s="15">
        <f t="shared" si="59"/>
        <v>0</v>
      </c>
      <c r="EO58" s="15">
        <f t="shared" si="60"/>
        <v>0</v>
      </c>
      <c r="EP58" s="15">
        <f t="shared" si="61"/>
        <v>1</v>
      </c>
      <c r="EQ58" s="15">
        <f t="shared" si="62"/>
        <v>0</v>
      </c>
      <c r="ER58" s="15">
        <f t="shared" si="63"/>
        <v>0</v>
      </c>
      <c r="ES58" s="15">
        <f t="shared" si="64"/>
        <v>0</v>
      </c>
      <c r="ET58" s="15">
        <f t="shared" si="65"/>
        <v>0</v>
      </c>
      <c r="EU58" s="15">
        <f t="shared" si="66"/>
        <v>1</v>
      </c>
      <c r="EV58" s="15">
        <f t="shared" si="67"/>
        <v>0</v>
      </c>
      <c r="EW58" s="15">
        <f t="shared" si="68"/>
        <v>0</v>
      </c>
      <c r="EX58" s="15">
        <f t="shared" si="69"/>
        <v>0</v>
      </c>
      <c r="EY58" s="15">
        <f t="shared" si="70"/>
        <v>1</v>
      </c>
      <c r="EZ58" s="15">
        <f t="shared" si="71"/>
        <v>0</v>
      </c>
      <c r="FA58" s="15">
        <f t="shared" si="72"/>
        <v>0</v>
      </c>
      <c r="FB58" s="15">
        <f t="shared" si="73"/>
        <v>0</v>
      </c>
      <c r="FC58" s="15">
        <f t="shared" si="74"/>
        <v>0</v>
      </c>
      <c r="FD58" s="15">
        <f t="shared" si="75"/>
        <v>1</v>
      </c>
      <c r="FE58" s="15">
        <f t="shared" si="76"/>
        <v>0</v>
      </c>
      <c r="FF58" s="15">
        <f t="shared" si="77"/>
        <v>0</v>
      </c>
      <c r="FG58" s="15">
        <f t="shared" si="78"/>
        <v>0</v>
      </c>
      <c r="FH58" s="15">
        <f t="shared" si="89"/>
        <v>1</v>
      </c>
      <c r="FI58" s="15">
        <f t="shared" si="90"/>
        <v>0</v>
      </c>
      <c r="FJ58" s="15">
        <f t="shared" si="91"/>
        <v>0</v>
      </c>
      <c r="FK58" s="15">
        <f t="shared" si="92"/>
        <v>0</v>
      </c>
      <c r="FL58" s="15">
        <f t="shared" si="93"/>
        <v>0</v>
      </c>
      <c r="FM58" s="15">
        <f t="shared" si="79"/>
        <v>1</v>
      </c>
      <c r="FN58" s="15">
        <f t="shared" si="80"/>
        <v>0</v>
      </c>
      <c r="FO58" s="15">
        <f t="shared" si="81"/>
        <v>0</v>
      </c>
      <c r="FP58" s="15">
        <f t="shared" si="82"/>
        <v>0</v>
      </c>
      <c r="FQ58" s="15">
        <f t="shared" si="83"/>
        <v>0</v>
      </c>
      <c r="FR58" s="15">
        <f t="shared" si="84"/>
        <v>0</v>
      </c>
      <c r="FS58" s="15">
        <v>0</v>
      </c>
      <c r="FT58" s="15">
        <v>0</v>
      </c>
      <c r="FU58" s="15">
        <v>0</v>
      </c>
      <c r="FV58" s="15">
        <v>0</v>
      </c>
      <c r="FW58" s="15">
        <v>0</v>
      </c>
      <c r="FX58" s="15">
        <v>0</v>
      </c>
      <c r="FY58" s="15">
        <v>0</v>
      </c>
      <c r="FZ58" s="15">
        <v>0</v>
      </c>
      <c r="GA58" s="15">
        <f t="shared" si="108"/>
        <v>4.0355944110530007E-2</v>
      </c>
      <c r="GB58" s="15">
        <f t="shared" si="95"/>
        <v>0.95964405588946988</v>
      </c>
      <c r="GC58" s="15">
        <f t="shared" si="96"/>
        <v>0</v>
      </c>
      <c r="GD58" s="15">
        <f t="shared" si="97"/>
        <v>0</v>
      </c>
      <c r="GE58" s="15">
        <f t="shared" si="98"/>
        <v>0</v>
      </c>
    </row>
    <row r="59" spans="1:187" x14ac:dyDescent="0.3">
      <c r="A59" s="2" t="s">
        <v>58</v>
      </c>
      <c r="B59" s="6">
        <v>37015.230000000003</v>
      </c>
      <c r="C59" s="6">
        <f t="shared" si="10"/>
        <v>21028.6</v>
      </c>
      <c r="D59" s="7">
        <v>15986.630000000005</v>
      </c>
      <c r="E59" s="8">
        <v>3184.87</v>
      </c>
      <c r="F59" s="9">
        <v>8840.4599999999991</v>
      </c>
      <c r="G59" s="9">
        <v>3469.94</v>
      </c>
      <c r="H59" s="9">
        <v>844.78</v>
      </c>
      <c r="I59" s="9">
        <v>3579.56</v>
      </c>
      <c r="J59" s="9">
        <v>852.42</v>
      </c>
      <c r="K59" s="9">
        <v>186.81</v>
      </c>
      <c r="L59" s="9">
        <v>69.760000000000005</v>
      </c>
      <c r="M59" s="9">
        <v>0</v>
      </c>
      <c r="N59" s="10">
        <v>0</v>
      </c>
      <c r="O59" s="10">
        <f t="shared" si="0"/>
        <v>0</v>
      </c>
      <c r="P59" s="10">
        <f t="shared" si="1"/>
        <v>0</v>
      </c>
      <c r="Q59" s="10">
        <f t="shared" si="2"/>
        <v>3184.87</v>
      </c>
      <c r="R59" s="10">
        <f t="shared" si="3"/>
        <v>0</v>
      </c>
      <c r="S59" s="10">
        <f t="shared" si="4"/>
        <v>0</v>
      </c>
      <c r="T59" s="10">
        <f t="shared" si="5"/>
        <v>0</v>
      </c>
      <c r="U59" s="10">
        <f t="shared" si="6"/>
        <v>8840.4599999999991</v>
      </c>
      <c r="V59" s="10">
        <f t="shared" si="7"/>
        <v>0</v>
      </c>
      <c r="W59" s="10">
        <f t="shared" si="8"/>
        <v>0</v>
      </c>
      <c r="X59" s="10">
        <f t="shared" si="9"/>
        <v>0</v>
      </c>
      <c r="Y59" s="10">
        <f t="shared" si="11"/>
        <v>0</v>
      </c>
      <c r="Z59" s="10">
        <f t="shared" si="12"/>
        <v>3447.3881827363407</v>
      </c>
      <c r="AA59" s="10">
        <f t="shared" si="13"/>
        <v>22.551817263659693</v>
      </c>
      <c r="AB59" s="10">
        <f t="shared" si="14"/>
        <v>0</v>
      </c>
      <c r="AC59" s="10">
        <f t="shared" si="15"/>
        <v>0</v>
      </c>
      <c r="AD59" s="10">
        <f t="shared" si="16"/>
        <v>0</v>
      </c>
      <c r="AE59" s="10">
        <f t="shared" si="17"/>
        <v>844.78</v>
      </c>
      <c r="AF59" s="10">
        <f t="shared" si="18"/>
        <v>0</v>
      </c>
      <c r="AG59" s="10">
        <f t="shared" si="19"/>
        <v>0</v>
      </c>
      <c r="AH59" s="10">
        <f t="shared" si="20"/>
        <v>0</v>
      </c>
      <c r="AI59" s="10">
        <f t="shared" si="21"/>
        <v>3579.56</v>
      </c>
      <c r="AJ59" s="10">
        <f t="shared" si="22"/>
        <v>0</v>
      </c>
      <c r="AK59" s="10">
        <f t="shared" si="23"/>
        <v>0</v>
      </c>
      <c r="AL59" s="10">
        <f t="shared" si="24"/>
        <v>0</v>
      </c>
      <c r="AM59" s="10">
        <f t="shared" si="25"/>
        <v>0</v>
      </c>
      <c r="AN59" s="10">
        <f t="shared" si="26"/>
        <v>852.42</v>
      </c>
      <c r="AO59" s="10">
        <f t="shared" si="27"/>
        <v>0</v>
      </c>
      <c r="AP59" s="10">
        <f t="shared" si="28"/>
        <v>0</v>
      </c>
      <c r="AQ59" s="10">
        <f t="shared" si="29"/>
        <v>0</v>
      </c>
      <c r="AR59" s="10">
        <f t="shared" si="30"/>
        <v>72.19669107058948</v>
      </c>
      <c r="AS59" s="10">
        <f t="shared" si="31"/>
        <v>114.61330892941051</v>
      </c>
      <c r="AT59" s="10">
        <f t="shared" si="32"/>
        <v>0</v>
      </c>
      <c r="AU59" s="10">
        <f t="shared" si="33"/>
        <v>0</v>
      </c>
      <c r="AV59" s="10">
        <f t="shared" si="34"/>
        <v>0</v>
      </c>
      <c r="AW59" s="10">
        <f t="shared" si="35"/>
        <v>69.760000000000005</v>
      </c>
      <c r="AX59" s="10">
        <f t="shared" si="36"/>
        <v>0</v>
      </c>
      <c r="AY59" s="10">
        <f t="shared" si="37"/>
        <v>0</v>
      </c>
      <c r="AZ59" s="10">
        <f t="shared" si="38"/>
        <v>0</v>
      </c>
      <c r="BA59" s="10">
        <f t="shared" si="39"/>
        <v>0</v>
      </c>
      <c r="BB59" s="10">
        <f t="shared" si="40"/>
        <v>0</v>
      </c>
      <c r="BC59" s="10">
        <f t="shared" si="41"/>
        <v>0</v>
      </c>
      <c r="BD59" s="10">
        <f t="shared" si="42"/>
        <v>0</v>
      </c>
      <c r="BE59" s="10">
        <f t="shared" si="43"/>
        <v>0</v>
      </c>
      <c r="BF59" s="10">
        <f t="shared" si="44"/>
        <v>0</v>
      </c>
      <c r="BG59" s="10">
        <f t="shared" si="45"/>
        <v>0</v>
      </c>
      <c r="BH59" s="10">
        <f t="shared" si="46"/>
        <v>0</v>
      </c>
      <c r="BI59" s="10">
        <f t="shared" si="47"/>
        <v>0</v>
      </c>
      <c r="BJ59" s="10">
        <f t="shared" si="48"/>
        <v>0</v>
      </c>
      <c r="BK59" s="10">
        <f t="shared" si="49"/>
        <v>0</v>
      </c>
      <c r="BL59" s="10">
        <f t="shared" si="50"/>
        <v>0</v>
      </c>
      <c r="BM59" s="10">
        <f t="shared" si="51"/>
        <v>0</v>
      </c>
      <c r="BN59" s="10">
        <f t="shared" si="52"/>
        <v>0</v>
      </c>
      <c r="BO59" s="10">
        <f t="shared" si="53"/>
        <v>0</v>
      </c>
      <c r="BP59" s="2" t="s">
        <v>58</v>
      </c>
      <c r="BQ59" s="2">
        <v>24975.069</v>
      </c>
      <c r="BR59" s="2">
        <f t="shared" si="54"/>
        <v>3975.3880000000004</v>
      </c>
      <c r="BS59" s="2">
        <v>219.11100000000079</v>
      </c>
      <c r="BT59" s="2">
        <v>3184.87</v>
      </c>
      <c r="BU59" s="2">
        <v>8840.4599999999991</v>
      </c>
      <c r="BV59" s="2">
        <v>6810.0739999999996</v>
      </c>
      <c r="BW59" s="2">
        <v>920.77700000000004</v>
      </c>
      <c r="BX59" s="2">
        <v>3579.55</v>
      </c>
      <c r="BY59" s="2">
        <v>884.08</v>
      </c>
      <c r="BZ59" s="2">
        <v>395.83800000000002</v>
      </c>
      <c r="CA59" s="2">
        <v>107.16</v>
      </c>
      <c r="CB59" s="2">
        <v>0</v>
      </c>
      <c r="CC59" s="2">
        <v>33.149000000000001</v>
      </c>
      <c r="CD59" s="2">
        <v>0</v>
      </c>
      <c r="CE59" s="2">
        <v>0</v>
      </c>
      <c r="CF59" s="2">
        <v>3184.87</v>
      </c>
      <c r="CG59" s="2">
        <v>0</v>
      </c>
      <c r="CH59" s="2">
        <v>0</v>
      </c>
      <c r="CI59" s="2">
        <v>0</v>
      </c>
      <c r="CJ59" s="2">
        <v>8840.4599999999991</v>
      </c>
      <c r="CK59" s="2">
        <v>0</v>
      </c>
      <c r="CL59" s="2">
        <v>0</v>
      </c>
      <c r="CM59" s="2">
        <v>0</v>
      </c>
      <c r="CN59" s="2">
        <v>0</v>
      </c>
      <c r="CO59" s="2">
        <v>6765.8140000000003</v>
      </c>
      <c r="CP59" s="2">
        <v>44.26</v>
      </c>
      <c r="CQ59" s="2">
        <v>0</v>
      </c>
      <c r="CR59" s="2">
        <v>0</v>
      </c>
      <c r="CS59" s="2">
        <v>0</v>
      </c>
      <c r="CT59" s="2">
        <v>920.77700000000004</v>
      </c>
      <c r="CU59" s="2">
        <v>0</v>
      </c>
      <c r="CV59" s="2">
        <v>0</v>
      </c>
      <c r="CW59" s="2">
        <v>0</v>
      </c>
      <c r="CX59" s="2">
        <v>3579.55</v>
      </c>
      <c r="CY59" s="2">
        <v>0</v>
      </c>
      <c r="CZ59" s="2">
        <v>0</v>
      </c>
      <c r="DA59" s="2">
        <v>0</v>
      </c>
      <c r="DB59" s="2">
        <v>0</v>
      </c>
      <c r="DC59" s="2">
        <v>884.08</v>
      </c>
      <c r="DD59" s="2">
        <v>0</v>
      </c>
      <c r="DE59" s="2">
        <v>0</v>
      </c>
      <c r="DF59" s="2">
        <v>0</v>
      </c>
      <c r="DG59" s="2">
        <v>152.97999999999999</v>
      </c>
      <c r="DH59" s="2">
        <v>242.858</v>
      </c>
      <c r="DI59" s="2">
        <v>0</v>
      </c>
      <c r="DJ59" s="2">
        <v>0</v>
      </c>
      <c r="DK59" s="2">
        <v>0</v>
      </c>
      <c r="DL59" s="2">
        <v>107.16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33.149000000000001</v>
      </c>
      <c r="EA59" s="2">
        <v>0</v>
      </c>
      <c r="EB59" s="2">
        <v>0</v>
      </c>
      <c r="EC59" s="2">
        <v>0</v>
      </c>
      <c r="ED59" s="2">
        <v>0</v>
      </c>
      <c r="EE59" s="15">
        <f t="shared" si="85"/>
        <v>0</v>
      </c>
      <c r="EF59" s="15">
        <f t="shared" si="86"/>
        <v>0</v>
      </c>
      <c r="EG59" s="15">
        <f t="shared" si="99"/>
        <v>1</v>
      </c>
      <c r="EH59" s="15">
        <f t="shared" si="87"/>
        <v>0</v>
      </c>
      <c r="EI59" s="15">
        <f t="shared" si="88"/>
        <v>0</v>
      </c>
      <c r="EJ59" s="15">
        <f t="shared" si="55"/>
        <v>0</v>
      </c>
      <c r="EK59" s="15">
        <f t="shared" si="56"/>
        <v>1</v>
      </c>
      <c r="EL59" s="15">
        <f t="shared" si="57"/>
        <v>0</v>
      </c>
      <c r="EM59" s="15">
        <f t="shared" si="58"/>
        <v>0</v>
      </c>
      <c r="EN59" s="15">
        <f t="shared" si="59"/>
        <v>0</v>
      </c>
      <c r="EO59" s="15">
        <f t="shared" si="60"/>
        <v>0</v>
      </c>
      <c r="EP59" s="15">
        <f t="shared" si="61"/>
        <v>0.99350080483706937</v>
      </c>
      <c r="EQ59" s="15">
        <f t="shared" si="62"/>
        <v>6.4991951629306821E-3</v>
      </c>
      <c r="ER59" s="15">
        <f t="shared" si="63"/>
        <v>0</v>
      </c>
      <c r="ES59" s="15">
        <f t="shared" si="64"/>
        <v>0</v>
      </c>
      <c r="ET59" s="15">
        <f t="shared" si="65"/>
        <v>0</v>
      </c>
      <c r="EU59" s="15">
        <f t="shared" si="66"/>
        <v>1</v>
      </c>
      <c r="EV59" s="15">
        <f t="shared" si="67"/>
        <v>0</v>
      </c>
      <c r="EW59" s="15">
        <f t="shared" si="68"/>
        <v>0</v>
      </c>
      <c r="EX59" s="15">
        <f t="shared" si="69"/>
        <v>0</v>
      </c>
      <c r="EY59" s="15">
        <f t="shared" si="70"/>
        <v>1</v>
      </c>
      <c r="EZ59" s="15">
        <f t="shared" si="71"/>
        <v>0</v>
      </c>
      <c r="FA59" s="15">
        <f t="shared" si="72"/>
        <v>0</v>
      </c>
      <c r="FB59" s="15">
        <f t="shared" si="73"/>
        <v>0</v>
      </c>
      <c r="FC59" s="15">
        <f t="shared" si="74"/>
        <v>0</v>
      </c>
      <c r="FD59" s="15">
        <f t="shared" si="75"/>
        <v>1</v>
      </c>
      <c r="FE59" s="15">
        <f t="shared" si="76"/>
        <v>0</v>
      </c>
      <c r="FF59" s="15">
        <f t="shared" si="77"/>
        <v>0</v>
      </c>
      <c r="FG59" s="15">
        <f t="shared" si="78"/>
        <v>0</v>
      </c>
      <c r="FH59" s="15">
        <f t="shared" si="89"/>
        <v>0.38647123318125087</v>
      </c>
      <c r="FI59" s="15">
        <f t="shared" si="90"/>
        <v>0.61352876681874902</v>
      </c>
      <c r="FJ59" s="15">
        <f t="shared" si="91"/>
        <v>0</v>
      </c>
      <c r="FK59" s="15">
        <f t="shared" si="92"/>
        <v>0</v>
      </c>
      <c r="FL59" s="15">
        <f t="shared" si="93"/>
        <v>0</v>
      </c>
      <c r="FM59" s="15">
        <f t="shared" si="79"/>
        <v>1</v>
      </c>
      <c r="FN59" s="15">
        <f t="shared" si="80"/>
        <v>0</v>
      </c>
      <c r="FO59" s="15">
        <f t="shared" si="81"/>
        <v>0</v>
      </c>
      <c r="FP59" s="15">
        <f t="shared" si="82"/>
        <v>0</v>
      </c>
      <c r="FQ59" s="15">
        <f t="shared" si="83"/>
        <v>0</v>
      </c>
      <c r="FR59" s="15">
        <f t="shared" si="84"/>
        <v>0</v>
      </c>
      <c r="FS59" s="15">
        <v>0</v>
      </c>
      <c r="FT59" s="15">
        <v>0</v>
      </c>
      <c r="FU59" s="15">
        <v>0</v>
      </c>
      <c r="FV59" s="15">
        <v>0</v>
      </c>
      <c r="FW59" s="15">
        <v>0</v>
      </c>
      <c r="FX59" s="15">
        <v>0</v>
      </c>
      <c r="FY59" s="15">
        <v>0</v>
      </c>
      <c r="FZ59" s="15">
        <v>0</v>
      </c>
      <c r="GA59" s="15">
        <f t="shared" si="108"/>
        <v>1</v>
      </c>
      <c r="GB59" s="15">
        <f t="shared" si="95"/>
        <v>0</v>
      </c>
      <c r="GC59" s="15">
        <f t="shared" si="96"/>
        <v>0</v>
      </c>
      <c r="GD59" s="15">
        <f t="shared" si="97"/>
        <v>0</v>
      </c>
      <c r="GE59" s="15">
        <f t="shared" si="98"/>
        <v>0</v>
      </c>
    </row>
    <row r="60" spans="1:187" x14ac:dyDescent="0.3">
      <c r="A60" s="2" t="s">
        <v>59</v>
      </c>
      <c r="B60" s="6">
        <v>195535.516</v>
      </c>
      <c r="C60" s="6">
        <f t="shared" si="10"/>
        <v>91246.002455182315</v>
      </c>
      <c r="D60" s="7">
        <v>104289.51354481769</v>
      </c>
      <c r="E60" s="8">
        <v>0</v>
      </c>
      <c r="F60" s="9">
        <v>24939.78</v>
      </c>
      <c r="G60" s="9">
        <v>22354.456832045191</v>
      </c>
      <c r="H60" s="9">
        <v>6434.4605809944715</v>
      </c>
      <c r="I60" s="9">
        <v>14688.705304883915</v>
      </c>
      <c r="J60" s="9">
        <v>5909.9843074849396</v>
      </c>
      <c r="K60" s="9">
        <v>818.78300000000002</v>
      </c>
      <c r="L60" s="9">
        <v>2687.86</v>
      </c>
      <c r="M60" s="9">
        <v>0</v>
      </c>
      <c r="N60" s="10">
        <v>13411.972429773819</v>
      </c>
      <c r="O60" s="10">
        <f t="shared" si="0"/>
        <v>0</v>
      </c>
      <c r="P60" s="10">
        <f t="shared" si="1"/>
        <v>0</v>
      </c>
      <c r="Q60" s="10">
        <f t="shared" si="2"/>
        <v>0</v>
      </c>
      <c r="R60" s="10">
        <f t="shared" si="3"/>
        <v>0</v>
      </c>
      <c r="S60" s="10">
        <f t="shared" si="4"/>
        <v>0</v>
      </c>
      <c r="T60" s="10">
        <f t="shared" si="5"/>
        <v>0</v>
      </c>
      <c r="U60" s="10">
        <f t="shared" si="6"/>
        <v>24939.78</v>
      </c>
      <c r="V60" s="10">
        <f t="shared" si="7"/>
        <v>0</v>
      </c>
      <c r="W60" s="10">
        <f t="shared" si="8"/>
        <v>0</v>
      </c>
      <c r="X60" s="10">
        <f t="shared" si="9"/>
        <v>0</v>
      </c>
      <c r="Y60" s="10">
        <f t="shared" si="11"/>
        <v>0</v>
      </c>
      <c r="Z60" s="10">
        <f t="shared" si="12"/>
        <v>22323.024378667862</v>
      </c>
      <c r="AA60" s="10">
        <f t="shared" si="13"/>
        <v>31.432453377329804</v>
      </c>
      <c r="AB60" s="10">
        <f t="shared" si="14"/>
        <v>0</v>
      </c>
      <c r="AC60" s="10">
        <f t="shared" si="15"/>
        <v>0</v>
      </c>
      <c r="AD60" s="10">
        <f t="shared" si="16"/>
        <v>0</v>
      </c>
      <c r="AE60" s="10">
        <f t="shared" si="17"/>
        <v>6434.4605809944715</v>
      </c>
      <c r="AF60" s="10">
        <f t="shared" si="18"/>
        <v>0</v>
      </c>
      <c r="AG60" s="10">
        <f t="shared" si="19"/>
        <v>0</v>
      </c>
      <c r="AH60" s="10">
        <f t="shared" si="20"/>
        <v>0</v>
      </c>
      <c r="AI60" s="10">
        <f t="shared" si="21"/>
        <v>14688.705304883915</v>
      </c>
      <c r="AJ60" s="10">
        <f t="shared" si="22"/>
        <v>0</v>
      </c>
      <c r="AK60" s="10">
        <f t="shared" si="23"/>
        <v>0</v>
      </c>
      <c r="AL60" s="10">
        <f t="shared" si="24"/>
        <v>0</v>
      </c>
      <c r="AM60" s="10">
        <f t="shared" si="25"/>
        <v>0</v>
      </c>
      <c r="AN60" s="10">
        <f t="shared" si="26"/>
        <v>5872.2813286040691</v>
      </c>
      <c r="AO60" s="10">
        <f t="shared" si="27"/>
        <v>37.702978880869736</v>
      </c>
      <c r="AP60" s="10">
        <f t="shared" si="28"/>
        <v>0</v>
      </c>
      <c r="AQ60" s="10">
        <f t="shared" si="29"/>
        <v>0</v>
      </c>
      <c r="AR60" s="10">
        <f t="shared" si="30"/>
        <v>0</v>
      </c>
      <c r="AS60" s="10">
        <f t="shared" si="31"/>
        <v>818.78300000000002</v>
      </c>
      <c r="AT60" s="10">
        <f t="shared" si="32"/>
        <v>0</v>
      </c>
      <c r="AU60" s="10">
        <f t="shared" si="33"/>
        <v>0</v>
      </c>
      <c r="AV60" s="10">
        <f t="shared" si="34"/>
        <v>0</v>
      </c>
      <c r="AW60" s="10">
        <f t="shared" si="35"/>
        <v>2687.86</v>
      </c>
      <c r="AX60" s="10">
        <f t="shared" si="36"/>
        <v>0</v>
      </c>
      <c r="AY60" s="10">
        <f t="shared" si="37"/>
        <v>0</v>
      </c>
      <c r="AZ60" s="10">
        <f t="shared" si="38"/>
        <v>0</v>
      </c>
      <c r="BA60" s="10">
        <f t="shared" si="39"/>
        <v>0</v>
      </c>
      <c r="BB60" s="10">
        <f t="shared" si="40"/>
        <v>0</v>
      </c>
      <c r="BC60" s="10">
        <f t="shared" si="41"/>
        <v>0</v>
      </c>
      <c r="BD60" s="10">
        <f t="shared" si="42"/>
        <v>0</v>
      </c>
      <c r="BE60" s="10">
        <f t="shared" si="43"/>
        <v>0</v>
      </c>
      <c r="BF60" s="10">
        <f t="shared" si="44"/>
        <v>0</v>
      </c>
      <c r="BG60" s="10">
        <f t="shared" si="45"/>
        <v>0</v>
      </c>
      <c r="BH60" s="10">
        <f t="shared" si="46"/>
        <v>0</v>
      </c>
      <c r="BI60" s="10">
        <f t="shared" si="47"/>
        <v>0</v>
      </c>
      <c r="BJ60" s="10">
        <f t="shared" si="48"/>
        <v>0</v>
      </c>
      <c r="BK60" s="10">
        <f t="shared" si="49"/>
        <v>12389.841117430591</v>
      </c>
      <c r="BL60" s="10">
        <f t="shared" si="50"/>
        <v>738.10942051557186</v>
      </c>
      <c r="BM60" s="10">
        <f t="shared" si="51"/>
        <v>0</v>
      </c>
      <c r="BN60" s="10">
        <f t="shared" si="52"/>
        <v>284.02189182765483</v>
      </c>
      <c r="BO60" s="10">
        <f t="shared" si="53"/>
        <v>0</v>
      </c>
      <c r="BP60" s="2" t="s">
        <v>59</v>
      </c>
      <c r="BQ60" s="2">
        <v>451508.69500000001</v>
      </c>
      <c r="BR60" s="2">
        <f t="shared" si="54"/>
        <v>18749.559000000001</v>
      </c>
      <c r="BS60" s="2">
        <v>345121.78600000002</v>
      </c>
      <c r="BT60" s="2">
        <v>0</v>
      </c>
      <c r="BU60" s="2">
        <v>25907.250000000004</v>
      </c>
      <c r="BV60" s="2">
        <v>20588.96</v>
      </c>
      <c r="BW60" s="2">
        <v>6313.3799999999992</v>
      </c>
      <c r="BX60" s="2">
        <v>17183.613000000001</v>
      </c>
      <c r="BY60" s="2">
        <v>6625.8700000000008</v>
      </c>
      <c r="BZ60" s="2">
        <v>1443.346</v>
      </c>
      <c r="CA60" s="2">
        <v>12297.15</v>
      </c>
      <c r="CB60" s="2">
        <v>10237.969999999999</v>
      </c>
      <c r="CC60" s="2">
        <v>5789.3700000000008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25907.250000000004</v>
      </c>
      <c r="CK60" s="2">
        <v>0</v>
      </c>
      <c r="CL60" s="2">
        <v>0</v>
      </c>
      <c r="CM60" s="2">
        <v>0</v>
      </c>
      <c r="CN60" s="2">
        <v>0</v>
      </c>
      <c r="CO60" s="2">
        <v>20560.009999999998</v>
      </c>
      <c r="CP60" s="2">
        <v>28.95</v>
      </c>
      <c r="CQ60" s="2">
        <v>0</v>
      </c>
      <c r="CR60" s="2">
        <v>0</v>
      </c>
      <c r="CS60" s="2">
        <v>0</v>
      </c>
      <c r="CT60" s="2">
        <v>6313.3799999999992</v>
      </c>
      <c r="CU60" s="2">
        <v>0</v>
      </c>
      <c r="CV60" s="2">
        <v>0</v>
      </c>
      <c r="CW60" s="2">
        <v>0</v>
      </c>
      <c r="CX60" s="2">
        <v>17183.613000000001</v>
      </c>
      <c r="CY60" s="2">
        <v>0</v>
      </c>
      <c r="CZ60" s="2">
        <v>0</v>
      </c>
      <c r="DA60" s="2">
        <v>0</v>
      </c>
      <c r="DB60" s="2">
        <v>0</v>
      </c>
      <c r="DC60" s="2">
        <v>6583.5999999999995</v>
      </c>
      <c r="DD60" s="2">
        <v>42.27</v>
      </c>
      <c r="DE60" s="2">
        <v>0</v>
      </c>
      <c r="DF60" s="2">
        <v>0</v>
      </c>
      <c r="DG60" s="2">
        <v>0</v>
      </c>
      <c r="DH60" s="2">
        <v>1443.346</v>
      </c>
      <c r="DI60" s="2">
        <v>0</v>
      </c>
      <c r="DJ60" s="2">
        <v>0</v>
      </c>
      <c r="DK60" s="2">
        <v>0</v>
      </c>
      <c r="DL60" s="2">
        <v>12297.15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10215.02</v>
      </c>
      <c r="DS60" s="2">
        <v>0</v>
      </c>
      <c r="DT60" s="2">
        <v>0</v>
      </c>
      <c r="DU60" s="2">
        <v>0</v>
      </c>
      <c r="DV60" s="2">
        <v>0</v>
      </c>
      <c r="DW60" s="2">
        <v>22.95</v>
      </c>
      <c r="DX60" s="2">
        <v>0</v>
      </c>
      <c r="DY60" s="2">
        <v>0</v>
      </c>
      <c r="DZ60" s="2">
        <v>5348.16</v>
      </c>
      <c r="EA60" s="2">
        <v>318.61</v>
      </c>
      <c r="EB60" s="2">
        <v>0</v>
      </c>
      <c r="EC60" s="2">
        <v>122.6</v>
      </c>
      <c r="ED60" s="2">
        <v>0</v>
      </c>
      <c r="EE60" s="15">
        <v>0</v>
      </c>
      <c r="EF60" s="15">
        <v>0</v>
      </c>
      <c r="EG60" s="15">
        <v>0</v>
      </c>
      <c r="EH60" s="15">
        <v>0</v>
      </c>
      <c r="EI60" s="15">
        <v>0</v>
      </c>
      <c r="EJ60" s="15">
        <f t="shared" si="55"/>
        <v>0</v>
      </c>
      <c r="EK60" s="15">
        <f t="shared" si="56"/>
        <v>1</v>
      </c>
      <c r="EL60" s="15">
        <f t="shared" si="57"/>
        <v>0</v>
      </c>
      <c r="EM60" s="15">
        <f t="shared" si="58"/>
        <v>0</v>
      </c>
      <c r="EN60" s="15">
        <f t="shared" si="59"/>
        <v>0</v>
      </c>
      <c r="EO60" s="15">
        <f t="shared" si="60"/>
        <v>0</v>
      </c>
      <c r="EP60" s="15">
        <f t="shared" si="61"/>
        <v>0.99859390663734349</v>
      </c>
      <c r="EQ60" s="16">
        <f t="shared" si="62"/>
        <v>1.4060933626564916E-3</v>
      </c>
      <c r="ER60" s="15">
        <f t="shared" si="63"/>
        <v>0</v>
      </c>
      <c r="ES60" s="15">
        <f t="shared" si="64"/>
        <v>0</v>
      </c>
      <c r="ET60" s="15">
        <f t="shared" si="65"/>
        <v>0</v>
      </c>
      <c r="EU60" s="15">
        <f t="shared" si="66"/>
        <v>1</v>
      </c>
      <c r="EV60" s="15">
        <f t="shared" si="67"/>
        <v>0</v>
      </c>
      <c r="EW60" s="15">
        <f t="shared" si="68"/>
        <v>0</v>
      </c>
      <c r="EX60" s="15">
        <f t="shared" si="69"/>
        <v>0</v>
      </c>
      <c r="EY60" s="15">
        <f t="shared" si="70"/>
        <v>1</v>
      </c>
      <c r="EZ60" s="15">
        <f t="shared" si="71"/>
        <v>0</v>
      </c>
      <c r="FA60" s="15">
        <f t="shared" si="72"/>
        <v>0</v>
      </c>
      <c r="FB60" s="15">
        <f t="shared" si="73"/>
        <v>0</v>
      </c>
      <c r="FC60" s="15">
        <f t="shared" si="74"/>
        <v>0</v>
      </c>
      <c r="FD60" s="15">
        <f t="shared" si="75"/>
        <v>0.99362046040746332</v>
      </c>
      <c r="FE60" s="15">
        <f t="shared" si="76"/>
        <v>6.3795395925365268E-3</v>
      </c>
      <c r="FF60" s="15">
        <f t="shared" si="77"/>
        <v>0</v>
      </c>
      <c r="FG60" s="15">
        <f t="shared" si="78"/>
        <v>0</v>
      </c>
      <c r="FH60" s="15">
        <f t="shared" si="89"/>
        <v>0</v>
      </c>
      <c r="FI60" s="15">
        <f t="shared" si="90"/>
        <v>1</v>
      </c>
      <c r="FJ60" s="15">
        <f t="shared" si="91"/>
        <v>0</v>
      </c>
      <c r="FK60" s="15">
        <f t="shared" si="92"/>
        <v>0</v>
      </c>
      <c r="FL60" s="15">
        <f t="shared" si="93"/>
        <v>0</v>
      </c>
      <c r="FM60" s="15">
        <f t="shared" si="79"/>
        <v>1</v>
      </c>
      <c r="FN60" s="15">
        <f t="shared" si="80"/>
        <v>0</v>
      </c>
      <c r="FO60" s="15">
        <f t="shared" si="81"/>
        <v>0</v>
      </c>
      <c r="FP60" s="15">
        <f t="shared" si="82"/>
        <v>0</v>
      </c>
      <c r="FQ60" s="15">
        <f t="shared" si="83"/>
        <v>0</v>
      </c>
      <c r="FR60" s="15">
        <f t="shared" si="84"/>
        <v>0</v>
      </c>
      <c r="FS60" s="15">
        <f t="shared" si="100"/>
        <v>0.99775834467184421</v>
      </c>
      <c r="FT60" s="15">
        <f t="shared" si="101"/>
        <v>0</v>
      </c>
      <c r="FU60" s="15">
        <f t="shared" si="102"/>
        <v>0</v>
      </c>
      <c r="FV60" s="15">
        <f t="shared" si="103"/>
        <v>0</v>
      </c>
      <c r="FW60" s="15">
        <f t="shared" si="104"/>
        <v>0</v>
      </c>
      <c r="FX60" s="15">
        <f t="shared" si="105"/>
        <v>2.2416553281558748E-3</v>
      </c>
      <c r="FY60" s="15">
        <f t="shared" si="106"/>
        <v>0</v>
      </c>
      <c r="FZ60" s="15">
        <f t="shared" si="107"/>
        <v>0</v>
      </c>
      <c r="GA60" s="15">
        <f t="shared" si="108"/>
        <v>0.92378963514164736</v>
      </c>
      <c r="GB60" s="15">
        <f t="shared" si="95"/>
        <v>5.5033621965775201E-2</v>
      </c>
      <c r="GC60" s="15">
        <f t="shared" si="96"/>
        <v>0</v>
      </c>
      <c r="GD60" s="15">
        <f t="shared" si="97"/>
        <v>2.1176742892577254E-2</v>
      </c>
      <c r="GE60" s="15">
        <f t="shared" si="98"/>
        <v>0</v>
      </c>
    </row>
    <row r="61" spans="1:187" x14ac:dyDescent="0.3">
      <c r="A61" s="2" t="s">
        <v>60</v>
      </c>
      <c r="B61" s="6">
        <v>96790.61</v>
      </c>
      <c r="C61" s="6">
        <f t="shared" si="10"/>
        <v>30928.715552238442</v>
      </c>
      <c r="D61" s="7">
        <v>65861.894447761559</v>
      </c>
      <c r="E61" s="8">
        <v>0</v>
      </c>
      <c r="F61" s="9">
        <v>14043.4</v>
      </c>
      <c r="G61" s="9">
        <v>8721.8545411169016</v>
      </c>
      <c r="H61" s="9">
        <v>2889.3819013631592</v>
      </c>
      <c r="I61" s="9">
        <v>1985.8984790316199</v>
      </c>
      <c r="J61" s="9">
        <v>2395.8279397727993</v>
      </c>
      <c r="K61" s="9">
        <v>86.340999999999994</v>
      </c>
      <c r="L61" s="9">
        <v>650.58000000000004</v>
      </c>
      <c r="M61" s="9">
        <v>155.4316909539707</v>
      </c>
      <c r="N61" s="10">
        <v>0</v>
      </c>
      <c r="O61" s="10">
        <f t="shared" si="0"/>
        <v>0</v>
      </c>
      <c r="P61" s="10">
        <f t="shared" si="1"/>
        <v>0</v>
      </c>
      <c r="Q61" s="10">
        <f t="shared" si="2"/>
        <v>0</v>
      </c>
      <c r="R61" s="10">
        <f t="shared" si="3"/>
        <v>0</v>
      </c>
      <c r="S61" s="10">
        <f t="shared" si="4"/>
        <v>0</v>
      </c>
      <c r="T61" s="10">
        <f t="shared" si="5"/>
        <v>12982.251920331308</v>
      </c>
      <c r="U61" s="10">
        <f t="shared" si="6"/>
        <v>369.74078185677325</v>
      </c>
      <c r="V61" s="10">
        <f t="shared" si="7"/>
        <v>0</v>
      </c>
      <c r="W61" s="10">
        <f t="shared" si="8"/>
        <v>0</v>
      </c>
      <c r="X61" s="10">
        <f t="shared" si="9"/>
        <v>0</v>
      </c>
      <c r="Y61" s="10">
        <f t="shared" si="11"/>
        <v>691.40729781191817</v>
      </c>
      <c r="Z61" s="10">
        <f t="shared" si="12"/>
        <v>8721.8545411169016</v>
      </c>
      <c r="AA61" s="10">
        <f t="shared" si="13"/>
        <v>0</v>
      </c>
      <c r="AB61" s="10">
        <f t="shared" si="14"/>
        <v>0</v>
      </c>
      <c r="AC61" s="10">
        <f t="shared" si="15"/>
        <v>0</v>
      </c>
      <c r="AD61" s="10">
        <f t="shared" si="16"/>
        <v>0</v>
      </c>
      <c r="AE61" s="10">
        <f t="shared" si="17"/>
        <v>2889.3819013631592</v>
      </c>
      <c r="AF61" s="10">
        <f t="shared" si="18"/>
        <v>0</v>
      </c>
      <c r="AG61" s="10">
        <f t="shared" si="19"/>
        <v>0</v>
      </c>
      <c r="AH61" s="10">
        <f t="shared" si="20"/>
        <v>0</v>
      </c>
      <c r="AI61" s="10">
        <f t="shared" si="21"/>
        <v>1985.8984790316199</v>
      </c>
      <c r="AJ61" s="10">
        <f t="shared" si="22"/>
        <v>0</v>
      </c>
      <c r="AK61" s="10">
        <f t="shared" si="23"/>
        <v>0</v>
      </c>
      <c r="AL61" s="10">
        <f t="shared" si="24"/>
        <v>0</v>
      </c>
      <c r="AM61" s="10">
        <f t="shared" si="25"/>
        <v>0</v>
      </c>
      <c r="AN61" s="10">
        <f t="shared" si="26"/>
        <v>2395.8279397727993</v>
      </c>
      <c r="AO61" s="10">
        <f t="shared" si="27"/>
        <v>0</v>
      </c>
      <c r="AP61" s="10">
        <f t="shared" si="28"/>
        <v>0</v>
      </c>
      <c r="AQ61" s="10">
        <f t="shared" si="29"/>
        <v>0</v>
      </c>
      <c r="AR61" s="10">
        <f t="shared" si="30"/>
        <v>86.340999999999994</v>
      </c>
      <c r="AS61" s="10">
        <f t="shared" si="31"/>
        <v>0</v>
      </c>
      <c r="AT61" s="10">
        <f t="shared" si="32"/>
        <v>0</v>
      </c>
      <c r="AU61" s="10">
        <f t="shared" si="33"/>
        <v>0</v>
      </c>
      <c r="AV61" s="10">
        <f t="shared" si="34"/>
        <v>0</v>
      </c>
      <c r="AW61" s="10">
        <f t="shared" si="35"/>
        <v>650.58000000000004</v>
      </c>
      <c r="AX61" s="10">
        <f t="shared" si="36"/>
        <v>0</v>
      </c>
      <c r="AY61" s="10">
        <f t="shared" si="37"/>
        <v>0</v>
      </c>
      <c r="AZ61" s="10">
        <f t="shared" si="38"/>
        <v>0</v>
      </c>
      <c r="BA61" s="10">
        <f t="shared" si="39"/>
        <v>0</v>
      </c>
      <c r="BB61" s="10">
        <f t="shared" si="40"/>
        <v>0</v>
      </c>
      <c r="BC61" s="10">
        <f t="shared" si="41"/>
        <v>105.13955864241923</v>
      </c>
      <c r="BD61" s="10">
        <f t="shared" si="42"/>
        <v>0</v>
      </c>
      <c r="BE61" s="10">
        <f t="shared" si="43"/>
        <v>0</v>
      </c>
      <c r="BF61" s="10">
        <f t="shared" si="44"/>
        <v>0</v>
      </c>
      <c r="BG61" s="10">
        <f t="shared" si="45"/>
        <v>0</v>
      </c>
      <c r="BH61" s="10">
        <f t="shared" si="46"/>
        <v>50.29213231155147</v>
      </c>
      <c r="BI61" s="10">
        <f t="shared" si="47"/>
        <v>0</v>
      </c>
      <c r="BJ61" s="10">
        <f t="shared" si="48"/>
        <v>0</v>
      </c>
      <c r="BK61" s="10">
        <f t="shared" si="49"/>
        <v>0</v>
      </c>
      <c r="BL61" s="10">
        <f t="shared" si="50"/>
        <v>0</v>
      </c>
      <c r="BM61" s="10">
        <f t="shared" si="51"/>
        <v>0</v>
      </c>
      <c r="BN61" s="10">
        <f t="shared" si="52"/>
        <v>0</v>
      </c>
      <c r="BO61" s="10">
        <f t="shared" si="53"/>
        <v>0</v>
      </c>
      <c r="BP61" s="2" t="s">
        <v>60</v>
      </c>
      <c r="BQ61" s="2">
        <v>269867.609</v>
      </c>
      <c r="BR61" s="2">
        <f t="shared" si="54"/>
        <v>1863.0800000000002</v>
      </c>
      <c r="BS61" s="2">
        <v>230171.87899999999</v>
      </c>
      <c r="BT61" s="2">
        <v>0</v>
      </c>
      <c r="BU61" s="2">
        <v>14106.420000000002</v>
      </c>
      <c r="BV61" s="2">
        <v>10416.620000000001</v>
      </c>
      <c r="BW61" s="2">
        <v>3552.88</v>
      </c>
      <c r="BX61" s="2">
        <v>1554.92</v>
      </c>
      <c r="BY61" s="2">
        <v>4167.26</v>
      </c>
      <c r="BZ61" s="2">
        <v>308.16000000000003</v>
      </c>
      <c r="CA61" s="2">
        <v>650.58000000000004</v>
      </c>
      <c r="CB61" s="2">
        <v>4276.74</v>
      </c>
      <c r="CC61" s="2">
        <v>662.15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13040.51</v>
      </c>
      <c r="CJ61" s="2">
        <v>371.40000000000168</v>
      </c>
      <c r="CK61" s="2">
        <v>0</v>
      </c>
      <c r="CL61" s="2">
        <v>0</v>
      </c>
      <c r="CM61" s="2">
        <v>0</v>
      </c>
      <c r="CN61" s="2">
        <v>694.51</v>
      </c>
      <c r="CO61" s="2">
        <v>10416.620000000001</v>
      </c>
      <c r="CP61" s="2">
        <v>0</v>
      </c>
      <c r="CQ61" s="2">
        <v>0</v>
      </c>
      <c r="CR61" s="2">
        <v>0</v>
      </c>
      <c r="CS61" s="2">
        <v>0</v>
      </c>
      <c r="CT61" s="2">
        <v>3552.88</v>
      </c>
      <c r="CU61" s="2">
        <v>0</v>
      </c>
      <c r="CV61" s="2">
        <v>0</v>
      </c>
      <c r="CW61" s="2">
        <v>0</v>
      </c>
      <c r="CX61" s="2">
        <v>1554.92</v>
      </c>
      <c r="CY61" s="2">
        <v>0</v>
      </c>
      <c r="CZ61" s="2">
        <v>0</v>
      </c>
      <c r="DA61" s="2">
        <v>0</v>
      </c>
      <c r="DB61" s="2">
        <v>0</v>
      </c>
      <c r="DC61" s="2">
        <v>4167.26</v>
      </c>
      <c r="DD61" s="2">
        <v>0</v>
      </c>
      <c r="DE61" s="2">
        <v>0</v>
      </c>
      <c r="DF61" s="2">
        <v>0</v>
      </c>
      <c r="DG61" s="2">
        <v>308.16000000000003</v>
      </c>
      <c r="DH61" s="2">
        <v>0</v>
      </c>
      <c r="DI61" s="2">
        <v>0</v>
      </c>
      <c r="DJ61" s="2">
        <v>0</v>
      </c>
      <c r="DK61" s="2">
        <v>0</v>
      </c>
      <c r="DL61" s="2">
        <v>650.58000000000004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2892.94</v>
      </c>
      <c r="DS61" s="2">
        <v>0</v>
      </c>
      <c r="DT61" s="2">
        <v>0</v>
      </c>
      <c r="DU61" s="2">
        <v>0</v>
      </c>
      <c r="DV61" s="2">
        <v>0</v>
      </c>
      <c r="DW61" s="2">
        <v>1383.8</v>
      </c>
      <c r="DX61" s="2">
        <v>0</v>
      </c>
      <c r="DY61" s="2">
        <v>0</v>
      </c>
      <c r="DZ61" s="2">
        <v>662.15</v>
      </c>
      <c r="EA61" s="2">
        <v>0</v>
      </c>
      <c r="EB61" s="2">
        <v>0</v>
      </c>
      <c r="EC61" s="2">
        <v>0</v>
      </c>
      <c r="ED61" s="2">
        <v>0</v>
      </c>
      <c r="EE61" s="15">
        <v>0</v>
      </c>
      <c r="EF61" s="15">
        <v>0</v>
      </c>
      <c r="EG61" s="15">
        <v>0</v>
      </c>
      <c r="EH61" s="15">
        <v>0</v>
      </c>
      <c r="EI61" s="15">
        <v>0</v>
      </c>
      <c r="EJ61" s="15">
        <f t="shared" si="55"/>
        <v>0.92443795094715731</v>
      </c>
      <c r="EK61" s="15">
        <f t="shared" si="56"/>
        <v>2.6328437690073148E-2</v>
      </c>
      <c r="EL61" s="15">
        <f t="shared" si="57"/>
        <v>0</v>
      </c>
      <c r="EM61" s="15">
        <f t="shared" si="58"/>
        <v>0</v>
      </c>
      <c r="EN61" s="15">
        <f t="shared" si="59"/>
        <v>0</v>
      </c>
      <c r="EO61" s="15">
        <f t="shared" si="60"/>
        <v>4.9233611362769568E-2</v>
      </c>
      <c r="EP61" s="15">
        <f t="shared" si="61"/>
        <v>1</v>
      </c>
      <c r="EQ61" s="15">
        <f t="shared" si="62"/>
        <v>0</v>
      </c>
      <c r="ER61" s="15">
        <f t="shared" si="63"/>
        <v>0</v>
      </c>
      <c r="ES61" s="15">
        <f t="shared" si="64"/>
        <v>0</v>
      </c>
      <c r="ET61" s="15">
        <f t="shared" si="65"/>
        <v>0</v>
      </c>
      <c r="EU61" s="15">
        <f t="shared" si="66"/>
        <v>1</v>
      </c>
      <c r="EV61" s="15">
        <f t="shared" si="67"/>
        <v>0</v>
      </c>
      <c r="EW61" s="15">
        <f t="shared" si="68"/>
        <v>0</v>
      </c>
      <c r="EX61" s="15">
        <f t="shared" si="69"/>
        <v>0</v>
      </c>
      <c r="EY61" s="15">
        <f t="shared" si="70"/>
        <v>1</v>
      </c>
      <c r="EZ61" s="15">
        <f t="shared" si="71"/>
        <v>0</v>
      </c>
      <c r="FA61" s="15">
        <f t="shared" si="72"/>
        <v>0</v>
      </c>
      <c r="FB61" s="15">
        <f t="shared" si="73"/>
        <v>0</v>
      </c>
      <c r="FC61" s="15">
        <f t="shared" si="74"/>
        <v>0</v>
      </c>
      <c r="FD61" s="15">
        <f t="shared" si="75"/>
        <v>1</v>
      </c>
      <c r="FE61" s="15">
        <f t="shared" si="76"/>
        <v>0</v>
      </c>
      <c r="FF61" s="15">
        <f t="shared" si="77"/>
        <v>0</v>
      </c>
      <c r="FG61" s="15">
        <f t="shared" si="78"/>
        <v>0</v>
      </c>
      <c r="FH61" s="15">
        <f t="shared" si="89"/>
        <v>1</v>
      </c>
      <c r="FI61" s="15">
        <f t="shared" si="90"/>
        <v>0</v>
      </c>
      <c r="FJ61" s="15">
        <f t="shared" si="91"/>
        <v>0</v>
      </c>
      <c r="FK61" s="15">
        <f t="shared" si="92"/>
        <v>0</v>
      </c>
      <c r="FL61" s="15">
        <f t="shared" si="93"/>
        <v>0</v>
      </c>
      <c r="FM61" s="15">
        <f t="shared" si="79"/>
        <v>1</v>
      </c>
      <c r="FN61" s="15">
        <f t="shared" si="80"/>
        <v>0</v>
      </c>
      <c r="FO61" s="15">
        <f t="shared" si="81"/>
        <v>0</v>
      </c>
      <c r="FP61" s="15">
        <f t="shared" si="82"/>
        <v>0</v>
      </c>
      <c r="FQ61" s="15">
        <f t="shared" si="83"/>
        <v>0</v>
      </c>
      <c r="FR61" s="15">
        <f t="shared" si="84"/>
        <v>0</v>
      </c>
      <c r="FS61" s="15">
        <f t="shared" si="100"/>
        <v>0.67643578987733655</v>
      </c>
      <c r="FT61" s="15">
        <f t="shared" si="101"/>
        <v>0</v>
      </c>
      <c r="FU61" s="15">
        <f t="shared" si="102"/>
        <v>0</v>
      </c>
      <c r="FV61" s="15">
        <f t="shared" si="103"/>
        <v>0</v>
      </c>
      <c r="FW61" s="15">
        <f t="shared" si="104"/>
        <v>0</v>
      </c>
      <c r="FX61" s="15">
        <f t="shared" si="105"/>
        <v>0.32356421012266351</v>
      </c>
      <c r="FY61" s="15">
        <f t="shared" si="106"/>
        <v>0</v>
      </c>
      <c r="FZ61" s="15">
        <f t="shared" si="107"/>
        <v>0</v>
      </c>
      <c r="GA61" s="15">
        <f t="shared" si="108"/>
        <v>1</v>
      </c>
      <c r="GB61" s="15">
        <f t="shared" si="95"/>
        <v>0</v>
      </c>
      <c r="GC61" s="15">
        <f t="shared" si="96"/>
        <v>0</v>
      </c>
      <c r="GD61" s="15">
        <f t="shared" si="97"/>
        <v>0</v>
      </c>
      <c r="GE61" s="15">
        <f t="shared" si="98"/>
        <v>0</v>
      </c>
    </row>
    <row r="62" spans="1:187" x14ac:dyDescent="0.3">
      <c r="A62" s="2" t="s">
        <v>61</v>
      </c>
      <c r="B62" s="6">
        <v>26215.1</v>
      </c>
      <c r="C62" s="6">
        <f t="shared" si="10"/>
        <v>14628.581731584904</v>
      </c>
      <c r="D62" s="7">
        <v>11586.518268415095</v>
      </c>
      <c r="E62" s="8">
        <v>0</v>
      </c>
      <c r="F62" s="9">
        <v>2416.04</v>
      </c>
      <c r="G62" s="9">
        <v>4571.0455151347514</v>
      </c>
      <c r="H62" s="9">
        <v>762.48376184412507</v>
      </c>
      <c r="I62" s="9">
        <v>3274.3211918605029</v>
      </c>
      <c r="J62" s="9">
        <v>621.62918796387873</v>
      </c>
      <c r="K62" s="9">
        <v>213.15</v>
      </c>
      <c r="L62" s="9">
        <v>80.825129922549408</v>
      </c>
      <c r="M62" s="9">
        <v>0</v>
      </c>
      <c r="N62" s="10">
        <v>2689.086944859097</v>
      </c>
      <c r="O62" s="10">
        <f t="shared" si="0"/>
        <v>0</v>
      </c>
      <c r="P62" s="10">
        <f t="shared" si="1"/>
        <v>0</v>
      </c>
      <c r="Q62" s="10">
        <f t="shared" si="2"/>
        <v>0</v>
      </c>
      <c r="R62" s="10">
        <f t="shared" si="3"/>
        <v>0</v>
      </c>
      <c r="S62" s="10">
        <f t="shared" si="4"/>
        <v>0</v>
      </c>
      <c r="T62" s="10">
        <f t="shared" si="5"/>
        <v>0</v>
      </c>
      <c r="U62" s="10">
        <f t="shared" si="6"/>
        <v>2416.04</v>
      </c>
      <c r="V62" s="10">
        <f t="shared" si="7"/>
        <v>0</v>
      </c>
      <c r="W62" s="10">
        <f t="shared" si="8"/>
        <v>0</v>
      </c>
      <c r="X62" s="10">
        <f t="shared" si="9"/>
        <v>0</v>
      </c>
      <c r="Y62" s="10">
        <f t="shared" si="11"/>
        <v>0</v>
      </c>
      <c r="Z62" s="10">
        <f t="shared" si="12"/>
        <v>4571.0455151347514</v>
      </c>
      <c r="AA62" s="10">
        <f t="shared" si="13"/>
        <v>0</v>
      </c>
      <c r="AB62" s="10">
        <f t="shared" si="14"/>
        <v>0</v>
      </c>
      <c r="AC62" s="10">
        <f t="shared" si="15"/>
        <v>0</v>
      </c>
      <c r="AD62" s="10">
        <f t="shared" si="16"/>
        <v>0</v>
      </c>
      <c r="AE62" s="10">
        <f t="shared" si="17"/>
        <v>762.48376184412507</v>
      </c>
      <c r="AF62" s="10">
        <f t="shared" si="18"/>
        <v>0</v>
      </c>
      <c r="AG62" s="10">
        <f t="shared" si="19"/>
        <v>0</v>
      </c>
      <c r="AH62" s="10">
        <f t="shared" si="20"/>
        <v>0</v>
      </c>
      <c r="AI62" s="10">
        <f t="shared" si="21"/>
        <v>3274.3211918605029</v>
      </c>
      <c r="AJ62" s="10">
        <f t="shared" si="22"/>
        <v>0</v>
      </c>
      <c r="AK62" s="10">
        <f t="shared" si="23"/>
        <v>0</v>
      </c>
      <c r="AL62" s="10">
        <f t="shared" si="24"/>
        <v>0</v>
      </c>
      <c r="AM62" s="10">
        <f t="shared" si="25"/>
        <v>0</v>
      </c>
      <c r="AN62" s="10">
        <f t="shared" si="26"/>
        <v>621.62918796387873</v>
      </c>
      <c r="AO62" s="10">
        <f t="shared" si="27"/>
        <v>0</v>
      </c>
      <c r="AP62" s="10">
        <f t="shared" si="28"/>
        <v>0</v>
      </c>
      <c r="AQ62" s="10">
        <f t="shared" si="29"/>
        <v>0</v>
      </c>
      <c r="AR62" s="10">
        <f t="shared" si="30"/>
        <v>88.278758378550918</v>
      </c>
      <c r="AS62" s="10">
        <f t="shared" si="31"/>
        <v>124.87124162144907</v>
      </c>
      <c r="AT62" s="10">
        <f t="shared" si="32"/>
        <v>0</v>
      </c>
      <c r="AU62" s="10">
        <f t="shared" si="33"/>
        <v>0</v>
      </c>
      <c r="AV62" s="10">
        <f t="shared" si="34"/>
        <v>0</v>
      </c>
      <c r="AW62" s="10">
        <f t="shared" si="35"/>
        <v>80.825129922549408</v>
      </c>
      <c r="AX62" s="10">
        <f t="shared" si="36"/>
        <v>0</v>
      </c>
      <c r="AY62" s="10">
        <f t="shared" si="37"/>
        <v>0</v>
      </c>
      <c r="AZ62" s="10">
        <f t="shared" si="38"/>
        <v>0</v>
      </c>
      <c r="BA62" s="10">
        <f t="shared" si="39"/>
        <v>0</v>
      </c>
      <c r="BB62" s="10">
        <f t="shared" si="40"/>
        <v>0</v>
      </c>
      <c r="BC62" s="10">
        <f t="shared" si="41"/>
        <v>0</v>
      </c>
      <c r="BD62" s="10">
        <f t="shared" si="42"/>
        <v>0</v>
      </c>
      <c r="BE62" s="10">
        <f t="shared" si="43"/>
        <v>0</v>
      </c>
      <c r="BF62" s="10">
        <f t="shared" si="44"/>
        <v>0</v>
      </c>
      <c r="BG62" s="10">
        <f t="shared" si="45"/>
        <v>0</v>
      </c>
      <c r="BH62" s="10">
        <f t="shared" si="46"/>
        <v>0</v>
      </c>
      <c r="BI62" s="10">
        <f t="shared" si="47"/>
        <v>0</v>
      </c>
      <c r="BJ62" s="10">
        <f t="shared" si="48"/>
        <v>0</v>
      </c>
      <c r="BK62" s="10">
        <f t="shared" si="49"/>
        <v>2689.086944859097</v>
      </c>
      <c r="BL62" s="10">
        <f t="shared" si="50"/>
        <v>0</v>
      </c>
      <c r="BM62" s="10">
        <f t="shared" si="51"/>
        <v>0</v>
      </c>
      <c r="BN62" s="10">
        <f t="shared" si="52"/>
        <v>0</v>
      </c>
      <c r="BO62" s="10">
        <f t="shared" si="53"/>
        <v>0</v>
      </c>
      <c r="BP62" s="2" t="s">
        <v>61</v>
      </c>
      <c r="BQ62" s="2">
        <v>29754.16</v>
      </c>
      <c r="BR62" s="2">
        <f t="shared" si="54"/>
        <v>2788.42</v>
      </c>
      <c r="BS62" s="2">
        <v>10696.219999999998</v>
      </c>
      <c r="BT62" s="2">
        <v>0</v>
      </c>
      <c r="BU62" s="2">
        <v>2663.87</v>
      </c>
      <c r="BV62" s="2">
        <v>11705.85</v>
      </c>
      <c r="BW62" s="2">
        <v>666.78</v>
      </c>
      <c r="BX62" s="2">
        <v>2569.11</v>
      </c>
      <c r="BY62" s="2">
        <v>450.95</v>
      </c>
      <c r="BZ62" s="2">
        <v>219.31</v>
      </c>
      <c r="CA62" s="2">
        <v>236.73</v>
      </c>
      <c r="CB62" s="2">
        <v>0</v>
      </c>
      <c r="CC62" s="2">
        <v>545.33999999999992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2663.87</v>
      </c>
      <c r="CK62" s="2">
        <v>0</v>
      </c>
      <c r="CL62" s="2">
        <v>0</v>
      </c>
      <c r="CM62" s="2">
        <v>0</v>
      </c>
      <c r="CN62" s="2">
        <v>0</v>
      </c>
      <c r="CO62" s="2">
        <v>11705.85</v>
      </c>
      <c r="CP62" s="2">
        <v>0</v>
      </c>
      <c r="CQ62" s="2">
        <v>0</v>
      </c>
      <c r="CR62" s="2">
        <v>0</v>
      </c>
      <c r="CS62" s="2">
        <v>0</v>
      </c>
      <c r="CT62" s="2">
        <v>666.78</v>
      </c>
      <c r="CU62" s="2">
        <v>0</v>
      </c>
      <c r="CV62" s="2">
        <v>0</v>
      </c>
      <c r="CW62" s="2">
        <v>0</v>
      </c>
      <c r="CX62" s="2">
        <v>2569.11</v>
      </c>
      <c r="CY62" s="2">
        <v>0</v>
      </c>
      <c r="CZ62" s="2">
        <v>0</v>
      </c>
      <c r="DA62" s="2">
        <v>0</v>
      </c>
      <c r="DB62" s="2">
        <v>0</v>
      </c>
      <c r="DC62" s="2">
        <v>450.95</v>
      </c>
      <c r="DD62" s="2">
        <v>0</v>
      </c>
      <c r="DE62" s="2">
        <v>0</v>
      </c>
      <c r="DF62" s="2">
        <v>0</v>
      </c>
      <c r="DG62" s="2">
        <v>90.830000000000013</v>
      </c>
      <c r="DH62" s="2">
        <v>128.47999999999999</v>
      </c>
      <c r="DI62" s="2">
        <v>0</v>
      </c>
      <c r="DJ62" s="2">
        <v>0</v>
      </c>
      <c r="DK62" s="2">
        <v>0</v>
      </c>
      <c r="DL62" s="2">
        <v>236.73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545.33999999999992</v>
      </c>
      <c r="EA62" s="2">
        <v>0</v>
      </c>
      <c r="EB62" s="2">
        <v>0</v>
      </c>
      <c r="EC62" s="2">
        <v>0</v>
      </c>
      <c r="ED62" s="2">
        <v>0</v>
      </c>
      <c r="EE62" s="15">
        <v>0</v>
      </c>
      <c r="EF62" s="15">
        <v>0</v>
      </c>
      <c r="EG62" s="15">
        <v>0</v>
      </c>
      <c r="EH62" s="15">
        <v>0</v>
      </c>
      <c r="EI62" s="15">
        <v>0</v>
      </c>
      <c r="EJ62" s="15">
        <f t="shared" si="55"/>
        <v>0</v>
      </c>
      <c r="EK62" s="15">
        <f t="shared" si="56"/>
        <v>1</v>
      </c>
      <c r="EL62" s="15">
        <f t="shared" si="57"/>
        <v>0</v>
      </c>
      <c r="EM62" s="15">
        <f t="shared" si="58"/>
        <v>0</v>
      </c>
      <c r="EN62" s="15">
        <f t="shared" si="59"/>
        <v>0</v>
      </c>
      <c r="EO62" s="15">
        <f t="shared" si="60"/>
        <v>0</v>
      </c>
      <c r="EP62" s="15">
        <f t="shared" si="61"/>
        <v>1</v>
      </c>
      <c r="EQ62" s="15">
        <f t="shared" si="62"/>
        <v>0</v>
      </c>
      <c r="ER62" s="15">
        <f t="shared" si="63"/>
        <v>0</v>
      </c>
      <c r="ES62" s="15">
        <f t="shared" si="64"/>
        <v>0</v>
      </c>
      <c r="ET62" s="15">
        <f t="shared" si="65"/>
        <v>0</v>
      </c>
      <c r="EU62" s="15">
        <f t="shared" si="66"/>
        <v>1</v>
      </c>
      <c r="EV62" s="15">
        <f t="shared" si="67"/>
        <v>0</v>
      </c>
      <c r="EW62" s="15">
        <f t="shared" si="68"/>
        <v>0</v>
      </c>
      <c r="EX62" s="15">
        <f t="shared" si="69"/>
        <v>0</v>
      </c>
      <c r="EY62" s="15">
        <f t="shared" si="70"/>
        <v>1</v>
      </c>
      <c r="EZ62" s="15">
        <f t="shared" si="71"/>
        <v>0</v>
      </c>
      <c r="FA62" s="15">
        <f t="shared" si="72"/>
        <v>0</v>
      </c>
      <c r="FB62" s="15">
        <f t="shared" si="73"/>
        <v>0</v>
      </c>
      <c r="FC62" s="15">
        <f t="shared" si="74"/>
        <v>0</v>
      </c>
      <c r="FD62" s="15">
        <f t="shared" si="75"/>
        <v>1</v>
      </c>
      <c r="FE62" s="15">
        <f t="shared" si="76"/>
        <v>0</v>
      </c>
      <c r="FF62" s="15">
        <f t="shared" si="77"/>
        <v>0</v>
      </c>
      <c r="FG62" s="15">
        <f t="shared" si="78"/>
        <v>0</v>
      </c>
      <c r="FH62" s="15">
        <f t="shared" si="89"/>
        <v>0.41416260088459261</v>
      </c>
      <c r="FI62" s="15">
        <f t="shared" si="90"/>
        <v>0.58583739911540733</v>
      </c>
      <c r="FJ62" s="15">
        <f t="shared" si="91"/>
        <v>0</v>
      </c>
      <c r="FK62" s="15">
        <f t="shared" si="92"/>
        <v>0</v>
      </c>
      <c r="FL62" s="15">
        <f t="shared" si="93"/>
        <v>0</v>
      </c>
      <c r="FM62" s="15">
        <f t="shared" si="79"/>
        <v>1</v>
      </c>
      <c r="FN62" s="15">
        <f t="shared" si="80"/>
        <v>0</v>
      </c>
      <c r="FO62" s="15">
        <f t="shared" si="81"/>
        <v>0</v>
      </c>
      <c r="FP62" s="15">
        <f t="shared" si="82"/>
        <v>0</v>
      </c>
      <c r="FQ62" s="15">
        <f t="shared" si="83"/>
        <v>0</v>
      </c>
      <c r="FR62" s="15">
        <f t="shared" si="84"/>
        <v>0</v>
      </c>
      <c r="FS62" s="15">
        <v>0</v>
      </c>
      <c r="FT62" s="15">
        <v>0</v>
      </c>
      <c r="FU62" s="15">
        <v>0</v>
      </c>
      <c r="FV62" s="15">
        <v>0</v>
      </c>
      <c r="FW62" s="15">
        <v>0</v>
      </c>
      <c r="FX62" s="15">
        <v>0</v>
      </c>
      <c r="FY62" s="15">
        <v>0</v>
      </c>
      <c r="FZ62" s="15">
        <v>0</v>
      </c>
      <c r="GA62" s="15">
        <f t="shared" si="108"/>
        <v>1</v>
      </c>
      <c r="GB62" s="15">
        <f t="shared" si="95"/>
        <v>0</v>
      </c>
      <c r="GC62" s="15">
        <f t="shared" si="96"/>
        <v>0</v>
      </c>
      <c r="GD62" s="15">
        <f t="shared" si="97"/>
        <v>0</v>
      </c>
      <c r="GE62" s="15">
        <f t="shared" si="98"/>
        <v>0</v>
      </c>
    </row>
    <row r="63" spans="1:187" x14ac:dyDescent="0.3">
      <c r="A63" s="2" t="s">
        <v>62</v>
      </c>
      <c r="B63" s="6">
        <v>113397.374</v>
      </c>
      <c r="C63" s="6">
        <f t="shared" si="10"/>
        <v>51536.355731885225</v>
      </c>
      <c r="D63" s="7">
        <v>61861.018268114771</v>
      </c>
      <c r="E63" s="8">
        <v>9111.34</v>
      </c>
      <c r="F63" s="9">
        <v>10804.78</v>
      </c>
      <c r="G63" s="9">
        <v>10451.592815857013</v>
      </c>
      <c r="H63" s="9">
        <v>2863.6403701373861</v>
      </c>
      <c r="I63" s="9">
        <v>10120.32462583111</v>
      </c>
      <c r="J63" s="9">
        <v>2444.1028224834963</v>
      </c>
      <c r="K63" s="9">
        <v>343.90600000000001</v>
      </c>
      <c r="L63" s="9">
        <v>787.77200000000005</v>
      </c>
      <c r="M63" s="9">
        <v>0</v>
      </c>
      <c r="N63" s="10">
        <v>4608.8970975762213</v>
      </c>
      <c r="O63" s="10">
        <f t="shared" si="0"/>
        <v>0</v>
      </c>
      <c r="P63" s="10">
        <f t="shared" si="1"/>
        <v>0</v>
      </c>
      <c r="Q63" s="10">
        <f t="shared" si="2"/>
        <v>9111.34</v>
      </c>
      <c r="R63" s="10">
        <f t="shared" si="3"/>
        <v>0</v>
      </c>
      <c r="S63" s="10">
        <f t="shared" si="4"/>
        <v>0</v>
      </c>
      <c r="T63" s="10">
        <f t="shared" si="5"/>
        <v>0</v>
      </c>
      <c r="U63" s="10">
        <f t="shared" si="6"/>
        <v>10804.78</v>
      </c>
      <c r="V63" s="10">
        <f t="shared" si="7"/>
        <v>0</v>
      </c>
      <c r="W63" s="10">
        <f t="shared" si="8"/>
        <v>0</v>
      </c>
      <c r="X63" s="10">
        <f t="shared" si="9"/>
        <v>0</v>
      </c>
      <c r="Y63" s="10">
        <f t="shared" si="11"/>
        <v>0</v>
      </c>
      <c r="Z63" s="10">
        <f t="shared" si="12"/>
        <v>10407.436199223401</v>
      </c>
      <c r="AA63" s="10">
        <f t="shared" si="13"/>
        <v>44.15661663361162</v>
      </c>
      <c r="AB63" s="10">
        <f t="shared" si="14"/>
        <v>0</v>
      </c>
      <c r="AC63" s="10">
        <f t="shared" si="15"/>
        <v>0</v>
      </c>
      <c r="AD63" s="10">
        <f t="shared" si="16"/>
        <v>0</v>
      </c>
      <c r="AE63" s="10">
        <f t="shared" si="17"/>
        <v>2863.6403701373861</v>
      </c>
      <c r="AF63" s="10">
        <f t="shared" si="18"/>
        <v>0</v>
      </c>
      <c r="AG63" s="10">
        <f t="shared" si="19"/>
        <v>0</v>
      </c>
      <c r="AH63" s="10">
        <f t="shared" si="20"/>
        <v>0</v>
      </c>
      <c r="AI63" s="10">
        <f t="shared" si="21"/>
        <v>10120.32462583111</v>
      </c>
      <c r="AJ63" s="10">
        <f t="shared" si="22"/>
        <v>0</v>
      </c>
      <c r="AK63" s="10">
        <f t="shared" si="23"/>
        <v>0</v>
      </c>
      <c r="AL63" s="10">
        <f t="shared" si="24"/>
        <v>0</v>
      </c>
      <c r="AM63" s="10">
        <f t="shared" si="25"/>
        <v>0</v>
      </c>
      <c r="AN63" s="10">
        <f t="shared" si="26"/>
        <v>2444.1028224834963</v>
      </c>
      <c r="AO63" s="10">
        <f t="shared" si="27"/>
        <v>0</v>
      </c>
      <c r="AP63" s="10">
        <f t="shared" si="28"/>
        <v>0</v>
      </c>
      <c r="AQ63" s="10">
        <f t="shared" si="29"/>
        <v>0</v>
      </c>
      <c r="AR63" s="10">
        <f t="shared" si="30"/>
        <v>343.90600000000001</v>
      </c>
      <c r="AS63" s="10">
        <f t="shared" si="31"/>
        <v>0</v>
      </c>
      <c r="AT63" s="10">
        <f t="shared" si="32"/>
        <v>0</v>
      </c>
      <c r="AU63" s="10">
        <f t="shared" si="33"/>
        <v>0</v>
      </c>
      <c r="AV63" s="10">
        <f t="shared" si="34"/>
        <v>0</v>
      </c>
      <c r="AW63" s="10">
        <f t="shared" si="35"/>
        <v>787.77200000000005</v>
      </c>
      <c r="AX63" s="10">
        <f t="shared" si="36"/>
        <v>0</v>
      </c>
      <c r="AY63" s="10">
        <f t="shared" si="37"/>
        <v>0</v>
      </c>
      <c r="AZ63" s="10">
        <f t="shared" si="38"/>
        <v>0</v>
      </c>
      <c r="BA63" s="10">
        <f t="shared" si="39"/>
        <v>0</v>
      </c>
      <c r="BB63" s="10">
        <f t="shared" si="40"/>
        <v>0</v>
      </c>
      <c r="BC63" s="10">
        <f t="shared" si="41"/>
        <v>0</v>
      </c>
      <c r="BD63" s="10">
        <f t="shared" si="42"/>
        <v>0</v>
      </c>
      <c r="BE63" s="10">
        <f t="shared" si="43"/>
        <v>0</v>
      </c>
      <c r="BF63" s="10">
        <f t="shared" si="44"/>
        <v>0</v>
      </c>
      <c r="BG63" s="10">
        <f t="shared" si="45"/>
        <v>0</v>
      </c>
      <c r="BH63" s="10">
        <f t="shared" si="46"/>
        <v>0</v>
      </c>
      <c r="BI63" s="10">
        <f t="shared" si="47"/>
        <v>0</v>
      </c>
      <c r="BJ63" s="10">
        <f t="shared" si="48"/>
        <v>0</v>
      </c>
      <c r="BK63" s="10">
        <f t="shared" si="49"/>
        <v>4264.2050775384869</v>
      </c>
      <c r="BL63" s="10">
        <f t="shared" si="50"/>
        <v>344.69202003773444</v>
      </c>
      <c r="BM63" s="10">
        <f t="shared" si="51"/>
        <v>0</v>
      </c>
      <c r="BN63" s="10">
        <f t="shared" si="52"/>
        <v>0</v>
      </c>
      <c r="BO63" s="10">
        <f t="shared" si="53"/>
        <v>0</v>
      </c>
      <c r="BP63" s="2" t="s">
        <v>62</v>
      </c>
      <c r="BQ63" s="2">
        <v>368403.49300000002</v>
      </c>
      <c r="BR63" s="2">
        <f t="shared" si="54"/>
        <v>11865.074000000001</v>
      </c>
      <c r="BS63" s="2">
        <v>302832.11800000002</v>
      </c>
      <c r="BT63" s="2">
        <v>9111.34</v>
      </c>
      <c r="BU63" s="2">
        <v>10804.78</v>
      </c>
      <c r="BV63" s="2">
        <v>16728.327000000001</v>
      </c>
      <c r="BW63" s="2">
        <v>2403.41</v>
      </c>
      <c r="BX63" s="2">
        <v>11327.421</v>
      </c>
      <c r="BY63" s="2">
        <v>2601.5500000000002</v>
      </c>
      <c r="BZ63" s="2">
        <v>537.65300000000002</v>
      </c>
      <c r="CA63" s="2">
        <v>1526.1510000000001</v>
      </c>
      <c r="CB63" s="2">
        <v>8651.8820000000014</v>
      </c>
      <c r="CC63" s="2">
        <v>1878.8610000000001</v>
      </c>
      <c r="CD63" s="2">
        <v>0</v>
      </c>
      <c r="CE63" s="2">
        <v>0</v>
      </c>
      <c r="CF63" s="2">
        <v>9111.34</v>
      </c>
      <c r="CG63" s="2">
        <v>0</v>
      </c>
      <c r="CH63" s="2">
        <v>0</v>
      </c>
      <c r="CI63" s="2">
        <v>0</v>
      </c>
      <c r="CJ63" s="2">
        <v>10804.78</v>
      </c>
      <c r="CK63" s="2">
        <v>0</v>
      </c>
      <c r="CL63" s="2">
        <v>0</v>
      </c>
      <c r="CM63" s="2">
        <v>0</v>
      </c>
      <c r="CN63" s="2">
        <v>0</v>
      </c>
      <c r="CO63" s="2">
        <v>16657.651999999998</v>
      </c>
      <c r="CP63" s="2">
        <v>70.674999999999997</v>
      </c>
      <c r="CQ63" s="2">
        <v>0</v>
      </c>
      <c r="CR63" s="2">
        <v>0</v>
      </c>
      <c r="CS63" s="2">
        <v>0</v>
      </c>
      <c r="CT63" s="2">
        <v>2403.41</v>
      </c>
      <c r="CU63" s="2">
        <v>0</v>
      </c>
      <c r="CV63" s="2">
        <v>0</v>
      </c>
      <c r="CW63" s="2">
        <v>0</v>
      </c>
      <c r="CX63" s="2">
        <v>11327.421</v>
      </c>
      <c r="CY63" s="2">
        <v>0</v>
      </c>
      <c r="CZ63" s="2">
        <v>0</v>
      </c>
      <c r="DA63" s="2">
        <v>0</v>
      </c>
      <c r="DB63" s="2">
        <v>0</v>
      </c>
      <c r="DC63" s="2">
        <v>2601.5500000000002</v>
      </c>
      <c r="DD63" s="2">
        <v>0</v>
      </c>
      <c r="DE63" s="2">
        <v>0</v>
      </c>
      <c r="DF63" s="2">
        <v>0</v>
      </c>
      <c r="DG63" s="2">
        <v>537.65300000000002</v>
      </c>
      <c r="DH63" s="2">
        <v>0</v>
      </c>
      <c r="DI63" s="2">
        <v>0</v>
      </c>
      <c r="DJ63" s="2">
        <v>0</v>
      </c>
      <c r="DK63" s="2">
        <v>0</v>
      </c>
      <c r="DL63" s="2">
        <v>1526.1510000000001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7291.1319999999996</v>
      </c>
      <c r="DS63" s="2">
        <v>0</v>
      </c>
      <c r="DT63" s="2">
        <v>0</v>
      </c>
      <c r="DU63" s="2">
        <v>0</v>
      </c>
      <c r="DV63" s="2">
        <v>0</v>
      </c>
      <c r="DW63" s="2">
        <v>1360.75</v>
      </c>
      <c r="DX63" s="2">
        <v>0</v>
      </c>
      <c r="DY63" s="2">
        <v>0</v>
      </c>
      <c r="DZ63" s="2">
        <v>1738.3440000000001</v>
      </c>
      <c r="EA63" s="2">
        <v>140.517</v>
      </c>
      <c r="EB63" s="2">
        <v>0</v>
      </c>
      <c r="EC63" s="2">
        <v>0</v>
      </c>
      <c r="ED63" s="2">
        <v>0</v>
      </c>
      <c r="EE63" s="15">
        <f t="shared" si="85"/>
        <v>0</v>
      </c>
      <c r="EF63" s="15">
        <f t="shared" si="86"/>
        <v>0</v>
      </c>
      <c r="EG63" s="15">
        <f t="shared" si="99"/>
        <v>1</v>
      </c>
      <c r="EH63" s="15">
        <f t="shared" si="87"/>
        <v>0</v>
      </c>
      <c r="EI63" s="15">
        <f t="shared" si="88"/>
        <v>0</v>
      </c>
      <c r="EJ63" s="15">
        <f t="shared" si="55"/>
        <v>0</v>
      </c>
      <c r="EK63" s="15">
        <f t="shared" si="56"/>
        <v>1</v>
      </c>
      <c r="EL63" s="15">
        <f t="shared" si="57"/>
        <v>0</v>
      </c>
      <c r="EM63" s="15">
        <f t="shared" si="58"/>
        <v>0</v>
      </c>
      <c r="EN63" s="15">
        <f t="shared" si="59"/>
        <v>0</v>
      </c>
      <c r="EO63" s="15">
        <f t="shared" si="60"/>
        <v>0</v>
      </c>
      <c r="EP63" s="15">
        <f t="shared" si="61"/>
        <v>0.99577513041202492</v>
      </c>
      <c r="EQ63" s="16">
        <f t="shared" si="62"/>
        <v>4.2248695879749361E-3</v>
      </c>
      <c r="ER63" s="15">
        <f t="shared" si="63"/>
        <v>0</v>
      </c>
      <c r="ES63" s="15">
        <f t="shared" si="64"/>
        <v>0</v>
      </c>
      <c r="ET63" s="15">
        <f t="shared" si="65"/>
        <v>0</v>
      </c>
      <c r="EU63" s="15">
        <f t="shared" si="66"/>
        <v>1</v>
      </c>
      <c r="EV63" s="15">
        <f t="shared" si="67"/>
        <v>0</v>
      </c>
      <c r="EW63" s="15">
        <f t="shared" si="68"/>
        <v>0</v>
      </c>
      <c r="EX63" s="15">
        <f t="shared" si="69"/>
        <v>0</v>
      </c>
      <c r="EY63" s="15">
        <f t="shared" si="70"/>
        <v>1</v>
      </c>
      <c r="EZ63" s="15">
        <f t="shared" si="71"/>
        <v>0</v>
      </c>
      <c r="FA63" s="15">
        <f t="shared" si="72"/>
        <v>0</v>
      </c>
      <c r="FB63" s="15">
        <f t="shared" si="73"/>
        <v>0</v>
      </c>
      <c r="FC63" s="15">
        <f t="shared" si="74"/>
        <v>0</v>
      </c>
      <c r="FD63" s="15">
        <f t="shared" si="75"/>
        <v>1</v>
      </c>
      <c r="FE63" s="15">
        <f t="shared" si="76"/>
        <v>0</v>
      </c>
      <c r="FF63" s="15">
        <f t="shared" si="77"/>
        <v>0</v>
      </c>
      <c r="FG63" s="15">
        <f t="shared" si="78"/>
        <v>0</v>
      </c>
      <c r="FH63" s="15">
        <f t="shared" si="89"/>
        <v>1</v>
      </c>
      <c r="FI63" s="15">
        <f t="shared" si="90"/>
        <v>0</v>
      </c>
      <c r="FJ63" s="15">
        <f t="shared" si="91"/>
        <v>0</v>
      </c>
      <c r="FK63" s="15">
        <f t="shared" si="92"/>
        <v>0</v>
      </c>
      <c r="FL63" s="15">
        <f t="shared" si="93"/>
        <v>0</v>
      </c>
      <c r="FM63" s="15">
        <f t="shared" si="79"/>
        <v>1</v>
      </c>
      <c r="FN63" s="15">
        <f t="shared" si="80"/>
        <v>0</v>
      </c>
      <c r="FO63" s="15">
        <f t="shared" si="81"/>
        <v>0</v>
      </c>
      <c r="FP63" s="15">
        <f t="shared" si="82"/>
        <v>0</v>
      </c>
      <c r="FQ63" s="15">
        <f t="shared" si="83"/>
        <v>0</v>
      </c>
      <c r="FR63" s="15">
        <f t="shared" si="84"/>
        <v>0</v>
      </c>
      <c r="FS63" s="15">
        <f t="shared" si="100"/>
        <v>0.84272208058316078</v>
      </c>
      <c r="FT63" s="15">
        <f t="shared" si="101"/>
        <v>0</v>
      </c>
      <c r="FU63" s="15">
        <f t="shared" si="102"/>
        <v>0</v>
      </c>
      <c r="FV63" s="15">
        <f t="shared" si="103"/>
        <v>0</v>
      </c>
      <c r="FW63" s="15">
        <f t="shared" si="104"/>
        <v>0</v>
      </c>
      <c r="FX63" s="15">
        <f t="shared" si="105"/>
        <v>0.157277919416839</v>
      </c>
      <c r="FY63" s="15">
        <f t="shared" si="106"/>
        <v>0</v>
      </c>
      <c r="FZ63" s="15">
        <f t="shared" si="107"/>
        <v>0</v>
      </c>
      <c r="GA63" s="15">
        <f t="shared" si="108"/>
        <v>0.92521160426449855</v>
      </c>
      <c r="GB63" s="15">
        <f t="shared" si="95"/>
        <v>7.4788395735501445E-2</v>
      </c>
      <c r="GC63" s="15">
        <f t="shared" si="96"/>
        <v>0</v>
      </c>
      <c r="GD63" s="15">
        <f t="shared" si="97"/>
        <v>0</v>
      </c>
      <c r="GE63" s="15">
        <f t="shared" si="98"/>
        <v>0</v>
      </c>
    </row>
    <row r="64" spans="1:187" x14ac:dyDescent="0.3">
      <c r="A64" s="3" t="s">
        <v>63</v>
      </c>
      <c r="B64" s="6">
        <v>258606.40099999998</v>
      </c>
      <c r="C64" s="6">
        <f t="shared" si="10"/>
        <v>59550.771501884214</v>
      </c>
      <c r="D64" s="6">
        <v>199055.62949811577</v>
      </c>
      <c r="E64" s="6">
        <v>0</v>
      </c>
      <c r="F64" s="6">
        <v>25855.65</v>
      </c>
      <c r="G64" s="6">
        <v>10936.11</v>
      </c>
      <c r="H64" s="6">
        <v>4099.9183422215256</v>
      </c>
      <c r="I64" s="6">
        <v>9819.2293289761801</v>
      </c>
      <c r="J64" s="6">
        <v>5007.8003200305338</v>
      </c>
      <c r="K64" s="6">
        <v>308.71899999999994</v>
      </c>
      <c r="L64" s="6">
        <v>3003.6109999999999</v>
      </c>
      <c r="M64" s="6">
        <v>0</v>
      </c>
      <c r="N64" s="6">
        <v>519.7335106558495</v>
      </c>
      <c r="O64" s="10">
        <f t="shared" si="0"/>
        <v>0</v>
      </c>
      <c r="P64" s="10">
        <f t="shared" si="1"/>
        <v>0</v>
      </c>
      <c r="Q64" s="10">
        <f t="shared" si="2"/>
        <v>0</v>
      </c>
      <c r="R64" s="10">
        <f t="shared" si="3"/>
        <v>0</v>
      </c>
      <c r="S64" s="10">
        <f t="shared" si="4"/>
        <v>0</v>
      </c>
      <c r="T64" s="10">
        <f t="shared" si="5"/>
        <v>0</v>
      </c>
      <c r="U64" s="10">
        <f t="shared" si="6"/>
        <v>25855.65</v>
      </c>
      <c r="V64" s="10">
        <f t="shared" si="7"/>
        <v>0</v>
      </c>
      <c r="W64" s="10">
        <f t="shared" si="8"/>
        <v>0</v>
      </c>
      <c r="X64" s="10">
        <f t="shared" si="9"/>
        <v>0</v>
      </c>
      <c r="Y64" s="10">
        <f t="shared" si="11"/>
        <v>0</v>
      </c>
      <c r="Z64" s="10">
        <f t="shared" si="12"/>
        <v>10924.414104074996</v>
      </c>
      <c r="AA64" s="10">
        <f t="shared" si="13"/>
        <v>11.695895925003672</v>
      </c>
      <c r="AB64" s="10">
        <f t="shared" si="14"/>
        <v>0</v>
      </c>
      <c r="AC64" s="10">
        <f t="shared" si="15"/>
        <v>0</v>
      </c>
      <c r="AD64" s="10">
        <f t="shared" si="16"/>
        <v>0</v>
      </c>
      <c r="AE64" s="10">
        <f t="shared" si="17"/>
        <v>4099.9183422215256</v>
      </c>
      <c r="AF64" s="10">
        <f t="shared" si="18"/>
        <v>0</v>
      </c>
      <c r="AG64" s="10">
        <f t="shared" si="19"/>
        <v>0</v>
      </c>
      <c r="AH64" s="10">
        <f t="shared" si="20"/>
        <v>0</v>
      </c>
      <c r="AI64" s="10">
        <f t="shared" si="21"/>
        <v>9819.2293289761801</v>
      </c>
      <c r="AJ64" s="10">
        <f t="shared" si="22"/>
        <v>0</v>
      </c>
      <c r="AK64" s="10">
        <f t="shared" si="23"/>
        <v>0</v>
      </c>
      <c r="AL64" s="10">
        <f t="shared" si="24"/>
        <v>0</v>
      </c>
      <c r="AM64" s="10">
        <f t="shared" si="25"/>
        <v>0</v>
      </c>
      <c r="AN64" s="10">
        <f t="shared" si="26"/>
        <v>4731.3202580262805</v>
      </c>
      <c r="AO64" s="10">
        <f t="shared" si="27"/>
        <v>26.282368225175862</v>
      </c>
      <c r="AP64" s="10">
        <f t="shared" si="28"/>
        <v>0</v>
      </c>
      <c r="AQ64" s="10">
        <f t="shared" si="29"/>
        <v>250.19769377907747</v>
      </c>
      <c r="AR64" s="10">
        <f t="shared" si="30"/>
        <v>14.330792965976732</v>
      </c>
      <c r="AS64" s="10">
        <f t="shared" si="31"/>
        <v>294.3882070340232</v>
      </c>
      <c r="AT64" s="10">
        <f t="shared" si="32"/>
        <v>0</v>
      </c>
      <c r="AU64" s="10">
        <f t="shared" si="33"/>
        <v>0</v>
      </c>
      <c r="AV64" s="10">
        <f t="shared" si="34"/>
        <v>0</v>
      </c>
      <c r="AW64" s="10">
        <f t="shared" si="35"/>
        <v>2852.6503022943739</v>
      </c>
      <c r="AX64" s="10">
        <f t="shared" si="36"/>
        <v>150.96069770562545</v>
      </c>
      <c r="AY64" s="10">
        <f t="shared" si="37"/>
        <v>0</v>
      </c>
      <c r="AZ64" s="10">
        <f t="shared" si="38"/>
        <v>0</v>
      </c>
      <c r="BA64" s="10">
        <f t="shared" si="39"/>
        <v>0</v>
      </c>
      <c r="BB64" s="10">
        <f t="shared" si="40"/>
        <v>0</v>
      </c>
      <c r="BC64" s="10">
        <f t="shared" si="41"/>
        <v>0</v>
      </c>
      <c r="BD64" s="10">
        <f t="shared" si="42"/>
        <v>0</v>
      </c>
      <c r="BE64" s="10">
        <f t="shared" si="43"/>
        <v>0</v>
      </c>
      <c r="BF64" s="10">
        <f t="shared" si="44"/>
        <v>0</v>
      </c>
      <c r="BG64" s="10">
        <f t="shared" si="45"/>
        <v>0</v>
      </c>
      <c r="BH64" s="10">
        <f t="shared" si="46"/>
        <v>0</v>
      </c>
      <c r="BI64" s="10">
        <f t="shared" si="47"/>
        <v>0</v>
      </c>
      <c r="BJ64" s="10">
        <f t="shared" si="48"/>
        <v>0</v>
      </c>
      <c r="BK64" s="10">
        <f t="shared" si="49"/>
        <v>519.41573147086558</v>
      </c>
      <c r="BL64" s="10">
        <f t="shared" si="50"/>
        <v>0.31777918498398305</v>
      </c>
      <c r="BM64" s="10">
        <f t="shared" si="51"/>
        <v>0</v>
      </c>
      <c r="BN64" s="10">
        <f t="shared" si="52"/>
        <v>0</v>
      </c>
      <c r="BO64" s="10">
        <f t="shared" si="53"/>
        <v>0</v>
      </c>
      <c r="BP64" s="3" t="s">
        <v>63</v>
      </c>
      <c r="BQ64" s="3">
        <v>502620.50200000004</v>
      </c>
      <c r="BR64" s="3">
        <f t="shared" si="54"/>
        <v>8430.110999999999</v>
      </c>
      <c r="BS64" s="2">
        <v>406746.44000000006</v>
      </c>
      <c r="BT64" s="2">
        <v>0</v>
      </c>
      <c r="BU64" s="2">
        <v>21483.11</v>
      </c>
      <c r="BV64" s="2">
        <v>18605.391</v>
      </c>
      <c r="BW64" s="2">
        <v>4209.3890000000001</v>
      </c>
      <c r="BX64" s="2">
        <v>8118.8239999999996</v>
      </c>
      <c r="BY64" s="2">
        <v>10502.666999999999</v>
      </c>
      <c r="BZ64" s="2">
        <v>311.28699999999998</v>
      </c>
      <c r="CA64" s="2">
        <v>4576.3670000000002</v>
      </c>
      <c r="CB64" s="2">
        <v>17908.826000000001</v>
      </c>
      <c r="CC64" s="3">
        <v>10158.200999999999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21483.11</v>
      </c>
      <c r="CK64" s="3">
        <v>0</v>
      </c>
      <c r="CL64" s="3">
        <v>0</v>
      </c>
      <c r="CM64" s="3">
        <v>0</v>
      </c>
      <c r="CN64" s="3">
        <v>0</v>
      </c>
      <c r="CO64" s="3">
        <v>18585.492999999999</v>
      </c>
      <c r="CP64" s="3">
        <v>19.898</v>
      </c>
      <c r="CQ64" s="3">
        <v>0</v>
      </c>
      <c r="CR64" s="3">
        <v>0</v>
      </c>
      <c r="CS64" s="3">
        <v>0</v>
      </c>
      <c r="CT64" s="3">
        <v>4209.3890000000001</v>
      </c>
      <c r="CU64" s="3">
        <v>0</v>
      </c>
      <c r="CV64" s="3">
        <v>0</v>
      </c>
      <c r="CW64" s="3">
        <v>0</v>
      </c>
      <c r="CX64" s="3">
        <v>8118.8239999999996</v>
      </c>
      <c r="CY64" s="3">
        <v>0</v>
      </c>
      <c r="CZ64" s="3">
        <v>0</v>
      </c>
      <c r="DA64" s="3">
        <v>0</v>
      </c>
      <c r="DB64" s="3">
        <v>0</v>
      </c>
      <c r="DC64" s="3">
        <v>9922.8159999999989</v>
      </c>
      <c r="DD64" s="3">
        <v>55.121000000000002</v>
      </c>
      <c r="DE64" s="3">
        <v>0</v>
      </c>
      <c r="DF64" s="3">
        <v>524.73</v>
      </c>
      <c r="DG64" s="3">
        <v>14.45</v>
      </c>
      <c r="DH64" s="3">
        <v>296.83699999999999</v>
      </c>
      <c r="DI64" s="3">
        <v>0</v>
      </c>
      <c r="DJ64" s="3">
        <v>0</v>
      </c>
      <c r="DK64" s="3">
        <v>0</v>
      </c>
      <c r="DL64" s="3">
        <v>4346.3599999999997</v>
      </c>
      <c r="DM64" s="3">
        <v>230.00700000000001</v>
      </c>
      <c r="DN64" s="3">
        <v>0</v>
      </c>
      <c r="DO64" s="3">
        <v>0</v>
      </c>
      <c r="DP64" s="3">
        <v>0</v>
      </c>
      <c r="DQ64" s="3">
        <v>0</v>
      </c>
      <c r="DR64" s="3">
        <v>16910.655999999999</v>
      </c>
      <c r="DS64" s="3">
        <v>0</v>
      </c>
      <c r="DT64" s="3">
        <v>0</v>
      </c>
      <c r="DU64" s="3">
        <v>0</v>
      </c>
      <c r="DV64" s="3">
        <v>0</v>
      </c>
      <c r="DW64" s="3">
        <v>998.17</v>
      </c>
      <c r="DX64" s="3">
        <v>0</v>
      </c>
      <c r="DY64" s="3">
        <v>0</v>
      </c>
      <c r="DZ64" s="3">
        <v>10151.99</v>
      </c>
      <c r="EA64" s="3">
        <v>6.2110000000000003</v>
      </c>
      <c r="EB64" s="3">
        <v>0</v>
      </c>
      <c r="EC64" s="3">
        <v>0</v>
      </c>
      <c r="ED64" s="3">
        <v>0</v>
      </c>
      <c r="EE64" s="15">
        <v>0</v>
      </c>
      <c r="EF64" s="15">
        <v>0</v>
      </c>
      <c r="EG64" s="15">
        <v>0</v>
      </c>
      <c r="EH64" s="15">
        <v>0</v>
      </c>
      <c r="EI64" s="15">
        <v>0</v>
      </c>
      <c r="EJ64" s="15">
        <f t="shared" si="55"/>
        <v>0</v>
      </c>
      <c r="EK64" s="15">
        <f t="shared" si="56"/>
        <v>1</v>
      </c>
      <c r="EL64" s="15">
        <f t="shared" si="57"/>
        <v>0</v>
      </c>
      <c r="EM64" s="15">
        <f t="shared" si="58"/>
        <v>0</v>
      </c>
      <c r="EN64" s="15">
        <f t="shared" si="59"/>
        <v>0</v>
      </c>
      <c r="EO64" s="15">
        <f t="shared" si="60"/>
        <v>0</v>
      </c>
      <c r="EP64" s="15">
        <f t="shared" si="61"/>
        <v>0.99893052502900903</v>
      </c>
      <c r="EQ64" s="16">
        <f t="shared" si="62"/>
        <v>1.0694749709909347E-3</v>
      </c>
      <c r="ER64" s="15">
        <f t="shared" si="63"/>
        <v>0</v>
      </c>
      <c r="ES64" s="15">
        <f t="shared" si="64"/>
        <v>0</v>
      </c>
      <c r="ET64" s="15">
        <f t="shared" si="65"/>
        <v>0</v>
      </c>
      <c r="EU64" s="15">
        <f t="shared" si="66"/>
        <v>1</v>
      </c>
      <c r="EV64" s="15">
        <f t="shared" si="67"/>
        <v>0</v>
      </c>
      <c r="EW64" s="15">
        <f t="shared" si="68"/>
        <v>0</v>
      </c>
      <c r="EX64" s="15">
        <f t="shared" si="69"/>
        <v>0</v>
      </c>
      <c r="EY64" s="15">
        <f t="shared" si="70"/>
        <v>1</v>
      </c>
      <c r="EZ64" s="15">
        <f t="shared" si="71"/>
        <v>0</v>
      </c>
      <c r="FA64" s="15">
        <f t="shared" si="72"/>
        <v>0</v>
      </c>
      <c r="FB64" s="15">
        <f t="shared" si="73"/>
        <v>0</v>
      </c>
      <c r="FC64" s="15">
        <f t="shared" si="74"/>
        <v>0</v>
      </c>
      <c r="FD64" s="15">
        <f t="shared" si="75"/>
        <v>0.944790118547984</v>
      </c>
      <c r="FE64" s="15">
        <f t="shared" si="76"/>
        <v>5.2482859829793716E-3</v>
      </c>
      <c r="FF64" s="15">
        <f t="shared" si="77"/>
        <v>0</v>
      </c>
      <c r="FG64" s="15">
        <f t="shared" si="78"/>
        <v>4.9961595469036585E-2</v>
      </c>
      <c r="FH64" s="15">
        <f t="shared" si="89"/>
        <v>4.6420184588498718E-2</v>
      </c>
      <c r="FI64" s="15">
        <f t="shared" si="90"/>
        <v>0.95357981541150127</v>
      </c>
      <c r="FJ64" s="15">
        <f t="shared" si="91"/>
        <v>0</v>
      </c>
      <c r="FK64" s="15">
        <f t="shared" si="92"/>
        <v>0</v>
      </c>
      <c r="FL64" s="15">
        <f t="shared" si="93"/>
        <v>0</v>
      </c>
      <c r="FM64" s="15">
        <f t="shared" si="79"/>
        <v>0.94974026340107764</v>
      </c>
      <c r="FN64" s="15">
        <f t="shared" si="80"/>
        <v>5.0259736598922244E-2</v>
      </c>
      <c r="FO64" s="15">
        <f t="shared" si="81"/>
        <v>0</v>
      </c>
      <c r="FP64" s="15">
        <f t="shared" si="82"/>
        <v>0</v>
      </c>
      <c r="FQ64" s="15">
        <f t="shared" si="83"/>
        <v>0</v>
      </c>
      <c r="FR64" s="15">
        <f t="shared" si="84"/>
        <v>0</v>
      </c>
      <c r="FS64" s="15">
        <f t="shared" si="100"/>
        <v>0.94426379484618361</v>
      </c>
      <c r="FT64" s="15">
        <f t="shared" si="101"/>
        <v>0</v>
      </c>
      <c r="FU64" s="15">
        <f t="shared" si="102"/>
        <v>0</v>
      </c>
      <c r="FV64" s="15">
        <f t="shared" si="103"/>
        <v>0</v>
      </c>
      <c r="FW64" s="15">
        <f t="shared" si="104"/>
        <v>0</v>
      </c>
      <c r="FX64" s="15">
        <f t="shared" si="105"/>
        <v>5.5736205153816332E-2</v>
      </c>
      <c r="FY64" s="15">
        <f t="shared" si="106"/>
        <v>0</v>
      </c>
      <c r="FZ64" s="15">
        <f t="shared" si="107"/>
        <v>0</v>
      </c>
      <c r="GA64" s="15">
        <f t="shared" si="108"/>
        <v>0.99938857283883242</v>
      </c>
      <c r="GB64" s="15">
        <f t="shared" si="95"/>
        <v>6.1142716116761235E-4</v>
      </c>
      <c r="GC64" s="15">
        <f t="shared" si="96"/>
        <v>0</v>
      </c>
      <c r="GD64" s="15">
        <f t="shared" si="97"/>
        <v>0</v>
      </c>
      <c r="GE64" s="15">
        <f t="shared" si="98"/>
        <v>0</v>
      </c>
    </row>
    <row r="65" spans="1:187" x14ac:dyDescent="0.3">
      <c r="A65" s="2" t="s">
        <v>64</v>
      </c>
      <c r="B65" s="6">
        <v>40448.061000000002</v>
      </c>
      <c r="C65" s="6">
        <f t="shared" si="10"/>
        <v>32036.747718943494</v>
      </c>
      <c r="D65" s="7">
        <v>8411.3132810565075</v>
      </c>
      <c r="E65" s="8">
        <v>4957.1000000000004</v>
      </c>
      <c r="F65" s="9">
        <v>9522.52</v>
      </c>
      <c r="G65" s="9">
        <v>10011.49953464992</v>
      </c>
      <c r="H65" s="9">
        <v>1783.1033872168562</v>
      </c>
      <c r="I65" s="9">
        <v>4660.6007342776629</v>
      </c>
      <c r="J65" s="9">
        <v>968.38306279905464</v>
      </c>
      <c r="K65" s="9">
        <v>61.137999999999998</v>
      </c>
      <c r="L65" s="9">
        <v>72.403000000000006</v>
      </c>
      <c r="M65" s="9">
        <v>0</v>
      </c>
      <c r="N65" s="10">
        <v>0</v>
      </c>
      <c r="O65" s="10">
        <f t="shared" si="0"/>
        <v>0</v>
      </c>
      <c r="P65" s="10">
        <f t="shared" si="1"/>
        <v>0</v>
      </c>
      <c r="Q65" s="10">
        <f t="shared" si="2"/>
        <v>4957.1000000000004</v>
      </c>
      <c r="R65" s="10">
        <f t="shared" si="3"/>
        <v>0</v>
      </c>
      <c r="S65" s="10">
        <f t="shared" si="4"/>
        <v>0</v>
      </c>
      <c r="T65" s="10">
        <f t="shared" si="5"/>
        <v>0</v>
      </c>
      <c r="U65" s="10">
        <f t="shared" si="6"/>
        <v>9522.52</v>
      </c>
      <c r="V65" s="10">
        <f t="shared" si="7"/>
        <v>0</v>
      </c>
      <c r="W65" s="10">
        <f t="shared" si="8"/>
        <v>0</v>
      </c>
      <c r="X65" s="10">
        <f t="shared" si="9"/>
        <v>0</v>
      </c>
      <c r="Y65" s="10">
        <f t="shared" si="11"/>
        <v>0</v>
      </c>
      <c r="Z65" s="10">
        <f t="shared" si="12"/>
        <v>10011.49953464992</v>
      </c>
      <c r="AA65" s="10">
        <f t="shared" si="13"/>
        <v>0</v>
      </c>
      <c r="AB65" s="10">
        <f t="shared" si="14"/>
        <v>0</v>
      </c>
      <c r="AC65" s="10">
        <f t="shared" si="15"/>
        <v>0</v>
      </c>
      <c r="AD65" s="10">
        <f t="shared" si="16"/>
        <v>0</v>
      </c>
      <c r="AE65" s="10">
        <f t="shared" si="17"/>
        <v>1783.1033872168562</v>
      </c>
      <c r="AF65" s="10">
        <f t="shared" si="18"/>
        <v>0</v>
      </c>
      <c r="AG65" s="10">
        <f t="shared" si="19"/>
        <v>0</v>
      </c>
      <c r="AH65" s="10">
        <f t="shared" si="20"/>
        <v>0</v>
      </c>
      <c r="AI65" s="10">
        <f t="shared" si="21"/>
        <v>4660.6007342776629</v>
      </c>
      <c r="AJ65" s="10">
        <f t="shared" si="22"/>
        <v>0</v>
      </c>
      <c r="AK65" s="10">
        <f t="shared" si="23"/>
        <v>0</v>
      </c>
      <c r="AL65" s="10">
        <f t="shared" si="24"/>
        <v>0</v>
      </c>
      <c r="AM65" s="10">
        <f t="shared" si="25"/>
        <v>0</v>
      </c>
      <c r="AN65" s="10">
        <f t="shared" si="26"/>
        <v>968.38306279905464</v>
      </c>
      <c r="AO65" s="10">
        <f t="shared" si="27"/>
        <v>0</v>
      </c>
      <c r="AP65" s="10">
        <f t="shared" si="28"/>
        <v>0</v>
      </c>
      <c r="AQ65" s="10">
        <f t="shared" si="29"/>
        <v>0</v>
      </c>
      <c r="AR65" s="10">
        <f t="shared" si="30"/>
        <v>43.191477505480485</v>
      </c>
      <c r="AS65" s="10">
        <f t="shared" si="31"/>
        <v>0</v>
      </c>
      <c r="AT65" s="10">
        <f t="shared" si="32"/>
        <v>0</v>
      </c>
      <c r="AU65" s="10">
        <f t="shared" si="33"/>
        <v>0</v>
      </c>
      <c r="AV65" s="10">
        <f t="shared" si="34"/>
        <v>0</v>
      </c>
      <c r="AW65" s="10">
        <f t="shared" si="35"/>
        <v>72.17637587517504</v>
      </c>
      <c r="AX65" s="10">
        <f t="shared" si="36"/>
        <v>0.226624124824965</v>
      </c>
      <c r="AY65" s="10">
        <f t="shared" si="37"/>
        <v>0</v>
      </c>
      <c r="AZ65" s="10">
        <f t="shared" si="38"/>
        <v>0</v>
      </c>
      <c r="BA65" s="10">
        <f t="shared" si="39"/>
        <v>0</v>
      </c>
      <c r="BB65" s="10">
        <f t="shared" si="40"/>
        <v>0</v>
      </c>
      <c r="BC65" s="10">
        <f t="shared" si="41"/>
        <v>0</v>
      </c>
      <c r="BD65" s="10">
        <f t="shared" si="42"/>
        <v>0</v>
      </c>
      <c r="BE65" s="10">
        <f t="shared" si="43"/>
        <v>0</v>
      </c>
      <c r="BF65" s="10">
        <f t="shared" si="44"/>
        <v>0</v>
      </c>
      <c r="BG65" s="10">
        <f t="shared" si="45"/>
        <v>0</v>
      </c>
      <c r="BH65" s="10">
        <f t="shared" si="46"/>
        <v>0</v>
      </c>
      <c r="BI65" s="10">
        <f t="shared" si="47"/>
        <v>0</v>
      </c>
      <c r="BJ65" s="10">
        <f t="shared" si="48"/>
        <v>0</v>
      </c>
      <c r="BK65" s="10">
        <f t="shared" si="49"/>
        <v>0</v>
      </c>
      <c r="BL65" s="10">
        <f t="shared" si="50"/>
        <v>0</v>
      </c>
      <c r="BM65" s="10">
        <f t="shared" si="51"/>
        <v>0</v>
      </c>
      <c r="BN65" s="10">
        <f t="shared" si="52"/>
        <v>0</v>
      </c>
      <c r="BO65" s="10">
        <f t="shared" si="53"/>
        <v>0</v>
      </c>
      <c r="BP65" s="2" t="s">
        <v>64</v>
      </c>
      <c r="BQ65" s="2">
        <v>60321.962</v>
      </c>
      <c r="BR65" s="2">
        <f t="shared" si="54"/>
        <v>3771.4119999999998</v>
      </c>
      <c r="BS65" s="2">
        <v>19980.259999999995</v>
      </c>
      <c r="BT65" s="2">
        <v>4957.1000000000004</v>
      </c>
      <c r="BU65" s="2">
        <v>9522.52</v>
      </c>
      <c r="BV65" s="2">
        <v>19012.740000000002</v>
      </c>
      <c r="BW65" s="2">
        <v>1544.357</v>
      </c>
      <c r="BX65" s="2">
        <v>3649.16</v>
      </c>
      <c r="BY65" s="2">
        <v>789.17</v>
      </c>
      <c r="BZ65" s="2">
        <v>122.252</v>
      </c>
      <c r="CA65" s="2">
        <v>84.983000000000004</v>
      </c>
      <c r="CB65" s="2">
        <v>0</v>
      </c>
      <c r="CC65" s="2">
        <v>659.42</v>
      </c>
      <c r="CD65" s="2">
        <v>0</v>
      </c>
      <c r="CE65" s="2">
        <v>0</v>
      </c>
      <c r="CF65" s="2">
        <v>4957.1000000000004</v>
      </c>
      <c r="CG65" s="2">
        <v>0</v>
      </c>
      <c r="CH65" s="2">
        <v>0</v>
      </c>
      <c r="CI65" s="2">
        <v>0</v>
      </c>
      <c r="CJ65" s="2">
        <v>9522.52</v>
      </c>
      <c r="CK65" s="2">
        <v>0</v>
      </c>
      <c r="CL65" s="2">
        <v>0</v>
      </c>
      <c r="CM65" s="2">
        <v>0</v>
      </c>
      <c r="CN65" s="2">
        <v>0</v>
      </c>
      <c r="CO65" s="2">
        <v>19012.740000000002</v>
      </c>
      <c r="CP65" s="2">
        <v>0</v>
      </c>
      <c r="CQ65" s="2">
        <v>0</v>
      </c>
      <c r="CR65" s="2">
        <v>0</v>
      </c>
      <c r="CS65" s="2">
        <v>0</v>
      </c>
      <c r="CT65" s="2">
        <v>1544.357</v>
      </c>
      <c r="CU65" s="2">
        <v>0</v>
      </c>
      <c r="CV65" s="2">
        <v>0</v>
      </c>
      <c r="CW65" s="2">
        <v>0</v>
      </c>
      <c r="CX65" s="2">
        <v>3649.16</v>
      </c>
      <c r="CY65" s="2">
        <v>0</v>
      </c>
      <c r="CZ65" s="2">
        <v>0</v>
      </c>
      <c r="DA65" s="2">
        <v>0</v>
      </c>
      <c r="DB65" s="2">
        <v>0</v>
      </c>
      <c r="DC65" s="2">
        <v>789.17</v>
      </c>
      <c r="DD65" s="2">
        <v>0</v>
      </c>
      <c r="DE65" s="2">
        <v>0</v>
      </c>
      <c r="DF65" s="2">
        <v>0</v>
      </c>
      <c r="DG65" s="2">
        <v>86.366</v>
      </c>
      <c r="DH65" s="2">
        <v>0</v>
      </c>
      <c r="DI65" s="2">
        <v>0</v>
      </c>
      <c r="DJ65" s="2">
        <v>0</v>
      </c>
      <c r="DK65" s="2">
        <v>0</v>
      </c>
      <c r="DL65" s="2">
        <v>84.716999999999999</v>
      </c>
      <c r="DM65" s="2">
        <v>0.26600000000000001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659.42</v>
      </c>
      <c r="EA65" s="2">
        <v>0</v>
      </c>
      <c r="EB65" s="2">
        <v>0</v>
      </c>
      <c r="EC65" s="2">
        <v>0</v>
      </c>
      <c r="ED65" s="2">
        <v>0</v>
      </c>
      <c r="EE65" s="15">
        <f t="shared" si="85"/>
        <v>0</v>
      </c>
      <c r="EF65" s="15">
        <f t="shared" si="86"/>
        <v>0</v>
      </c>
      <c r="EG65" s="15">
        <f t="shared" si="99"/>
        <v>1</v>
      </c>
      <c r="EH65" s="15">
        <f t="shared" si="87"/>
        <v>0</v>
      </c>
      <c r="EI65" s="15">
        <f t="shared" si="88"/>
        <v>0</v>
      </c>
      <c r="EJ65" s="15">
        <f t="shared" si="55"/>
        <v>0</v>
      </c>
      <c r="EK65" s="15">
        <f t="shared" si="56"/>
        <v>1</v>
      </c>
      <c r="EL65" s="15">
        <f t="shared" si="57"/>
        <v>0</v>
      </c>
      <c r="EM65" s="15">
        <f t="shared" si="58"/>
        <v>0</v>
      </c>
      <c r="EN65" s="15">
        <f t="shared" si="59"/>
        <v>0</v>
      </c>
      <c r="EO65" s="15">
        <f t="shared" si="60"/>
        <v>0</v>
      </c>
      <c r="EP65" s="15">
        <f t="shared" si="61"/>
        <v>1</v>
      </c>
      <c r="EQ65" s="15">
        <f t="shared" si="62"/>
        <v>0</v>
      </c>
      <c r="ER65" s="15">
        <f t="shared" si="63"/>
        <v>0</v>
      </c>
      <c r="ES65" s="15">
        <f t="shared" si="64"/>
        <v>0</v>
      </c>
      <c r="ET65" s="15">
        <f t="shared" si="65"/>
        <v>0</v>
      </c>
      <c r="EU65" s="15">
        <f t="shared" si="66"/>
        <v>1</v>
      </c>
      <c r="EV65" s="15">
        <f t="shared" si="67"/>
        <v>0</v>
      </c>
      <c r="EW65" s="15">
        <f t="shared" si="68"/>
        <v>0</v>
      </c>
      <c r="EX65" s="15">
        <f t="shared" si="69"/>
        <v>0</v>
      </c>
      <c r="EY65" s="15">
        <f t="shared" si="70"/>
        <v>1</v>
      </c>
      <c r="EZ65" s="15">
        <f t="shared" si="71"/>
        <v>0</v>
      </c>
      <c r="FA65" s="15">
        <f t="shared" si="72"/>
        <v>0</v>
      </c>
      <c r="FB65" s="15">
        <f t="shared" si="73"/>
        <v>0</v>
      </c>
      <c r="FC65" s="15">
        <f t="shared" si="74"/>
        <v>0</v>
      </c>
      <c r="FD65" s="15">
        <f t="shared" si="75"/>
        <v>1</v>
      </c>
      <c r="FE65" s="15">
        <f t="shared" si="76"/>
        <v>0</v>
      </c>
      <c r="FF65" s="15">
        <f t="shared" si="77"/>
        <v>0</v>
      </c>
      <c r="FG65" s="15">
        <f t="shared" si="78"/>
        <v>0</v>
      </c>
      <c r="FH65" s="15">
        <f t="shared" si="89"/>
        <v>0.70645879004024481</v>
      </c>
      <c r="FI65" s="15">
        <f t="shared" si="90"/>
        <v>0</v>
      </c>
      <c r="FJ65" s="15">
        <f t="shared" si="91"/>
        <v>0</v>
      </c>
      <c r="FK65" s="15">
        <f t="shared" si="92"/>
        <v>0</v>
      </c>
      <c r="FL65" s="15">
        <f t="shared" si="93"/>
        <v>0</v>
      </c>
      <c r="FM65" s="15">
        <f t="shared" si="79"/>
        <v>0.9968699622277396</v>
      </c>
      <c r="FN65" s="15">
        <f t="shared" si="80"/>
        <v>3.1300377722603343E-3</v>
      </c>
      <c r="FO65" s="15">
        <f t="shared" si="81"/>
        <v>0</v>
      </c>
      <c r="FP65" s="15">
        <f t="shared" si="82"/>
        <v>0</v>
      </c>
      <c r="FQ65" s="15">
        <f t="shared" si="83"/>
        <v>0</v>
      </c>
      <c r="FR65" s="15">
        <f t="shared" si="84"/>
        <v>0</v>
      </c>
      <c r="FS65" s="15">
        <v>0</v>
      </c>
      <c r="FT65" s="15">
        <v>0</v>
      </c>
      <c r="FU65" s="15">
        <v>0</v>
      </c>
      <c r="FV65" s="15">
        <v>0</v>
      </c>
      <c r="FW65" s="15">
        <v>0</v>
      </c>
      <c r="FX65" s="15">
        <v>0</v>
      </c>
      <c r="FY65" s="15">
        <v>0</v>
      </c>
      <c r="FZ65" s="15">
        <v>0</v>
      </c>
      <c r="GA65" s="15">
        <f t="shared" si="108"/>
        <v>1</v>
      </c>
      <c r="GB65" s="15">
        <f t="shared" si="95"/>
        <v>0</v>
      </c>
      <c r="GC65" s="15">
        <f t="shared" si="96"/>
        <v>0</v>
      </c>
      <c r="GD65" s="15">
        <f t="shared" si="97"/>
        <v>0</v>
      </c>
      <c r="GE65" s="15">
        <f t="shared" si="98"/>
        <v>0</v>
      </c>
    </row>
    <row r="66" spans="1:187" x14ac:dyDescent="0.3">
      <c r="A66" s="2" t="s">
        <v>65</v>
      </c>
      <c r="B66" s="6">
        <v>41737.091</v>
      </c>
      <c r="C66" s="6">
        <f t="shared" si="10"/>
        <v>11381.073652134037</v>
      </c>
      <c r="D66" s="7">
        <v>30356.017347865964</v>
      </c>
      <c r="E66" s="8">
        <v>0</v>
      </c>
      <c r="F66" s="9">
        <v>4401.78</v>
      </c>
      <c r="G66" s="9">
        <v>2319.88</v>
      </c>
      <c r="H66" s="9">
        <v>916.31502711836072</v>
      </c>
      <c r="I66" s="9">
        <v>2430.0300000000002</v>
      </c>
      <c r="J66" s="9">
        <v>839.02762501567167</v>
      </c>
      <c r="K66" s="9">
        <v>110.331</v>
      </c>
      <c r="L66" s="9">
        <v>363.71</v>
      </c>
      <c r="M66" s="9">
        <v>0</v>
      </c>
      <c r="N66" s="10">
        <v>0</v>
      </c>
      <c r="O66" s="10">
        <f t="shared" ref="O66:O129" si="109">EE66*E66</f>
        <v>0</v>
      </c>
      <c r="P66" s="10">
        <f t="shared" ref="P66:P129" si="110">EF66*E66</f>
        <v>0</v>
      </c>
      <c r="Q66" s="10">
        <f t="shared" ref="Q66:Q129" si="111">EG66*E66</f>
        <v>0</v>
      </c>
      <c r="R66" s="10">
        <f t="shared" ref="R66:R129" si="112">EH66*E66</f>
        <v>0</v>
      </c>
      <c r="S66" s="10">
        <f t="shared" ref="S66:S129" si="113">EI66*E66</f>
        <v>0</v>
      </c>
      <c r="T66" s="10">
        <f t="shared" ref="T66:T129" si="114">EJ66*F66</f>
        <v>4401.78</v>
      </c>
      <c r="U66" s="10">
        <f t="shared" ref="U66:U129" si="115">EK66*F66</f>
        <v>0</v>
      </c>
      <c r="V66" s="10">
        <f t="shared" ref="V66:V129" si="116">EL66*F66</f>
        <v>0</v>
      </c>
      <c r="W66" s="10">
        <f t="shared" ref="W66:W129" si="117">EM66*F66</f>
        <v>0</v>
      </c>
      <c r="X66" s="10">
        <f t="shared" ref="X66:X129" si="118">EN66*F66</f>
        <v>0</v>
      </c>
      <c r="Y66" s="10">
        <f t="shared" si="11"/>
        <v>0</v>
      </c>
      <c r="Z66" s="10">
        <f t="shared" si="12"/>
        <v>2319.88</v>
      </c>
      <c r="AA66" s="10">
        <f t="shared" si="13"/>
        <v>0</v>
      </c>
      <c r="AB66" s="10">
        <f t="shared" si="14"/>
        <v>0</v>
      </c>
      <c r="AC66" s="10">
        <f t="shared" si="15"/>
        <v>0</v>
      </c>
      <c r="AD66" s="10">
        <f t="shared" si="16"/>
        <v>0</v>
      </c>
      <c r="AE66" s="10">
        <f t="shared" si="17"/>
        <v>916.31502711836072</v>
      </c>
      <c r="AF66" s="10">
        <f t="shared" si="18"/>
        <v>0</v>
      </c>
      <c r="AG66" s="10">
        <f t="shared" si="19"/>
        <v>0</v>
      </c>
      <c r="AH66" s="10">
        <f t="shared" si="20"/>
        <v>0</v>
      </c>
      <c r="AI66" s="10">
        <f t="shared" si="21"/>
        <v>2430.0300000000002</v>
      </c>
      <c r="AJ66" s="10">
        <f t="shared" si="22"/>
        <v>0</v>
      </c>
      <c r="AK66" s="10">
        <f t="shared" si="23"/>
        <v>0</v>
      </c>
      <c r="AL66" s="10">
        <f t="shared" si="24"/>
        <v>0</v>
      </c>
      <c r="AM66" s="10">
        <f t="shared" si="25"/>
        <v>0</v>
      </c>
      <c r="AN66" s="10">
        <f t="shared" si="26"/>
        <v>839.02762501567167</v>
      </c>
      <c r="AO66" s="10">
        <f t="shared" si="27"/>
        <v>0</v>
      </c>
      <c r="AP66" s="10">
        <f t="shared" si="28"/>
        <v>0</v>
      </c>
      <c r="AQ66" s="10">
        <f t="shared" si="29"/>
        <v>0</v>
      </c>
      <c r="AR66" s="10">
        <f t="shared" si="30"/>
        <v>110.331</v>
      </c>
      <c r="AS66" s="10">
        <f t="shared" si="31"/>
        <v>56.082112030378454</v>
      </c>
      <c r="AT66" s="10">
        <f t="shared" si="32"/>
        <v>0</v>
      </c>
      <c r="AU66" s="10">
        <f t="shared" si="33"/>
        <v>0</v>
      </c>
      <c r="AV66" s="10">
        <f t="shared" si="34"/>
        <v>0</v>
      </c>
      <c r="AW66" s="10">
        <f t="shared" si="35"/>
        <v>284.02506065317903</v>
      </c>
      <c r="AX66" s="10">
        <f t="shared" si="36"/>
        <v>79.684939346820954</v>
      </c>
      <c r="AY66" s="10">
        <f t="shared" si="37"/>
        <v>0</v>
      </c>
      <c r="AZ66" s="10">
        <f t="shared" si="38"/>
        <v>0</v>
      </c>
      <c r="BA66" s="10">
        <f t="shared" si="39"/>
        <v>0</v>
      </c>
      <c r="BB66" s="10">
        <f t="shared" si="40"/>
        <v>0</v>
      </c>
      <c r="BC66" s="10">
        <f t="shared" si="41"/>
        <v>0</v>
      </c>
      <c r="BD66" s="10">
        <f t="shared" si="42"/>
        <v>0</v>
      </c>
      <c r="BE66" s="10">
        <f t="shared" si="43"/>
        <v>0</v>
      </c>
      <c r="BF66" s="10">
        <f t="shared" si="44"/>
        <v>0</v>
      </c>
      <c r="BG66" s="10">
        <f t="shared" si="45"/>
        <v>0</v>
      </c>
      <c r="BH66" s="10">
        <f t="shared" si="46"/>
        <v>0</v>
      </c>
      <c r="BI66" s="10">
        <f t="shared" si="47"/>
        <v>0</v>
      </c>
      <c r="BJ66" s="10">
        <f t="shared" si="48"/>
        <v>0</v>
      </c>
      <c r="BK66" s="10">
        <f t="shared" si="49"/>
        <v>0</v>
      </c>
      <c r="BL66" s="10">
        <f t="shared" si="50"/>
        <v>0</v>
      </c>
      <c r="BM66" s="10">
        <f t="shared" si="51"/>
        <v>0</v>
      </c>
      <c r="BN66" s="10">
        <f t="shared" si="52"/>
        <v>0</v>
      </c>
      <c r="BO66" s="10">
        <f t="shared" si="53"/>
        <v>0</v>
      </c>
      <c r="BP66" s="2" t="s">
        <v>65</v>
      </c>
      <c r="BQ66" s="2">
        <v>122376.04700000001</v>
      </c>
      <c r="BR66" s="2">
        <f t="shared" si="54"/>
        <v>2645.2719999999999</v>
      </c>
      <c r="BS66" s="2">
        <v>94262.896999999997</v>
      </c>
      <c r="BT66" s="2">
        <v>0</v>
      </c>
      <c r="BU66" s="2">
        <v>4659.9799999999996</v>
      </c>
      <c r="BV66" s="2">
        <v>15034.706</v>
      </c>
      <c r="BW66" s="2">
        <v>717.93000000000006</v>
      </c>
      <c r="BX66" s="2">
        <v>2441.9699999999998</v>
      </c>
      <c r="BY66" s="2">
        <v>2336.9209999999998</v>
      </c>
      <c r="BZ66" s="2">
        <v>203.30199999999999</v>
      </c>
      <c r="CA66" s="2">
        <v>1701.0650000000001</v>
      </c>
      <c r="CB66" s="2">
        <v>0</v>
      </c>
      <c r="CC66" s="2">
        <v>1017.276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4659.9799999999996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15034.706</v>
      </c>
      <c r="CP66" s="2">
        <v>0</v>
      </c>
      <c r="CQ66" s="2">
        <v>0</v>
      </c>
      <c r="CR66" s="2">
        <v>0</v>
      </c>
      <c r="CS66" s="2">
        <v>0</v>
      </c>
      <c r="CT66" s="2">
        <v>717.93000000000006</v>
      </c>
      <c r="CU66" s="2">
        <v>0</v>
      </c>
      <c r="CV66" s="2">
        <v>0</v>
      </c>
      <c r="CW66" s="2">
        <v>0</v>
      </c>
      <c r="CX66" s="2">
        <v>2441.9699999999998</v>
      </c>
      <c r="CY66" s="2">
        <v>0</v>
      </c>
      <c r="CZ66" s="2">
        <v>0</v>
      </c>
      <c r="DA66" s="2">
        <v>0</v>
      </c>
      <c r="DB66" s="2">
        <v>0</v>
      </c>
      <c r="DC66" s="2">
        <v>2336.9209999999998</v>
      </c>
      <c r="DD66" s="2">
        <v>0</v>
      </c>
      <c r="DE66" s="2">
        <v>0</v>
      </c>
      <c r="DF66" s="2">
        <v>0</v>
      </c>
      <c r="DG66" s="2">
        <v>203.30199999999999</v>
      </c>
      <c r="DH66" s="2">
        <v>103.34</v>
      </c>
      <c r="DI66" s="2">
        <v>0</v>
      </c>
      <c r="DJ66" s="2">
        <v>0</v>
      </c>
      <c r="DK66" s="2">
        <v>0</v>
      </c>
      <c r="DL66" s="2">
        <v>1328.38</v>
      </c>
      <c r="DM66" s="2">
        <v>372.685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1017.276</v>
      </c>
      <c r="EA66" s="2">
        <v>0</v>
      </c>
      <c r="EB66" s="2">
        <v>0</v>
      </c>
      <c r="EC66" s="2">
        <v>0</v>
      </c>
      <c r="ED66" s="2">
        <v>0</v>
      </c>
      <c r="EE66" s="15">
        <v>0</v>
      </c>
      <c r="EF66" s="15">
        <v>0</v>
      </c>
      <c r="EG66" s="15">
        <v>0</v>
      </c>
      <c r="EH66" s="15">
        <v>0</v>
      </c>
      <c r="EI66" s="15">
        <v>0</v>
      </c>
      <c r="EJ66" s="15">
        <f t="shared" si="55"/>
        <v>1</v>
      </c>
      <c r="EK66" s="15">
        <f t="shared" si="56"/>
        <v>0</v>
      </c>
      <c r="EL66" s="15">
        <f t="shared" si="57"/>
        <v>0</v>
      </c>
      <c r="EM66" s="15">
        <f t="shared" si="58"/>
        <v>0</v>
      </c>
      <c r="EN66" s="15">
        <f t="shared" si="59"/>
        <v>0</v>
      </c>
      <c r="EO66" s="15">
        <f t="shared" si="60"/>
        <v>0</v>
      </c>
      <c r="EP66" s="15">
        <f t="shared" si="61"/>
        <v>1</v>
      </c>
      <c r="EQ66" s="15">
        <f t="shared" si="62"/>
        <v>0</v>
      </c>
      <c r="ER66" s="15">
        <f t="shared" si="63"/>
        <v>0</v>
      </c>
      <c r="ES66" s="15">
        <f t="shared" si="64"/>
        <v>0</v>
      </c>
      <c r="ET66" s="15">
        <f t="shared" si="65"/>
        <v>0</v>
      </c>
      <c r="EU66" s="15">
        <f t="shared" si="66"/>
        <v>1</v>
      </c>
      <c r="EV66" s="15">
        <f t="shared" si="67"/>
        <v>0</v>
      </c>
      <c r="EW66" s="15">
        <f t="shared" si="68"/>
        <v>0</v>
      </c>
      <c r="EX66" s="15">
        <f t="shared" si="69"/>
        <v>0</v>
      </c>
      <c r="EY66" s="15">
        <f t="shared" si="70"/>
        <v>1</v>
      </c>
      <c r="EZ66" s="15">
        <f t="shared" si="71"/>
        <v>0</v>
      </c>
      <c r="FA66" s="15">
        <f t="shared" si="72"/>
        <v>0</v>
      </c>
      <c r="FB66" s="15">
        <f t="shared" si="73"/>
        <v>0</v>
      </c>
      <c r="FC66" s="15">
        <f t="shared" si="74"/>
        <v>0</v>
      </c>
      <c r="FD66" s="15">
        <f t="shared" si="75"/>
        <v>1</v>
      </c>
      <c r="FE66" s="15">
        <f t="shared" si="76"/>
        <v>0</v>
      </c>
      <c r="FF66" s="15">
        <f t="shared" si="77"/>
        <v>0</v>
      </c>
      <c r="FG66" s="15">
        <f t="shared" si="78"/>
        <v>0</v>
      </c>
      <c r="FH66" s="15">
        <f t="shared" si="89"/>
        <v>1</v>
      </c>
      <c r="FI66" s="15">
        <f t="shared" si="90"/>
        <v>0.50830783760120413</v>
      </c>
      <c r="FJ66" s="15">
        <f t="shared" si="91"/>
        <v>0</v>
      </c>
      <c r="FK66" s="15">
        <f t="shared" si="92"/>
        <v>0</v>
      </c>
      <c r="FL66" s="15">
        <f t="shared" si="93"/>
        <v>0</v>
      </c>
      <c r="FM66" s="15">
        <f t="shared" si="79"/>
        <v>0.78091078236281397</v>
      </c>
      <c r="FN66" s="15">
        <f t="shared" si="80"/>
        <v>0.21908921763718611</v>
      </c>
      <c r="FO66" s="15">
        <f t="shared" si="81"/>
        <v>0</v>
      </c>
      <c r="FP66" s="15">
        <f t="shared" si="82"/>
        <v>0</v>
      </c>
      <c r="FQ66" s="15">
        <f t="shared" si="83"/>
        <v>0</v>
      </c>
      <c r="FR66" s="15">
        <f t="shared" si="84"/>
        <v>0</v>
      </c>
      <c r="FS66" s="15">
        <v>0</v>
      </c>
      <c r="FT66" s="15">
        <v>0</v>
      </c>
      <c r="FU66" s="15">
        <v>0</v>
      </c>
      <c r="FV66" s="15">
        <v>0</v>
      </c>
      <c r="FW66" s="15">
        <v>0</v>
      </c>
      <c r="FX66" s="15">
        <v>0</v>
      </c>
      <c r="FY66" s="15">
        <v>0</v>
      </c>
      <c r="FZ66" s="15">
        <v>0</v>
      </c>
      <c r="GA66" s="15">
        <f t="shared" si="108"/>
        <v>1</v>
      </c>
      <c r="GB66" s="15">
        <f t="shared" si="95"/>
        <v>0</v>
      </c>
      <c r="GC66" s="15">
        <f t="shared" si="96"/>
        <v>0</v>
      </c>
      <c r="GD66" s="15">
        <f t="shared" si="97"/>
        <v>0</v>
      </c>
      <c r="GE66" s="15">
        <f t="shared" si="98"/>
        <v>0</v>
      </c>
    </row>
    <row r="67" spans="1:187" x14ac:dyDescent="0.3">
      <c r="A67" s="2" t="s">
        <v>66</v>
      </c>
      <c r="B67" s="6">
        <v>33236.720000000001</v>
      </c>
      <c r="C67" s="6">
        <f t="shared" ref="C67:C130" si="119">B67-D67</f>
        <v>10942.417445005958</v>
      </c>
      <c r="D67" s="7">
        <v>22294.302554994043</v>
      </c>
      <c r="E67" s="8">
        <v>0</v>
      </c>
      <c r="F67" s="9">
        <v>2281.91</v>
      </c>
      <c r="G67" s="9">
        <v>5819.3501835801271</v>
      </c>
      <c r="H67" s="9">
        <v>847.97757772299781</v>
      </c>
      <c r="I67" s="9">
        <v>1340.22</v>
      </c>
      <c r="J67" s="9">
        <v>558.35968370283513</v>
      </c>
      <c r="K67" s="9">
        <v>43.08</v>
      </c>
      <c r="L67" s="9">
        <v>51.52</v>
      </c>
      <c r="M67" s="9">
        <v>0</v>
      </c>
      <c r="N67" s="10">
        <v>0</v>
      </c>
      <c r="O67" s="10">
        <f t="shared" si="109"/>
        <v>0</v>
      </c>
      <c r="P67" s="10">
        <f t="shared" si="110"/>
        <v>0</v>
      </c>
      <c r="Q67" s="10">
        <f t="shared" si="111"/>
        <v>0</v>
      </c>
      <c r="R67" s="10">
        <f t="shared" si="112"/>
        <v>0</v>
      </c>
      <c r="S67" s="10">
        <f t="shared" si="113"/>
        <v>0</v>
      </c>
      <c r="T67" s="10">
        <f t="shared" si="114"/>
        <v>0</v>
      </c>
      <c r="U67" s="10">
        <f t="shared" si="115"/>
        <v>2281.91</v>
      </c>
      <c r="V67" s="10">
        <f t="shared" si="116"/>
        <v>0</v>
      </c>
      <c r="W67" s="10">
        <f t="shared" si="117"/>
        <v>0</v>
      </c>
      <c r="X67" s="10">
        <f t="shared" si="118"/>
        <v>0</v>
      </c>
      <c r="Y67" s="10">
        <f t="shared" ref="Y67:Y130" si="120">EO67*F67</f>
        <v>0</v>
      </c>
      <c r="Z67" s="10">
        <f t="shared" ref="Z67:Z130" si="121">EP67*G67</f>
        <v>5819.3501835801271</v>
      </c>
      <c r="AA67" s="10">
        <f t="shared" ref="AA67:AA130" si="122">EQ67*G67</f>
        <v>0</v>
      </c>
      <c r="AB67" s="10">
        <f t="shared" ref="AB67:AB130" si="123">ER67*G67</f>
        <v>0</v>
      </c>
      <c r="AC67" s="10">
        <f t="shared" ref="AC67:AC130" si="124">ES67*G67</f>
        <v>0</v>
      </c>
      <c r="AD67" s="10">
        <f t="shared" ref="AD67:AD130" si="125">ET67*G67</f>
        <v>0</v>
      </c>
      <c r="AE67" s="10">
        <f t="shared" ref="AE67:AE130" si="126">EU67*H67</f>
        <v>847.97757772299781</v>
      </c>
      <c r="AF67" s="10">
        <f t="shared" ref="AF67:AF130" si="127">EV67*H67</f>
        <v>0</v>
      </c>
      <c r="AG67" s="10">
        <f t="shared" ref="AG67:AG130" si="128">EW67*H67</f>
        <v>0</v>
      </c>
      <c r="AH67" s="10">
        <f t="shared" ref="AH67:AH130" si="129">EX67*H67</f>
        <v>0</v>
      </c>
      <c r="AI67" s="10">
        <f t="shared" ref="AI67:AI130" si="130">EY67*I67</f>
        <v>1340.22</v>
      </c>
      <c r="AJ67" s="10">
        <f t="shared" ref="AJ67:AJ130" si="131">EZ67*I67</f>
        <v>0</v>
      </c>
      <c r="AK67" s="10">
        <f t="shared" ref="AK67:AK130" si="132">FA67*I67</f>
        <v>0</v>
      </c>
      <c r="AL67" s="10">
        <f t="shared" ref="AL67:AL130" si="133">FB67*I67</f>
        <v>0</v>
      </c>
      <c r="AM67" s="10">
        <f t="shared" ref="AM67:AM130" si="134">FC67*I67</f>
        <v>0</v>
      </c>
      <c r="AN67" s="10">
        <f t="shared" ref="AN67:AN130" si="135">FD67*J67</f>
        <v>558.35968370283513</v>
      </c>
      <c r="AO67" s="10">
        <f t="shared" ref="AO67:AO130" si="136">FE67*J67</f>
        <v>0</v>
      </c>
      <c r="AP67" s="10">
        <f t="shared" ref="AP67:AP130" si="137">FF67*J67</f>
        <v>0</v>
      </c>
      <c r="AQ67" s="10">
        <f t="shared" ref="AQ67:AQ130" si="138">FG67*J67</f>
        <v>0</v>
      </c>
      <c r="AR67" s="10">
        <f t="shared" ref="AR67:AR130" si="139">FH67*K67</f>
        <v>43.08</v>
      </c>
      <c r="AS67" s="10">
        <f t="shared" ref="AS67:AS130" si="140">FI67*K67</f>
        <v>0</v>
      </c>
      <c r="AT67" s="10">
        <f t="shared" ref="AT67:AT130" si="141">FJ67*K67</f>
        <v>0</v>
      </c>
      <c r="AU67" s="10">
        <f t="shared" ref="AU67:AU130" si="142">FK67*K67</f>
        <v>0</v>
      </c>
      <c r="AV67" s="10">
        <f t="shared" ref="AV67:AV130" si="143">FL67*K67</f>
        <v>0</v>
      </c>
      <c r="AW67" s="10">
        <f t="shared" ref="AW67:AW130" si="144">FM67*L67</f>
        <v>51.52</v>
      </c>
      <c r="AX67" s="10">
        <f t="shared" ref="AX67:AX130" si="145">FN67*L67</f>
        <v>0</v>
      </c>
      <c r="AY67" s="10">
        <f t="shared" ref="AY67:AY130" si="146">FO67*L67</f>
        <v>0</v>
      </c>
      <c r="AZ67" s="10">
        <f t="shared" ref="AZ67:AZ130" si="147">FP67*L67</f>
        <v>0</v>
      </c>
      <c r="BA67" s="10">
        <f t="shared" ref="BA67:BA130" si="148">FQ67*L67</f>
        <v>0</v>
      </c>
      <c r="BB67" s="10">
        <f t="shared" ref="BB67:BB130" si="149">FR67*L67</f>
        <v>0</v>
      </c>
      <c r="BC67" s="10">
        <f t="shared" ref="BC67:BC130" si="150">FS67*M67</f>
        <v>0</v>
      </c>
      <c r="BD67" s="10">
        <f t="shared" ref="BD67:BD130" si="151">FT67*M67</f>
        <v>0</v>
      </c>
      <c r="BE67" s="10">
        <f t="shared" ref="BE67:BE130" si="152">FU67*M67</f>
        <v>0</v>
      </c>
      <c r="BF67" s="10">
        <f t="shared" ref="BF67:BF130" si="153">FV67*M67</f>
        <v>0</v>
      </c>
      <c r="BG67" s="10">
        <f t="shared" ref="BG67:BG130" si="154">FW67*M67</f>
        <v>0</v>
      </c>
      <c r="BH67" s="10">
        <f t="shared" ref="BH67:BH130" si="155">FX67*M67</f>
        <v>0</v>
      </c>
      <c r="BI67" s="10">
        <f t="shared" ref="BI67:BI130" si="156">FY67*M67</f>
        <v>0</v>
      </c>
      <c r="BJ67" s="10">
        <f t="shared" ref="BJ67:BJ130" si="157">FZ67*M67</f>
        <v>0</v>
      </c>
      <c r="BK67" s="10">
        <f t="shared" ref="BK67:BK130" si="158">GA67*N67</f>
        <v>0</v>
      </c>
      <c r="BL67" s="10">
        <f t="shared" ref="BL67:BL130" si="159">GB67*N67</f>
        <v>0</v>
      </c>
      <c r="BM67" s="10">
        <f t="shared" ref="BM67:BM130" si="160">GC67*N67</f>
        <v>0</v>
      </c>
      <c r="BN67" s="10">
        <f t="shared" ref="BN67:BN130" si="161">GD67*N67</f>
        <v>0</v>
      </c>
      <c r="BO67" s="10">
        <f t="shared" ref="BO67:BO130" si="162">GE67*N67</f>
        <v>0</v>
      </c>
      <c r="BP67" s="2" t="s">
        <v>66</v>
      </c>
      <c r="BQ67" s="2">
        <v>30862.65</v>
      </c>
      <c r="BR67" s="2">
        <f t="shared" ref="BR67:BR130" si="163">BZ67+CX67+EC67+FA67+FU67+GS67+HM67+IK67+JM67+KW67</f>
        <v>2067.08</v>
      </c>
      <c r="BS67" s="2">
        <v>6969.7999999999993</v>
      </c>
      <c r="BT67" s="2">
        <v>0</v>
      </c>
      <c r="BU67" s="2">
        <v>2281.91</v>
      </c>
      <c r="BV67" s="2">
        <v>5729.93</v>
      </c>
      <c r="BW67" s="2">
        <v>8212.7099999999991</v>
      </c>
      <c r="BX67" s="2">
        <v>2024</v>
      </c>
      <c r="BY67" s="2">
        <v>5549.7</v>
      </c>
      <c r="BZ67" s="2">
        <v>43.08</v>
      </c>
      <c r="CA67" s="2">
        <v>51.52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2281.91</v>
      </c>
      <c r="CK67" s="2">
        <v>0</v>
      </c>
      <c r="CL67" s="2">
        <v>0</v>
      </c>
      <c r="CM67" s="2">
        <v>0</v>
      </c>
      <c r="CN67" s="2">
        <v>0</v>
      </c>
      <c r="CO67" s="2">
        <v>5729.93</v>
      </c>
      <c r="CP67" s="2">
        <v>0</v>
      </c>
      <c r="CQ67" s="2">
        <v>0</v>
      </c>
      <c r="CR67" s="2">
        <v>0</v>
      </c>
      <c r="CS67" s="2">
        <v>0</v>
      </c>
      <c r="CT67" s="2">
        <v>8212.7099999999991</v>
      </c>
      <c r="CU67" s="2">
        <v>0</v>
      </c>
      <c r="CV67" s="2">
        <v>0</v>
      </c>
      <c r="CW67" s="2">
        <v>0</v>
      </c>
      <c r="CX67" s="2">
        <v>2024</v>
      </c>
      <c r="CY67" s="2">
        <v>0</v>
      </c>
      <c r="CZ67" s="2">
        <v>0</v>
      </c>
      <c r="DA67" s="2">
        <v>0</v>
      </c>
      <c r="DB67" s="2">
        <v>0</v>
      </c>
      <c r="DC67" s="2">
        <v>5549.7</v>
      </c>
      <c r="DD67" s="2">
        <v>0</v>
      </c>
      <c r="DE67" s="2">
        <v>0</v>
      </c>
      <c r="DF67" s="2">
        <v>0</v>
      </c>
      <c r="DG67" s="2">
        <v>43.08</v>
      </c>
      <c r="DH67" s="2">
        <v>0</v>
      </c>
      <c r="DI67" s="2">
        <v>0</v>
      </c>
      <c r="DJ67" s="2">
        <v>0</v>
      </c>
      <c r="DK67" s="2">
        <v>0</v>
      </c>
      <c r="DL67" s="2">
        <v>51.52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15">
        <v>0</v>
      </c>
      <c r="EF67" s="15">
        <v>0</v>
      </c>
      <c r="EG67" s="15">
        <v>0</v>
      </c>
      <c r="EH67" s="15">
        <v>0</v>
      </c>
      <c r="EI67" s="15">
        <v>0</v>
      </c>
      <c r="EJ67" s="15">
        <f t="shared" ref="EJ67:EJ130" si="164">CI67/BU67</f>
        <v>0</v>
      </c>
      <c r="EK67" s="15">
        <f t="shared" ref="EK67:EK130" si="165">CJ67/BU67</f>
        <v>1</v>
      </c>
      <c r="EL67" s="15">
        <f t="shared" ref="EL67:EL130" si="166">CK67/BU67</f>
        <v>0</v>
      </c>
      <c r="EM67" s="15">
        <f t="shared" ref="EM67:EM130" si="167">CL67/BU67</f>
        <v>0</v>
      </c>
      <c r="EN67" s="15">
        <f t="shared" ref="EN67:EN130" si="168">CM67/BU67</f>
        <v>0</v>
      </c>
      <c r="EO67" s="15">
        <f t="shared" ref="EO67:EO130" si="169">CN67/BU67</f>
        <v>0</v>
      </c>
      <c r="EP67" s="15">
        <f t="shared" ref="EP67:EP130" si="170">CO67/BV67</f>
        <v>1</v>
      </c>
      <c r="EQ67" s="15">
        <f t="shared" ref="EQ67:EQ130" si="171">CP67/BV67</f>
        <v>0</v>
      </c>
      <c r="ER67" s="15">
        <f t="shared" ref="ER67:ER130" si="172">CQ67/BV67</f>
        <v>0</v>
      </c>
      <c r="ES67" s="15">
        <f t="shared" ref="ES67:ES130" si="173">CR67/BV67</f>
        <v>0</v>
      </c>
      <c r="ET67" s="15">
        <f t="shared" ref="ET67:ET130" si="174">CS67/BV67</f>
        <v>0</v>
      </c>
      <c r="EU67" s="15">
        <f t="shared" ref="EU67:EU130" si="175">CT67/BW67</f>
        <v>1</v>
      </c>
      <c r="EV67" s="15">
        <f t="shared" ref="EV67:EV130" si="176">CU67/BW67</f>
        <v>0</v>
      </c>
      <c r="EW67" s="15">
        <f t="shared" ref="EW67:EW130" si="177">CV67/BW67</f>
        <v>0</v>
      </c>
      <c r="EX67" s="15">
        <f t="shared" ref="EX67:EX130" si="178">CW67/BW67</f>
        <v>0</v>
      </c>
      <c r="EY67" s="15">
        <f t="shared" ref="EY67:EY130" si="179">CX67/BX67</f>
        <v>1</v>
      </c>
      <c r="EZ67" s="15">
        <f t="shared" ref="EZ67:EZ130" si="180">CY67/BX67</f>
        <v>0</v>
      </c>
      <c r="FA67" s="15">
        <f t="shared" ref="FA67:FA130" si="181">CZ67/BX67</f>
        <v>0</v>
      </c>
      <c r="FB67" s="15">
        <f t="shared" ref="FB67:FB130" si="182">DA67/BX67</f>
        <v>0</v>
      </c>
      <c r="FC67" s="15">
        <f t="shared" ref="FC67:FC130" si="183">DB67/BX67</f>
        <v>0</v>
      </c>
      <c r="FD67" s="15">
        <f t="shared" ref="FD67:FD130" si="184">DC67/BY67</f>
        <v>1</v>
      </c>
      <c r="FE67" s="15">
        <f t="shared" ref="FE67:FE130" si="185">DD67/BY67</f>
        <v>0</v>
      </c>
      <c r="FF67" s="15">
        <f t="shared" ref="FF67:FF130" si="186">DE67/BY67</f>
        <v>0</v>
      </c>
      <c r="FG67" s="15">
        <f t="shared" ref="FG67:FG130" si="187">DF67/BY67</f>
        <v>0</v>
      </c>
      <c r="FH67" s="15">
        <f t="shared" ref="FH67:FH130" si="188">DG67/BZ67</f>
        <v>1</v>
      </c>
      <c r="FI67" s="15">
        <f t="shared" ref="FI67:FI130" si="189">DH67/BZ67</f>
        <v>0</v>
      </c>
      <c r="FJ67" s="15">
        <f t="shared" ref="FJ67:FJ130" si="190">DI67/BZ67</f>
        <v>0</v>
      </c>
      <c r="FK67" s="15">
        <f t="shared" ref="FK67:FK130" si="191">DJ67/BZ67</f>
        <v>0</v>
      </c>
      <c r="FL67" s="15">
        <f t="shared" ref="FL67:FL130" si="192">DK67/BZ67</f>
        <v>0</v>
      </c>
      <c r="FM67" s="15">
        <f t="shared" ref="FM67:FM130" si="193">DL67/CA67</f>
        <v>1</v>
      </c>
      <c r="FN67" s="15">
        <f t="shared" ref="FN67:FN130" si="194">DM67/CA67</f>
        <v>0</v>
      </c>
      <c r="FO67" s="15">
        <f t="shared" ref="FO67:FO130" si="195">DN67/CA67</f>
        <v>0</v>
      </c>
      <c r="FP67" s="15">
        <f t="shared" ref="FP67:FP130" si="196">DO67/CA67</f>
        <v>0</v>
      </c>
      <c r="FQ67" s="15">
        <f t="shared" ref="FQ67:FQ130" si="197">DP67/CA67</f>
        <v>0</v>
      </c>
      <c r="FR67" s="15">
        <f t="shared" ref="FR67:FR130" si="198">DQ67/CA67</f>
        <v>0</v>
      </c>
      <c r="FS67" s="15">
        <v>0</v>
      </c>
      <c r="FT67" s="15">
        <v>0</v>
      </c>
      <c r="FU67" s="15">
        <v>0</v>
      </c>
      <c r="FV67" s="15">
        <v>0</v>
      </c>
      <c r="FW67" s="15">
        <v>0</v>
      </c>
      <c r="FX67" s="15">
        <v>0</v>
      </c>
      <c r="FY67" s="15">
        <v>0</v>
      </c>
      <c r="FZ67" s="15">
        <v>0</v>
      </c>
      <c r="GA67" s="15">
        <v>0</v>
      </c>
      <c r="GB67" s="15">
        <v>0</v>
      </c>
      <c r="GC67" s="15">
        <v>0</v>
      </c>
      <c r="GD67" s="15">
        <v>0</v>
      </c>
      <c r="GE67" s="15">
        <v>0</v>
      </c>
    </row>
    <row r="68" spans="1:187" x14ac:dyDescent="0.3">
      <c r="A68" s="2" t="s">
        <v>67</v>
      </c>
      <c r="B68" s="6">
        <v>74043.520000000004</v>
      </c>
      <c r="C68" s="6">
        <f t="shared" si="119"/>
        <v>37229.307370274546</v>
      </c>
      <c r="D68" s="7">
        <v>36814.212629725458</v>
      </c>
      <c r="E68" s="8">
        <v>0</v>
      </c>
      <c r="F68" s="9">
        <v>15392.73</v>
      </c>
      <c r="G68" s="9">
        <v>7389.6542213218909</v>
      </c>
      <c r="H68" s="9">
        <v>2483.1989268703201</v>
      </c>
      <c r="I68" s="9">
        <v>9310.5982128448832</v>
      </c>
      <c r="J68" s="9">
        <v>1768.9964620935</v>
      </c>
      <c r="K68" s="9">
        <v>119.26867203390709</v>
      </c>
      <c r="L68" s="9">
        <v>742.79</v>
      </c>
      <c r="M68" s="9">
        <v>0</v>
      </c>
      <c r="N68" s="10">
        <v>22.07087511004293</v>
      </c>
      <c r="O68" s="10">
        <f t="shared" si="109"/>
        <v>0</v>
      </c>
      <c r="P68" s="10">
        <f t="shared" si="110"/>
        <v>0</v>
      </c>
      <c r="Q68" s="10">
        <f t="shared" si="111"/>
        <v>0</v>
      </c>
      <c r="R68" s="10">
        <f t="shared" si="112"/>
        <v>0</v>
      </c>
      <c r="S68" s="10">
        <f t="shared" si="113"/>
        <v>0</v>
      </c>
      <c r="T68" s="10">
        <f t="shared" si="114"/>
        <v>14403.480673989163</v>
      </c>
      <c r="U68" s="10">
        <f t="shared" si="115"/>
        <v>989.24932601083617</v>
      </c>
      <c r="V68" s="10">
        <f t="shared" si="116"/>
        <v>0</v>
      </c>
      <c r="W68" s="10">
        <f t="shared" si="117"/>
        <v>0</v>
      </c>
      <c r="X68" s="10">
        <f t="shared" si="118"/>
        <v>0</v>
      </c>
      <c r="Y68" s="10">
        <f t="shared" si="120"/>
        <v>0</v>
      </c>
      <c r="Z68" s="10">
        <f t="shared" si="121"/>
        <v>7389.6542213218909</v>
      </c>
      <c r="AA68" s="10">
        <f t="shared" si="122"/>
        <v>0</v>
      </c>
      <c r="AB68" s="10">
        <f t="shared" si="123"/>
        <v>0</v>
      </c>
      <c r="AC68" s="10">
        <f t="shared" si="124"/>
        <v>0</v>
      </c>
      <c r="AD68" s="10">
        <f t="shared" si="125"/>
        <v>0</v>
      </c>
      <c r="AE68" s="10">
        <f t="shared" si="126"/>
        <v>2449.8748583515157</v>
      </c>
      <c r="AF68" s="10">
        <f t="shared" si="127"/>
        <v>33.324068518804047</v>
      </c>
      <c r="AG68" s="10">
        <f t="shared" si="128"/>
        <v>0</v>
      </c>
      <c r="AH68" s="10">
        <f t="shared" si="129"/>
        <v>0</v>
      </c>
      <c r="AI68" s="10">
        <f t="shared" si="130"/>
        <v>9310.5982128448832</v>
      </c>
      <c r="AJ68" s="10">
        <f t="shared" si="131"/>
        <v>0</v>
      </c>
      <c r="AK68" s="10">
        <f t="shared" si="132"/>
        <v>0</v>
      </c>
      <c r="AL68" s="10">
        <f t="shared" si="133"/>
        <v>0</v>
      </c>
      <c r="AM68" s="10">
        <f t="shared" si="134"/>
        <v>0</v>
      </c>
      <c r="AN68" s="10">
        <f t="shared" si="135"/>
        <v>1767.9948033320054</v>
      </c>
      <c r="AO68" s="10">
        <f t="shared" si="136"/>
        <v>1.0016587614946237</v>
      </c>
      <c r="AP68" s="10">
        <f t="shared" si="137"/>
        <v>0</v>
      </c>
      <c r="AQ68" s="10">
        <f t="shared" si="138"/>
        <v>0</v>
      </c>
      <c r="AR68" s="10">
        <f t="shared" si="139"/>
        <v>73.78142458784879</v>
      </c>
      <c r="AS68" s="10">
        <f t="shared" si="140"/>
        <v>0</v>
      </c>
      <c r="AT68" s="10">
        <f t="shared" si="141"/>
        <v>0</v>
      </c>
      <c r="AU68" s="10">
        <f t="shared" si="142"/>
        <v>0</v>
      </c>
      <c r="AV68" s="10">
        <f t="shared" si="143"/>
        <v>0</v>
      </c>
      <c r="AW68" s="10">
        <f t="shared" si="144"/>
        <v>742.79</v>
      </c>
      <c r="AX68" s="10">
        <f t="shared" si="145"/>
        <v>0</v>
      </c>
      <c r="AY68" s="10">
        <f t="shared" si="146"/>
        <v>0</v>
      </c>
      <c r="AZ68" s="10">
        <f t="shared" si="147"/>
        <v>0</v>
      </c>
      <c r="BA68" s="10">
        <f t="shared" si="148"/>
        <v>0</v>
      </c>
      <c r="BB68" s="10">
        <f t="shared" si="149"/>
        <v>0</v>
      </c>
      <c r="BC68" s="10">
        <f t="shared" si="150"/>
        <v>0</v>
      </c>
      <c r="BD68" s="10">
        <f t="shared" si="151"/>
        <v>0</v>
      </c>
      <c r="BE68" s="10">
        <f t="shared" si="152"/>
        <v>0</v>
      </c>
      <c r="BF68" s="10">
        <f t="shared" si="153"/>
        <v>0</v>
      </c>
      <c r="BG68" s="10">
        <f t="shared" si="154"/>
        <v>0</v>
      </c>
      <c r="BH68" s="10">
        <f t="shared" si="155"/>
        <v>0</v>
      </c>
      <c r="BI68" s="10">
        <f t="shared" si="156"/>
        <v>0</v>
      </c>
      <c r="BJ68" s="10">
        <f t="shared" si="157"/>
        <v>0</v>
      </c>
      <c r="BK68" s="10">
        <f t="shared" si="158"/>
        <v>21.633116105080138</v>
      </c>
      <c r="BL68" s="10">
        <f t="shared" si="159"/>
        <v>0.43775900496279169</v>
      </c>
      <c r="BM68" s="10">
        <f t="shared" si="160"/>
        <v>0</v>
      </c>
      <c r="BN68" s="10">
        <f t="shared" si="161"/>
        <v>0</v>
      </c>
      <c r="BO68" s="10">
        <f t="shared" si="162"/>
        <v>0</v>
      </c>
      <c r="BP68" s="2" t="s">
        <v>67</v>
      </c>
      <c r="BQ68" s="2">
        <v>211760.41</v>
      </c>
      <c r="BR68" s="2">
        <f t="shared" si="163"/>
        <v>7622.62</v>
      </c>
      <c r="BS68" s="2">
        <v>154376.29</v>
      </c>
      <c r="BT68" s="2">
        <v>0</v>
      </c>
      <c r="BU68" s="2">
        <v>12329.13</v>
      </c>
      <c r="BV68" s="2">
        <v>16972.55</v>
      </c>
      <c r="BW68" s="2">
        <v>3931.5</v>
      </c>
      <c r="BX68" s="2">
        <v>7351.66</v>
      </c>
      <c r="BY68" s="2">
        <v>11338.15</v>
      </c>
      <c r="BZ68" s="2">
        <v>270.95999999999998</v>
      </c>
      <c r="CA68" s="2">
        <v>1789.75</v>
      </c>
      <c r="CB68" s="2">
        <v>1684.7</v>
      </c>
      <c r="CC68" s="2">
        <v>1715.72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11536.77</v>
      </c>
      <c r="CJ68" s="2">
        <v>792.35999999999876</v>
      </c>
      <c r="CK68" s="2">
        <v>0</v>
      </c>
      <c r="CL68" s="2">
        <v>0</v>
      </c>
      <c r="CM68" s="2">
        <v>0</v>
      </c>
      <c r="CN68" s="2">
        <v>0</v>
      </c>
      <c r="CO68" s="2">
        <v>16972.55</v>
      </c>
      <c r="CP68" s="2">
        <v>0</v>
      </c>
      <c r="CQ68" s="2">
        <v>0</v>
      </c>
      <c r="CR68" s="2">
        <v>0</v>
      </c>
      <c r="CS68" s="2">
        <v>0</v>
      </c>
      <c r="CT68" s="2">
        <v>3878.74</v>
      </c>
      <c r="CU68" s="2">
        <v>52.760000000000012</v>
      </c>
      <c r="CV68" s="2">
        <v>0</v>
      </c>
      <c r="CW68" s="2">
        <v>0</v>
      </c>
      <c r="CX68" s="2">
        <v>7351.66</v>
      </c>
      <c r="CY68" s="2">
        <v>0</v>
      </c>
      <c r="CZ68" s="2">
        <v>0</v>
      </c>
      <c r="DA68" s="2">
        <v>0</v>
      </c>
      <c r="DB68" s="2">
        <v>0</v>
      </c>
      <c r="DC68" s="2">
        <v>11331.73</v>
      </c>
      <c r="DD68" s="2">
        <v>6.42</v>
      </c>
      <c r="DE68" s="2">
        <v>0</v>
      </c>
      <c r="DF68" s="2">
        <v>0</v>
      </c>
      <c r="DG68" s="2">
        <v>167.62</v>
      </c>
      <c r="DH68" s="2">
        <v>0</v>
      </c>
      <c r="DI68" s="2">
        <v>0</v>
      </c>
      <c r="DJ68" s="2">
        <v>0</v>
      </c>
      <c r="DK68" s="2">
        <v>0</v>
      </c>
      <c r="DL68" s="2">
        <v>1789.75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1684.7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1681.69</v>
      </c>
      <c r="EA68" s="2">
        <v>34.03</v>
      </c>
      <c r="EB68" s="2">
        <v>0</v>
      </c>
      <c r="EC68" s="2">
        <v>0</v>
      </c>
      <c r="ED68" s="2">
        <v>0</v>
      </c>
      <c r="EE68" s="15">
        <v>0</v>
      </c>
      <c r="EF68" s="15">
        <v>0</v>
      </c>
      <c r="EG68" s="15">
        <v>0</v>
      </c>
      <c r="EH68" s="15">
        <v>0</v>
      </c>
      <c r="EI68" s="15">
        <v>0</v>
      </c>
      <c r="EJ68" s="15">
        <f t="shared" si="164"/>
        <v>0.93573269160111061</v>
      </c>
      <c r="EK68" s="15">
        <f t="shared" si="165"/>
        <v>6.4267308398889361E-2</v>
      </c>
      <c r="EL68" s="15">
        <f t="shared" si="166"/>
        <v>0</v>
      </c>
      <c r="EM68" s="15">
        <f t="shared" si="167"/>
        <v>0</v>
      </c>
      <c r="EN68" s="15">
        <f t="shared" si="168"/>
        <v>0</v>
      </c>
      <c r="EO68" s="15">
        <f t="shared" si="169"/>
        <v>0</v>
      </c>
      <c r="EP68" s="15">
        <f t="shared" si="170"/>
        <v>1</v>
      </c>
      <c r="EQ68" s="15">
        <f t="shared" si="171"/>
        <v>0</v>
      </c>
      <c r="ER68" s="15">
        <f t="shared" si="172"/>
        <v>0</v>
      </c>
      <c r="ES68" s="15">
        <f t="shared" si="173"/>
        <v>0</v>
      </c>
      <c r="ET68" s="15">
        <f t="shared" si="174"/>
        <v>0</v>
      </c>
      <c r="EU68" s="15">
        <f t="shared" si="175"/>
        <v>0.98658018567976591</v>
      </c>
      <c r="EV68" s="15">
        <f t="shared" si="176"/>
        <v>1.341981432023401E-2</v>
      </c>
      <c r="EW68" s="15">
        <f t="shared" si="177"/>
        <v>0</v>
      </c>
      <c r="EX68" s="15">
        <f t="shared" si="178"/>
        <v>0</v>
      </c>
      <c r="EY68" s="15">
        <f t="shared" si="179"/>
        <v>1</v>
      </c>
      <c r="EZ68" s="15">
        <f t="shared" si="180"/>
        <v>0</v>
      </c>
      <c r="FA68" s="15">
        <f t="shared" si="181"/>
        <v>0</v>
      </c>
      <c r="FB68" s="15">
        <f t="shared" si="182"/>
        <v>0</v>
      </c>
      <c r="FC68" s="15">
        <f t="shared" si="183"/>
        <v>0</v>
      </c>
      <c r="FD68" s="15">
        <f t="shared" si="184"/>
        <v>0.99943377005948941</v>
      </c>
      <c r="FE68" s="16">
        <f t="shared" si="185"/>
        <v>5.662299405105771E-4</v>
      </c>
      <c r="FF68" s="15">
        <f t="shared" si="186"/>
        <v>0</v>
      </c>
      <c r="FG68" s="15">
        <f t="shared" si="187"/>
        <v>0</v>
      </c>
      <c r="FH68" s="15">
        <f t="shared" si="188"/>
        <v>0.61861529377029822</v>
      </c>
      <c r="FI68" s="15">
        <f t="shared" si="189"/>
        <v>0</v>
      </c>
      <c r="FJ68" s="15">
        <f t="shared" si="190"/>
        <v>0</v>
      </c>
      <c r="FK68" s="15">
        <f t="shared" si="191"/>
        <v>0</v>
      </c>
      <c r="FL68" s="15">
        <f t="shared" si="192"/>
        <v>0</v>
      </c>
      <c r="FM68" s="15">
        <f t="shared" si="193"/>
        <v>1</v>
      </c>
      <c r="FN68" s="15">
        <f t="shared" si="194"/>
        <v>0</v>
      </c>
      <c r="FO68" s="15">
        <f t="shared" si="195"/>
        <v>0</v>
      </c>
      <c r="FP68" s="15">
        <f t="shared" si="196"/>
        <v>0</v>
      </c>
      <c r="FQ68" s="15">
        <f t="shared" si="197"/>
        <v>0</v>
      </c>
      <c r="FR68" s="15">
        <f t="shared" si="198"/>
        <v>0</v>
      </c>
      <c r="FS68" s="15">
        <f t="shared" ref="FS68:FS130" si="199">DR68/CB68</f>
        <v>1</v>
      </c>
      <c r="FT68" s="15">
        <f t="shared" ref="FT68:FT130" si="200">DS68/CB68</f>
        <v>0</v>
      </c>
      <c r="FU68" s="15">
        <f t="shared" ref="FU68:FU130" si="201">DT68/CB68</f>
        <v>0</v>
      </c>
      <c r="FV68" s="15">
        <f t="shared" ref="FV68:FV130" si="202">DU68/CB68</f>
        <v>0</v>
      </c>
      <c r="FW68" s="15">
        <f t="shared" ref="FW68:FW130" si="203">DV68/CB68</f>
        <v>0</v>
      </c>
      <c r="FX68" s="15">
        <f t="shared" ref="FX68:FX130" si="204">DW68/CB68</f>
        <v>0</v>
      </c>
      <c r="FY68" s="15">
        <f t="shared" ref="FY68:FY130" si="205">DX68/CB68</f>
        <v>0</v>
      </c>
      <c r="FZ68" s="15">
        <f t="shared" ref="FZ68:FZ130" si="206">DY68/CB68</f>
        <v>0</v>
      </c>
      <c r="GA68" s="15">
        <f t="shared" ref="GA68:GA130" si="207">DZ68/CC68</f>
        <v>0.98016576131303479</v>
      </c>
      <c r="GB68" s="15">
        <f t="shared" ref="GB68:GB130" si="208">EA68/CC68</f>
        <v>1.9834238686965239E-2</v>
      </c>
      <c r="GC68" s="15">
        <f t="shared" ref="GC68:GC130" si="209">EB68/CC68</f>
        <v>0</v>
      </c>
      <c r="GD68" s="15">
        <f t="shared" ref="GD68:GD130" si="210">EC68/CC68</f>
        <v>0</v>
      </c>
      <c r="GE68" s="15">
        <f t="shared" ref="GE68:GE130" si="211">ED68/CC68</f>
        <v>0</v>
      </c>
    </row>
    <row r="69" spans="1:187" x14ac:dyDescent="0.3">
      <c r="A69" s="2" t="s">
        <v>68</v>
      </c>
      <c r="B69" s="6">
        <v>20539.210999999999</v>
      </c>
      <c r="C69" s="6">
        <f t="shared" si="119"/>
        <v>13412.501645741249</v>
      </c>
      <c r="D69" s="7">
        <v>7126.70935425875</v>
      </c>
      <c r="E69" s="8">
        <v>1083.3599999999999</v>
      </c>
      <c r="F69" s="9">
        <v>5615.98</v>
      </c>
      <c r="G69" s="9">
        <v>1876.8</v>
      </c>
      <c r="H69" s="9">
        <v>836.10244327361386</v>
      </c>
      <c r="I69" s="9">
        <v>3520.598044503512</v>
      </c>
      <c r="J69" s="9">
        <v>403.98015796412369</v>
      </c>
      <c r="K69" s="9">
        <v>49.761000000000003</v>
      </c>
      <c r="L69" s="9">
        <v>25.92</v>
      </c>
      <c r="M69" s="9">
        <v>0</v>
      </c>
      <c r="N69" s="10">
        <v>0</v>
      </c>
      <c r="O69" s="10">
        <f t="shared" si="109"/>
        <v>259.09076050386017</v>
      </c>
      <c r="P69" s="10">
        <f t="shared" si="110"/>
        <v>0</v>
      </c>
      <c r="Q69" s="10">
        <f t="shared" si="111"/>
        <v>1083.3599999999999</v>
      </c>
      <c r="R69" s="10">
        <f t="shared" si="112"/>
        <v>0</v>
      </c>
      <c r="S69" s="10">
        <f t="shared" si="113"/>
        <v>0</v>
      </c>
      <c r="T69" s="10">
        <f t="shared" si="114"/>
        <v>5615.98</v>
      </c>
      <c r="U69" s="10">
        <f t="shared" si="115"/>
        <v>0</v>
      </c>
      <c r="V69" s="10">
        <f t="shared" si="116"/>
        <v>0</v>
      </c>
      <c r="W69" s="10">
        <f t="shared" si="117"/>
        <v>0</v>
      </c>
      <c r="X69" s="10">
        <f t="shared" si="118"/>
        <v>0</v>
      </c>
      <c r="Y69" s="10">
        <f t="shared" si="120"/>
        <v>0</v>
      </c>
      <c r="Z69" s="10">
        <f t="shared" si="121"/>
        <v>1876.8</v>
      </c>
      <c r="AA69" s="10">
        <f t="shared" si="122"/>
        <v>0</v>
      </c>
      <c r="AB69" s="10">
        <f t="shared" si="123"/>
        <v>0</v>
      </c>
      <c r="AC69" s="10">
        <f t="shared" si="124"/>
        <v>0</v>
      </c>
      <c r="AD69" s="10">
        <f t="shared" si="125"/>
        <v>0</v>
      </c>
      <c r="AE69" s="10">
        <f t="shared" si="126"/>
        <v>836.10244327361386</v>
      </c>
      <c r="AF69" s="10">
        <f t="shared" si="127"/>
        <v>0</v>
      </c>
      <c r="AG69" s="10">
        <f t="shared" si="128"/>
        <v>0</v>
      </c>
      <c r="AH69" s="10">
        <f t="shared" si="129"/>
        <v>0</v>
      </c>
      <c r="AI69" s="10">
        <f t="shared" si="130"/>
        <v>3520.598044503512</v>
      </c>
      <c r="AJ69" s="10">
        <f t="shared" si="131"/>
        <v>0</v>
      </c>
      <c r="AK69" s="10">
        <f t="shared" si="132"/>
        <v>0</v>
      </c>
      <c r="AL69" s="10">
        <f t="shared" si="133"/>
        <v>0</v>
      </c>
      <c r="AM69" s="10">
        <f t="shared" si="134"/>
        <v>0</v>
      </c>
      <c r="AN69" s="10">
        <f t="shared" si="135"/>
        <v>403.98015796412369</v>
      </c>
      <c r="AO69" s="10">
        <f t="shared" si="136"/>
        <v>0</v>
      </c>
      <c r="AP69" s="10">
        <f t="shared" si="137"/>
        <v>0</v>
      </c>
      <c r="AQ69" s="10">
        <f t="shared" si="138"/>
        <v>0</v>
      </c>
      <c r="AR69" s="10">
        <f t="shared" si="139"/>
        <v>49.761000000000003</v>
      </c>
      <c r="AS69" s="10">
        <f t="shared" si="140"/>
        <v>33.26794057044917</v>
      </c>
      <c r="AT69" s="10">
        <f t="shared" si="141"/>
        <v>0</v>
      </c>
      <c r="AU69" s="10">
        <f t="shared" si="142"/>
        <v>0</v>
      </c>
      <c r="AV69" s="10">
        <f t="shared" si="143"/>
        <v>0</v>
      </c>
      <c r="AW69" s="10">
        <f t="shared" si="144"/>
        <v>25.92</v>
      </c>
      <c r="AX69" s="10">
        <f t="shared" si="145"/>
        <v>0</v>
      </c>
      <c r="AY69" s="10">
        <f t="shared" si="146"/>
        <v>0</v>
      </c>
      <c r="AZ69" s="10">
        <f t="shared" si="147"/>
        <v>0</v>
      </c>
      <c r="BA69" s="10">
        <f t="shared" si="148"/>
        <v>0</v>
      </c>
      <c r="BB69" s="10">
        <f t="shared" si="149"/>
        <v>0</v>
      </c>
      <c r="BC69" s="10">
        <f t="shared" si="150"/>
        <v>0</v>
      </c>
      <c r="BD69" s="10">
        <f t="shared" si="151"/>
        <v>0</v>
      </c>
      <c r="BE69" s="10">
        <f t="shared" si="152"/>
        <v>0</v>
      </c>
      <c r="BF69" s="10">
        <f t="shared" si="153"/>
        <v>0</v>
      </c>
      <c r="BG69" s="10">
        <f t="shared" si="154"/>
        <v>0</v>
      </c>
      <c r="BH69" s="10">
        <f t="shared" si="155"/>
        <v>0</v>
      </c>
      <c r="BI69" s="10">
        <f t="shared" si="156"/>
        <v>0</v>
      </c>
      <c r="BJ69" s="10">
        <f t="shared" si="157"/>
        <v>0</v>
      </c>
      <c r="BK69" s="10">
        <f t="shared" si="158"/>
        <v>0</v>
      </c>
      <c r="BL69" s="10">
        <f t="shared" si="159"/>
        <v>0</v>
      </c>
      <c r="BM69" s="10">
        <f t="shared" si="160"/>
        <v>0</v>
      </c>
      <c r="BN69" s="10">
        <f t="shared" si="161"/>
        <v>0</v>
      </c>
      <c r="BO69" s="10">
        <f t="shared" si="162"/>
        <v>0</v>
      </c>
      <c r="BP69" s="2" t="s">
        <v>68</v>
      </c>
      <c r="BQ69" s="2">
        <v>22432.32</v>
      </c>
      <c r="BR69" s="2">
        <f t="shared" si="163"/>
        <v>2810.2370000000001</v>
      </c>
      <c r="BS69" s="2">
        <v>7733.9919999999984</v>
      </c>
      <c r="BT69" s="2">
        <v>1230.5</v>
      </c>
      <c r="BU69" s="2">
        <v>5615.9800000000005</v>
      </c>
      <c r="BV69" s="2">
        <v>3411.37</v>
      </c>
      <c r="BW69" s="2">
        <v>877.37599999999998</v>
      </c>
      <c r="BX69" s="2">
        <v>2756.56</v>
      </c>
      <c r="BY69" s="2">
        <v>302.65499999999997</v>
      </c>
      <c r="BZ69" s="2">
        <v>53.677</v>
      </c>
      <c r="CA69" s="2">
        <v>25.92</v>
      </c>
      <c r="CB69" s="2">
        <v>0</v>
      </c>
      <c r="CC69" s="2">
        <v>424.29</v>
      </c>
      <c r="CD69" s="2">
        <v>294.27999999999997</v>
      </c>
      <c r="CE69" s="2">
        <v>0</v>
      </c>
      <c r="CF69" s="2">
        <v>1230.5</v>
      </c>
      <c r="CG69" s="2">
        <v>0</v>
      </c>
      <c r="CH69" s="2">
        <v>0</v>
      </c>
      <c r="CI69" s="2">
        <v>5615.9800000000005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3411.37</v>
      </c>
      <c r="CP69" s="2">
        <v>0</v>
      </c>
      <c r="CQ69" s="2">
        <v>0</v>
      </c>
      <c r="CR69" s="2">
        <v>0</v>
      </c>
      <c r="CS69" s="2">
        <v>0</v>
      </c>
      <c r="CT69" s="2">
        <v>877.37599999999998</v>
      </c>
      <c r="CU69" s="2">
        <v>0</v>
      </c>
      <c r="CV69" s="2">
        <v>0</v>
      </c>
      <c r="CW69" s="2">
        <v>0</v>
      </c>
      <c r="CX69" s="2">
        <v>2756.56</v>
      </c>
      <c r="CY69" s="2">
        <v>0</v>
      </c>
      <c r="CZ69" s="2">
        <v>0</v>
      </c>
      <c r="DA69" s="2">
        <v>0</v>
      </c>
      <c r="DB69" s="2">
        <v>0</v>
      </c>
      <c r="DC69" s="2">
        <v>302.65499999999997</v>
      </c>
      <c r="DD69" s="2">
        <v>0</v>
      </c>
      <c r="DE69" s="2">
        <v>0</v>
      </c>
      <c r="DF69" s="2">
        <v>0</v>
      </c>
      <c r="DG69" s="2">
        <v>53.677</v>
      </c>
      <c r="DH69" s="2">
        <v>35.886000000000003</v>
      </c>
      <c r="DI69" s="2">
        <v>0</v>
      </c>
      <c r="DJ69" s="2">
        <v>0</v>
      </c>
      <c r="DK69" s="2">
        <v>0</v>
      </c>
      <c r="DL69" s="2">
        <v>25.92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399.32</v>
      </c>
      <c r="EA69" s="2">
        <v>0</v>
      </c>
      <c r="EB69" s="2">
        <v>0</v>
      </c>
      <c r="EC69" s="2">
        <v>0</v>
      </c>
      <c r="ED69" s="2">
        <v>0</v>
      </c>
      <c r="EE69" s="15">
        <f t="shared" ref="EE69:EE130" si="212">CD69/BT69</f>
        <v>0.23915481511580655</v>
      </c>
      <c r="EF69" s="15">
        <f t="shared" ref="EF69:EF130" si="213">CE69/BT69</f>
        <v>0</v>
      </c>
      <c r="EG69" s="15">
        <f t="shared" ref="EG69:EG130" si="214">CF69/BT69</f>
        <v>1</v>
      </c>
      <c r="EH69" s="15">
        <f t="shared" ref="EH69:EH130" si="215">CG69/BT69</f>
        <v>0</v>
      </c>
      <c r="EI69" s="15">
        <f t="shared" ref="EI69:EI119" si="216">CH69/BT69</f>
        <v>0</v>
      </c>
      <c r="EJ69" s="15">
        <f t="shared" si="164"/>
        <v>1</v>
      </c>
      <c r="EK69" s="15">
        <f t="shared" si="165"/>
        <v>0</v>
      </c>
      <c r="EL69" s="15">
        <f t="shared" si="166"/>
        <v>0</v>
      </c>
      <c r="EM69" s="15">
        <f t="shared" si="167"/>
        <v>0</v>
      </c>
      <c r="EN69" s="15">
        <f t="shared" si="168"/>
        <v>0</v>
      </c>
      <c r="EO69" s="15">
        <f t="shared" si="169"/>
        <v>0</v>
      </c>
      <c r="EP69" s="15">
        <f t="shared" si="170"/>
        <v>1</v>
      </c>
      <c r="EQ69" s="15">
        <f t="shared" si="171"/>
        <v>0</v>
      </c>
      <c r="ER69" s="15">
        <f t="shared" si="172"/>
        <v>0</v>
      </c>
      <c r="ES69" s="15">
        <f t="shared" si="173"/>
        <v>0</v>
      </c>
      <c r="ET69" s="15">
        <f t="shared" si="174"/>
        <v>0</v>
      </c>
      <c r="EU69" s="15">
        <f t="shared" si="175"/>
        <v>1</v>
      </c>
      <c r="EV69" s="15">
        <f t="shared" si="176"/>
        <v>0</v>
      </c>
      <c r="EW69" s="15">
        <f t="shared" si="177"/>
        <v>0</v>
      </c>
      <c r="EX69" s="15">
        <f t="shared" si="178"/>
        <v>0</v>
      </c>
      <c r="EY69" s="15">
        <f t="shared" si="179"/>
        <v>1</v>
      </c>
      <c r="EZ69" s="15">
        <f t="shared" si="180"/>
        <v>0</v>
      </c>
      <c r="FA69" s="15">
        <f t="shared" si="181"/>
        <v>0</v>
      </c>
      <c r="FB69" s="15">
        <f t="shared" si="182"/>
        <v>0</v>
      </c>
      <c r="FC69" s="15">
        <f t="shared" si="183"/>
        <v>0</v>
      </c>
      <c r="FD69" s="15">
        <f t="shared" si="184"/>
        <v>1</v>
      </c>
      <c r="FE69" s="15">
        <f t="shared" si="185"/>
        <v>0</v>
      </c>
      <c r="FF69" s="15">
        <f t="shared" si="186"/>
        <v>0</v>
      </c>
      <c r="FG69" s="15">
        <f t="shared" si="187"/>
        <v>0</v>
      </c>
      <c r="FH69" s="15">
        <f t="shared" si="188"/>
        <v>1</v>
      </c>
      <c r="FI69" s="15">
        <f t="shared" si="189"/>
        <v>0.66855450192820021</v>
      </c>
      <c r="FJ69" s="15">
        <f t="shared" si="190"/>
        <v>0</v>
      </c>
      <c r="FK69" s="15">
        <f t="shared" si="191"/>
        <v>0</v>
      </c>
      <c r="FL69" s="15">
        <f t="shared" si="192"/>
        <v>0</v>
      </c>
      <c r="FM69" s="15">
        <f t="shared" si="193"/>
        <v>1</v>
      </c>
      <c r="FN69" s="15">
        <f t="shared" si="194"/>
        <v>0</v>
      </c>
      <c r="FO69" s="15">
        <f t="shared" si="195"/>
        <v>0</v>
      </c>
      <c r="FP69" s="15">
        <f t="shared" si="196"/>
        <v>0</v>
      </c>
      <c r="FQ69" s="15">
        <f t="shared" si="197"/>
        <v>0</v>
      </c>
      <c r="FR69" s="15">
        <f t="shared" si="198"/>
        <v>0</v>
      </c>
      <c r="FS69" s="15">
        <v>0</v>
      </c>
      <c r="FT69" s="15">
        <v>0</v>
      </c>
      <c r="FU69" s="15">
        <v>0</v>
      </c>
      <c r="FV69" s="15">
        <v>0</v>
      </c>
      <c r="FW69" s="15">
        <v>0</v>
      </c>
      <c r="FX69" s="15">
        <v>0</v>
      </c>
      <c r="FY69" s="15">
        <v>0</v>
      </c>
      <c r="FZ69" s="15">
        <v>0</v>
      </c>
      <c r="GA69" s="15">
        <f t="shared" si="207"/>
        <v>0.94114874260529346</v>
      </c>
      <c r="GB69" s="15">
        <f t="shared" si="208"/>
        <v>0</v>
      </c>
      <c r="GC69" s="15">
        <f t="shared" si="209"/>
        <v>0</v>
      </c>
      <c r="GD69" s="15">
        <f t="shared" si="210"/>
        <v>0</v>
      </c>
      <c r="GE69" s="15">
        <f t="shared" si="211"/>
        <v>0</v>
      </c>
    </row>
    <row r="70" spans="1:187" x14ac:dyDescent="0.3">
      <c r="A70" s="2" t="s">
        <v>69</v>
      </c>
      <c r="B70" s="6">
        <v>120041.09</v>
      </c>
      <c r="C70" s="6">
        <f t="shared" si="119"/>
        <v>53345.653702801501</v>
      </c>
      <c r="D70" s="7">
        <v>66695.436297198496</v>
      </c>
      <c r="E70" s="8">
        <v>0</v>
      </c>
      <c r="F70" s="9">
        <v>21343.391</v>
      </c>
      <c r="G70" s="9">
        <v>15619.807122668439</v>
      </c>
      <c r="H70" s="9">
        <v>4150.3918294706646</v>
      </c>
      <c r="I70" s="9">
        <v>7188.6147057978151</v>
      </c>
      <c r="J70" s="9">
        <v>3396.7210448645792</v>
      </c>
      <c r="K70" s="9">
        <v>217.81800000000001</v>
      </c>
      <c r="L70" s="9">
        <v>1428.91</v>
      </c>
      <c r="M70" s="9">
        <v>0</v>
      </c>
      <c r="N70" s="10">
        <v>0</v>
      </c>
      <c r="O70" s="10">
        <f t="shared" si="109"/>
        <v>0</v>
      </c>
      <c r="P70" s="10">
        <f t="shared" si="110"/>
        <v>0</v>
      </c>
      <c r="Q70" s="10">
        <f t="shared" si="111"/>
        <v>0</v>
      </c>
      <c r="R70" s="10">
        <f t="shared" si="112"/>
        <v>0</v>
      </c>
      <c r="S70" s="10">
        <f t="shared" si="113"/>
        <v>0</v>
      </c>
      <c r="T70" s="10">
        <f t="shared" si="114"/>
        <v>0</v>
      </c>
      <c r="U70" s="10">
        <f t="shared" si="115"/>
        <v>21343.391</v>
      </c>
      <c r="V70" s="10">
        <f t="shared" si="116"/>
        <v>0</v>
      </c>
      <c r="W70" s="10">
        <f t="shared" si="117"/>
        <v>0</v>
      </c>
      <c r="X70" s="10">
        <f t="shared" si="118"/>
        <v>0</v>
      </c>
      <c r="Y70" s="10">
        <f t="shared" si="120"/>
        <v>0</v>
      </c>
      <c r="Z70" s="10">
        <f t="shared" si="121"/>
        <v>15619.807122668439</v>
      </c>
      <c r="AA70" s="10">
        <f t="shared" si="122"/>
        <v>0</v>
      </c>
      <c r="AB70" s="10">
        <f t="shared" si="123"/>
        <v>0</v>
      </c>
      <c r="AC70" s="10">
        <f t="shared" si="124"/>
        <v>0</v>
      </c>
      <c r="AD70" s="10">
        <f t="shared" si="125"/>
        <v>0</v>
      </c>
      <c r="AE70" s="10">
        <f t="shared" si="126"/>
        <v>4060.5663563135054</v>
      </c>
      <c r="AF70" s="10">
        <f t="shared" si="127"/>
        <v>89.825473157158868</v>
      </c>
      <c r="AG70" s="10">
        <f t="shared" si="128"/>
        <v>0</v>
      </c>
      <c r="AH70" s="10">
        <f t="shared" si="129"/>
        <v>0</v>
      </c>
      <c r="AI70" s="10">
        <f t="shared" si="130"/>
        <v>7188.6147057978151</v>
      </c>
      <c r="AJ70" s="10">
        <f t="shared" si="131"/>
        <v>0</v>
      </c>
      <c r="AK70" s="10">
        <f t="shared" si="132"/>
        <v>0</v>
      </c>
      <c r="AL70" s="10">
        <f t="shared" si="133"/>
        <v>0</v>
      </c>
      <c r="AM70" s="10">
        <f t="shared" si="134"/>
        <v>0</v>
      </c>
      <c r="AN70" s="10">
        <f t="shared" si="135"/>
        <v>3183.2701668038203</v>
      </c>
      <c r="AO70" s="10">
        <f t="shared" si="136"/>
        <v>213.45087806075892</v>
      </c>
      <c r="AP70" s="10">
        <f t="shared" si="137"/>
        <v>0</v>
      </c>
      <c r="AQ70" s="10">
        <f t="shared" si="138"/>
        <v>0</v>
      </c>
      <c r="AR70" s="10">
        <f t="shared" si="139"/>
        <v>217.81800000000001</v>
      </c>
      <c r="AS70" s="10">
        <f t="shared" si="140"/>
        <v>0</v>
      </c>
      <c r="AT70" s="10">
        <f t="shared" si="141"/>
        <v>0</v>
      </c>
      <c r="AU70" s="10">
        <f t="shared" si="142"/>
        <v>0</v>
      </c>
      <c r="AV70" s="10">
        <f t="shared" si="143"/>
        <v>0</v>
      </c>
      <c r="AW70" s="10">
        <f t="shared" si="144"/>
        <v>1006.5954199107409</v>
      </c>
      <c r="AX70" s="10">
        <f t="shared" si="145"/>
        <v>422.31458008925904</v>
      </c>
      <c r="AY70" s="10">
        <f t="shared" si="146"/>
        <v>0</v>
      </c>
      <c r="AZ70" s="10">
        <f t="shared" si="147"/>
        <v>0</v>
      </c>
      <c r="BA70" s="10">
        <f t="shared" si="148"/>
        <v>0</v>
      </c>
      <c r="BB70" s="10">
        <f t="shared" si="149"/>
        <v>0</v>
      </c>
      <c r="BC70" s="10">
        <f t="shared" si="150"/>
        <v>0</v>
      </c>
      <c r="BD70" s="10">
        <f t="shared" si="151"/>
        <v>0</v>
      </c>
      <c r="BE70" s="10">
        <f t="shared" si="152"/>
        <v>0</v>
      </c>
      <c r="BF70" s="10">
        <f t="shared" si="153"/>
        <v>0</v>
      </c>
      <c r="BG70" s="10">
        <f t="shared" si="154"/>
        <v>0</v>
      </c>
      <c r="BH70" s="10">
        <f t="shared" si="155"/>
        <v>0</v>
      </c>
      <c r="BI70" s="10">
        <f t="shared" si="156"/>
        <v>0</v>
      </c>
      <c r="BJ70" s="10">
        <f t="shared" si="157"/>
        <v>0</v>
      </c>
      <c r="BK70" s="10">
        <f t="shared" si="158"/>
        <v>0</v>
      </c>
      <c r="BL70" s="10">
        <f t="shared" si="159"/>
        <v>0</v>
      </c>
      <c r="BM70" s="10">
        <f t="shared" si="160"/>
        <v>0</v>
      </c>
      <c r="BN70" s="10">
        <f t="shared" si="161"/>
        <v>0</v>
      </c>
      <c r="BO70" s="10">
        <f t="shared" si="162"/>
        <v>0</v>
      </c>
      <c r="BP70" s="2" t="s">
        <v>69</v>
      </c>
      <c r="BQ70" s="2">
        <v>343468.66600000003</v>
      </c>
      <c r="BR70" s="2">
        <f t="shared" si="163"/>
        <v>10110.847000000002</v>
      </c>
      <c r="BS70" s="2">
        <v>267475.98400000005</v>
      </c>
      <c r="BT70" s="2">
        <v>0</v>
      </c>
      <c r="BU70" s="2">
        <v>21343.431</v>
      </c>
      <c r="BV70" s="2">
        <v>18503.635999999999</v>
      </c>
      <c r="BW70" s="2">
        <v>9096.8070000000007</v>
      </c>
      <c r="BX70" s="2">
        <v>9892.5750000000007</v>
      </c>
      <c r="BY70" s="2">
        <v>7883.9249999999993</v>
      </c>
      <c r="BZ70" s="2">
        <v>218.27199999999999</v>
      </c>
      <c r="CA70" s="2">
        <v>6612.4409999999998</v>
      </c>
      <c r="CB70" s="2">
        <v>62.3</v>
      </c>
      <c r="CC70" s="2">
        <v>2379.2950000000001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21343.431</v>
      </c>
      <c r="CK70" s="2">
        <v>0</v>
      </c>
      <c r="CL70" s="2">
        <v>0</v>
      </c>
      <c r="CM70" s="2">
        <v>0</v>
      </c>
      <c r="CN70" s="2">
        <v>0</v>
      </c>
      <c r="CO70" s="2">
        <v>18503.635999999999</v>
      </c>
      <c r="CP70" s="2">
        <v>0</v>
      </c>
      <c r="CQ70" s="2">
        <v>0</v>
      </c>
      <c r="CR70" s="2">
        <v>0</v>
      </c>
      <c r="CS70" s="2">
        <v>0</v>
      </c>
      <c r="CT70" s="2">
        <v>8899.9279999999999</v>
      </c>
      <c r="CU70" s="2">
        <v>196.87899999999999</v>
      </c>
      <c r="CV70" s="2">
        <v>0</v>
      </c>
      <c r="CW70" s="2">
        <v>0</v>
      </c>
      <c r="CX70" s="2">
        <v>9892.5750000000007</v>
      </c>
      <c r="CY70" s="2">
        <v>0</v>
      </c>
      <c r="CZ70" s="2">
        <v>0</v>
      </c>
      <c r="DA70" s="2">
        <v>0</v>
      </c>
      <c r="DB70" s="2">
        <v>0</v>
      </c>
      <c r="DC70" s="2">
        <v>7388.4969999999994</v>
      </c>
      <c r="DD70" s="2">
        <v>495.428</v>
      </c>
      <c r="DE70" s="2">
        <v>0</v>
      </c>
      <c r="DF70" s="2">
        <v>0</v>
      </c>
      <c r="DG70" s="2">
        <v>218.27199999999999</v>
      </c>
      <c r="DH70" s="2">
        <v>0</v>
      </c>
      <c r="DI70" s="2">
        <v>0</v>
      </c>
      <c r="DJ70" s="2">
        <v>0</v>
      </c>
      <c r="DK70" s="2">
        <v>0</v>
      </c>
      <c r="DL70" s="2">
        <v>4658.1329999999998</v>
      </c>
      <c r="DM70" s="2">
        <v>1954.308</v>
      </c>
      <c r="DN70" s="2">
        <v>0</v>
      </c>
      <c r="DO70" s="2">
        <v>0</v>
      </c>
      <c r="DP70" s="2">
        <v>0</v>
      </c>
      <c r="DQ70" s="2">
        <v>0</v>
      </c>
      <c r="DR70" s="2">
        <v>62.3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1750.559</v>
      </c>
      <c r="EA70" s="2">
        <v>628.73599999999999</v>
      </c>
      <c r="EB70" s="2">
        <v>0</v>
      </c>
      <c r="EC70" s="2">
        <v>0</v>
      </c>
      <c r="ED70" s="2">
        <v>0</v>
      </c>
      <c r="EE70" s="15">
        <v>0</v>
      </c>
      <c r="EF70" s="15">
        <v>0</v>
      </c>
      <c r="EG70" s="15">
        <v>0</v>
      </c>
      <c r="EH70" s="15">
        <v>0</v>
      </c>
      <c r="EI70" s="15">
        <v>0</v>
      </c>
      <c r="EJ70" s="15">
        <f t="shared" si="164"/>
        <v>0</v>
      </c>
      <c r="EK70" s="15">
        <f t="shared" si="165"/>
        <v>1</v>
      </c>
      <c r="EL70" s="15">
        <f t="shared" si="166"/>
        <v>0</v>
      </c>
      <c r="EM70" s="15">
        <f t="shared" si="167"/>
        <v>0</v>
      </c>
      <c r="EN70" s="15">
        <f t="shared" si="168"/>
        <v>0</v>
      </c>
      <c r="EO70" s="15">
        <f t="shared" si="169"/>
        <v>0</v>
      </c>
      <c r="EP70" s="15">
        <f t="shared" si="170"/>
        <v>1</v>
      </c>
      <c r="EQ70" s="15">
        <f t="shared" si="171"/>
        <v>0</v>
      </c>
      <c r="ER70" s="15">
        <f t="shared" si="172"/>
        <v>0</v>
      </c>
      <c r="ES70" s="15">
        <f t="shared" si="173"/>
        <v>0</v>
      </c>
      <c r="ET70" s="15">
        <f t="shared" si="174"/>
        <v>0</v>
      </c>
      <c r="EU70" s="15">
        <f t="shared" si="175"/>
        <v>0.97835735110132593</v>
      </c>
      <c r="EV70" s="15">
        <f t="shared" si="176"/>
        <v>2.1642648898674004E-2</v>
      </c>
      <c r="EW70" s="15">
        <f t="shared" si="177"/>
        <v>0</v>
      </c>
      <c r="EX70" s="15">
        <f t="shared" si="178"/>
        <v>0</v>
      </c>
      <c r="EY70" s="15">
        <f t="shared" si="179"/>
        <v>1</v>
      </c>
      <c r="EZ70" s="15">
        <f t="shared" si="180"/>
        <v>0</v>
      </c>
      <c r="FA70" s="15">
        <f t="shared" si="181"/>
        <v>0</v>
      </c>
      <c r="FB70" s="15">
        <f t="shared" si="182"/>
        <v>0</v>
      </c>
      <c r="FC70" s="15">
        <f t="shared" si="183"/>
        <v>0</v>
      </c>
      <c r="FD70" s="15">
        <f t="shared" si="184"/>
        <v>0.93715972691267357</v>
      </c>
      <c r="FE70" s="15">
        <f t="shared" si="185"/>
        <v>6.2840273087326426E-2</v>
      </c>
      <c r="FF70" s="15">
        <f t="shared" si="186"/>
        <v>0</v>
      </c>
      <c r="FG70" s="15">
        <f t="shared" si="187"/>
        <v>0</v>
      </c>
      <c r="FH70" s="15">
        <f t="shared" si="188"/>
        <v>1</v>
      </c>
      <c r="FI70" s="15">
        <f t="shared" si="189"/>
        <v>0</v>
      </c>
      <c r="FJ70" s="15">
        <f t="shared" si="190"/>
        <v>0</v>
      </c>
      <c r="FK70" s="15">
        <f t="shared" si="191"/>
        <v>0</v>
      </c>
      <c r="FL70" s="15">
        <f t="shared" si="192"/>
        <v>0</v>
      </c>
      <c r="FM70" s="15">
        <f t="shared" si="193"/>
        <v>0.70444983932559846</v>
      </c>
      <c r="FN70" s="15">
        <f t="shared" si="194"/>
        <v>0.29555016067440149</v>
      </c>
      <c r="FO70" s="15">
        <f t="shared" si="195"/>
        <v>0</v>
      </c>
      <c r="FP70" s="15">
        <f t="shared" si="196"/>
        <v>0</v>
      </c>
      <c r="FQ70" s="15">
        <f t="shared" si="197"/>
        <v>0</v>
      </c>
      <c r="FR70" s="15">
        <f t="shared" si="198"/>
        <v>0</v>
      </c>
      <c r="FS70" s="15">
        <f t="shared" si="199"/>
        <v>1</v>
      </c>
      <c r="FT70" s="15">
        <f t="shared" si="200"/>
        <v>0</v>
      </c>
      <c r="FU70" s="15">
        <f t="shared" si="201"/>
        <v>0</v>
      </c>
      <c r="FV70" s="15">
        <f t="shared" si="202"/>
        <v>0</v>
      </c>
      <c r="FW70" s="15">
        <f t="shared" si="203"/>
        <v>0</v>
      </c>
      <c r="FX70" s="15">
        <f t="shared" si="204"/>
        <v>0</v>
      </c>
      <c r="FY70" s="15">
        <f t="shared" si="205"/>
        <v>0</v>
      </c>
      <c r="FZ70" s="15">
        <f t="shared" si="206"/>
        <v>0</v>
      </c>
      <c r="GA70" s="15">
        <f t="shared" si="207"/>
        <v>0.73574693344036779</v>
      </c>
      <c r="GB70" s="15">
        <f t="shared" si="208"/>
        <v>0.26425306655963215</v>
      </c>
      <c r="GC70" s="15">
        <f t="shared" si="209"/>
        <v>0</v>
      </c>
      <c r="GD70" s="15">
        <f t="shared" si="210"/>
        <v>0</v>
      </c>
      <c r="GE70" s="15">
        <f t="shared" si="211"/>
        <v>0</v>
      </c>
    </row>
    <row r="71" spans="1:187" x14ac:dyDescent="0.3">
      <c r="A71" s="2" t="s">
        <v>70</v>
      </c>
      <c r="B71" s="6">
        <v>132165.783</v>
      </c>
      <c r="C71" s="6">
        <f t="shared" si="119"/>
        <v>100133.29001060662</v>
      </c>
      <c r="D71" s="7">
        <v>32032.492989393377</v>
      </c>
      <c r="E71" s="8">
        <v>17955.79</v>
      </c>
      <c r="F71" s="9">
        <v>31897.08</v>
      </c>
      <c r="G71" s="9">
        <v>25368.658406998919</v>
      </c>
      <c r="H71" s="9">
        <v>6279.5930906183203</v>
      </c>
      <c r="I71" s="9">
        <v>8842.8602833477162</v>
      </c>
      <c r="J71" s="9">
        <v>6459.3434700862299</v>
      </c>
      <c r="K71" s="9">
        <v>956.9</v>
      </c>
      <c r="L71" s="9">
        <v>2074.04</v>
      </c>
      <c r="M71" s="9">
        <v>0</v>
      </c>
      <c r="N71" s="10">
        <v>299.0247595554203</v>
      </c>
      <c r="O71" s="10">
        <f t="shared" si="109"/>
        <v>0</v>
      </c>
      <c r="P71" s="10">
        <f t="shared" si="110"/>
        <v>0</v>
      </c>
      <c r="Q71" s="10">
        <f t="shared" si="111"/>
        <v>17955.79</v>
      </c>
      <c r="R71" s="10">
        <f t="shared" si="112"/>
        <v>0</v>
      </c>
      <c r="S71" s="10">
        <f t="shared" si="113"/>
        <v>0</v>
      </c>
      <c r="T71" s="10">
        <f t="shared" si="114"/>
        <v>0</v>
      </c>
      <c r="U71" s="10">
        <f t="shared" si="115"/>
        <v>31897.08</v>
      </c>
      <c r="V71" s="10">
        <f t="shared" si="116"/>
        <v>0</v>
      </c>
      <c r="W71" s="10">
        <f t="shared" si="117"/>
        <v>0</v>
      </c>
      <c r="X71" s="10">
        <f t="shared" si="118"/>
        <v>0</v>
      </c>
      <c r="Y71" s="10">
        <f t="shared" si="120"/>
        <v>0</v>
      </c>
      <c r="Z71" s="10">
        <f t="shared" si="121"/>
        <v>25368.658406998919</v>
      </c>
      <c r="AA71" s="10">
        <f t="shared" si="122"/>
        <v>0</v>
      </c>
      <c r="AB71" s="10">
        <f t="shared" si="123"/>
        <v>0</v>
      </c>
      <c r="AC71" s="10">
        <f t="shared" si="124"/>
        <v>0</v>
      </c>
      <c r="AD71" s="10">
        <f t="shared" si="125"/>
        <v>0</v>
      </c>
      <c r="AE71" s="10">
        <f t="shared" si="126"/>
        <v>6279.5930906183203</v>
      </c>
      <c r="AF71" s="10">
        <f t="shared" si="127"/>
        <v>0</v>
      </c>
      <c r="AG71" s="10">
        <f t="shared" si="128"/>
        <v>0</v>
      </c>
      <c r="AH71" s="10">
        <f t="shared" si="129"/>
        <v>0</v>
      </c>
      <c r="AI71" s="10">
        <f t="shared" si="130"/>
        <v>8842.8602833477162</v>
      </c>
      <c r="AJ71" s="10">
        <f t="shared" si="131"/>
        <v>0</v>
      </c>
      <c r="AK71" s="10">
        <f t="shared" si="132"/>
        <v>0</v>
      </c>
      <c r="AL71" s="10">
        <f t="shared" si="133"/>
        <v>0</v>
      </c>
      <c r="AM71" s="10">
        <f t="shared" si="134"/>
        <v>0</v>
      </c>
      <c r="AN71" s="10">
        <f t="shared" si="135"/>
        <v>6459.3434700862299</v>
      </c>
      <c r="AO71" s="10">
        <f t="shared" si="136"/>
        <v>0</v>
      </c>
      <c r="AP71" s="10">
        <f t="shared" si="137"/>
        <v>0</v>
      </c>
      <c r="AQ71" s="10">
        <f t="shared" si="138"/>
        <v>0</v>
      </c>
      <c r="AR71" s="10">
        <f t="shared" si="139"/>
        <v>898.57076374018561</v>
      </c>
      <c r="AS71" s="10">
        <f t="shared" si="140"/>
        <v>0</v>
      </c>
      <c r="AT71" s="10">
        <f t="shared" si="141"/>
        <v>0</v>
      </c>
      <c r="AU71" s="10">
        <f t="shared" si="142"/>
        <v>0</v>
      </c>
      <c r="AV71" s="10">
        <f t="shared" si="143"/>
        <v>0</v>
      </c>
      <c r="AW71" s="10">
        <f t="shared" si="144"/>
        <v>2000.0326404387008</v>
      </c>
      <c r="AX71" s="10">
        <f t="shared" si="145"/>
        <v>74.007359561298671</v>
      </c>
      <c r="AY71" s="10">
        <f t="shared" si="146"/>
        <v>0</v>
      </c>
      <c r="AZ71" s="10">
        <f t="shared" si="147"/>
        <v>0</v>
      </c>
      <c r="BA71" s="10">
        <f t="shared" si="148"/>
        <v>0</v>
      </c>
      <c r="BB71" s="10">
        <f t="shared" si="149"/>
        <v>0</v>
      </c>
      <c r="BC71" s="10">
        <f t="shared" si="150"/>
        <v>0</v>
      </c>
      <c r="BD71" s="10">
        <f t="shared" si="151"/>
        <v>0</v>
      </c>
      <c r="BE71" s="10">
        <f t="shared" si="152"/>
        <v>0</v>
      </c>
      <c r="BF71" s="10">
        <f t="shared" si="153"/>
        <v>0</v>
      </c>
      <c r="BG71" s="10">
        <f t="shared" si="154"/>
        <v>0</v>
      </c>
      <c r="BH71" s="10">
        <f t="shared" si="155"/>
        <v>0</v>
      </c>
      <c r="BI71" s="10">
        <f t="shared" si="156"/>
        <v>0</v>
      </c>
      <c r="BJ71" s="10">
        <f t="shared" si="157"/>
        <v>0</v>
      </c>
      <c r="BK71" s="10">
        <f t="shared" si="158"/>
        <v>244.15549518546175</v>
      </c>
      <c r="BL71" s="10">
        <f t="shared" si="159"/>
        <v>54.869264369958522</v>
      </c>
      <c r="BM71" s="10">
        <f t="shared" si="160"/>
        <v>0</v>
      </c>
      <c r="BN71" s="10">
        <f t="shared" si="161"/>
        <v>0</v>
      </c>
      <c r="BO71" s="10">
        <f t="shared" si="162"/>
        <v>0</v>
      </c>
      <c r="BP71" s="2" t="s">
        <v>70</v>
      </c>
      <c r="BQ71" s="2">
        <v>388291.6</v>
      </c>
      <c r="BR71" s="2">
        <f t="shared" si="163"/>
        <v>14261.130000000001</v>
      </c>
      <c r="BS71" s="2">
        <v>256494.66999999998</v>
      </c>
      <c r="BT71" s="2">
        <v>17955.79</v>
      </c>
      <c r="BU71" s="2">
        <v>31598.68</v>
      </c>
      <c r="BV71" s="2">
        <v>22091.21</v>
      </c>
      <c r="BW71" s="2">
        <v>5330.64</v>
      </c>
      <c r="BX71" s="2">
        <v>13070.28</v>
      </c>
      <c r="BY71" s="2">
        <v>7941.43</v>
      </c>
      <c r="BZ71" s="2">
        <v>1190.8499999999999</v>
      </c>
      <c r="CA71" s="2">
        <v>7848.62</v>
      </c>
      <c r="CB71" s="2">
        <v>18110.740000000002</v>
      </c>
      <c r="CC71" s="2">
        <v>6658.6900000000014</v>
      </c>
      <c r="CD71" s="2">
        <v>0</v>
      </c>
      <c r="CE71" s="2">
        <v>0</v>
      </c>
      <c r="CF71" s="2">
        <v>17955.79</v>
      </c>
      <c r="CG71" s="2">
        <v>0</v>
      </c>
      <c r="CH71" s="2">
        <v>0</v>
      </c>
      <c r="CI71" s="2">
        <v>0</v>
      </c>
      <c r="CJ71" s="2">
        <v>31598.68</v>
      </c>
      <c r="CK71" s="2">
        <v>0</v>
      </c>
      <c r="CL71" s="2">
        <v>0</v>
      </c>
      <c r="CM71" s="2">
        <v>0</v>
      </c>
      <c r="CN71" s="2">
        <v>0</v>
      </c>
      <c r="CO71" s="2">
        <v>22091.21</v>
      </c>
      <c r="CP71" s="2">
        <v>0</v>
      </c>
      <c r="CQ71" s="2">
        <v>0</v>
      </c>
      <c r="CR71" s="2">
        <v>0</v>
      </c>
      <c r="CS71" s="2">
        <v>0</v>
      </c>
      <c r="CT71" s="2">
        <v>5330.64</v>
      </c>
      <c r="CU71" s="2">
        <v>0</v>
      </c>
      <c r="CV71" s="2">
        <v>0</v>
      </c>
      <c r="CW71" s="2">
        <v>0</v>
      </c>
      <c r="CX71" s="2">
        <v>13070.28</v>
      </c>
      <c r="CY71" s="2">
        <v>0</v>
      </c>
      <c r="CZ71" s="2">
        <v>0</v>
      </c>
      <c r="DA71" s="2">
        <v>0</v>
      </c>
      <c r="DB71" s="2">
        <v>0</v>
      </c>
      <c r="DC71" s="2">
        <v>7941.43</v>
      </c>
      <c r="DD71" s="2">
        <v>0</v>
      </c>
      <c r="DE71" s="2">
        <v>0</v>
      </c>
      <c r="DF71" s="2">
        <v>0</v>
      </c>
      <c r="DG71" s="2">
        <v>1118.26</v>
      </c>
      <c r="DH71" s="2">
        <v>0</v>
      </c>
      <c r="DI71" s="2">
        <v>0</v>
      </c>
      <c r="DJ71" s="2">
        <v>0</v>
      </c>
      <c r="DK71" s="2">
        <v>0</v>
      </c>
      <c r="DL71" s="2">
        <v>7568.5599999999986</v>
      </c>
      <c r="DM71" s="2">
        <v>280.06</v>
      </c>
      <c r="DN71" s="2">
        <v>0</v>
      </c>
      <c r="DO71" s="2">
        <v>0</v>
      </c>
      <c r="DP71" s="2">
        <v>0</v>
      </c>
      <c r="DQ71" s="2">
        <v>0</v>
      </c>
      <c r="DR71" s="2">
        <v>10414.65</v>
      </c>
      <c r="DS71" s="2">
        <v>0</v>
      </c>
      <c r="DT71" s="2">
        <v>0</v>
      </c>
      <c r="DU71" s="2">
        <v>468.8</v>
      </c>
      <c r="DV71" s="2">
        <v>0</v>
      </c>
      <c r="DW71" s="2">
        <v>7227.29</v>
      </c>
      <c r="DX71" s="2">
        <v>0</v>
      </c>
      <c r="DY71" s="2">
        <v>0</v>
      </c>
      <c r="DZ71" s="2">
        <v>5436.8600000000006</v>
      </c>
      <c r="EA71" s="2">
        <v>1221.83</v>
      </c>
      <c r="EB71" s="2">
        <v>0</v>
      </c>
      <c r="EC71" s="2">
        <v>0</v>
      </c>
      <c r="ED71" s="2">
        <v>0</v>
      </c>
      <c r="EE71" s="15">
        <f t="shared" si="212"/>
        <v>0</v>
      </c>
      <c r="EF71" s="15">
        <v>0</v>
      </c>
      <c r="EG71" s="15">
        <f t="shared" si="214"/>
        <v>1</v>
      </c>
      <c r="EH71" s="15">
        <f t="shared" si="215"/>
        <v>0</v>
      </c>
      <c r="EI71" s="15">
        <f t="shared" si="216"/>
        <v>0</v>
      </c>
      <c r="EJ71" s="15">
        <f t="shared" si="164"/>
        <v>0</v>
      </c>
      <c r="EK71" s="15">
        <f t="shared" si="165"/>
        <v>1</v>
      </c>
      <c r="EL71" s="15">
        <f t="shared" si="166"/>
        <v>0</v>
      </c>
      <c r="EM71" s="15">
        <f t="shared" si="167"/>
        <v>0</v>
      </c>
      <c r="EN71" s="15">
        <f t="shared" si="168"/>
        <v>0</v>
      </c>
      <c r="EO71" s="15">
        <f t="shared" si="169"/>
        <v>0</v>
      </c>
      <c r="EP71" s="15">
        <f t="shared" si="170"/>
        <v>1</v>
      </c>
      <c r="EQ71" s="15">
        <f t="shared" si="171"/>
        <v>0</v>
      </c>
      <c r="ER71" s="15">
        <f t="shared" si="172"/>
        <v>0</v>
      </c>
      <c r="ES71" s="15">
        <f t="shared" si="173"/>
        <v>0</v>
      </c>
      <c r="ET71" s="15">
        <f t="shared" si="174"/>
        <v>0</v>
      </c>
      <c r="EU71" s="15">
        <f t="shared" si="175"/>
        <v>1</v>
      </c>
      <c r="EV71" s="15">
        <f t="shared" si="176"/>
        <v>0</v>
      </c>
      <c r="EW71" s="15">
        <f t="shared" si="177"/>
        <v>0</v>
      </c>
      <c r="EX71" s="15">
        <f t="shared" si="178"/>
        <v>0</v>
      </c>
      <c r="EY71" s="15">
        <f t="shared" si="179"/>
        <v>1</v>
      </c>
      <c r="EZ71" s="15">
        <f t="shared" si="180"/>
        <v>0</v>
      </c>
      <c r="FA71" s="15">
        <f t="shared" si="181"/>
        <v>0</v>
      </c>
      <c r="FB71" s="15">
        <f t="shared" si="182"/>
        <v>0</v>
      </c>
      <c r="FC71" s="15">
        <f t="shared" si="183"/>
        <v>0</v>
      </c>
      <c r="FD71" s="15">
        <f t="shared" si="184"/>
        <v>1</v>
      </c>
      <c r="FE71" s="15">
        <f t="shared" si="185"/>
        <v>0</v>
      </c>
      <c r="FF71" s="15">
        <f t="shared" si="186"/>
        <v>0</v>
      </c>
      <c r="FG71" s="15">
        <f t="shared" si="187"/>
        <v>0</v>
      </c>
      <c r="FH71" s="15">
        <f t="shared" si="188"/>
        <v>0.93904354032833692</v>
      </c>
      <c r="FI71" s="15">
        <f t="shared" si="189"/>
        <v>0</v>
      </c>
      <c r="FJ71" s="15">
        <f t="shared" si="190"/>
        <v>0</v>
      </c>
      <c r="FK71" s="15">
        <f t="shared" si="191"/>
        <v>0</v>
      </c>
      <c r="FL71" s="15">
        <f t="shared" si="192"/>
        <v>0</v>
      </c>
      <c r="FM71" s="15">
        <f t="shared" si="193"/>
        <v>0.96431729399563215</v>
      </c>
      <c r="FN71" s="15">
        <f t="shared" si="194"/>
        <v>3.5682706004367647E-2</v>
      </c>
      <c r="FO71" s="15">
        <f t="shared" si="195"/>
        <v>0</v>
      </c>
      <c r="FP71" s="15">
        <f t="shared" si="196"/>
        <v>0</v>
      </c>
      <c r="FQ71" s="15">
        <f t="shared" si="197"/>
        <v>0</v>
      </c>
      <c r="FR71" s="15">
        <f t="shared" si="198"/>
        <v>0</v>
      </c>
      <c r="FS71" s="15">
        <f t="shared" si="199"/>
        <v>0.575053807851032</v>
      </c>
      <c r="FT71" s="15">
        <f t="shared" si="200"/>
        <v>0</v>
      </c>
      <c r="FU71" s="15">
        <f t="shared" si="201"/>
        <v>0</v>
      </c>
      <c r="FV71" s="15">
        <f t="shared" si="202"/>
        <v>2.5885192984936009E-2</v>
      </c>
      <c r="FW71" s="15">
        <f t="shared" si="203"/>
        <v>0</v>
      </c>
      <c r="FX71" s="15">
        <f t="shared" si="204"/>
        <v>0.39906099916403193</v>
      </c>
      <c r="FY71" s="15">
        <f t="shared" si="205"/>
        <v>0</v>
      </c>
      <c r="FZ71" s="15">
        <f t="shared" si="206"/>
        <v>0</v>
      </c>
      <c r="GA71" s="15">
        <f t="shared" si="207"/>
        <v>0.81650594936841925</v>
      </c>
      <c r="GB71" s="15">
        <f t="shared" si="208"/>
        <v>0.18349405063158064</v>
      </c>
      <c r="GC71" s="15">
        <f t="shared" si="209"/>
        <v>0</v>
      </c>
      <c r="GD71" s="15">
        <f t="shared" si="210"/>
        <v>0</v>
      </c>
      <c r="GE71" s="15">
        <f t="shared" si="211"/>
        <v>0</v>
      </c>
    </row>
    <row r="72" spans="1:187" x14ac:dyDescent="0.3">
      <c r="A72" s="2" t="s">
        <v>71</v>
      </c>
      <c r="B72" s="6">
        <v>33303.5</v>
      </c>
      <c r="C72" s="6">
        <f t="shared" si="119"/>
        <v>22564.320445759127</v>
      </c>
      <c r="D72" s="7">
        <v>10739.179554240871</v>
      </c>
      <c r="E72" s="8">
        <v>3474.28</v>
      </c>
      <c r="F72" s="9">
        <v>3603.72</v>
      </c>
      <c r="G72" s="9">
        <v>4054.9278241482102</v>
      </c>
      <c r="H72" s="9">
        <v>1604.0116268364941</v>
      </c>
      <c r="I72" s="9">
        <v>5470.2248717430784</v>
      </c>
      <c r="J72" s="9">
        <v>854.76162823553261</v>
      </c>
      <c r="K72" s="9">
        <v>63.14</v>
      </c>
      <c r="L72" s="9">
        <v>35</v>
      </c>
      <c r="M72" s="9">
        <v>0</v>
      </c>
      <c r="N72" s="10">
        <v>3404.254494795814</v>
      </c>
      <c r="O72" s="10">
        <f t="shared" si="109"/>
        <v>3474.28</v>
      </c>
      <c r="P72" s="10">
        <f t="shared" si="110"/>
        <v>0</v>
      </c>
      <c r="Q72" s="10">
        <f t="shared" si="111"/>
        <v>0</v>
      </c>
      <c r="R72" s="10">
        <f t="shared" si="112"/>
        <v>0</v>
      </c>
      <c r="S72" s="10">
        <f t="shared" si="113"/>
        <v>0</v>
      </c>
      <c r="T72" s="10">
        <f t="shared" si="114"/>
        <v>0</v>
      </c>
      <c r="U72" s="10">
        <f t="shared" si="115"/>
        <v>3603.72</v>
      </c>
      <c r="V72" s="10">
        <f t="shared" si="116"/>
        <v>0</v>
      </c>
      <c r="W72" s="10">
        <f t="shared" si="117"/>
        <v>0</v>
      </c>
      <c r="X72" s="10">
        <f t="shared" si="118"/>
        <v>0</v>
      </c>
      <c r="Y72" s="10">
        <f t="shared" si="120"/>
        <v>0</v>
      </c>
      <c r="Z72" s="10">
        <f t="shared" si="121"/>
        <v>4054.9278241482102</v>
      </c>
      <c r="AA72" s="10">
        <f t="shared" si="122"/>
        <v>0</v>
      </c>
      <c r="AB72" s="10">
        <f t="shared" si="123"/>
        <v>0</v>
      </c>
      <c r="AC72" s="10">
        <f t="shared" si="124"/>
        <v>0</v>
      </c>
      <c r="AD72" s="10">
        <f t="shared" si="125"/>
        <v>0</v>
      </c>
      <c r="AE72" s="10">
        <f t="shared" si="126"/>
        <v>1604.0116268364941</v>
      </c>
      <c r="AF72" s="10">
        <f t="shared" si="127"/>
        <v>0</v>
      </c>
      <c r="AG72" s="10">
        <f t="shared" si="128"/>
        <v>0</v>
      </c>
      <c r="AH72" s="10">
        <f t="shared" si="129"/>
        <v>0</v>
      </c>
      <c r="AI72" s="10">
        <f t="shared" si="130"/>
        <v>5470.2248717430784</v>
      </c>
      <c r="AJ72" s="10">
        <f t="shared" si="131"/>
        <v>0</v>
      </c>
      <c r="AK72" s="10">
        <f t="shared" si="132"/>
        <v>0</v>
      </c>
      <c r="AL72" s="10">
        <f t="shared" si="133"/>
        <v>0</v>
      </c>
      <c r="AM72" s="10">
        <f t="shared" si="134"/>
        <v>0</v>
      </c>
      <c r="AN72" s="10">
        <f t="shared" si="135"/>
        <v>854.76162823553261</v>
      </c>
      <c r="AO72" s="10">
        <f t="shared" si="136"/>
        <v>0</v>
      </c>
      <c r="AP72" s="10">
        <f t="shared" si="137"/>
        <v>0</v>
      </c>
      <c r="AQ72" s="10">
        <f t="shared" si="138"/>
        <v>0</v>
      </c>
      <c r="AR72" s="10">
        <f t="shared" si="139"/>
        <v>63.14</v>
      </c>
      <c r="AS72" s="10">
        <f t="shared" si="140"/>
        <v>63.14</v>
      </c>
      <c r="AT72" s="10">
        <f t="shared" si="141"/>
        <v>0</v>
      </c>
      <c r="AU72" s="10">
        <f t="shared" si="142"/>
        <v>0</v>
      </c>
      <c r="AV72" s="10">
        <f t="shared" si="143"/>
        <v>0</v>
      </c>
      <c r="AW72" s="10">
        <f t="shared" si="144"/>
        <v>35</v>
      </c>
      <c r="AX72" s="10">
        <f t="shared" si="145"/>
        <v>0</v>
      </c>
      <c r="AY72" s="10">
        <f t="shared" si="146"/>
        <v>0</v>
      </c>
      <c r="AZ72" s="10">
        <f t="shared" si="147"/>
        <v>0</v>
      </c>
      <c r="BA72" s="10">
        <f t="shared" si="148"/>
        <v>0</v>
      </c>
      <c r="BB72" s="10">
        <f t="shared" si="149"/>
        <v>0</v>
      </c>
      <c r="BC72" s="10">
        <f t="shared" si="150"/>
        <v>0</v>
      </c>
      <c r="BD72" s="10">
        <f t="shared" si="151"/>
        <v>0</v>
      </c>
      <c r="BE72" s="10">
        <f t="shared" si="152"/>
        <v>0</v>
      </c>
      <c r="BF72" s="10">
        <f t="shared" si="153"/>
        <v>0</v>
      </c>
      <c r="BG72" s="10">
        <f t="shared" si="154"/>
        <v>0</v>
      </c>
      <c r="BH72" s="10">
        <f t="shared" si="155"/>
        <v>0</v>
      </c>
      <c r="BI72" s="10">
        <f t="shared" si="156"/>
        <v>0</v>
      </c>
      <c r="BJ72" s="10">
        <f t="shared" si="157"/>
        <v>0</v>
      </c>
      <c r="BK72" s="10">
        <f t="shared" si="158"/>
        <v>3404.254494795814</v>
      </c>
      <c r="BL72" s="10">
        <f t="shared" si="159"/>
        <v>0</v>
      </c>
      <c r="BM72" s="10">
        <f t="shared" si="160"/>
        <v>0</v>
      </c>
      <c r="BN72" s="10">
        <f t="shared" si="161"/>
        <v>0</v>
      </c>
      <c r="BO72" s="10">
        <f t="shared" si="162"/>
        <v>0</v>
      </c>
      <c r="BP72" s="2" t="s">
        <v>71</v>
      </c>
      <c r="BQ72" s="2">
        <v>32369.17</v>
      </c>
      <c r="BR72" s="2">
        <f t="shared" si="163"/>
        <v>5186.28</v>
      </c>
      <c r="BS72" s="2">
        <v>8968.0699999999924</v>
      </c>
      <c r="BT72" s="2">
        <v>3474.28</v>
      </c>
      <c r="BU72" s="2">
        <v>3603.72</v>
      </c>
      <c r="BV72" s="2">
        <v>5400.22</v>
      </c>
      <c r="BW72" s="2">
        <v>2409.63</v>
      </c>
      <c r="BX72" s="2">
        <v>5123.13</v>
      </c>
      <c r="BY72" s="2">
        <v>2222.66</v>
      </c>
      <c r="BZ72" s="2">
        <v>63.15</v>
      </c>
      <c r="CA72" s="2">
        <v>35</v>
      </c>
      <c r="CB72" s="2">
        <v>0</v>
      </c>
      <c r="CC72" s="2">
        <v>1069.31</v>
      </c>
      <c r="CD72" s="2">
        <v>3474.28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3603.72</v>
      </c>
      <c r="CK72" s="2">
        <v>0</v>
      </c>
      <c r="CL72" s="2">
        <v>0</v>
      </c>
      <c r="CM72" s="2">
        <v>0</v>
      </c>
      <c r="CN72" s="2">
        <v>0</v>
      </c>
      <c r="CO72" s="2">
        <v>5400.22</v>
      </c>
      <c r="CP72" s="2">
        <v>0</v>
      </c>
      <c r="CQ72" s="2">
        <v>0</v>
      </c>
      <c r="CR72" s="2">
        <v>0</v>
      </c>
      <c r="CS72" s="2">
        <v>0</v>
      </c>
      <c r="CT72" s="2">
        <v>2409.63</v>
      </c>
      <c r="CU72" s="2">
        <v>0</v>
      </c>
      <c r="CV72" s="2">
        <v>0</v>
      </c>
      <c r="CW72" s="2">
        <v>0</v>
      </c>
      <c r="CX72" s="2">
        <v>5123.13</v>
      </c>
      <c r="CY72" s="2">
        <v>0</v>
      </c>
      <c r="CZ72" s="2">
        <v>0</v>
      </c>
      <c r="DA72" s="2">
        <v>0</v>
      </c>
      <c r="DB72" s="2">
        <v>0</v>
      </c>
      <c r="DC72" s="2">
        <v>2222.66</v>
      </c>
      <c r="DD72" s="2">
        <v>0</v>
      </c>
      <c r="DE72" s="2">
        <v>0</v>
      </c>
      <c r="DF72" s="2">
        <v>0</v>
      </c>
      <c r="DG72" s="2">
        <v>63.15</v>
      </c>
      <c r="DH72" s="2">
        <v>63.15</v>
      </c>
      <c r="DI72" s="2">
        <v>0</v>
      </c>
      <c r="DJ72" s="2">
        <v>0</v>
      </c>
      <c r="DK72" s="2">
        <v>0</v>
      </c>
      <c r="DL72" s="2">
        <v>35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1069.31</v>
      </c>
      <c r="EA72" s="2">
        <v>0</v>
      </c>
      <c r="EB72" s="2">
        <v>0</v>
      </c>
      <c r="EC72" s="2">
        <v>0</v>
      </c>
      <c r="ED72" s="2">
        <v>0</v>
      </c>
      <c r="EE72" s="15">
        <f t="shared" si="212"/>
        <v>1</v>
      </c>
      <c r="EF72" s="15">
        <f t="shared" si="213"/>
        <v>0</v>
      </c>
      <c r="EG72" s="15">
        <f t="shared" si="214"/>
        <v>0</v>
      </c>
      <c r="EH72" s="15">
        <f t="shared" si="215"/>
        <v>0</v>
      </c>
      <c r="EI72" s="15">
        <f t="shared" si="216"/>
        <v>0</v>
      </c>
      <c r="EJ72" s="15">
        <f t="shared" si="164"/>
        <v>0</v>
      </c>
      <c r="EK72" s="15">
        <f t="shared" si="165"/>
        <v>1</v>
      </c>
      <c r="EL72" s="15">
        <f t="shared" si="166"/>
        <v>0</v>
      </c>
      <c r="EM72" s="15">
        <f t="shared" si="167"/>
        <v>0</v>
      </c>
      <c r="EN72" s="15">
        <f t="shared" si="168"/>
        <v>0</v>
      </c>
      <c r="EO72" s="15">
        <f t="shared" si="169"/>
        <v>0</v>
      </c>
      <c r="EP72" s="15">
        <f t="shared" si="170"/>
        <v>1</v>
      </c>
      <c r="EQ72" s="15">
        <f t="shared" si="171"/>
        <v>0</v>
      </c>
      <c r="ER72" s="15">
        <f t="shared" si="172"/>
        <v>0</v>
      </c>
      <c r="ES72" s="15">
        <f t="shared" si="173"/>
        <v>0</v>
      </c>
      <c r="ET72" s="15">
        <f t="shared" si="174"/>
        <v>0</v>
      </c>
      <c r="EU72" s="15">
        <f t="shared" si="175"/>
        <v>1</v>
      </c>
      <c r="EV72" s="15">
        <f t="shared" si="176"/>
        <v>0</v>
      </c>
      <c r="EW72" s="15">
        <f t="shared" si="177"/>
        <v>0</v>
      </c>
      <c r="EX72" s="15">
        <f t="shared" si="178"/>
        <v>0</v>
      </c>
      <c r="EY72" s="15">
        <f t="shared" si="179"/>
        <v>1</v>
      </c>
      <c r="EZ72" s="15">
        <f t="shared" si="180"/>
        <v>0</v>
      </c>
      <c r="FA72" s="15">
        <f t="shared" si="181"/>
        <v>0</v>
      </c>
      <c r="FB72" s="15">
        <f t="shared" si="182"/>
        <v>0</v>
      </c>
      <c r="FC72" s="15">
        <f t="shared" si="183"/>
        <v>0</v>
      </c>
      <c r="FD72" s="15">
        <f t="shared" si="184"/>
        <v>1</v>
      </c>
      <c r="FE72" s="15">
        <f t="shared" si="185"/>
        <v>0</v>
      </c>
      <c r="FF72" s="15">
        <f t="shared" si="186"/>
        <v>0</v>
      </c>
      <c r="FG72" s="15">
        <f t="shared" si="187"/>
        <v>0</v>
      </c>
      <c r="FH72" s="15">
        <f t="shared" si="188"/>
        <v>1</v>
      </c>
      <c r="FI72" s="15">
        <f t="shared" si="189"/>
        <v>1</v>
      </c>
      <c r="FJ72" s="15">
        <f t="shared" si="190"/>
        <v>0</v>
      </c>
      <c r="FK72" s="15">
        <f t="shared" si="191"/>
        <v>0</v>
      </c>
      <c r="FL72" s="15">
        <f t="shared" si="192"/>
        <v>0</v>
      </c>
      <c r="FM72" s="15">
        <f t="shared" si="193"/>
        <v>1</v>
      </c>
      <c r="FN72" s="15">
        <f t="shared" si="194"/>
        <v>0</v>
      </c>
      <c r="FO72" s="15">
        <f t="shared" si="195"/>
        <v>0</v>
      </c>
      <c r="FP72" s="15">
        <f t="shared" si="196"/>
        <v>0</v>
      </c>
      <c r="FQ72" s="15">
        <f t="shared" si="197"/>
        <v>0</v>
      </c>
      <c r="FR72" s="15">
        <f t="shared" si="198"/>
        <v>0</v>
      </c>
      <c r="FS72" s="15">
        <v>0</v>
      </c>
      <c r="FT72" s="15">
        <v>0</v>
      </c>
      <c r="FU72" s="15">
        <v>0</v>
      </c>
      <c r="FV72" s="15">
        <v>0</v>
      </c>
      <c r="FW72" s="15">
        <v>0</v>
      </c>
      <c r="FX72" s="15">
        <v>0</v>
      </c>
      <c r="FY72" s="15">
        <v>0</v>
      </c>
      <c r="FZ72" s="15">
        <v>0</v>
      </c>
      <c r="GA72" s="15">
        <f t="shared" si="207"/>
        <v>1</v>
      </c>
      <c r="GB72" s="15">
        <f t="shared" si="208"/>
        <v>0</v>
      </c>
      <c r="GC72" s="15">
        <f t="shared" si="209"/>
        <v>0</v>
      </c>
      <c r="GD72" s="15">
        <f t="shared" si="210"/>
        <v>0</v>
      </c>
      <c r="GE72" s="15">
        <f t="shared" si="211"/>
        <v>0</v>
      </c>
    </row>
    <row r="73" spans="1:187" x14ac:dyDescent="0.3">
      <c r="A73" s="2" t="s">
        <v>72</v>
      </c>
      <c r="B73" s="6">
        <v>115106.13400000001</v>
      </c>
      <c r="C73" s="6">
        <f t="shared" si="119"/>
        <v>38015.285362566865</v>
      </c>
      <c r="D73" s="7">
        <v>77090.848637433141</v>
      </c>
      <c r="E73" s="8">
        <v>0</v>
      </c>
      <c r="F73" s="9">
        <v>18249.919999999998</v>
      </c>
      <c r="G73" s="9">
        <v>8757.5906140938969</v>
      </c>
      <c r="H73" s="9">
        <v>2135.4200881606571</v>
      </c>
      <c r="I73" s="9">
        <v>6228.6237723474142</v>
      </c>
      <c r="J73" s="9">
        <v>1919.166887964888</v>
      </c>
      <c r="K73" s="9">
        <v>136.904</v>
      </c>
      <c r="L73" s="9">
        <v>587.66</v>
      </c>
      <c r="M73" s="9">
        <v>0</v>
      </c>
      <c r="N73" s="10">
        <v>0</v>
      </c>
      <c r="O73" s="10">
        <f t="shared" si="109"/>
        <v>0</v>
      </c>
      <c r="P73" s="10">
        <f t="shared" si="110"/>
        <v>0</v>
      </c>
      <c r="Q73" s="10">
        <f t="shared" si="111"/>
        <v>0</v>
      </c>
      <c r="R73" s="10">
        <f t="shared" si="112"/>
        <v>0</v>
      </c>
      <c r="S73" s="10">
        <f t="shared" si="113"/>
        <v>0</v>
      </c>
      <c r="T73" s="10">
        <f t="shared" si="114"/>
        <v>0</v>
      </c>
      <c r="U73" s="10">
        <f t="shared" si="115"/>
        <v>18249.919999999998</v>
      </c>
      <c r="V73" s="10">
        <f t="shared" si="116"/>
        <v>0</v>
      </c>
      <c r="W73" s="10">
        <f t="shared" si="117"/>
        <v>0</v>
      </c>
      <c r="X73" s="10">
        <f t="shared" si="118"/>
        <v>0</v>
      </c>
      <c r="Y73" s="10">
        <f t="shared" si="120"/>
        <v>0</v>
      </c>
      <c r="Z73" s="10">
        <f t="shared" si="121"/>
        <v>8757.4496369531043</v>
      </c>
      <c r="AA73" s="10">
        <f t="shared" si="122"/>
        <v>0.14097714079092016</v>
      </c>
      <c r="AB73" s="10">
        <f t="shared" si="123"/>
        <v>0</v>
      </c>
      <c r="AC73" s="10">
        <f t="shared" si="124"/>
        <v>0</v>
      </c>
      <c r="AD73" s="10">
        <f t="shared" si="125"/>
        <v>0</v>
      </c>
      <c r="AE73" s="10">
        <f t="shared" si="126"/>
        <v>2135.4200881606571</v>
      </c>
      <c r="AF73" s="10">
        <f t="shared" si="127"/>
        <v>0</v>
      </c>
      <c r="AG73" s="10">
        <f t="shared" si="128"/>
        <v>0</v>
      </c>
      <c r="AH73" s="10">
        <f t="shared" si="129"/>
        <v>0</v>
      </c>
      <c r="AI73" s="10">
        <f t="shared" si="130"/>
        <v>6228.6237723474142</v>
      </c>
      <c r="AJ73" s="10">
        <f t="shared" si="131"/>
        <v>0</v>
      </c>
      <c r="AK73" s="10">
        <f t="shared" si="132"/>
        <v>0</v>
      </c>
      <c r="AL73" s="10">
        <f t="shared" si="133"/>
        <v>0</v>
      </c>
      <c r="AM73" s="10">
        <f t="shared" si="134"/>
        <v>0</v>
      </c>
      <c r="AN73" s="10">
        <f t="shared" si="135"/>
        <v>1917.6658401581506</v>
      </c>
      <c r="AO73" s="10">
        <f t="shared" si="136"/>
        <v>1.501047806737468</v>
      </c>
      <c r="AP73" s="10">
        <f t="shared" si="137"/>
        <v>0</v>
      </c>
      <c r="AQ73" s="10">
        <f t="shared" si="138"/>
        <v>0</v>
      </c>
      <c r="AR73" s="10">
        <f t="shared" si="139"/>
        <v>89.668768861143775</v>
      </c>
      <c r="AS73" s="10">
        <f t="shared" si="140"/>
        <v>0</v>
      </c>
      <c r="AT73" s="10">
        <f t="shared" si="141"/>
        <v>0</v>
      </c>
      <c r="AU73" s="10">
        <f t="shared" si="142"/>
        <v>0</v>
      </c>
      <c r="AV73" s="10">
        <f t="shared" si="143"/>
        <v>0</v>
      </c>
      <c r="AW73" s="10">
        <f t="shared" si="144"/>
        <v>587.66</v>
      </c>
      <c r="AX73" s="10">
        <f t="shared" si="145"/>
        <v>0</v>
      </c>
      <c r="AY73" s="10">
        <f t="shared" si="146"/>
        <v>0</v>
      </c>
      <c r="AZ73" s="10">
        <f t="shared" si="147"/>
        <v>0</v>
      </c>
      <c r="BA73" s="10">
        <f t="shared" si="148"/>
        <v>0</v>
      </c>
      <c r="BB73" s="10">
        <f t="shared" si="149"/>
        <v>0</v>
      </c>
      <c r="BC73" s="10">
        <f t="shared" si="150"/>
        <v>0</v>
      </c>
      <c r="BD73" s="10">
        <f t="shared" si="151"/>
        <v>0</v>
      </c>
      <c r="BE73" s="10">
        <f t="shared" si="152"/>
        <v>0</v>
      </c>
      <c r="BF73" s="10">
        <f t="shared" si="153"/>
        <v>0</v>
      </c>
      <c r="BG73" s="10">
        <f t="shared" si="154"/>
        <v>0</v>
      </c>
      <c r="BH73" s="10">
        <f t="shared" si="155"/>
        <v>0</v>
      </c>
      <c r="BI73" s="10">
        <f t="shared" si="156"/>
        <v>0</v>
      </c>
      <c r="BJ73" s="10">
        <f t="shared" si="157"/>
        <v>0</v>
      </c>
      <c r="BK73" s="10">
        <f t="shared" si="158"/>
        <v>0</v>
      </c>
      <c r="BL73" s="10">
        <f t="shared" si="159"/>
        <v>0</v>
      </c>
      <c r="BM73" s="10">
        <f t="shared" si="160"/>
        <v>0</v>
      </c>
      <c r="BN73" s="10">
        <f t="shared" si="161"/>
        <v>0</v>
      </c>
      <c r="BO73" s="10">
        <f t="shared" si="162"/>
        <v>0</v>
      </c>
      <c r="BP73" s="2" t="s">
        <v>72</v>
      </c>
      <c r="BQ73" s="2">
        <v>230652.2</v>
      </c>
      <c r="BR73" s="2">
        <f t="shared" si="163"/>
        <v>6594.2579999999998</v>
      </c>
      <c r="BS73" s="2">
        <v>183660.3</v>
      </c>
      <c r="BT73" s="2">
        <v>0</v>
      </c>
      <c r="BU73" s="2">
        <v>18249.919999999998</v>
      </c>
      <c r="BV73" s="2">
        <v>8696.8900000000012</v>
      </c>
      <c r="BW73" s="2">
        <v>2094.98</v>
      </c>
      <c r="BX73" s="2">
        <v>6196.3499999999995</v>
      </c>
      <c r="BY73" s="2">
        <v>3899.5819999999999</v>
      </c>
      <c r="BZ73" s="2">
        <v>397.90800000000002</v>
      </c>
      <c r="CA73" s="2">
        <v>587.66000000000008</v>
      </c>
      <c r="CB73" s="2">
        <v>5364.8099999999986</v>
      </c>
      <c r="CC73" s="2">
        <v>1503.8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18249.919999999998</v>
      </c>
      <c r="CK73" s="2">
        <v>0</v>
      </c>
      <c r="CL73" s="2">
        <v>0</v>
      </c>
      <c r="CM73" s="2">
        <v>0</v>
      </c>
      <c r="CN73" s="2">
        <v>0</v>
      </c>
      <c r="CO73" s="2">
        <v>8696.75</v>
      </c>
      <c r="CP73" s="2">
        <v>0.14000000000000001</v>
      </c>
      <c r="CQ73" s="2">
        <v>0</v>
      </c>
      <c r="CR73" s="2">
        <v>0</v>
      </c>
      <c r="CS73" s="2">
        <v>0</v>
      </c>
      <c r="CT73" s="2">
        <v>2094.98</v>
      </c>
      <c r="CU73" s="2">
        <v>0</v>
      </c>
      <c r="CV73" s="2">
        <v>0</v>
      </c>
      <c r="CW73" s="2">
        <v>0</v>
      </c>
      <c r="CX73" s="2">
        <v>6196.3499999999995</v>
      </c>
      <c r="CY73" s="2">
        <v>0</v>
      </c>
      <c r="CZ73" s="2">
        <v>0</v>
      </c>
      <c r="DA73" s="2">
        <v>0</v>
      </c>
      <c r="DB73" s="2">
        <v>0</v>
      </c>
      <c r="DC73" s="2">
        <v>3896.5320000000002</v>
      </c>
      <c r="DD73" s="2">
        <v>3.05</v>
      </c>
      <c r="DE73" s="2">
        <v>0</v>
      </c>
      <c r="DF73" s="2">
        <v>0</v>
      </c>
      <c r="DG73" s="2">
        <v>260.62</v>
      </c>
      <c r="DH73" s="2">
        <v>0</v>
      </c>
      <c r="DI73" s="2">
        <v>0</v>
      </c>
      <c r="DJ73" s="2">
        <v>0</v>
      </c>
      <c r="DK73" s="2">
        <v>0</v>
      </c>
      <c r="DL73" s="2">
        <v>587.66000000000008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5149.1499999999996</v>
      </c>
      <c r="DS73" s="2">
        <v>0</v>
      </c>
      <c r="DT73" s="2">
        <v>0</v>
      </c>
      <c r="DU73" s="2">
        <v>0</v>
      </c>
      <c r="DV73" s="2">
        <v>0</v>
      </c>
      <c r="DW73" s="2">
        <v>215.66</v>
      </c>
      <c r="DX73" s="2">
        <v>0</v>
      </c>
      <c r="DY73" s="2">
        <v>0</v>
      </c>
      <c r="DZ73" s="2">
        <v>1464.97</v>
      </c>
      <c r="EA73" s="2">
        <v>38.83</v>
      </c>
      <c r="EB73" s="2">
        <v>0</v>
      </c>
      <c r="EC73" s="2">
        <v>0</v>
      </c>
      <c r="ED73" s="2">
        <v>0</v>
      </c>
      <c r="EE73" s="15">
        <v>0</v>
      </c>
      <c r="EF73" s="15">
        <v>0</v>
      </c>
      <c r="EG73" s="15">
        <v>0</v>
      </c>
      <c r="EH73" s="15">
        <v>0</v>
      </c>
      <c r="EI73" s="15">
        <v>0</v>
      </c>
      <c r="EJ73" s="15">
        <f t="shared" si="164"/>
        <v>0</v>
      </c>
      <c r="EK73" s="15">
        <f t="shared" si="165"/>
        <v>1</v>
      </c>
      <c r="EL73" s="15">
        <f t="shared" si="166"/>
        <v>0</v>
      </c>
      <c r="EM73" s="15">
        <f t="shared" si="167"/>
        <v>0</v>
      </c>
      <c r="EN73" s="15">
        <f t="shared" si="168"/>
        <v>0</v>
      </c>
      <c r="EO73" s="15">
        <f t="shared" si="169"/>
        <v>0</v>
      </c>
      <c r="EP73" s="15">
        <f t="shared" si="170"/>
        <v>0.99998390229150869</v>
      </c>
      <c r="EQ73" s="17">
        <f t="shared" si="171"/>
        <v>1.6097708491196278E-5</v>
      </c>
      <c r="ER73" s="15">
        <f t="shared" si="172"/>
        <v>0</v>
      </c>
      <c r="ES73" s="15">
        <f t="shared" si="173"/>
        <v>0</v>
      </c>
      <c r="ET73" s="15">
        <f t="shared" si="174"/>
        <v>0</v>
      </c>
      <c r="EU73" s="15">
        <f t="shared" si="175"/>
        <v>1</v>
      </c>
      <c r="EV73" s="15">
        <f t="shared" si="176"/>
        <v>0</v>
      </c>
      <c r="EW73" s="15">
        <f t="shared" si="177"/>
        <v>0</v>
      </c>
      <c r="EX73" s="15">
        <f t="shared" si="178"/>
        <v>0</v>
      </c>
      <c r="EY73" s="15">
        <f t="shared" si="179"/>
        <v>1</v>
      </c>
      <c r="EZ73" s="15">
        <f t="shared" si="180"/>
        <v>0</v>
      </c>
      <c r="FA73" s="15">
        <f t="shared" si="181"/>
        <v>0</v>
      </c>
      <c r="FB73" s="15">
        <f t="shared" si="182"/>
        <v>0</v>
      </c>
      <c r="FC73" s="15">
        <f t="shared" si="183"/>
        <v>0</v>
      </c>
      <c r="FD73" s="15">
        <f t="shared" si="184"/>
        <v>0.99921786488910869</v>
      </c>
      <c r="FE73" s="16">
        <f t="shared" si="185"/>
        <v>7.8213511089137247E-4</v>
      </c>
      <c r="FF73" s="15">
        <f t="shared" si="186"/>
        <v>0</v>
      </c>
      <c r="FG73" s="15">
        <f t="shared" si="187"/>
        <v>0</v>
      </c>
      <c r="FH73" s="15">
        <f t="shared" si="188"/>
        <v>0.65497552197995512</v>
      </c>
      <c r="FI73" s="15">
        <f t="shared" si="189"/>
        <v>0</v>
      </c>
      <c r="FJ73" s="15">
        <f t="shared" si="190"/>
        <v>0</v>
      </c>
      <c r="FK73" s="15">
        <f t="shared" si="191"/>
        <v>0</v>
      </c>
      <c r="FL73" s="15">
        <f t="shared" si="192"/>
        <v>0</v>
      </c>
      <c r="FM73" s="15">
        <f t="shared" si="193"/>
        <v>1</v>
      </c>
      <c r="FN73" s="15">
        <f t="shared" si="194"/>
        <v>0</v>
      </c>
      <c r="FO73" s="15">
        <f t="shared" si="195"/>
        <v>0</v>
      </c>
      <c r="FP73" s="15">
        <f t="shared" si="196"/>
        <v>0</v>
      </c>
      <c r="FQ73" s="15">
        <f t="shared" si="197"/>
        <v>0</v>
      </c>
      <c r="FR73" s="15">
        <f t="shared" si="198"/>
        <v>0</v>
      </c>
      <c r="FS73" s="15">
        <f t="shared" si="199"/>
        <v>0.95980099947621644</v>
      </c>
      <c r="FT73" s="15">
        <f t="shared" si="200"/>
        <v>0</v>
      </c>
      <c r="FU73" s="15">
        <f t="shared" si="201"/>
        <v>0</v>
      </c>
      <c r="FV73" s="15">
        <f t="shared" si="202"/>
        <v>0</v>
      </c>
      <c r="FW73" s="15">
        <f t="shared" si="203"/>
        <v>0</v>
      </c>
      <c r="FX73" s="15">
        <f t="shared" si="204"/>
        <v>4.0199000523783703E-2</v>
      </c>
      <c r="FY73" s="15">
        <f t="shared" si="205"/>
        <v>0</v>
      </c>
      <c r="FZ73" s="15">
        <f t="shared" si="206"/>
        <v>0</v>
      </c>
      <c r="GA73" s="15">
        <f t="shared" si="207"/>
        <v>0.97417874717382635</v>
      </c>
      <c r="GB73" s="15">
        <f t="shared" si="208"/>
        <v>2.5821252826173691E-2</v>
      </c>
      <c r="GC73" s="15">
        <f t="shared" si="209"/>
        <v>0</v>
      </c>
      <c r="GD73" s="15">
        <f t="shared" si="210"/>
        <v>0</v>
      </c>
      <c r="GE73" s="15">
        <f t="shared" si="211"/>
        <v>0</v>
      </c>
    </row>
    <row r="74" spans="1:187" x14ac:dyDescent="0.3">
      <c r="A74" s="2" t="s">
        <v>73</v>
      </c>
      <c r="B74" s="6">
        <v>55268.73</v>
      </c>
      <c r="C74" s="6">
        <f t="shared" si="119"/>
        <v>46064.893469430601</v>
      </c>
      <c r="D74" s="7">
        <v>9203.8365305694024</v>
      </c>
      <c r="E74" s="8">
        <v>7445.72</v>
      </c>
      <c r="F74" s="9">
        <v>4417.57</v>
      </c>
      <c r="G74" s="9">
        <v>18072.169572844679</v>
      </c>
      <c r="H74" s="9">
        <v>5237.9841266069234</v>
      </c>
      <c r="I74" s="9">
        <v>8072.5626273223033</v>
      </c>
      <c r="J74" s="9">
        <v>2023.437142656695</v>
      </c>
      <c r="K74" s="9">
        <v>495.81</v>
      </c>
      <c r="L74" s="9">
        <v>299.64</v>
      </c>
      <c r="M74" s="9">
        <v>0</v>
      </c>
      <c r="N74" s="10">
        <v>0</v>
      </c>
      <c r="O74" s="10">
        <f t="shared" si="109"/>
        <v>0</v>
      </c>
      <c r="P74" s="10">
        <f t="shared" si="110"/>
        <v>0</v>
      </c>
      <c r="Q74" s="10">
        <f t="shared" si="111"/>
        <v>7445.72</v>
      </c>
      <c r="R74" s="10">
        <f t="shared" si="112"/>
        <v>0</v>
      </c>
      <c r="S74" s="10">
        <f t="shared" si="113"/>
        <v>0</v>
      </c>
      <c r="T74" s="10">
        <f t="shared" si="114"/>
        <v>0</v>
      </c>
      <c r="U74" s="10">
        <f t="shared" si="115"/>
        <v>4417.57</v>
      </c>
      <c r="V74" s="10">
        <f t="shared" si="116"/>
        <v>0</v>
      </c>
      <c r="W74" s="10">
        <f t="shared" si="117"/>
        <v>0</v>
      </c>
      <c r="X74" s="10">
        <f t="shared" si="118"/>
        <v>0</v>
      </c>
      <c r="Y74" s="10">
        <f t="shared" si="120"/>
        <v>0</v>
      </c>
      <c r="Z74" s="10">
        <f t="shared" si="121"/>
        <v>18072.169572844679</v>
      </c>
      <c r="AA74" s="10">
        <f t="shared" si="122"/>
        <v>0</v>
      </c>
      <c r="AB74" s="10">
        <f t="shared" si="123"/>
        <v>0</v>
      </c>
      <c r="AC74" s="10">
        <f t="shared" si="124"/>
        <v>0</v>
      </c>
      <c r="AD74" s="10">
        <f t="shared" si="125"/>
        <v>0</v>
      </c>
      <c r="AE74" s="10">
        <f t="shared" si="126"/>
        <v>5237.9841266069234</v>
      </c>
      <c r="AF74" s="10">
        <f t="shared" si="127"/>
        <v>0</v>
      </c>
      <c r="AG74" s="10">
        <f t="shared" si="128"/>
        <v>0</v>
      </c>
      <c r="AH74" s="10">
        <f t="shared" si="129"/>
        <v>0</v>
      </c>
      <c r="AI74" s="10">
        <f t="shared" si="130"/>
        <v>8072.5626273223033</v>
      </c>
      <c r="AJ74" s="10">
        <f t="shared" si="131"/>
        <v>0</v>
      </c>
      <c r="AK74" s="10">
        <f t="shared" si="132"/>
        <v>0</v>
      </c>
      <c r="AL74" s="10">
        <f t="shared" si="133"/>
        <v>0</v>
      </c>
      <c r="AM74" s="10">
        <f t="shared" si="134"/>
        <v>0</v>
      </c>
      <c r="AN74" s="10">
        <f t="shared" si="135"/>
        <v>2023.437142656695</v>
      </c>
      <c r="AO74" s="10">
        <f t="shared" si="136"/>
        <v>0</v>
      </c>
      <c r="AP74" s="10">
        <f t="shared" si="137"/>
        <v>0</v>
      </c>
      <c r="AQ74" s="10">
        <f t="shared" si="138"/>
        <v>0</v>
      </c>
      <c r="AR74" s="10">
        <f t="shared" si="139"/>
        <v>474.15480740379564</v>
      </c>
      <c r="AS74" s="10">
        <f t="shared" si="140"/>
        <v>127.65127012227141</v>
      </c>
      <c r="AT74" s="10">
        <f t="shared" si="141"/>
        <v>0</v>
      </c>
      <c r="AU74" s="10">
        <f t="shared" si="142"/>
        <v>0</v>
      </c>
      <c r="AV74" s="10">
        <f t="shared" si="143"/>
        <v>0</v>
      </c>
      <c r="AW74" s="10">
        <f t="shared" si="144"/>
        <v>299.64</v>
      </c>
      <c r="AX74" s="10">
        <f t="shared" si="145"/>
        <v>0</v>
      </c>
      <c r="AY74" s="10">
        <f t="shared" si="146"/>
        <v>0</v>
      </c>
      <c r="AZ74" s="10">
        <f t="shared" si="147"/>
        <v>0</v>
      </c>
      <c r="BA74" s="10">
        <f t="shared" si="148"/>
        <v>0</v>
      </c>
      <c r="BB74" s="10">
        <f t="shared" si="149"/>
        <v>0</v>
      </c>
      <c r="BC74" s="10">
        <f t="shared" si="150"/>
        <v>0</v>
      </c>
      <c r="BD74" s="10">
        <f t="shared" si="151"/>
        <v>0</v>
      </c>
      <c r="BE74" s="10">
        <f t="shared" si="152"/>
        <v>0</v>
      </c>
      <c r="BF74" s="10">
        <f t="shared" si="153"/>
        <v>0</v>
      </c>
      <c r="BG74" s="10">
        <f t="shared" si="154"/>
        <v>0</v>
      </c>
      <c r="BH74" s="10">
        <f t="shared" si="155"/>
        <v>0</v>
      </c>
      <c r="BI74" s="10">
        <f t="shared" si="156"/>
        <v>0</v>
      </c>
      <c r="BJ74" s="10">
        <f t="shared" si="157"/>
        <v>0</v>
      </c>
      <c r="BK74" s="10">
        <f t="shared" si="158"/>
        <v>0</v>
      </c>
      <c r="BL74" s="10">
        <f t="shared" si="159"/>
        <v>0</v>
      </c>
      <c r="BM74" s="10">
        <f t="shared" si="160"/>
        <v>0</v>
      </c>
      <c r="BN74" s="10">
        <f t="shared" si="161"/>
        <v>0</v>
      </c>
      <c r="BO74" s="10">
        <f t="shared" si="162"/>
        <v>0</v>
      </c>
      <c r="BP74" s="2" t="s">
        <v>73</v>
      </c>
      <c r="BQ74" s="2">
        <v>93198.75</v>
      </c>
      <c r="BR74" s="2">
        <f t="shared" si="163"/>
        <v>6965.6399999999994</v>
      </c>
      <c r="BS74" s="2">
        <v>32365.07</v>
      </c>
      <c r="BT74" s="2">
        <v>7445.72</v>
      </c>
      <c r="BU74" s="2">
        <v>4329.22</v>
      </c>
      <c r="BV74" s="2">
        <v>32562.38</v>
      </c>
      <c r="BW74" s="2">
        <v>6113.6399999999994</v>
      </c>
      <c r="BX74" s="2">
        <v>6432.4</v>
      </c>
      <c r="BY74" s="2">
        <v>2546.5</v>
      </c>
      <c r="BZ74" s="2">
        <v>533.24</v>
      </c>
      <c r="CA74" s="2">
        <v>870.58</v>
      </c>
      <c r="CB74" s="2">
        <v>0</v>
      </c>
      <c r="CC74" s="2">
        <v>0</v>
      </c>
      <c r="CD74" s="2">
        <v>0</v>
      </c>
      <c r="CE74" s="2">
        <v>0</v>
      </c>
      <c r="CF74" s="2">
        <v>7445.72</v>
      </c>
      <c r="CG74" s="2">
        <v>0</v>
      </c>
      <c r="CH74" s="2">
        <v>0</v>
      </c>
      <c r="CI74" s="2">
        <v>0</v>
      </c>
      <c r="CJ74" s="2">
        <v>4329.22</v>
      </c>
      <c r="CK74" s="2">
        <v>0</v>
      </c>
      <c r="CL74" s="2">
        <v>0</v>
      </c>
      <c r="CM74" s="2">
        <v>0</v>
      </c>
      <c r="CN74" s="2">
        <v>0</v>
      </c>
      <c r="CO74" s="2">
        <v>32562.38</v>
      </c>
      <c r="CP74" s="2">
        <v>0</v>
      </c>
      <c r="CQ74" s="2">
        <v>0</v>
      </c>
      <c r="CR74" s="2">
        <v>0</v>
      </c>
      <c r="CS74" s="2">
        <v>0</v>
      </c>
      <c r="CT74" s="2">
        <v>6113.6399999999994</v>
      </c>
      <c r="CU74" s="2">
        <v>0</v>
      </c>
      <c r="CV74" s="2">
        <v>0</v>
      </c>
      <c r="CW74" s="2">
        <v>0</v>
      </c>
      <c r="CX74" s="2">
        <v>6432.4</v>
      </c>
      <c r="CY74" s="2">
        <v>0</v>
      </c>
      <c r="CZ74" s="2">
        <v>0</v>
      </c>
      <c r="DA74" s="2">
        <v>0</v>
      </c>
      <c r="DB74" s="2">
        <v>0</v>
      </c>
      <c r="DC74" s="2">
        <v>2546.5</v>
      </c>
      <c r="DD74" s="2">
        <v>0</v>
      </c>
      <c r="DE74" s="2">
        <v>0</v>
      </c>
      <c r="DF74" s="2">
        <v>0</v>
      </c>
      <c r="DG74" s="2">
        <v>509.95</v>
      </c>
      <c r="DH74" s="2">
        <v>137.28800000000001</v>
      </c>
      <c r="DI74" s="2">
        <v>0</v>
      </c>
      <c r="DJ74" s="2">
        <v>0</v>
      </c>
      <c r="DK74" s="2">
        <v>0</v>
      </c>
      <c r="DL74" s="2">
        <v>870.58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15">
        <f t="shared" si="212"/>
        <v>0</v>
      </c>
      <c r="EF74" s="15">
        <f t="shared" si="213"/>
        <v>0</v>
      </c>
      <c r="EG74" s="15">
        <f t="shared" si="214"/>
        <v>1</v>
      </c>
      <c r="EH74" s="15">
        <f t="shared" si="215"/>
        <v>0</v>
      </c>
      <c r="EI74" s="15">
        <f t="shared" si="216"/>
        <v>0</v>
      </c>
      <c r="EJ74" s="15">
        <f t="shared" si="164"/>
        <v>0</v>
      </c>
      <c r="EK74" s="15">
        <f t="shared" si="165"/>
        <v>1</v>
      </c>
      <c r="EL74" s="15">
        <f t="shared" si="166"/>
        <v>0</v>
      </c>
      <c r="EM74" s="15">
        <f t="shared" si="167"/>
        <v>0</v>
      </c>
      <c r="EN74" s="15">
        <f t="shared" si="168"/>
        <v>0</v>
      </c>
      <c r="EO74" s="15">
        <f t="shared" si="169"/>
        <v>0</v>
      </c>
      <c r="EP74" s="15">
        <f t="shared" si="170"/>
        <v>1</v>
      </c>
      <c r="EQ74" s="15">
        <f t="shared" si="171"/>
        <v>0</v>
      </c>
      <c r="ER74" s="15">
        <f t="shared" si="172"/>
        <v>0</v>
      </c>
      <c r="ES74" s="15">
        <f t="shared" si="173"/>
        <v>0</v>
      </c>
      <c r="ET74" s="15">
        <f t="shared" si="174"/>
        <v>0</v>
      </c>
      <c r="EU74" s="15">
        <f t="shared" si="175"/>
        <v>1</v>
      </c>
      <c r="EV74" s="15">
        <f t="shared" si="176"/>
        <v>0</v>
      </c>
      <c r="EW74" s="15">
        <f t="shared" si="177"/>
        <v>0</v>
      </c>
      <c r="EX74" s="15">
        <f t="shared" si="178"/>
        <v>0</v>
      </c>
      <c r="EY74" s="15">
        <f t="shared" si="179"/>
        <v>1</v>
      </c>
      <c r="EZ74" s="15">
        <f t="shared" si="180"/>
        <v>0</v>
      </c>
      <c r="FA74" s="15">
        <f t="shared" si="181"/>
        <v>0</v>
      </c>
      <c r="FB74" s="15">
        <f t="shared" si="182"/>
        <v>0</v>
      </c>
      <c r="FC74" s="15">
        <f t="shared" si="183"/>
        <v>0</v>
      </c>
      <c r="FD74" s="15">
        <f t="shared" si="184"/>
        <v>1</v>
      </c>
      <c r="FE74" s="15">
        <f t="shared" si="185"/>
        <v>0</v>
      </c>
      <c r="FF74" s="15">
        <f t="shared" si="186"/>
        <v>0</v>
      </c>
      <c r="FG74" s="15">
        <f t="shared" si="187"/>
        <v>0</v>
      </c>
      <c r="FH74" s="15">
        <f t="shared" si="188"/>
        <v>0.95632360663116045</v>
      </c>
      <c r="FI74" s="15">
        <f t="shared" si="189"/>
        <v>0.25746005550971424</v>
      </c>
      <c r="FJ74" s="15">
        <f t="shared" si="190"/>
        <v>0</v>
      </c>
      <c r="FK74" s="15">
        <f t="shared" si="191"/>
        <v>0</v>
      </c>
      <c r="FL74" s="15">
        <f t="shared" si="192"/>
        <v>0</v>
      </c>
      <c r="FM74" s="15">
        <f t="shared" si="193"/>
        <v>1</v>
      </c>
      <c r="FN74" s="15">
        <f t="shared" si="194"/>
        <v>0</v>
      </c>
      <c r="FO74" s="15">
        <f t="shared" si="195"/>
        <v>0</v>
      </c>
      <c r="FP74" s="15">
        <f t="shared" si="196"/>
        <v>0</v>
      </c>
      <c r="FQ74" s="15">
        <f t="shared" si="197"/>
        <v>0</v>
      </c>
      <c r="FR74" s="15">
        <f t="shared" si="198"/>
        <v>0</v>
      </c>
      <c r="FS74" s="15">
        <v>0</v>
      </c>
      <c r="FT74" s="15">
        <v>0</v>
      </c>
      <c r="FU74" s="15">
        <v>0</v>
      </c>
      <c r="FV74" s="15">
        <v>0</v>
      </c>
      <c r="FW74" s="15">
        <v>0</v>
      </c>
      <c r="FX74" s="15">
        <v>0</v>
      </c>
      <c r="FY74" s="15">
        <v>0</v>
      </c>
      <c r="FZ74" s="15">
        <v>0</v>
      </c>
      <c r="GA74" s="15">
        <v>0</v>
      </c>
      <c r="GB74" s="15">
        <v>0</v>
      </c>
      <c r="GC74" s="15">
        <v>0</v>
      </c>
      <c r="GD74" s="15">
        <v>0</v>
      </c>
      <c r="GE74" s="15">
        <v>0</v>
      </c>
    </row>
    <row r="75" spans="1:187" x14ac:dyDescent="0.3">
      <c r="A75" s="2" t="s">
        <v>74</v>
      </c>
      <c r="B75" s="6">
        <v>22544.761999999999</v>
      </c>
      <c r="C75" s="6">
        <f t="shared" si="119"/>
        <v>19819.067948668708</v>
      </c>
      <c r="D75" s="7">
        <v>2725.6940513312902</v>
      </c>
      <c r="E75" s="8">
        <v>0</v>
      </c>
      <c r="F75" s="9">
        <v>9356.64</v>
      </c>
      <c r="G75" s="9">
        <v>4673.2135521228283</v>
      </c>
      <c r="H75" s="9">
        <v>914.77361253723484</v>
      </c>
      <c r="I75" s="9">
        <v>3012.935408206919</v>
      </c>
      <c r="J75" s="9">
        <v>554.19288186526148</v>
      </c>
      <c r="K75" s="9">
        <v>53.872</v>
      </c>
      <c r="L75" s="9">
        <v>34.202635034900041</v>
      </c>
      <c r="M75" s="9">
        <v>0</v>
      </c>
      <c r="N75" s="10">
        <v>1219.237858901565</v>
      </c>
      <c r="O75" s="10">
        <f t="shared" si="109"/>
        <v>0</v>
      </c>
      <c r="P75" s="10">
        <f t="shared" si="110"/>
        <v>0</v>
      </c>
      <c r="Q75" s="10">
        <f t="shared" si="111"/>
        <v>0</v>
      </c>
      <c r="R75" s="10">
        <f t="shared" si="112"/>
        <v>0</v>
      </c>
      <c r="S75" s="10">
        <f t="shared" si="113"/>
        <v>0</v>
      </c>
      <c r="T75" s="10">
        <f t="shared" si="114"/>
        <v>9343.5986213020278</v>
      </c>
      <c r="U75" s="10">
        <f t="shared" si="115"/>
        <v>0</v>
      </c>
      <c r="V75" s="10">
        <f t="shared" si="116"/>
        <v>0</v>
      </c>
      <c r="W75" s="10">
        <f t="shared" si="117"/>
        <v>0</v>
      </c>
      <c r="X75" s="10">
        <f t="shared" si="118"/>
        <v>13.041378697972251</v>
      </c>
      <c r="Y75" s="10">
        <f t="shared" si="120"/>
        <v>0</v>
      </c>
      <c r="Z75" s="10">
        <f t="shared" si="121"/>
        <v>4673.2135521228283</v>
      </c>
      <c r="AA75" s="10">
        <f t="shared" si="122"/>
        <v>0</v>
      </c>
      <c r="AB75" s="10">
        <f t="shared" si="123"/>
        <v>0</v>
      </c>
      <c r="AC75" s="10">
        <f t="shared" si="124"/>
        <v>0</v>
      </c>
      <c r="AD75" s="10">
        <f t="shared" si="125"/>
        <v>0</v>
      </c>
      <c r="AE75" s="10">
        <f t="shared" si="126"/>
        <v>914.77361253723484</v>
      </c>
      <c r="AF75" s="10">
        <f t="shared" si="127"/>
        <v>0</v>
      </c>
      <c r="AG75" s="10">
        <f t="shared" si="128"/>
        <v>0</v>
      </c>
      <c r="AH75" s="10">
        <f t="shared" si="129"/>
        <v>0</v>
      </c>
      <c r="AI75" s="10">
        <f t="shared" si="130"/>
        <v>3012.935408206919</v>
      </c>
      <c r="AJ75" s="10">
        <f t="shared" si="131"/>
        <v>0</v>
      </c>
      <c r="AK75" s="10">
        <f t="shared" si="132"/>
        <v>0</v>
      </c>
      <c r="AL75" s="10">
        <f t="shared" si="133"/>
        <v>0</v>
      </c>
      <c r="AM75" s="10">
        <f t="shared" si="134"/>
        <v>0</v>
      </c>
      <c r="AN75" s="10">
        <f t="shared" si="135"/>
        <v>554.19288186526148</v>
      </c>
      <c r="AO75" s="10">
        <f t="shared" si="136"/>
        <v>0</v>
      </c>
      <c r="AP75" s="10">
        <f t="shared" si="137"/>
        <v>0</v>
      </c>
      <c r="AQ75" s="10">
        <f t="shared" si="138"/>
        <v>0</v>
      </c>
      <c r="AR75" s="10">
        <f t="shared" si="139"/>
        <v>53.872</v>
      </c>
      <c r="AS75" s="10">
        <f t="shared" si="140"/>
        <v>19.753434198718452</v>
      </c>
      <c r="AT75" s="10">
        <f t="shared" si="141"/>
        <v>0</v>
      </c>
      <c r="AU75" s="10">
        <f t="shared" si="142"/>
        <v>0</v>
      </c>
      <c r="AV75" s="10">
        <f t="shared" si="143"/>
        <v>0</v>
      </c>
      <c r="AW75" s="10">
        <f t="shared" si="144"/>
        <v>34.202635034900041</v>
      </c>
      <c r="AX75" s="10">
        <f t="shared" si="145"/>
        <v>0</v>
      </c>
      <c r="AY75" s="10">
        <f t="shared" si="146"/>
        <v>0</v>
      </c>
      <c r="AZ75" s="10">
        <f t="shared" si="147"/>
        <v>0</v>
      </c>
      <c r="BA75" s="10">
        <f t="shared" si="148"/>
        <v>0</v>
      </c>
      <c r="BB75" s="10">
        <f t="shared" si="149"/>
        <v>0</v>
      </c>
      <c r="BC75" s="10">
        <f t="shared" si="150"/>
        <v>0</v>
      </c>
      <c r="BD75" s="10">
        <f t="shared" si="151"/>
        <v>0</v>
      </c>
      <c r="BE75" s="10">
        <f t="shared" si="152"/>
        <v>0</v>
      </c>
      <c r="BF75" s="10">
        <f t="shared" si="153"/>
        <v>0</v>
      </c>
      <c r="BG75" s="10">
        <f t="shared" si="154"/>
        <v>0</v>
      </c>
      <c r="BH75" s="10">
        <f t="shared" si="155"/>
        <v>0</v>
      </c>
      <c r="BI75" s="10">
        <f t="shared" si="156"/>
        <v>0</v>
      </c>
      <c r="BJ75" s="10">
        <f t="shared" si="157"/>
        <v>0</v>
      </c>
      <c r="BK75" s="10">
        <f t="shared" si="158"/>
        <v>0</v>
      </c>
      <c r="BL75" s="10">
        <f t="shared" si="159"/>
        <v>0</v>
      </c>
      <c r="BM75" s="10">
        <f t="shared" si="160"/>
        <v>0</v>
      </c>
      <c r="BN75" s="10">
        <f t="shared" si="161"/>
        <v>0</v>
      </c>
      <c r="BO75" s="10">
        <f t="shared" si="162"/>
        <v>0</v>
      </c>
      <c r="BP75" s="2" t="s">
        <v>74</v>
      </c>
      <c r="BQ75" s="2">
        <v>28132.423999999999</v>
      </c>
      <c r="BR75" s="2">
        <f t="shared" si="163"/>
        <v>2422.587</v>
      </c>
      <c r="BS75" s="2">
        <v>9032.3099999999977</v>
      </c>
      <c r="BT75" s="2">
        <v>0</v>
      </c>
      <c r="BU75" s="2">
        <v>9370</v>
      </c>
      <c r="BV75" s="2">
        <v>4732.0769999999993</v>
      </c>
      <c r="BW75" s="2">
        <v>1648.5</v>
      </c>
      <c r="BX75" s="2">
        <v>2359.0700000000002</v>
      </c>
      <c r="BY75" s="2">
        <v>900.17000000000007</v>
      </c>
      <c r="BZ75" s="2">
        <v>63.517000000000003</v>
      </c>
      <c r="CA75" s="2">
        <v>26.78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9356.94</v>
      </c>
      <c r="CJ75" s="2">
        <v>0</v>
      </c>
      <c r="CK75" s="2">
        <v>0</v>
      </c>
      <c r="CL75" s="2">
        <v>0</v>
      </c>
      <c r="CM75" s="2">
        <v>13.06</v>
      </c>
      <c r="CN75" s="2">
        <v>0</v>
      </c>
      <c r="CO75" s="2">
        <v>4732.0769999999993</v>
      </c>
      <c r="CP75" s="2">
        <v>0</v>
      </c>
      <c r="CQ75" s="2">
        <v>0</v>
      </c>
      <c r="CR75" s="2">
        <v>0</v>
      </c>
      <c r="CS75" s="2">
        <v>0</v>
      </c>
      <c r="CT75" s="2">
        <v>1648.5</v>
      </c>
      <c r="CU75" s="2">
        <v>0</v>
      </c>
      <c r="CV75" s="2">
        <v>0</v>
      </c>
      <c r="CW75" s="2">
        <v>0</v>
      </c>
      <c r="CX75" s="2">
        <v>2359.0700000000002</v>
      </c>
      <c r="CY75" s="2">
        <v>0</v>
      </c>
      <c r="CZ75" s="2">
        <v>0</v>
      </c>
      <c r="DA75" s="2">
        <v>0</v>
      </c>
      <c r="DB75" s="2">
        <v>0</v>
      </c>
      <c r="DC75" s="2">
        <v>900.17000000000007</v>
      </c>
      <c r="DD75" s="2">
        <v>0</v>
      </c>
      <c r="DE75" s="2">
        <v>0</v>
      </c>
      <c r="DF75" s="2">
        <v>0</v>
      </c>
      <c r="DG75" s="2">
        <v>63.517000000000003</v>
      </c>
      <c r="DH75" s="2">
        <v>23.29</v>
      </c>
      <c r="DI75" s="2">
        <v>0</v>
      </c>
      <c r="DJ75" s="2">
        <v>0</v>
      </c>
      <c r="DK75" s="2">
        <v>0</v>
      </c>
      <c r="DL75" s="2">
        <v>26.78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15">
        <v>0</v>
      </c>
      <c r="EF75" s="15">
        <v>0</v>
      </c>
      <c r="EG75" s="15">
        <v>0</v>
      </c>
      <c r="EH75" s="15">
        <v>0</v>
      </c>
      <c r="EI75" s="15">
        <v>0</v>
      </c>
      <c r="EJ75" s="15">
        <f t="shared" si="164"/>
        <v>0.998606189967983</v>
      </c>
      <c r="EK75" s="15">
        <f t="shared" si="165"/>
        <v>0</v>
      </c>
      <c r="EL75" s="15">
        <f t="shared" si="166"/>
        <v>0</v>
      </c>
      <c r="EM75" s="15">
        <f t="shared" si="167"/>
        <v>0</v>
      </c>
      <c r="EN75" s="16">
        <f t="shared" si="168"/>
        <v>1.3938100320170757E-3</v>
      </c>
      <c r="EO75" s="15">
        <f t="shared" si="169"/>
        <v>0</v>
      </c>
      <c r="EP75" s="15">
        <f t="shared" si="170"/>
        <v>1</v>
      </c>
      <c r="EQ75" s="15">
        <f t="shared" si="171"/>
        <v>0</v>
      </c>
      <c r="ER75" s="15">
        <f t="shared" si="172"/>
        <v>0</v>
      </c>
      <c r="ES75" s="15">
        <f t="shared" si="173"/>
        <v>0</v>
      </c>
      <c r="ET75" s="15">
        <f t="shared" si="174"/>
        <v>0</v>
      </c>
      <c r="EU75" s="15">
        <f t="shared" si="175"/>
        <v>1</v>
      </c>
      <c r="EV75" s="15">
        <f t="shared" si="176"/>
        <v>0</v>
      </c>
      <c r="EW75" s="15">
        <f t="shared" si="177"/>
        <v>0</v>
      </c>
      <c r="EX75" s="15">
        <f t="shared" si="178"/>
        <v>0</v>
      </c>
      <c r="EY75" s="15">
        <f t="shared" si="179"/>
        <v>1</v>
      </c>
      <c r="EZ75" s="15">
        <f t="shared" si="180"/>
        <v>0</v>
      </c>
      <c r="FA75" s="15">
        <f t="shared" si="181"/>
        <v>0</v>
      </c>
      <c r="FB75" s="15">
        <f t="shared" si="182"/>
        <v>0</v>
      </c>
      <c r="FC75" s="15">
        <f t="shared" si="183"/>
        <v>0</v>
      </c>
      <c r="FD75" s="15">
        <f t="shared" si="184"/>
        <v>1</v>
      </c>
      <c r="FE75" s="15">
        <f t="shared" si="185"/>
        <v>0</v>
      </c>
      <c r="FF75" s="15">
        <f t="shared" si="186"/>
        <v>0</v>
      </c>
      <c r="FG75" s="15">
        <f t="shared" si="187"/>
        <v>0</v>
      </c>
      <c r="FH75" s="15">
        <f t="shared" si="188"/>
        <v>1</v>
      </c>
      <c r="FI75" s="15">
        <f t="shared" si="189"/>
        <v>0.36667348898720026</v>
      </c>
      <c r="FJ75" s="15">
        <f t="shared" si="190"/>
        <v>0</v>
      </c>
      <c r="FK75" s="15">
        <f t="shared" si="191"/>
        <v>0</v>
      </c>
      <c r="FL75" s="15">
        <f t="shared" si="192"/>
        <v>0</v>
      </c>
      <c r="FM75" s="15">
        <f t="shared" si="193"/>
        <v>1</v>
      </c>
      <c r="FN75" s="15">
        <f t="shared" si="194"/>
        <v>0</v>
      </c>
      <c r="FO75" s="15">
        <f t="shared" si="195"/>
        <v>0</v>
      </c>
      <c r="FP75" s="15">
        <f t="shared" si="196"/>
        <v>0</v>
      </c>
      <c r="FQ75" s="15">
        <f t="shared" si="197"/>
        <v>0</v>
      </c>
      <c r="FR75" s="15">
        <f t="shared" si="198"/>
        <v>0</v>
      </c>
      <c r="FS75" s="15">
        <v>0</v>
      </c>
      <c r="FT75" s="15">
        <v>0</v>
      </c>
      <c r="FU75" s="15">
        <v>0</v>
      </c>
      <c r="FV75" s="15">
        <v>0</v>
      </c>
      <c r="FW75" s="15">
        <v>0</v>
      </c>
      <c r="FX75" s="15">
        <v>0</v>
      </c>
      <c r="FY75" s="15">
        <v>0</v>
      </c>
      <c r="FZ75" s="15">
        <v>0</v>
      </c>
      <c r="GA75" s="15">
        <v>0</v>
      </c>
      <c r="GB75" s="15">
        <v>0</v>
      </c>
      <c r="GC75" s="15">
        <v>0</v>
      </c>
      <c r="GD75" s="15">
        <v>0</v>
      </c>
      <c r="GE75" s="15">
        <v>0</v>
      </c>
    </row>
    <row r="76" spans="1:187" x14ac:dyDescent="0.3">
      <c r="A76" s="2" t="s">
        <v>75</v>
      </c>
      <c r="B76" s="6">
        <v>47339.697999999997</v>
      </c>
      <c r="C76" s="6">
        <f t="shared" si="119"/>
        <v>27291.153999999999</v>
      </c>
      <c r="D76" s="7">
        <v>20048.543999999998</v>
      </c>
      <c r="E76" s="8">
        <v>6947.54</v>
      </c>
      <c r="F76" s="9">
        <v>6385.67</v>
      </c>
      <c r="G76" s="9">
        <v>5720.1819999999998</v>
      </c>
      <c r="H76" s="9">
        <v>2012.29</v>
      </c>
      <c r="I76" s="9">
        <v>5318.84</v>
      </c>
      <c r="J76" s="9">
        <v>744.83500000000004</v>
      </c>
      <c r="K76" s="9">
        <v>82.872</v>
      </c>
      <c r="L76" s="9">
        <v>78.924999999999997</v>
      </c>
      <c r="M76" s="9">
        <v>0</v>
      </c>
      <c r="N76" s="10">
        <v>0</v>
      </c>
      <c r="O76" s="10">
        <f t="shared" si="109"/>
        <v>0</v>
      </c>
      <c r="P76" s="10">
        <f t="shared" si="110"/>
        <v>0</v>
      </c>
      <c r="Q76" s="10">
        <f t="shared" si="111"/>
        <v>6947.54</v>
      </c>
      <c r="R76" s="10">
        <f t="shared" si="112"/>
        <v>0</v>
      </c>
      <c r="S76" s="10">
        <f t="shared" si="113"/>
        <v>0</v>
      </c>
      <c r="T76" s="10">
        <f t="shared" si="114"/>
        <v>0</v>
      </c>
      <c r="U76" s="10">
        <f t="shared" si="115"/>
        <v>6385.67</v>
      </c>
      <c r="V76" s="10">
        <f t="shared" si="116"/>
        <v>0</v>
      </c>
      <c r="W76" s="10">
        <f t="shared" si="117"/>
        <v>0</v>
      </c>
      <c r="X76" s="10">
        <f t="shared" si="118"/>
        <v>0</v>
      </c>
      <c r="Y76" s="10">
        <f t="shared" si="120"/>
        <v>0</v>
      </c>
      <c r="Z76" s="10">
        <f t="shared" si="121"/>
        <v>5720.1819999999998</v>
      </c>
      <c r="AA76" s="10">
        <f t="shared" si="122"/>
        <v>0</v>
      </c>
      <c r="AB76" s="10">
        <f t="shared" si="123"/>
        <v>0</v>
      </c>
      <c r="AC76" s="10">
        <f t="shared" si="124"/>
        <v>0</v>
      </c>
      <c r="AD76" s="10">
        <f t="shared" si="125"/>
        <v>0</v>
      </c>
      <c r="AE76" s="10">
        <f t="shared" si="126"/>
        <v>2012.29</v>
      </c>
      <c r="AF76" s="10">
        <f t="shared" si="127"/>
        <v>0</v>
      </c>
      <c r="AG76" s="10">
        <f t="shared" si="128"/>
        <v>0</v>
      </c>
      <c r="AH76" s="10">
        <f t="shared" si="129"/>
        <v>0</v>
      </c>
      <c r="AI76" s="10">
        <f t="shared" si="130"/>
        <v>5318.84</v>
      </c>
      <c r="AJ76" s="10">
        <f t="shared" si="131"/>
        <v>0</v>
      </c>
      <c r="AK76" s="10">
        <f t="shared" si="132"/>
        <v>0</v>
      </c>
      <c r="AL76" s="10">
        <f t="shared" si="133"/>
        <v>0</v>
      </c>
      <c r="AM76" s="10">
        <f t="shared" si="134"/>
        <v>0</v>
      </c>
      <c r="AN76" s="10">
        <f t="shared" si="135"/>
        <v>744.83500000000004</v>
      </c>
      <c r="AO76" s="10">
        <f t="shared" si="136"/>
        <v>0</v>
      </c>
      <c r="AP76" s="10">
        <f t="shared" si="137"/>
        <v>0</v>
      </c>
      <c r="AQ76" s="10">
        <f t="shared" si="138"/>
        <v>0</v>
      </c>
      <c r="AR76" s="10">
        <f t="shared" si="139"/>
        <v>0</v>
      </c>
      <c r="AS76" s="10">
        <f t="shared" si="140"/>
        <v>0</v>
      </c>
      <c r="AT76" s="10">
        <f t="shared" si="141"/>
        <v>0</v>
      </c>
      <c r="AU76" s="10">
        <f t="shared" si="142"/>
        <v>0</v>
      </c>
      <c r="AV76" s="10">
        <f t="shared" si="143"/>
        <v>0</v>
      </c>
      <c r="AW76" s="10">
        <f t="shared" si="144"/>
        <v>78.924999999999997</v>
      </c>
      <c r="AX76" s="10">
        <f t="shared" si="145"/>
        <v>0</v>
      </c>
      <c r="AY76" s="10">
        <f t="shared" si="146"/>
        <v>0</v>
      </c>
      <c r="AZ76" s="10">
        <f t="shared" si="147"/>
        <v>0</v>
      </c>
      <c r="BA76" s="10">
        <f t="shared" si="148"/>
        <v>0</v>
      </c>
      <c r="BB76" s="10">
        <f t="shared" si="149"/>
        <v>0</v>
      </c>
      <c r="BC76" s="10">
        <f t="shared" si="150"/>
        <v>0</v>
      </c>
      <c r="BD76" s="10">
        <f t="shared" si="151"/>
        <v>0</v>
      </c>
      <c r="BE76" s="10">
        <f t="shared" si="152"/>
        <v>0</v>
      </c>
      <c r="BF76" s="10">
        <f t="shared" si="153"/>
        <v>0</v>
      </c>
      <c r="BG76" s="10">
        <f t="shared" si="154"/>
        <v>0</v>
      </c>
      <c r="BH76" s="10">
        <f t="shared" si="155"/>
        <v>0</v>
      </c>
      <c r="BI76" s="10">
        <f t="shared" si="156"/>
        <v>0</v>
      </c>
      <c r="BJ76" s="10">
        <f t="shared" si="157"/>
        <v>0</v>
      </c>
      <c r="BK76" s="10">
        <f t="shared" si="158"/>
        <v>0</v>
      </c>
      <c r="BL76" s="10">
        <f t="shared" si="159"/>
        <v>0</v>
      </c>
      <c r="BM76" s="10">
        <f t="shared" si="160"/>
        <v>0</v>
      </c>
      <c r="BN76" s="10">
        <f t="shared" si="161"/>
        <v>0</v>
      </c>
      <c r="BO76" s="10">
        <f t="shared" si="162"/>
        <v>0</v>
      </c>
      <c r="BP76" s="2" t="s">
        <v>75</v>
      </c>
      <c r="BQ76" s="2">
        <v>29901.562000000002</v>
      </c>
      <c r="BR76" s="2">
        <f t="shared" si="163"/>
        <v>5401.7120000000004</v>
      </c>
      <c r="BS76" s="2">
        <v>2597.8090000000011</v>
      </c>
      <c r="BT76" s="2">
        <v>6947.54</v>
      </c>
      <c r="BU76" s="2">
        <v>6395.0149999999994</v>
      </c>
      <c r="BV76" s="2">
        <v>5722.6710000000003</v>
      </c>
      <c r="BW76" s="2">
        <v>2012.29</v>
      </c>
      <c r="BX76" s="2">
        <v>5318.84</v>
      </c>
      <c r="BY76" s="2">
        <v>744.83500000000004</v>
      </c>
      <c r="BZ76" s="2">
        <v>82.872</v>
      </c>
      <c r="CA76" s="2">
        <v>79.69</v>
      </c>
      <c r="CB76" s="2">
        <v>0</v>
      </c>
      <c r="CC76" s="2">
        <v>0</v>
      </c>
      <c r="CD76" s="2">
        <v>0</v>
      </c>
      <c r="CE76" s="2">
        <v>0</v>
      </c>
      <c r="CF76" s="2">
        <v>6947.54</v>
      </c>
      <c r="CG76" s="2">
        <v>0</v>
      </c>
      <c r="CH76" s="2">
        <v>0</v>
      </c>
      <c r="CI76" s="2">
        <v>0</v>
      </c>
      <c r="CJ76" s="2">
        <v>6395.0149999999994</v>
      </c>
      <c r="CK76" s="2">
        <v>0</v>
      </c>
      <c r="CL76" s="2">
        <v>0</v>
      </c>
      <c r="CM76" s="2">
        <v>0</v>
      </c>
      <c r="CN76" s="2">
        <v>0</v>
      </c>
      <c r="CO76" s="2">
        <v>5722.6710000000003</v>
      </c>
      <c r="CP76" s="2">
        <v>0</v>
      </c>
      <c r="CQ76" s="2">
        <v>0</v>
      </c>
      <c r="CR76" s="2">
        <v>0</v>
      </c>
      <c r="CS76" s="2">
        <v>0</v>
      </c>
      <c r="CT76" s="2">
        <v>2012.29</v>
      </c>
      <c r="CU76" s="2">
        <v>0</v>
      </c>
      <c r="CV76" s="2">
        <v>0</v>
      </c>
      <c r="CW76" s="2">
        <v>0</v>
      </c>
      <c r="CX76" s="2">
        <v>5318.84</v>
      </c>
      <c r="CY76" s="2">
        <v>0</v>
      </c>
      <c r="CZ76" s="2">
        <v>0</v>
      </c>
      <c r="DA76" s="2">
        <v>0</v>
      </c>
      <c r="DB76" s="2">
        <v>0</v>
      </c>
      <c r="DC76" s="2">
        <v>744.83500000000004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79.69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15">
        <f t="shared" si="212"/>
        <v>0</v>
      </c>
      <c r="EF76" s="15">
        <f t="shared" si="213"/>
        <v>0</v>
      </c>
      <c r="EG76" s="15">
        <f t="shared" si="214"/>
        <v>1</v>
      </c>
      <c r="EH76" s="15">
        <f t="shared" si="215"/>
        <v>0</v>
      </c>
      <c r="EI76" s="15">
        <f t="shared" si="216"/>
        <v>0</v>
      </c>
      <c r="EJ76" s="15">
        <f t="shared" si="164"/>
        <v>0</v>
      </c>
      <c r="EK76" s="15">
        <f t="shared" si="165"/>
        <v>1</v>
      </c>
      <c r="EL76" s="15">
        <f t="shared" si="166"/>
        <v>0</v>
      </c>
      <c r="EM76" s="15">
        <f t="shared" si="167"/>
        <v>0</v>
      </c>
      <c r="EN76" s="15">
        <f t="shared" si="168"/>
        <v>0</v>
      </c>
      <c r="EO76" s="15">
        <f t="shared" si="169"/>
        <v>0</v>
      </c>
      <c r="EP76" s="15">
        <f t="shared" si="170"/>
        <v>1</v>
      </c>
      <c r="EQ76" s="15">
        <f t="shared" si="171"/>
        <v>0</v>
      </c>
      <c r="ER76" s="15">
        <f t="shared" si="172"/>
        <v>0</v>
      </c>
      <c r="ES76" s="15">
        <f t="shared" si="173"/>
        <v>0</v>
      </c>
      <c r="ET76" s="15">
        <f t="shared" si="174"/>
        <v>0</v>
      </c>
      <c r="EU76" s="15">
        <f t="shared" si="175"/>
        <v>1</v>
      </c>
      <c r="EV76" s="15">
        <f t="shared" si="176"/>
        <v>0</v>
      </c>
      <c r="EW76" s="15">
        <f t="shared" si="177"/>
        <v>0</v>
      </c>
      <c r="EX76" s="15">
        <f t="shared" si="178"/>
        <v>0</v>
      </c>
      <c r="EY76" s="15">
        <f t="shared" si="179"/>
        <v>1</v>
      </c>
      <c r="EZ76" s="15">
        <f t="shared" si="180"/>
        <v>0</v>
      </c>
      <c r="FA76" s="15">
        <f t="shared" si="181"/>
        <v>0</v>
      </c>
      <c r="FB76" s="15">
        <f t="shared" si="182"/>
        <v>0</v>
      </c>
      <c r="FC76" s="15">
        <f t="shared" si="183"/>
        <v>0</v>
      </c>
      <c r="FD76" s="15">
        <f t="shared" si="184"/>
        <v>1</v>
      </c>
      <c r="FE76" s="15">
        <f t="shared" si="185"/>
        <v>0</v>
      </c>
      <c r="FF76" s="15">
        <f t="shared" si="186"/>
        <v>0</v>
      </c>
      <c r="FG76" s="15">
        <f t="shared" si="187"/>
        <v>0</v>
      </c>
      <c r="FH76" s="15">
        <f t="shared" si="188"/>
        <v>0</v>
      </c>
      <c r="FI76" s="15">
        <f t="shared" si="189"/>
        <v>0</v>
      </c>
      <c r="FJ76" s="15">
        <f t="shared" si="190"/>
        <v>0</v>
      </c>
      <c r="FK76" s="15">
        <f t="shared" si="191"/>
        <v>0</v>
      </c>
      <c r="FL76" s="15">
        <f t="shared" si="192"/>
        <v>0</v>
      </c>
      <c r="FM76" s="15">
        <f t="shared" si="193"/>
        <v>1</v>
      </c>
      <c r="FN76" s="15">
        <f t="shared" si="194"/>
        <v>0</v>
      </c>
      <c r="FO76" s="15">
        <f t="shared" si="195"/>
        <v>0</v>
      </c>
      <c r="FP76" s="15">
        <f t="shared" si="196"/>
        <v>0</v>
      </c>
      <c r="FQ76" s="15">
        <f t="shared" si="197"/>
        <v>0</v>
      </c>
      <c r="FR76" s="15">
        <f t="shared" si="198"/>
        <v>0</v>
      </c>
      <c r="FS76" s="15">
        <v>0</v>
      </c>
      <c r="FT76" s="15">
        <v>0</v>
      </c>
      <c r="FU76" s="15">
        <v>0</v>
      </c>
      <c r="FV76" s="15">
        <v>0</v>
      </c>
      <c r="FW76" s="15">
        <v>0</v>
      </c>
      <c r="FX76" s="15">
        <v>0</v>
      </c>
      <c r="FY76" s="15">
        <v>0</v>
      </c>
      <c r="FZ76" s="15">
        <v>0</v>
      </c>
      <c r="GA76" s="15">
        <v>0</v>
      </c>
      <c r="GB76" s="15">
        <v>0</v>
      </c>
      <c r="GC76" s="15">
        <v>0</v>
      </c>
      <c r="GD76" s="15">
        <v>0</v>
      </c>
      <c r="GE76" s="15">
        <v>0</v>
      </c>
    </row>
    <row r="77" spans="1:187" x14ac:dyDescent="0.3">
      <c r="A77" s="2" t="s">
        <v>76</v>
      </c>
      <c r="B77" s="6">
        <v>32122.95</v>
      </c>
      <c r="C77" s="6">
        <f t="shared" si="119"/>
        <v>14925.616532219134</v>
      </c>
      <c r="D77" s="7">
        <v>17197.333467780867</v>
      </c>
      <c r="E77" s="8">
        <v>0</v>
      </c>
      <c r="F77" s="9">
        <v>3794.41</v>
      </c>
      <c r="G77" s="9">
        <v>5820.1824529944961</v>
      </c>
      <c r="H77" s="9">
        <v>788.98505672740282</v>
      </c>
      <c r="I77" s="9">
        <v>3670.1579999999999</v>
      </c>
      <c r="J77" s="9">
        <v>629.18102249723415</v>
      </c>
      <c r="K77" s="9">
        <v>204.5</v>
      </c>
      <c r="L77" s="9">
        <v>18.2</v>
      </c>
      <c r="M77" s="9">
        <v>0</v>
      </c>
      <c r="N77" s="10">
        <v>0</v>
      </c>
      <c r="O77" s="10">
        <f t="shared" si="109"/>
        <v>0</v>
      </c>
      <c r="P77" s="10">
        <f t="shared" si="110"/>
        <v>0</v>
      </c>
      <c r="Q77" s="10">
        <f t="shared" si="111"/>
        <v>0</v>
      </c>
      <c r="R77" s="10">
        <f t="shared" si="112"/>
        <v>0</v>
      </c>
      <c r="S77" s="10">
        <f t="shared" si="113"/>
        <v>0</v>
      </c>
      <c r="T77" s="10">
        <f t="shared" si="114"/>
        <v>0</v>
      </c>
      <c r="U77" s="10">
        <f t="shared" si="115"/>
        <v>3794.41</v>
      </c>
      <c r="V77" s="10">
        <f t="shared" si="116"/>
        <v>0</v>
      </c>
      <c r="W77" s="10">
        <f t="shared" si="117"/>
        <v>0</v>
      </c>
      <c r="X77" s="10">
        <f t="shared" si="118"/>
        <v>0</v>
      </c>
      <c r="Y77" s="10">
        <f t="shared" si="120"/>
        <v>0</v>
      </c>
      <c r="Z77" s="10">
        <f t="shared" si="121"/>
        <v>5820.1824529944961</v>
      </c>
      <c r="AA77" s="10">
        <f t="shared" si="122"/>
        <v>0</v>
      </c>
      <c r="AB77" s="10">
        <f t="shared" si="123"/>
        <v>0</v>
      </c>
      <c r="AC77" s="10">
        <f t="shared" si="124"/>
        <v>0</v>
      </c>
      <c r="AD77" s="10">
        <f t="shared" si="125"/>
        <v>0</v>
      </c>
      <c r="AE77" s="10">
        <f t="shared" si="126"/>
        <v>732.90718334274823</v>
      </c>
      <c r="AF77" s="10">
        <f t="shared" si="127"/>
        <v>0</v>
      </c>
      <c r="AG77" s="10">
        <f t="shared" si="128"/>
        <v>0</v>
      </c>
      <c r="AH77" s="10">
        <f t="shared" si="129"/>
        <v>56.077873384654637</v>
      </c>
      <c r="AI77" s="10">
        <f t="shared" si="130"/>
        <v>3670.1579999999999</v>
      </c>
      <c r="AJ77" s="10">
        <f t="shared" si="131"/>
        <v>0</v>
      </c>
      <c r="AK77" s="10">
        <f t="shared" si="132"/>
        <v>0</v>
      </c>
      <c r="AL77" s="10">
        <f t="shared" si="133"/>
        <v>0</v>
      </c>
      <c r="AM77" s="10">
        <f t="shared" si="134"/>
        <v>0</v>
      </c>
      <c r="AN77" s="10">
        <f t="shared" si="135"/>
        <v>629.18102249723415</v>
      </c>
      <c r="AO77" s="10">
        <f t="shared" si="136"/>
        <v>0</v>
      </c>
      <c r="AP77" s="10">
        <f t="shared" si="137"/>
        <v>0</v>
      </c>
      <c r="AQ77" s="10">
        <f t="shared" si="138"/>
        <v>0</v>
      </c>
      <c r="AR77" s="10">
        <f t="shared" si="139"/>
        <v>204.5</v>
      </c>
      <c r="AS77" s="10">
        <f t="shared" si="140"/>
        <v>71.013299811439339</v>
      </c>
      <c r="AT77" s="10">
        <f t="shared" si="141"/>
        <v>0</v>
      </c>
      <c r="AU77" s="10">
        <f t="shared" si="142"/>
        <v>0</v>
      </c>
      <c r="AV77" s="10">
        <f t="shared" si="143"/>
        <v>0</v>
      </c>
      <c r="AW77" s="10">
        <f t="shared" si="144"/>
        <v>18.2</v>
      </c>
      <c r="AX77" s="10">
        <f t="shared" si="145"/>
        <v>0</v>
      </c>
      <c r="AY77" s="10">
        <f t="shared" si="146"/>
        <v>0</v>
      </c>
      <c r="AZ77" s="10">
        <f t="shared" si="147"/>
        <v>0</v>
      </c>
      <c r="BA77" s="10">
        <f t="shared" si="148"/>
        <v>0</v>
      </c>
      <c r="BB77" s="10">
        <f t="shared" si="149"/>
        <v>0</v>
      </c>
      <c r="BC77" s="10">
        <f t="shared" si="150"/>
        <v>0</v>
      </c>
      <c r="BD77" s="10">
        <f t="shared" si="151"/>
        <v>0</v>
      </c>
      <c r="BE77" s="10">
        <f t="shared" si="152"/>
        <v>0</v>
      </c>
      <c r="BF77" s="10">
        <f t="shared" si="153"/>
        <v>0</v>
      </c>
      <c r="BG77" s="10">
        <f t="shared" si="154"/>
        <v>0</v>
      </c>
      <c r="BH77" s="10">
        <f t="shared" si="155"/>
        <v>0</v>
      </c>
      <c r="BI77" s="10">
        <f t="shared" si="156"/>
        <v>0</v>
      </c>
      <c r="BJ77" s="10">
        <f t="shared" si="157"/>
        <v>0</v>
      </c>
      <c r="BK77" s="10">
        <f t="shared" si="158"/>
        <v>0</v>
      </c>
      <c r="BL77" s="10">
        <f t="shared" si="159"/>
        <v>0</v>
      </c>
      <c r="BM77" s="10">
        <f t="shared" si="160"/>
        <v>0</v>
      </c>
      <c r="BN77" s="10">
        <f t="shared" si="161"/>
        <v>0</v>
      </c>
      <c r="BO77" s="10">
        <f t="shared" si="162"/>
        <v>0</v>
      </c>
      <c r="BP77" s="2" t="s">
        <v>76</v>
      </c>
      <c r="BQ77" s="2">
        <v>38661.760000000002</v>
      </c>
      <c r="BR77" s="2">
        <f t="shared" si="163"/>
        <v>7578.9699999999993</v>
      </c>
      <c r="BS77" s="2">
        <v>12852.84</v>
      </c>
      <c r="BT77" s="2">
        <v>0</v>
      </c>
      <c r="BU77" s="2">
        <v>3794.41</v>
      </c>
      <c r="BV77" s="2">
        <v>12130.01</v>
      </c>
      <c r="BW77" s="2">
        <v>1440.29</v>
      </c>
      <c r="BX77" s="2">
        <v>7340.32</v>
      </c>
      <c r="BY77" s="2">
        <v>561.24</v>
      </c>
      <c r="BZ77" s="2">
        <v>238.65</v>
      </c>
      <c r="CA77" s="2">
        <v>18.2</v>
      </c>
      <c r="CB77" s="2">
        <v>0</v>
      </c>
      <c r="CC77" s="2">
        <v>285.8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3794.41</v>
      </c>
      <c r="CK77" s="2">
        <v>0</v>
      </c>
      <c r="CL77" s="2">
        <v>0</v>
      </c>
      <c r="CM77" s="2">
        <v>0</v>
      </c>
      <c r="CN77" s="2">
        <v>0</v>
      </c>
      <c r="CO77" s="2">
        <v>12130.01</v>
      </c>
      <c r="CP77" s="2">
        <v>0</v>
      </c>
      <c r="CQ77" s="2">
        <v>0</v>
      </c>
      <c r="CR77" s="2">
        <v>0</v>
      </c>
      <c r="CS77" s="2">
        <v>0</v>
      </c>
      <c r="CT77" s="2">
        <v>1337.92</v>
      </c>
      <c r="CU77" s="2">
        <v>0</v>
      </c>
      <c r="CV77" s="2">
        <v>0</v>
      </c>
      <c r="CW77" s="2">
        <v>102.37</v>
      </c>
      <c r="CX77" s="2">
        <v>7340.32</v>
      </c>
      <c r="CY77" s="2">
        <v>0</v>
      </c>
      <c r="CZ77" s="2">
        <v>0</v>
      </c>
      <c r="DA77" s="2">
        <v>0</v>
      </c>
      <c r="DB77" s="2">
        <v>0</v>
      </c>
      <c r="DC77" s="2">
        <v>561.24</v>
      </c>
      <c r="DD77" s="2">
        <v>0</v>
      </c>
      <c r="DE77" s="2">
        <v>0</v>
      </c>
      <c r="DF77" s="2">
        <v>0</v>
      </c>
      <c r="DG77" s="2">
        <v>238.65</v>
      </c>
      <c r="DH77" s="2">
        <v>82.872</v>
      </c>
      <c r="DI77" s="2">
        <v>0</v>
      </c>
      <c r="DJ77" s="2">
        <v>0</v>
      </c>
      <c r="DK77" s="2">
        <v>0</v>
      </c>
      <c r="DL77" s="2">
        <v>18.2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285.8</v>
      </c>
      <c r="EA77" s="2">
        <v>0</v>
      </c>
      <c r="EB77" s="2">
        <v>0</v>
      </c>
      <c r="EC77" s="2">
        <v>0</v>
      </c>
      <c r="ED77" s="2">
        <v>0</v>
      </c>
      <c r="EE77" s="15">
        <v>0</v>
      </c>
      <c r="EF77" s="15">
        <v>0</v>
      </c>
      <c r="EG77" s="15">
        <v>0</v>
      </c>
      <c r="EH77" s="15">
        <v>0</v>
      </c>
      <c r="EI77" s="15">
        <v>0</v>
      </c>
      <c r="EJ77" s="15">
        <f t="shared" si="164"/>
        <v>0</v>
      </c>
      <c r="EK77" s="15">
        <f t="shared" si="165"/>
        <v>1</v>
      </c>
      <c r="EL77" s="15">
        <f t="shared" si="166"/>
        <v>0</v>
      </c>
      <c r="EM77" s="15">
        <f t="shared" si="167"/>
        <v>0</v>
      </c>
      <c r="EN77" s="15">
        <f t="shared" si="168"/>
        <v>0</v>
      </c>
      <c r="EO77" s="15">
        <f t="shared" si="169"/>
        <v>0</v>
      </c>
      <c r="EP77" s="15">
        <f t="shared" si="170"/>
        <v>1</v>
      </c>
      <c r="EQ77" s="15">
        <f t="shared" si="171"/>
        <v>0</v>
      </c>
      <c r="ER77" s="15">
        <f t="shared" si="172"/>
        <v>0</v>
      </c>
      <c r="ES77" s="15">
        <f t="shared" si="173"/>
        <v>0</v>
      </c>
      <c r="ET77" s="15">
        <f t="shared" si="174"/>
        <v>0</v>
      </c>
      <c r="EU77" s="15">
        <f t="shared" si="175"/>
        <v>0.92892403613161245</v>
      </c>
      <c r="EV77" s="15">
        <f t="shared" si="176"/>
        <v>0</v>
      </c>
      <c r="EW77" s="15">
        <f t="shared" si="177"/>
        <v>0</v>
      </c>
      <c r="EX77" s="15">
        <f t="shared" si="178"/>
        <v>7.1075963868387618E-2</v>
      </c>
      <c r="EY77" s="15">
        <f t="shared" si="179"/>
        <v>1</v>
      </c>
      <c r="EZ77" s="15">
        <f t="shared" si="180"/>
        <v>0</v>
      </c>
      <c r="FA77" s="15">
        <f t="shared" si="181"/>
        <v>0</v>
      </c>
      <c r="FB77" s="15">
        <f t="shared" si="182"/>
        <v>0</v>
      </c>
      <c r="FC77" s="15">
        <f t="shared" si="183"/>
        <v>0</v>
      </c>
      <c r="FD77" s="15">
        <f t="shared" si="184"/>
        <v>1</v>
      </c>
      <c r="FE77" s="15">
        <f t="shared" si="185"/>
        <v>0</v>
      </c>
      <c r="FF77" s="15">
        <f t="shared" si="186"/>
        <v>0</v>
      </c>
      <c r="FG77" s="15">
        <f t="shared" si="187"/>
        <v>0</v>
      </c>
      <c r="FH77" s="15">
        <f t="shared" si="188"/>
        <v>1</v>
      </c>
      <c r="FI77" s="15">
        <f t="shared" si="189"/>
        <v>0.34725329981143932</v>
      </c>
      <c r="FJ77" s="15">
        <f t="shared" si="190"/>
        <v>0</v>
      </c>
      <c r="FK77" s="15">
        <f t="shared" si="191"/>
        <v>0</v>
      </c>
      <c r="FL77" s="15">
        <f t="shared" si="192"/>
        <v>0</v>
      </c>
      <c r="FM77" s="15">
        <f t="shared" si="193"/>
        <v>1</v>
      </c>
      <c r="FN77" s="15">
        <f t="shared" si="194"/>
        <v>0</v>
      </c>
      <c r="FO77" s="15">
        <f t="shared" si="195"/>
        <v>0</v>
      </c>
      <c r="FP77" s="15">
        <f t="shared" si="196"/>
        <v>0</v>
      </c>
      <c r="FQ77" s="15">
        <f t="shared" si="197"/>
        <v>0</v>
      </c>
      <c r="FR77" s="15">
        <f t="shared" si="198"/>
        <v>0</v>
      </c>
      <c r="FS77" s="15">
        <v>0</v>
      </c>
      <c r="FT77" s="15">
        <v>0</v>
      </c>
      <c r="FU77" s="15">
        <v>0</v>
      </c>
      <c r="FV77" s="15">
        <v>0</v>
      </c>
      <c r="FW77" s="15">
        <v>0</v>
      </c>
      <c r="FX77" s="15">
        <v>0</v>
      </c>
      <c r="FY77" s="15">
        <v>0</v>
      </c>
      <c r="FZ77" s="15">
        <v>0</v>
      </c>
      <c r="GA77" s="15">
        <f t="shared" si="207"/>
        <v>1</v>
      </c>
      <c r="GB77" s="15">
        <f t="shared" si="208"/>
        <v>0</v>
      </c>
      <c r="GC77" s="15">
        <f t="shared" si="209"/>
        <v>0</v>
      </c>
      <c r="GD77" s="15">
        <f t="shared" si="210"/>
        <v>0</v>
      </c>
      <c r="GE77" s="15">
        <f t="shared" si="211"/>
        <v>0</v>
      </c>
    </row>
    <row r="78" spans="1:187" x14ac:dyDescent="0.3">
      <c r="A78" s="2" t="s">
        <v>77</v>
      </c>
      <c r="B78" s="6">
        <v>39598.29</v>
      </c>
      <c r="C78" s="6">
        <f t="shared" si="119"/>
        <v>25788.319720201565</v>
      </c>
      <c r="D78" s="7">
        <v>13809.970279798437</v>
      </c>
      <c r="E78" s="8">
        <v>0</v>
      </c>
      <c r="F78" s="9">
        <v>9845.7199999999993</v>
      </c>
      <c r="G78" s="9">
        <v>7008.1496447295303</v>
      </c>
      <c r="H78" s="9">
        <v>1455.8342662409341</v>
      </c>
      <c r="I78" s="9">
        <v>6567.0719589097152</v>
      </c>
      <c r="J78" s="9">
        <v>797.51385032138546</v>
      </c>
      <c r="K78" s="9">
        <v>50.360999999999997</v>
      </c>
      <c r="L78" s="9">
        <v>63.668999999999997</v>
      </c>
      <c r="M78" s="9">
        <v>0</v>
      </c>
      <c r="N78" s="10">
        <v>0</v>
      </c>
      <c r="O78" s="10">
        <f t="shared" si="109"/>
        <v>0</v>
      </c>
      <c r="P78" s="10">
        <f t="shared" si="110"/>
        <v>0</v>
      </c>
      <c r="Q78" s="10">
        <f t="shared" si="111"/>
        <v>0</v>
      </c>
      <c r="R78" s="10">
        <f t="shared" si="112"/>
        <v>0</v>
      </c>
      <c r="S78" s="10">
        <f t="shared" si="113"/>
        <v>0</v>
      </c>
      <c r="T78" s="10">
        <f t="shared" si="114"/>
        <v>9845.7199999999993</v>
      </c>
      <c r="U78" s="10">
        <f t="shared" si="115"/>
        <v>0</v>
      </c>
      <c r="V78" s="10">
        <f t="shared" si="116"/>
        <v>0</v>
      </c>
      <c r="W78" s="10">
        <f t="shared" si="117"/>
        <v>0</v>
      </c>
      <c r="X78" s="10">
        <f t="shared" si="118"/>
        <v>0</v>
      </c>
      <c r="Y78" s="10">
        <f t="shared" si="120"/>
        <v>0</v>
      </c>
      <c r="Z78" s="10">
        <f t="shared" si="121"/>
        <v>7008.1496447295303</v>
      </c>
      <c r="AA78" s="10">
        <f t="shared" si="122"/>
        <v>0</v>
      </c>
      <c r="AB78" s="10">
        <f t="shared" si="123"/>
        <v>0</v>
      </c>
      <c r="AC78" s="10">
        <f t="shared" si="124"/>
        <v>0</v>
      </c>
      <c r="AD78" s="10">
        <f t="shared" si="125"/>
        <v>0</v>
      </c>
      <c r="AE78" s="10">
        <f t="shared" si="126"/>
        <v>1455.8087232723447</v>
      </c>
      <c r="AF78" s="10">
        <f t="shared" si="127"/>
        <v>0</v>
      </c>
      <c r="AG78" s="10">
        <f t="shared" si="128"/>
        <v>0</v>
      </c>
      <c r="AH78" s="10">
        <f t="shared" si="129"/>
        <v>2.554296858946643E-2</v>
      </c>
      <c r="AI78" s="10">
        <f t="shared" si="130"/>
        <v>6567.0719589097152</v>
      </c>
      <c r="AJ78" s="10">
        <f t="shared" si="131"/>
        <v>0</v>
      </c>
      <c r="AK78" s="10">
        <f t="shared" si="132"/>
        <v>0</v>
      </c>
      <c r="AL78" s="10">
        <f t="shared" si="133"/>
        <v>0</v>
      </c>
      <c r="AM78" s="10">
        <f t="shared" si="134"/>
        <v>0</v>
      </c>
      <c r="AN78" s="10">
        <f t="shared" si="135"/>
        <v>797.51385032138546</v>
      </c>
      <c r="AO78" s="10">
        <f t="shared" si="136"/>
        <v>0</v>
      </c>
      <c r="AP78" s="10">
        <f t="shared" si="137"/>
        <v>0</v>
      </c>
      <c r="AQ78" s="10">
        <f t="shared" si="138"/>
        <v>0</v>
      </c>
      <c r="AR78" s="10">
        <f t="shared" si="139"/>
        <v>15.911113997025497</v>
      </c>
      <c r="AS78" s="10">
        <f t="shared" si="140"/>
        <v>0</v>
      </c>
      <c r="AT78" s="10">
        <f t="shared" si="141"/>
        <v>0</v>
      </c>
      <c r="AU78" s="10">
        <f t="shared" si="142"/>
        <v>0</v>
      </c>
      <c r="AV78" s="10">
        <f t="shared" si="143"/>
        <v>0</v>
      </c>
      <c r="AW78" s="10">
        <f t="shared" si="144"/>
        <v>63.668999999999997</v>
      </c>
      <c r="AX78" s="10">
        <f t="shared" si="145"/>
        <v>0</v>
      </c>
      <c r="AY78" s="10">
        <f t="shared" si="146"/>
        <v>0</v>
      </c>
      <c r="AZ78" s="10">
        <f t="shared" si="147"/>
        <v>0</v>
      </c>
      <c r="BA78" s="10">
        <f t="shared" si="148"/>
        <v>0</v>
      </c>
      <c r="BB78" s="10">
        <f t="shared" si="149"/>
        <v>0</v>
      </c>
      <c r="BC78" s="10">
        <f t="shared" si="150"/>
        <v>0</v>
      </c>
      <c r="BD78" s="10">
        <f t="shared" si="151"/>
        <v>0</v>
      </c>
      <c r="BE78" s="10">
        <f t="shared" si="152"/>
        <v>0</v>
      </c>
      <c r="BF78" s="10">
        <f t="shared" si="153"/>
        <v>0</v>
      </c>
      <c r="BG78" s="10">
        <f t="shared" si="154"/>
        <v>0</v>
      </c>
      <c r="BH78" s="10">
        <f t="shared" si="155"/>
        <v>0</v>
      </c>
      <c r="BI78" s="10">
        <f t="shared" si="156"/>
        <v>0</v>
      </c>
      <c r="BJ78" s="10">
        <f t="shared" si="157"/>
        <v>0</v>
      </c>
      <c r="BK78" s="10">
        <f t="shared" si="158"/>
        <v>0</v>
      </c>
      <c r="BL78" s="10">
        <f t="shared" si="159"/>
        <v>0</v>
      </c>
      <c r="BM78" s="10">
        <f t="shared" si="160"/>
        <v>0</v>
      </c>
      <c r="BN78" s="10">
        <f t="shared" si="161"/>
        <v>0</v>
      </c>
      <c r="BO78" s="10">
        <f t="shared" si="162"/>
        <v>0</v>
      </c>
      <c r="BP78" s="2" t="s">
        <v>77</v>
      </c>
      <c r="BQ78" s="2">
        <v>40974.241000000002</v>
      </c>
      <c r="BR78" s="2">
        <f t="shared" si="163"/>
        <v>5272.3320000000003</v>
      </c>
      <c r="BS78" s="2">
        <v>14504.170000000006</v>
      </c>
      <c r="BT78" s="2">
        <v>0</v>
      </c>
      <c r="BU78" s="2">
        <v>9845.7199999999993</v>
      </c>
      <c r="BV78" s="2">
        <v>9568.119999999999</v>
      </c>
      <c r="BW78" s="2">
        <v>1139.9100000000001</v>
      </c>
      <c r="BX78" s="2">
        <v>5141.8900000000003</v>
      </c>
      <c r="BY78" s="2">
        <v>578.95000000000005</v>
      </c>
      <c r="BZ78" s="2">
        <v>130.44200000000001</v>
      </c>
      <c r="CA78" s="2">
        <v>65.039000000000001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9845.7199999999993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9568.119999999999</v>
      </c>
      <c r="CP78" s="2">
        <v>0</v>
      </c>
      <c r="CQ78" s="2">
        <v>0</v>
      </c>
      <c r="CR78" s="2">
        <v>0</v>
      </c>
      <c r="CS78" s="2">
        <v>0</v>
      </c>
      <c r="CT78" s="2">
        <v>1139.8900000000001</v>
      </c>
      <c r="CU78" s="2">
        <v>0</v>
      </c>
      <c r="CV78" s="2">
        <v>0</v>
      </c>
      <c r="CW78" s="2">
        <v>0.02</v>
      </c>
      <c r="CX78" s="2">
        <v>5141.8900000000003</v>
      </c>
      <c r="CY78" s="2">
        <v>0</v>
      </c>
      <c r="CZ78" s="2">
        <v>0</v>
      </c>
      <c r="DA78" s="2">
        <v>0</v>
      </c>
      <c r="DB78" s="2">
        <v>0</v>
      </c>
      <c r="DC78" s="2">
        <v>578.95000000000005</v>
      </c>
      <c r="DD78" s="2">
        <v>0</v>
      </c>
      <c r="DE78" s="2">
        <v>0</v>
      </c>
      <c r="DF78" s="2">
        <v>0</v>
      </c>
      <c r="DG78" s="2">
        <v>41.212000000000003</v>
      </c>
      <c r="DH78" s="2">
        <v>0</v>
      </c>
      <c r="DI78" s="2">
        <v>0</v>
      </c>
      <c r="DJ78" s="2">
        <v>0</v>
      </c>
      <c r="DK78" s="2">
        <v>0</v>
      </c>
      <c r="DL78" s="2">
        <v>65.039000000000001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15">
        <v>0</v>
      </c>
      <c r="EF78" s="15">
        <v>0</v>
      </c>
      <c r="EG78" s="15">
        <v>0</v>
      </c>
      <c r="EH78" s="15">
        <v>0</v>
      </c>
      <c r="EI78" s="15">
        <v>0</v>
      </c>
      <c r="EJ78" s="15">
        <f t="shared" si="164"/>
        <v>1</v>
      </c>
      <c r="EK78" s="15">
        <f t="shared" si="165"/>
        <v>0</v>
      </c>
      <c r="EL78" s="15">
        <f t="shared" si="166"/>
        <v>0</v>
      </c>
      <c r="EM78" s="15">
        <f t="shared" si="167"/>
        <v>0</v>
      </c>
      <c r="EN78" s="15">
        <f t="shared" si="168"/>
        <v>0</v>
      </c>
      <c r="EO78" s="15">
        <f t="shared" si="169"/>
        <v>0</v>
      </c>
      <c r="EP78" s="15">
        <f t="shared" si="170"/>
        <v>1</v>
      </c>
      <c r="EQ78" s="15">
        <f t="shared" si="171"/>
        <v>0</v>
      </c>
      <c r="ER78" s="15">
        <f t="shared" si="172"/>
        <v>0</v>
      </c>
      <c r="ES78" s="15">
        <f t="shared" si="173"/>
        <v>0</v>
      </c>
      <c r="ET78" s="15">
        <f t="shared" si="174"/>
        <v>0</v>
      </c>
      <c r="EU78" s="15">
        <f t="shared" si="175"/>
        <v>0.99998245475519998</v>
      </c>
      <c r="EV78" s="15">
        <f t="shared" si="176"/>
        <v>0</v>
      </c>
      <c r="EW78" s="15">
        <f t="shared" si="177"/>
        <v>0</v>
      </c>
      <c r="EX78" s="17">
        <f t="shared" si="178"/>
        <v>1.754524480002807E-5</v>
      </c>
      <c r="EY78" s="15">
        <f t="shared" si="179"/>
        <v>1</v>
      </c>
      <c r="EZ78" s="15">
        <f t="shared" si="180"/>
        <v>0</v>
      </c>
      <c r="FA78" s="15">
        <f t="shared" si="181"/>
        <v>0</v>
      </c>
      <c r="FB78" s="15">
        <f t="shared" si="182"/>
        <v>0</v>
      </c>
      <c r="FC78" s="15">
        <f t="shared" si="183"/>
        <v>0</v>
      </c>
      <c r="FD78" s="15">
        <f t="shared" si="184"/>
        <v>1</v>
      </c>
      <c r="FE78" s="15">
        <f t="shared" si="185"/>
        <v>0</v>
      </c>
      <c r="FF78" s="15">
        <f t="shared" si="186"/>
        <v>0</v>
      </c>
      <c r="FG78" s="15">
        <f t="shared" si="187"/>
        <v>0</v>
      </c>
      <c r="FH78" s="15">
        <f t="shared" si="188"/>
        <v>0.31594118458778614</v>
      </c>
      <c r="FI78" s="15">
        <f t="shared" si="189"/>
        <v>0</v>
      </c>
      <c r="FJ78" s="15">
        <f t="shared" si="190"/>
        <v>0</v>
      </c>
      <c r="FK78" s="15">
        <f t="shared" si="191"/>
        <v>0</v>
      </c>
      <c r="FL78" s="15">
        <f t="shared" si="192"/>
        <v>0</v>
      </c>
      <c r="FM78" s="15">
        <f t="shared" si="193"/>
        <v>1</v>
      </c>
      <c r="FN78" s="15">
        <f t="shared" si="194"/>
        <v>0</v>
      </c>
      <c r="FO78" s="15">
        <f t="shared" si="195"/>
        <v>0</v>
      </c>
      <c r="FP78" s="15">
        <f t="shared" si="196"/>
        <v>0</v>
      </c>
      <c r="FQ78" s="15">
        <f t="shared" si="197"/>
        <v>0</v>
      </c>
      <c r="FR78" s="15">
        <f t="shared" si="198"/>
        <v>0</v>
      </c>
      <c r="FS78" s="15">
        <v>0</v>
      </c>
      <c r="FT78" s="15">
        <v>0</v>
      </c>
      <c r="FU78" s="15">
        <v>0</v>
      </c>
      <c r="FV78" s="15">
        <v>0</v>
      </c>
      <c r="FW78" s="15">
        <v>0</v>
      </c>
      <c r="FX78" s="15">
        <v>0</v>
      </c>
      <c r="FY78" s="15">
        <v>0</v>
      </c>
      <c r="FZ78" s="15">
        <v>0</v>
      </c>
      <c r="GA78" s="15">
        <v>0</v>
      </c>
      <c r="GB78" s="15">
        <v>0</v>
      </c>
      <c r="GC78" s="15">
        <v>0</v>
      </c>
      <c r="GD78" s="15">
        <v>0</v>
      </c>
      <c r="GE78" s="15">
        <v>0</v>
      </c>
    </row>
    <row r="79" spans="1:187" x14ac:dyDescent="0.3">
      <c r="A79" s="2" t="s">
        <v>78</v>
      </c>
      <c r="B79" s="6">
        <v>45352.987000000001</v>
      </c>
      <c r="C79" s="6">
        <f t="shared" si="119"/>
        <v>22156.087318069229</v>
      </c>
      <c r="D79" s="7">
        <v>23196.899681930772</v>
      </c>
      <c r="E79" s="8">
        <v>0</v>
      </c>
      <c r="F79" s="9">
        <v>10861.11</v>
      </c>
      <c r="G79" s="9">
        <v>5305.4824470246858</v>
      </c>
      <c r="H79" s="9">
        <v>1490.6499432779531</v>
      </c>
      <c r="I79" s="9">
        <v>3182.5206643216352</v>
      </c>
      <c r="J79" s="9">
        <v>959.31226344494848</v>
      </c>
      <c r="K79" s="9">
        <v>357.012</v>
      </c>
      <c r="L79" s="9">
        <v>0</v>
      </c>
      <c r="M79" s="9">
        <v>0</v>
      </c>
      <c r="N79" s="10">
        <v>0</v>
      </c>
      <c r="O79" s="10">
        <f t="shared" si="109"/>
        <v>0</v>
      </c>
      <c r="P79" s="10">
        <f t="shared" si="110"/>
        <v>0</v>
      </c>
      <c r="Q79" s="10">
        <f t="shared" si="111"/>
        <v>0</v>
      </c>
      <c r="R79" s="10">
        <f t="shared" si="112"/>
        <v>0</v>
      </c>
      <c r="S79" s="10">
        <f t="shared" si="113"/>
        <v>0</v>
      </c>
      <c r="T79" s="10">
        <f t="shared" si="114"/>
        <v>0</v>
      </c>
      <c r="U79" s="10">
        <f t="shared" si="115"/>
        <v>10861.11</v>
      </c>
      <c r="V79" s="10">
        <f t="shared" si="116"/>
        <v>0</v>
      </c>
      <c r="W79" s="10">
        <f t="shared" si="117"/>
        <v>0</v>
      </c>
      <c r="X79" s="10">
        <f t="shared" si="118"/>
        <v>0</v>
      </c>
      <c r="Y79" s="10">
        <f t="shared" si="120"/>
        <v>0</v>
      </c>
      <c r="Z79" s="10">
        <f t="shared" si="121"/>
        <v>5302.9777467689219</v>
      </c>
      <c r="AA79" s="10">
        <f t="shared" si="122"/>
        <v>2.5047002557637779</v>
      </c>
      <c r="AB79" s="10">
        <f t="shared" si="123"/>
        <v>0</v>
      </c>
      <c r="AC79" s="10">
        <f t="shared" si="124"/>
        <v>0</v>
      </c>
      <c r="AD79" s="10">
        <f t="shared" si="125"/>
        <v>0</v>
      </c>
      <c r="AE79" s="10">
        <f t="shared" si="126"/>
        <v>1490.6499432779531</v>
      </c>
      <c r="AF79" s="10">
        <f t="shared" si="127"/>
        <v>0</v>
      </c>
      <c r="AG79" s="10">
        <f t="shared" si="128"/>
        <v>0</v>
      </c>
      <c r="AH79" s="10">
        <f t="shared" si="129"/>
        <v>0</v>
      </c>
      <c r="AI79" s="10">
        <f t="shared" si="130"/>
        <v>3182.5206643216352</v>
      </c>
      <c r="AJ79" s="10">
        <f t="shared" si="131"/>
        <v>0</v>
      </c>
      <c r="AK79" s="10">
        <f t="shared" si="132"/>
        <v>0</v>
      </c>
      <c r="AL79" s="10">
        <f t="shared" si="133"/>
        <v>0</v>
      </c>
      <c r="AM79" s="10">
        <f t="shared" si="134"/>
        <v>0</v>
      </c>
      <c r="AN79" s="10">
        <f t="shared" si="135"/>
        <v>959.31226344494848</v>
      </c>
      <c r="AO79" s="10">
        <f t="shared" si="136"/>
        <v>0</v>
      </c>
      <c r="AP79" s="10">
        <f t="shared" si="137"/>
        <v>0</v>
      </c>
      <c r="AQ79" s="10">
        <f t="shared" si="138"/>
        <v>0</v>
      </c>
      <c r="AR79" s="10">
        <f t="shared" si="139"/>
        <v>357.012</v>
      </c>
      <c r="AS79" s="10">
        <f t="shared" si="140"/>
        <v>89.220749728998427</v>
      </c>
      <c r="AT79" s="10">
        <f t="shared" si="141"/>
        <v>0</v>
      </c>
      <c r="AU79" s="10">
        <f t="shared" si="142"/>
        <v>0</v>
      </c>
      <c r="AV79" s="10">
        <f t="shared" si="143"/>
        <v>0</v>
      </c>
      <c r="AW79" s="10">
        <f t="shared" si="144"/>
        <v>0</v>
      </c>
      <c r="AX79" s="10">
        <f t="shared" si="145"/>
        <v>0</v>
      </c>
      <c r="AY79" s="10">
        <f t="shared" si="146"/>
        <v>0</v>
      </c>
      <c r="AZ79" s="10">
        <f t="shared" si="147"/>
        <v>0</v>
      </c>
      <c r="BA79" s="10">
        <f t="shared" si="148"/>
        <v>0</v>
      </c>
      <c r="BB79" s="10">
        <f t="shared" si="149"/>
        <v>0</v>
      </c>
      <c r="BC79" s="10">
        <f t="shared" si="150"/>
        <v>0</v>
      </c>
      <c r="BD79" s="10">
        <f t="shared" si="151"/>
        <v>0</v>
      </c>
      <c r="BE79" s="10">
        <f t="shared" si="152"/>
        <v>0</v>
      </c>
      <c r="BF79" s="10">
        <f t="shared" si="153"/>
        <v>0</v>
      </c>
      <c r="BG79" s="10">
        <f t="shared" si="154"/>
        <v>0</v>
      </c>
      <c r="BH79" s="10">
        <f t="shared" si="155"/>
        <v>0</v>
      </c>
      <c r="BI79" s="10">
        <f t="shared" si="156"/>
        <v>0</v>
      </c>
      <c r="BJ79" s="10">
        <f t="shared" si="157"/>
        <v>0</v>
      </c>
      <c r="BK79" s="10">
        <f t="shared" si="158"/>
        <v>0</v>
      </c>
      <c r="BL79" s="10">
        <f t="shared" si="159"/>
        <v>0</v>
      </c>
      <c r="BM79" s="10">
        <f t="shared" si="160"/>
        <v>0</v>
      </c>
      <c r="BN79" s="10">
        <f t="shared" si="161"/>
        <v>0</v>
      </c>
      <c r="BO79" s="10">
        <f t="shared" si="162"/>
        <v>0</v>
      </c>
      <c r="BP79" s="2" t="s">
        <v>78</v>
      </c>
      <c r="BQ79" s="2">
        <v>39565.493999999999</v>
      </c>
      <c r="BR79" s="2">
        <f t="shared" si="163"/>
        <v>6538.6139999999996</v>
      </c>
      <c r="BS79" s="2">
        <v>13760.169999999995</v>
      </c>
      <c r="BT79" s="2">
        <v>0</v>
      </c>
      <c r="BU79" s="2">
        <v>10918.11</v>
      </c>
      <c r="BV79" s="2">
        <v>4427.0600000000004</v>
      </c>
      <c r="BW79" s="2">
        <v>2235.86</v>
      </c>
      <c r="BX79" s="2">
        <v>6181.6049999999996</v>
      </c>
      <c r="BY79" s="2">
        <v>669.45</v>
      </c>
      <c r="BZ79" s="2">
        <v>357.00900000000001</v>
      </c>
      <c r="CA79" s="2">
        <v>0</v>
      </c>
      <c r="CB79" s="2">
        <v>0</v>
      </c>
      <c r="CC79" s="2">
        <v>1016.23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10918.11</v>
      </c>
      <c r="CK79" s="2">
        <v>0</v>
      </c>
      <c r="CL79" s="2">
        <v>0</v>
      </c>
      <c r="CM79" s="2">
        <v>0</v>
      </c>
      <c r="CN79" s="2">
        <v>0</v>
      </c>
      <c r="CO79" s="2">
        <v>4424.97</v>
      </c>
      <c r="CP79" s="2">
        <v>2.09</v>
      </c>
      <c r="CQ79" s="2">
        <v>0</v>
      </c>
      <c r="CR79" s="2">
        <v>0</v>
      </c>
      <c r="CS79" s="2">
        <v>0</v>
      </c>
      <c r="CT79" s="2">
        <v>2235.86</v>
      </c>
      <c r="CU79" s="2">
        <v>0</v>
      </c>
      <c r="CV79" s="2">
        <v>0</v>
      </c>
      <c r="CW79" s="2">
        <v>0</v>
      </c>
      <c r="CX79" s="2">
        <v>6181.6049999999996</v>
      </c>
      <c r="CY79" s="2">
        <v>0</v>
      </c>
      <c r="CZ79" s="2">
        <v>0</v>
      </c>
      <c r="DA79" s="2">
        <v>0</v>
      </c>
      <c r="DB79" s="2">
        <v>0</v>
      </c>
      <c r="DC79" s="2">
        <v>669.45</v>
      </c>
      <c r="DD79" s="2">
        <v>0</v>
      </c>
      <c r="DE79" s="2">
        <v>0</v>
      </c>
      <c r="DF79" s="2">
        <v>0</v>
      </c>
      <c r="DG79" s="2">
        <v>357.00900000000001</v>
      </c>
      <c r="DH79" s="2">
        <v>89.22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1016.23</v>
      </c>
      <c r="EA79" s="2">
        <v>0</v>
      </c>
      <c r="EB79" s="2">
        <v>0</v>
      </c>
      <c r="EC79" s="2">
        <v>0</v>
      </c>
      <c r="ED79" s="2">
        <v>0</v>
      </c>
      <c r="EE79" s="15">
        <v>0</v>
      </c>
      <c r="EF79" s="15">
        <v>0</v>
      </c>
      <c r="EG79" s="15">
        <v>0</v>
      </c>
      <c r="EH79" s="15">
        <v>0</v>
      </c>
      <c r="EI79" s="15">
        <v>0</v>
      </c>
      <c r="EJ79" s="15">
        <f t="shared" si="164"/>
        <v>0</v>
      </c>
      <c r="EK79" s="15">
        <f t="shared" si="165"/>
        <v>1</v>
      </c>
      <c r="EL79" s="15">
        <f t="shared" si="166"/>
        <v>0</v>
      </c>
      <c r="EM79" s="15">
        <f t="shared" si="167"/>
        <v>0</v>
      </c>
      <c r="EN79" s="15">
        <f t="shared" si="168"/>
        <v>0</v>
      </c>
      <c r="EO79" s="15">
        <f t="shared" si="169"/>
        <v>0</v>
      </c>
      <c r="EP79" s="15">
        <f t="shared" si="170"/>
        <v>0.99952790339412612</v>
      </c>
      <c r="EQ79" s="17">
        <f t="shared" si="171"/>
        <v>4.7209660587387557E-4</v>
      </c>
      <c r="ER79" s="15">
        <f t="shared" si="172"/>
        <v>0</v>
      </c>
      <c r="ES79" s="15">
        <f t="shared" si="173"/>
        <v>0</v>
      </c>
      <c r="ET79" s="15">
        <f t="shared" si="174"/>
        <v>0</v>
      </c>
      <c r="EU79" s="15">
        <f t="shared" si="175"/>
        <v>1</v>
      </c>
      <c r="EV79" s="15">
        <f t="shared" si="176"/>
        <v>0</v>
      </c>
      <c r="EW79" s="15">
        <f t="shared" si="177"/>
        <v>0</v>
      </c>
      <c r="EX79" s="15">
        <f t="shared" si="178"/>
        <v>0</v>
      </c>
      <c r="EY79" s="15">
        <f t="shared" si="179"/>
        <v>1</v>
      </c>
      <c r="EZ79" s="15">
        <f t="shared" si="180"/>
        <v>0</v>
      </c>
      <c r="FA79" s="15">
        <f t="shared" si="181"/>
        <v>0</v>
      </c>
      <c r="FB79" s="15">
        <f t="shared" si="182"/>
        <v>0</v>
      </c>
      <c r="FC79" s="15">
        <f t="shared" si="183"/>
        <v>0</v>
      </c>
      <c r="FD79" s="15">
        <f t="shared" si="184"/>
        <v>1</v>
      </c>
      <c r="FE79" s="15">
        <f t="shared" si="185"/>
        <v>0</v>
      </c>
      <c r="FF79" s="15">
        <f t="shared" si="186"/>
        <v>0</v>
      </c>
      <c r="FG79" s="15">
        <f t="shared" si="187"/>
        <v>0</v>
      </c>
      <c r="FH79" s="15">
        <f t="shared" si="188"/>
        <v>1</v>
      </c>
      <c r="FI79" s="15">
        <f t="shared" si="189"/>
        <v>0.24990966614287033</v>
      </c>
      <c r="FJ79" s="15">
        <f t="shared" si="190"/>
        <v>0</v>
      </c>
      <c r="FK79" s="15">
        <f t="shared" si="191"/>
        <v>0</v>
      </c>
      <c r="FL79" s="15">
        <f t="shared" si="192"/>
        <v>0</v>
      </c>
      <c r="FM79" s="15">
        <v>0</v>
      </c>
      <c r="FN79" s="15">
        <v>0</v>
      </c>
      <c r="FO79" s="15">
        <v>0</v>
      </c>
      <c r="FP79" s="15">
        <v>0</v>
      </c>
      <c r="FQ79" s="15">
        <v>0</v>
      </c>
      <c r="FR79" s="15">
        <v>0</v>
      </c>
      <c r="FS79" s="15">
        <v>0</v>
      </c>
      <c r="FT79" s="15">
        <v>0</v>
      </c>
      <c r="FU79" s="15">
        <v>0</v>
      </c>
      <c r="FV79" s="15">
        <v>0</v>
      </c>
      <c r="FW79" s="15">
        <v>0</v>
      </c>
      <c r="FX79" s="15">
        <v>0</v>
      </c>
      <c r="FY79" s="15">
        <v>0</v>
      </c>
      <c r="FZ79" s="15">
        <v>0</v>
      </c>
      <c r="GA79" s="15">
        <f t="shared" si="207"/>
        <v>1</v>
      </c>
      <c r="GB79" s="15">
        <f t="shared" si="208"/>
        <v>0</v>
      </c>
      <c r="GC79" s="15">
        <f t="shared" si="209"/>
        <v>0</v>
      </c>
      <c r="GD79" s="15">
        <f t="shared" si="210"/>
        <v>0</v>
      </c>
      <c r="GE79" s="15">
        <f t="shared" si="211"/>
        <v>0</v>
      </c>
    </row>
    <row r="80" spans="1:187" x14ac:dyDescent="0.3">
      <c r="A80" s="2" t="s">
        <v>79</v>
      </c>
      <c r="B80" s="6">
        <v>129608.274</v>
      </c>
      <c r="C80" s="6">
        <f t="shared" si="119"/>
        <v>90633.723664156671</v>
      </c>
      <c r="D80" s="7">
        <v>38974.550335843334</v>
      </c>
      <c r="E80" s="8">
        <v>0</v>
      </c>
      <c r="F80" s="9">
        <v>47074.074000000001</v>
      </c>
      <c r="G80" s="9">
        <v>18672.215758593531</v>
      </c>
      <c r="H80" s="9">
        <v>5225.0389580249866</v>
      </c>
      <c r="I80" s="9">
        <v>12088.677807395979</v>
      </c>
      <c r="J80" s="9">
        <v>4452.1120398286639</v>
      </c>
      <c r="K80" s="9">
        <v>578.11</v>
      </c>
      <c r="L80" s="9">
        <v>2543.4951003135075</v>
      </c>
      <c r="M80" s="9">
        <v>0</v>
      </c>
      <c r="N80" s="10">
        <v>0</v>
      </c>
      <c r="O80" s="10">
        <f t="shared" si="109"/>
        <v>0</v>
      </c>
      <c r="P80" s="10">
        <f t="shared" si="110"/>
        <v>0</v>
      </c>
      <c r="Q80" s="10">
        <f t="shared" si="111"/>
        <v>0</v>
      </c>
      <c r="R80" s="10">
        <f t="shared" si="112"/>
        <v>0</v>
      </c>
      <c r="S80" s="10">
        <f t="shared" si="113"/>
        <v>0</v>
      </c>
      <c r="T80" s="10">
        <f t="shared" si="114"/>
        <v>41818.423567640777</v>
      </c>
      <c r="U80" s="10">
        <f t="shared" si="115"/>
        <v>5255.650432359218</v>
      </c>
      <c r="V80" s="10">
        <f t="shared" si="116"/>
        <v>0</v>
      </c>
      <c r="W80" s="10">
        <f t="shared" si="117"/>
        <v>0</v>
      </c>
      <c r="X80" s="10">
        <f t="shared" si="118"/>
        <v>0</v>
      </c>
      <c r="Y80" s="10">
        <f t="shared" si="120"/>
        <v>0</v>
      </c>
      <c r="Z80" s="10">
        <f t="shared" si="121"/>
        <v>18672.215758593531</v>
      </c>
      <c r="AA80" s="10">
        <f t="shared" si="122"/>
        <v>0</v>
      </c>
      <c r="AB80" s="10">
        <f t="shared" si="123"/>
        <v>0</v>
      </c>
      <c r="AC80" s="10">
        <f t="shared" si="124"/>
        <v>0</v>
      </c>
      <c r="AD80" s="10">
        <f t="shared" si="125"/>
        <v>0</v>
      </c>
      <c r="AE80" s="10">
        <f t="shared" si="126"/>
        <v>5225.0389580249866</v>
      </c>
      <c r="AF80" s="10">
        <f t="shared" si="127"/>
        <v>0</v>
      </c>
      <c r="AG80" s="10">
        <f t="shared" si="128"/>
        <v>0</v>
      </c>
      <c r="AH80" s="10">
        <f t="shared" si="129"/>
        <v>0</v>
      </c>
      <c r="AI80" s="10">
        <f t="shared" si="130"/>
        <v>12088.677807395979</v>
      </c>
      <c r="AJ80" s="10">
        <f t="shared" si="131"/>
        <v>0</v>
      </c>
      <c r="AK80" s="10">
        <f t="shared" si="132"/>
        <v>0</v>
      </c>
      <c r="AL80" s="10">
        <f t="shared" si="133"/>
        <v>0</v>
      </c>
      <c r="AM80" s="10">
        <f t="shared" si="134"/>
        <v>0</v>
      </c>
      <c r="AN80" s="10">
        <f t="shared" si="135"/>
        <v>4439.1671660876855</v>
      </c>
      <c r="AO80" s="10">
        <f t="shared" si="136"/>
        <v>12.944873740978647</v>
      </c>
      <c r="AP80" s="10">
        <f t="shared" si="137"/>
        <v>0</v>
      </c>
      <c r="AQ80" s="10">
        <f t="shared" si="138"/>
        <v>0</v>
      </c>
      <c r="AR80" s="10">
        <f t="shared" si="139"/>
        <v>578.11</v>
      </c>
      <c r="AS80" s="10">
        <f t="shared" si="140"/>
        <v>0</v>
      </c>
      <c r="AT80" s="10">
        <f t="shared" si="141"/>
        <v>0</v>
      </c>
      <c r="AU80" s="10">
        <f t="shared" si="142"/>
        <v>0</v>
      </c>
      <c r="AV80" s="10">
        <f t="shared" si="143"/>
        <v>0</v>
      </c>
      <c r="AW80" s="10">
        <f t="shared" si="144"/>
        <v>2543.4951003135075</v>
      </c>
      <c r="AX80" s="10">
        <f t="shared" si="145"/>
        <v>0</v>
      </c>
      <c r="AY80" s="10">
        <f t="shared" si="146"/>
        <v>0</v>
      </c>
      <c r="AZ80" s="10">
        <f t="shared" si="147"/>
        <v>0</v>
      </c>
      <c r="BA80" s="10">
        <f t="shared" si="148"/>
        <v>0</v>
      </c>
      <c r="BB80" s="10">
        <f t="shared" si="149"/>
        <v>0</v>
      </c>
      <c r="BC80" s="10">
        <f t="shared" si="150"/>
        <v>0</v>
      </c>
      <c r="BD80" s="10">
        <f t="shared" si="151"/>
        <v>0</v>
      </c>
      <c r="BE80" s="10">
        <f t="shared" si="152"/>
        <v>0</v>
      </c>
      <c r="BF80" s="10">
        <f t="shared" si="153"/>
        <v>0</v>
      </c>
      <c r="BG80" s="10">
        <f t="shared" si="154"/>
        <v>0</v>
      </c>
      <c r="BH80" s="10">
        <f t="shared" si="155"/>
        <v>0</v>
      </c>
      <c r="BI80" s="10">
        <f t="shared" si="156"/>
        <v>0</v>
      </c>
      <c r="BJ80" s="10">
        <f t="shared" si="157"/>
        <v>0</v>
      </c>
      <c r="BK80" s="10">
        <f t="shared" si="158"/>
        <v>0</v>
      </c>
      <c r="BL80" s="10">
        <f t="shared" si="159"/>
        <v>0</v>
      </c>
      <c r="BM80" s="10">
        <f t="shared" si="160"/>
        <v>0</v>
      </c>
      <c r="BN80" s="10">
        <f t="shared" si="161"/>
        <v>0</v>
      </c>
      <c r="BO80" s="10">
        <f t="shared" si="162"/>
        <v>0</v>
      </c>
      <c r="BP80" s="2" t="s">
        <v>79</v>
      </c>
      <c r="BQ80" s="2">
        <v>455308.86300000001</v>
      </c>
      <c r="BR80" s="2">
        <f t="shared" si="163"/>
        <v>10848.77</v>
      </c>
      <c r="BS80" s="2">
        <v>352253.67000000004</v>
      </c>
      <c r="BT80" s="2">
        <v>0</v>
      </c>
      <c r="BU80" s="2">
        <v>46534.813999999998</v>
      </c>
      <c r="BV80" s="2">
        <v>17665.689999999999</v>
      </c>
      <c r="BW80" s="2">
        <v>7434.0599999999986</v>
      </c>
      <c r="BX80" s="2">
        <v>9544.7900000000009</v>
      </c>
      <c r="BY80" s="2">
        <v>5956.8429999999998</v>
      </c>
      <c r="BZ80" s="2">
        <v>1303.98</v>
      </c>
      <c r="CA80" s="2">
        <v>5279.4560000000001</v>
      </c>
      <c r="CB80" s="2">
        <v>9088.06</v>
      </c>
      <c r="CC80" s="2">
        <v>247.5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41339.370000000003</v>
      </c>
      <c r="CJ80" s="2">
        <v>5195.4439999999959</v>
      </c>
      <c r="CK80" s="2">
        <v>0</v>
      </c>
      <c r="CL80" s="2">
        <v>0</v>
      </c>
      <c r="CM80" s="2">
        <v>0</v>
      </c>
      <c r="CN80" s="2">
        <v>0</v>
      </c>
      <c r="CO80" s="2">
        <v>17665.689999999999</v>
      </c>
      <c r="CP80" s="2">
        <v>0</v>
      </c>
      <c r="CQ80" s="2">
        <v>0</v>
      </c>
      <c r="CR80" s="2">
        <v>0</v>
      </c>
      <c r="CS80" s="2">
        <v>0</v>
      </c>
      <c r="CT80" s="2">
        <v>7434.0599999999986</v>
      </c>
      <c r="CU80" s="2">
        <v>0</v>
      </c>
      <c r="CV80" s="2">
        <v>0</v>
      </c>
      <c r="CW80" s="2">
        <v>0</v>
      </c>
      <c r="CX80" s="2">
        <v>9544.7900000000009</v>
      </c>
      <c r="CY80" s="2">
        <v>0</v>
      </c>
      <c r="CZ80" s="2">
        <v>0</v>
      </c>
      <c r="DA80" s="2">
        <v>0</v>
      </c>
      <c r="DB80" s="2">
        <v>0</v>
      </c>
      <c r="DC80" s="2">
        <v>5939.5230000000001</v>
      </c>
      <c r="DD80" s="2">
        <v>17.32</v>
      </c>
      <c r="DE80" s="2">
        <v>0</v>
      </c>
      <c r="DF80" s="2">
        <v>0</v>
      </c>
      <c r="DG80" s="2">
        <v>1303.98</v>
      </c>
      <c r="DH80" s="2">
        <v>0</v>
      </c>
      <c r="DI80" s="2">
        <v>0</v>
      </c>
      <c r="DJ80" s="2">
        <v>0</v>
      </c>
      <c r="DK80" s="2">
        <v>0</v>
      </c>
      <c r="DL80" s="2">
        <v>5279.4560000000001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9088.06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46.28</v>
      </c>
      <c r="EA80" s="2">
        <v>201.22</v>
      </c>
      <c r="EB80" s="2">
        <v>0</v>
      </c>
      <c r="EC80" s="2">
        <v>0</v>
      </c>
      <c r="ED80" s="2">
        <v>0</v>
      </c>
      <c r="EE80" s="15">
        <v>0</v>
      </c>
      <c r="EF80" s="15">
        <v>0</v>
      </c>
      <c r="EG80" s="15">
        <v>0</v>
      </c>
      <c r="EH80" s="15">
        <v>0</v>
      </c>
      <c r="EI80" s="15">
        <v>0</v>
      </c>
      <c r="EJ80" s="15">
        <f t="shared" si="164"/>
        <v>0.88835360983714262</v>
      </c>
      <c r="EK80" s="15">
        <f t="shared" si="165"/>
        <v>0.11164639016285734</v>
      </c>
      <c r="EL80" s="15">
        <f t="shared" si="166"/>
        <v>0</v>
      </c>
      <c r="EM80" s="15">
        <f t="shared" si="167"/>
        <v>0</v>
      </c>
      <c r="EN80" s="15">
        <f t="shared" si="168"/>
        <v>0</v>
      </c>
      <c r="EO80" s="15">
        <f t="shared" si="169"/>
        <v>0</v>
      </c>
      <c r="EP80" s="15">
        <f t="shared" si="170"/>
        <v>1</v>
      </c>
      <c r="EQ80" s="15">
        <f t="shared" si="171"/>
        <v>0</v>
      </c>
      <c r="ER80" s="15">
        <f t="shared" si="172"/>
        <v>0</v>
      </c>
      <c r="ES80" s="15">
        <f t="shared" si="173"/>
        <v>0</v>
      </c>
      <c r="ET80" s="15">
        <f t="shared" si="174"/>
        <v>0</v>
      </c>
      <c r="EU80" s="15">
        <f t="shared" si="175"/>
        <v>1</v>
      </c>
      <c r="EV80" s="15">
        <f t="shared" si="176"/>
        <v>0</v>
      </c>
      <c r="EW80" s="15">
        <f t="shared" si="177"/>
        <v>0</v>
      </c>
      <c r="EX80" s="15">
        <f t="shared" si="178"/>
        <v>0</v>
      </c>
      <c r="EY80" s="15">
        <f t="shared" si="179"/>
        <v>1</v>
      </c>
      <c r="EZ80" s="15">
        <f t="shared" si="180"/>
        <v>0</v>
      </c>
      <c r="FA80" s="15">
        <f t="shared" si="181"/>
        <v>0</v>
      </c>
      <c r="FB80" s="15">
        <f t="shared" si="182"/>
        <v>0</v>
      </c>
      <c r="FC80" s="15">
        <f t="shared" si="183"/>
        <v>0</v>
      </c>
      <c r="FD80" s="15">
        <f t="shared" si="184"/>
        <v>0.99709241959205575</v>
      </c>
      <c r="FE80" s="16">
        <f t="shared" si="185"/>
        <v>2.9075804079442755E-3</v>
      </c>
      <c r="FF80" s="15">
        <f t="shared" si="186"/>
        <v>0</v>
      </c>
      <c r="FG80" s="15">
        <f t="shared" si="187"/>
        <v>0</v>
      </c>
      <c r="FH80" s="15">
        <f t="shared" si="188"/>
        <v>1</v>
      </c>
      <c r="FI80" s="15">
        <f t="shared" si="189"/>
        <v>0</v>
      </c>
      <c r="FJ80" s="15">
        <f t="shared" si="190"/>
        <v>0</v>
      </c>
      <c r="FK80" s="15">
        <f t="shared" si="191"/>
        <v>0</v>
      </c>
      <c r="FL80" s="15">
        <f t="shared" si="192"/>
        <v>0</v>
      </c>
      <c r="FM80" s="15">
        <f t="shared" si="193"/>
        <v>1</v>
      </c>
      <c r="FN80" s="15">
        <f t="shared" si="194"/>
        <v>0</v>
      </c>
      <c r="FO80" s="15">
        <f t="shared" si="195"/>
        <v>0</v>
      </c>
      <c r="FP80" s="15">
        <f t="shared" si="196"/>
        <v>0</v>
      </c>
      <c r="FQ80" s="15">
        <f t="shared" si="197"/>
        <v>0</v>
      </c>
      <c r="FR80" s="15">
        <f t="shared" si="198"/>
        <v>0</v>
      </c>
      <c r="FS80" s="15">
        <f t="shared" si="199"/>
        <v>1</v>
      </c>
      <c r="FT80" s="15">
        <f t="shared" si="200"/>
        <v>0</v>
      </c>
      <c r="FU80" s="15">
        <f t="shared" si="201"/>
        <v>0</v>
      </c>
      <c r="FV80" s="15">
        <f t="shared" si="202"/>
        <v>0</v>
      </c>
      <c r="FW80" s="15">
        <f t="shared" si="203"/>
        <v>0</v>
      </c>
      <c r="FX80" s="15">
        <f t="shared" si="204"/>
        <v>0</v>
      </c>
      <c r="FY80" s="15">
        <f t="shared" si="205"/>
        <v>0</v>
      </c>
      <c r="FZ80" s="15">
        <f t="shared" si="206"/>
        <v>0</v>
      </c>
      <c r="GA80" s="15">
        <f t="shared" si="207"/>
        <v>0.18698989898989898</v>
      </c>
      <c r="GB80" s="15">
        <f t="shared" si="208"/>
        <v>0.81301010101010096</v>
      </c>
      <c r="GC80" s="15">
        <f t="shared" si="209"/>
        <v>0</v>
      </c>
      <c r="GD80" s="15">
        <f t="shared" si="210"/>
        <v>0</v>
      </c>
      <c r="GE80" s="15">
        <f t="shared" si="211"/>
        <v>0</v>
      </c>
    </row>
    <row r="81" spans="1:187" x14ac:dyDescent="0.3">
      <c r="A81" s="2" t="s">
        <v>80</v>
      </c>
      <c r="B81" s="6">
        <v>38346.421000000002</v>
      </c>
      <c r="C81" s="6">
        <f t="shared" si="119"/>
        <v>20745.977583513079</v>
      </c>
      <c r="D81" s="7">
        <v>17600.443416486924</v>
      </c>
      <c r="E81" s="8">
        <v>0</v>
      </c>
      <c r="F81" s="9">
        <v>9216.59</v>
      </c>
      <c r="G81" s="9">
        <v>5181.7283801490867</v>
      </c>
      <c r="H81" s="9">
        <v>1583.4351274695309</v>
      </c>
      <c r="I81" s="9">
        <v>3909.1427882758189</v>
      </c>
      <c r="J81" s="9">
        <v>832.80828761864302</v>
      </c>
      <c r="K81" s="9">
        <v>22.273</v>
      </c>
      <c r="L81" s="9">
        <v>0</v>
      </c>
      <c r="M81" s="9">
        <v>0</v>
      </c>
      <c r="N81" s="10">
        <v>0</v>
      </c>
      <c r="O81" s="10">
        <f t="shared" si="109"/>
        <v>0</v>
      </c>
      <c r="P81" s="10">
        <f t="shared" si="110"/>
        <v>0</v>
      </c>
      <c r="Q81" s="10">
        <f t="shared" si="111"/>
        <v>0</v>
      </c>
      <c r="R81" s="10">
        <f t="shared" si="112"/>
        <v>0</v>
      </c>
      <c r="S81" s="10">
        <f t="shared" si="113"/>
        <v>0</v>
      </c>
      <c r="T81" s="10">
        <f t="shared" si="114"/>
        <v>9189.668865462445</v>
      </c>
      <c r="U81" s="10">
        <f t="shared" si="115"/>
        <v>26.921134537555215</v>
      </c>
      <c r="V81" s="10">
        <f t="shared" si="116"/>
        <v>0</v>
      </c>
      <c r="W81" s="10">
        <f t="shared" si="117"/>
        <v>0</v>
      </c>
      <c r="X81" s="10">
        <f t="shared" si="118"/>
        <v>0</v>
      </c>
      <c r="Y81" s="10">
        <f t="shared" si="120"/>
        <v>0</v>
      </c>
      <c r="Z81" s="10">
        <f t="shared" si="121"/>
        <v>5181.7283801490867</v>
      </c>
      <c r="AA81" s="10">
        <f t="shared" si="122"/>
        <v>0</v>
      </c>
      <c r="AB81" s="10">
        <f t="shared" si="123"/>
        <v>0</v>
      </c>
      <c r="AC81" s="10">
        <f t="shared" si="124"/>
        <v>0</v>
      </c>
      <c r="AD81" s="10">
        <f t="shared" si="125"/>
        <v>0</v>
      </c>
      <c r="AE81" s="10">
        <f t="shared" si="126"/>
        <v>1583.4351274695309</v>
      </c>
      <c r="AF81" s="10">
        <f t="shared" si="127"/>
        <v>0</v>
      </c>
      <c r="AG81" s="10">
        <f t="shared" si="128"/>
        <v>0</v>
      </c>
      <c r="AH81" s="10">
        <f t="shared" si="129"/>
        <v>0</v>
      </c>
      <c r="AI81" s="10">
        <f t="shared" si="130"/>
        <v>3909.1427882758189</v>
      </c>
      <c r="AJ81" s="10">
        <f t="shared" si="131"/>
        <v>0</v>
      </c>
      <c r="AK81" s="10">
        <f t="shared" si="132"/>
        <v>0</v>
      </c>
      <c r="AL81" s="10">
        <f t="shared" si="133"/>
        <v>0</v>
      </c>
      <c r="AM81" s="10">
        <f t="shared" si="134"/>
        <v>0</v>
      </c>
      <c r="AN81" s="10">
        <f t="shared" si="135"/>
        <v>832.80828761864302</v>
      </c>
      <c r="AO81" s="10">
        <f t="shared" si="136"/>
        <v>0</v>
      </c>
      <c r="AP81" s="10">
        <f t="shared" si="137"/>
        <v>0</v>
      </c>
      <c r="AQ81" s="10">
        <f t="shared" si="138"/>
        <v>0</v>
      </c>
      <c r="AR81" s="10">
        <f t="shared" si="139"/>
        <v>0</v>
      </c>
      <c r="AS81" s="10">
        <f t="shared" si="140"/>
        <v>0</v>
      </c>
      <c r="AT81" s="10">
        <f t="shared" si="141"/>
        <v>0</v>
      </c>
      <c r="AU81" s="10">
        <f t="shared" si="142"/>
        <v>0</v>
      </c>
      <c r="AV81" s="10">
        <f t="shared" si="143"/>
        <v>0</v>
      </c>
      <c r="AW81" s="10">
        <f t="shared" si="144"/>
        <v>0</v>
      </c>
      <c r="AX81" s="10">
        <f t="shared" si="145"/>
        <v>0</v>
      </c>
      <c r="AY81" s="10">
        <f t="shared" si="146"/>
        <v>0</v>
      </c>
      <c r="AZ81" s="10">
        <f t="shared" si="147"/>
        <v>0</v>
      </c>
      <c r="BA81" s="10">
        <f t="shared" si="148"/>
        <v>0</v>
      </c>
      <c r="BB81" s="10">
        <f t="shared" si="149"/>
        <v>0</v>
      </c>
      <c r="BC81" s="10">
        <f t="shared" si="150"/>
        <v>0</v>
      </c>
      <c r="BD81" s="10">
        <f t="shared" si="151"/>
        <v>0</v>
      </c>
      <c r="BE81" s="10">
        <f t="shared" si="152"/>
        <v>0</v>
      </c>
      <c r="BF81" s="10">
        <f t="shared" si="153"/>
        <v>0</v>
      </c>
      <c r="BG81" s="10">
        <f t="shared" si="154"/>
        <v>0</v>
      </c>
      <c r="BH81" s="10">
        <f t="shared" si="155"/>
        <v>0</v>
      </c>
      <c r="BI81" s="10">
        <f t="shared" si="156"/>
        <v>0</v>
      </c>
      <c r="BJ81" s="10">
        <f t="shared" si="157"/>
        <v>0</v>
      </c>
      <c r="BK81" s="10">
        <f t="shared" si="158"/>
        <v>0</v>
      </c>
      <c r="BL81" s="10">
        <f t="shared" si="159"/>
        <v>0</v>
      </c>
      <c r="BM81" s="10">
        <f t="shared" si="160"/>
        <v>0</v>
      </c>
      <c r="BN81" s="10">
        <f t="shared" si="161"/>
        <v>0</v>
      </c>
      <c r="BO81" s="10">
        <f t="shared" si="162"/>
        <v>0</v>
      </c>
      <c r="BP81" s="2" t="s">
        <v>80</v>
      </c>
      <c r="BQ81" s="2">
        <v>35038.887999999999</v>
      </c>
      <c r="BR81" s="2">
        <f t="shared" si="163"/>
        <v>3103.0699999999997</v>
      </c>
      <c r="BS81" s="2">
        <v>12612.422999999999</v>
      </c>
      <c r="BT81" s="2">
        <v>0</v>
      </c>
      <c r="BU81" s="2">
        <v>9243.59</v>
      </c>
      <c r="BV81" s="2">
        <v>6831.8600000000006</v>
      </c>
      <c r="BW81" s="2">
        <v>2195.5059999999999</v>
      </c>
      <c r="BX81" s="2">
        <v>3101.12</v>
      </c>
      <c r="BY81" s="2">
        <v>722.19299999999998</v>
      </c>
      <c r="BZ81" s="2">
        <v>1.95</v>
      </c>
      <c r="CA81" s="2">
        <v>0</v>
      </c>
      <c r="CB81" s="2">
        <v>0</v>
      </c>
      <c r="CC81" s="2">
        <v>308.327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9216.59</v>
      </c>
      <c r="CJ81" s="2">
        <v>27</v>
      </c>
      <c r="CK81" s="2">
        <v>0</v>
      </c>
      <c r="CL81" s="2">
        <v>0</v>
      </c>
      <c r="CM81" s="2">
        <v>0</v>
      </c>
      <c r="CN81" s="2">
        <v>0</v>
      </c>
      <c r="CO81" s="2">
        <v>6831.8600000000006</v>
      </c>
      <c r="CP81" s="2">
        <v>0</v>
      </c>
      <c r="CQ81" s="2">
        <v>0</v>
      </c>
      <c r="CR81" s="2">
        <v>0</v>
      </c>
      <c r="CS81" s="2">
        <v>0</v>
      </c>
      <c r="CT81" s="2">
        <v>2195.5059999999999</v>
      </c>
      <c r="CU81" s="2">
        <v>0</v>
      </c>
      <c r="CV81" s="2">
        <v>0</v>
      </c>
      <c r="CW81" s="2">
        <v>0</v>
      </c>
      <c r="CX81" s="2">
        <v>3101.12</v>
      </c>
      <c r="CY81" s="2">
        <v>0</v>
      </c>
      <c r="CZ81" s="2">
        <v>0</v>
      </c>
      <c r="DA81" s="2">
        <v>0</v>
      </c>
      <c r="DB81" s="2">
        <v>0</v>
      </c>
      <c r="DC81" s="2">
        <v>722.19299999999998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308.327</v>
      </c>
      <c r="EA81" s="2">
        <v>0</v>
      </c>
      <c r="EB81" s="2">
        <v>0</v>
      </c>
      <c r="EC81" s="2">
        <v>0</v>
      </c>
      <c r="ED81" s="2">
        <v>0</v>
      </c>
      <c r="EE81" s="15">
        <v>0</v>
      </c>
      <c r="EF81" s="15">
        <v>0</v>
      </c>
      <c r="EG81" s="15">
        <v>0</v>
      </c>
      <c r="EH81" s="15">
        <v>0</v>
      </c>
      <c r="EI81" s="15">
        <v>0</v>
      </c>
      <c r="EJ81" s="15">
        <f t="shared" si="164"/>
        <v>0.99707905694648935</v>
      </c>
      <c r="EK81" s="15">
        <f t="shared" si="165"/>
        <v>2.9209430535105949E-3</v>
      </c>
      <c r="EL81" s="15">
        <f t="shared" si="166"/>
        <v>0</v>
      </c>
      <c r="EM81" s="15">
        <f t="shared" si="167"/>
        <v>0</v>
      </c>
      <c r="EN81" s="15">
        <f t="shared" si="168"/>
        <v>0</v>
      </c>
      <c r="EO81" s="15">
        <f t="shared" si="169"/>
        <v>0</v>
      </c>
      <c r="EP81" s="15">
        <f t="shared" si="170"/>
        <v>1</v>
      </c>
      <c r="EQ81" s="15">
        <f t="shared" si="171"/>
        <v>0</v>
      </c>
      <c r="ER81" s="15">
        <f t="shared" si="172"/>
        <v>0</v>
      </c>
      <c r="ES81" s="15">
        <f t="shared" si="173"/>
        <v>0</v>
      </c>
      <c r="ET81" s="15">
        <f t="shared" si="174"/>
        <v>0</v>
      </c>
      <c r="EU81" s="15">
        <f t="shared" si="175"/>
        <v>1</v>
      </c>
      <c r="EV81" s="15">
        <f t="shared" si="176"/>
        <v>0</v>
      </c>
      <c r="EW81" s="15">
        <f t="shared" si="177"/>
        <v>0</v>
      </c>
      <c r="EX81" s="15">
        <f t="shared" si="178"/>
        <v>0</v>
      </c>
      <c r="EY81" s="15">
        <f t="shared" si="179"/>
        <v>1</v>
      </c>
      <c r="EZ81" s="15">
        <f t="shared" si="180"/>
        <v>0</v>
      </c>
      <c r="FA81" s="15">
        <f t="shared" si="181"/>
        <v>0</v>
      </c>
      <c r="FB81" s="15">
        <f t="shared" si="182"/>
        <v>0</v>
      </c>
      <c r="FC81" s="15">
        <f t="shared" si="183"/>
        <v>0</v>
      </c>
      <c r="FD81" s="15">
        <f t="shared" si="184"/>
        <v>1</v>
      </c>
      <c r="FE81" s="15">
        <f t="shared" si="185"/>
        <v>0</v>
      </c>
      <c r="FF81" s="15">
        <f t="shared" si="186"/>
        <v>0</v>
      </c>
      <c r="FG81" s="15">
        <f t="shared" si="187"/>
        <v>0</v>
      </c>
      <c r="FH81" s="15">
        <f t="shared" si="188"/>
        <v>0</v>
      </c>
      <c r="FI81" s="15">
        <f t="shared" si="189"/>
        <v>0</v>
      </c>
      <c r="FJ81" s="15">
        <f t="shared" si="190"/>
        <v>0</v>
      </c>
      <c r="FK81" s="15">
        <f t="shared" si="191"/>
        <v>0</v>
      </c>
      <c r="FL81" s="15">
        <f t="shared" si="192"/>
        <v>0</v>
      </c>
      <c r="FM81" s="15">
        <v>0</v>
      </c>
      <c r="FN81" s="15">
        <v>0</v>
      </c>
      <c r="FO81" s="15">
        <v>0</v>
      </c>
      <c r="FP81" s="15">
        <v>0</v>
      </c>
      <c r="FQ81" s="15">
        <v>0</v>
      </c>
      <c r="FR81" s="15">
        <v>0</v>
      </c>
      <c r="FS81" s="15">
        <v>0</v>
      </c>
      <c r="FT81" s="15">
        <v>0</v>
      </c>
      <c r="FU81" s="15">
        <v>0</v>
      </c>
      <c r="FV81" s="15">
        <v>0</v>
      </c>
      <c r="FW81" s="15">
        <v>0</v>
      </c>
      <c r="FX81" s="15">
        <v>0</v>
      </c>
      <c r="FY81" s="15">
        <v>0</v>
      </c>
      <c r="FZ81" s="15">
        <v>0</v>
      </c>
      <c r="GA81" s="15">
        <f t="shared" si="207"/>
        <v>1</v>
      </c>
      <c r="GB81" s="15">
        <f t="shared" si="208"/>
        <v>0</v>
      </c>
      <c r="GC81" s="15">
        <f t="shared" si="209"/>
        <v>0</v>
      </c>
      <c r="GD81" s="15">
        <f t="shared" si="210"/>
        <v>0</v>
      </c>
      <c r="GE81" s="15">
        <f t="shared" si="211"/>
        <v>0</v>
      </c>
    </row>
    <row r="82" spans="1:187" x14ac:dyDescent="0.3">
      <c r="A82" s="2" t="s">
        <v>81</v>
      </c>
      <c r="B82" s="6">
        <v>78470.92</v>
      </c>
      <c r="C82" s="6">
        <f t="shared" si="119"/>
        <v>55884.328124218271</v>
      </c>
      <c r="D82" s="7">
        <v>22586.591875781731</v>
      </c>
      <c r="E82" s="8">
        <v>0</v>
      </c>
      <c r="F82" s="9">
        <v>18180.38</v>
      </c>
      <c r="G82" s="9">
        <v>11165.795997219351</v>
      </c>
      <c r="H82" s="9">
        <v>2645.071891810283</v>
      </c>
      <c r="I82" s="9">
        <v>6120.51</v>
      </c>
      <c r="J82" s="9">
        <v>1455.8764754172771</v>
      </c>
      <c r="K82" s="9">
        <v>657.53</v>
      </c>
      <c r="L82" s="9">
        <v>9.4893793244700237</v>
      </c>
      <c r="M82" s="9">
        <v>0</v>
      </c>
      <c r="N82" s="10">
        <v>15649.67438044689</v>
      </c>
      <c r="O82" s="10">
        <f t="shared" si="109"/>
        <v>0</v>
      </c>
      <c r="P82" s="10">
        <f t="shared" si="110"/>
        <v>0</v>
      </c>
      <c r="Q82" s="10">
        <f t="shared" si="111"/>
        <v>0</v>
      </c>
      <c r="R82" s="10">
        <f t="shared" si="112"/>
        <v>0</v>
      </c>
      <c r="S82" s="10">
        <f t="shared" si="113"/>
        <v>0</v>
      </c>
      <c r="T82" s="10">
        <f t="shared" si="114"/>
        <v>17796.074180250049</v>
      </c>
      <c r="U82" s="10">
        <f t="shared" si="115"/>
        <v>384.30581974995027</v>
      </c>
      <c r="V82" s="10">
        <f t="shared" si="116"/>
        <v>0</v>
      </c>
      <c r="W82" s="10">
        <f t="shared" si="117"/>
        <v>0</v>
      </c>
      <c r="X82" s="10">
        <f t="shared" si="118"/>
        <v>0</v>
      </c>
      <c r="Y82" s="10">
        <f t="shared" si="120"/>
        <v>0</v>
      </c>
      <c r="Z82" s="10">
        <f t="shared" si="121"/>
        <v>11165.795997219351</v>
      </c>
      <c r="AA82" s="10">
        <f t="shared" si="122"/>
        <v>0</v>
      </c>
      <c r="AB82" s="10">
        <f t="shared" si="123"/>
        <v>0</v>
      </c>
      <c r="AC82" s="10">
        <f t="shared" si="124"/>
        <v>0</v>
      </c>
      <c r="AD82" s="10">
        <f t="shared" si="125"/>
        <v>0</v>
      </c>
      <c r="AE82" s="10">
        <f t="shared" si="126"/>
        <v>2645.071891810283</v>
      </c>
      <c r="AF82" s="10">
        <f t="shared" si="127"/>
        <v>0</v>
      </c>
      <c r="AG82" s="10">
        <f t="shared" si="128"/>
        <v>0</v>
      </c>
      <c r="AH82" s="10">
        <f t="shared" si="129"/>
        <v>0</v>
      </c>
      <c r="AI82" s="10">
        <f t="shared" si="130"/>
        <v>6120.51</v>
      </c>
      <c r="AJ82" s="10">
        <f t="shared" si="131"/>
        <v>0</v>
      </c>
      <c r="AK82" s="10">
        <f t="shared" si="132"/>
        <v>0</v>
      </c>
      <c r="AL82" s="10">
        <f t="shared" si="133"/>
        <v>0</v>
      </c>
      <c r="AM82" s="10">
        <f t="shared" si="134"/>
        <v>0</v>
      </c>
      <c r="AN82" s="10">
        <f t="shared" si="135"/>
        <v>1455.8764754172771</v>
      </c>
      <c r="AO82" s="10">
        <f t="shared" si="136"/>
        <v>0</v>
      </c>
      <c r="AP82" s="10">
        <f t="shared" si="137"/>
        <v>0</v>
      </c>
      <c r="AQ82" s="10">
        <f t="shared" si="138"/>
        <v>0</v>
      </c>
      <c r="AR82" s="10">
        <f t="shared" si="139"/>
        <v>0</v>
      </c>
      <c r="AS82" s="10">
        <f t="shared" si="140"/>
        <v>657.53</v>
      </c>
      <c r="AT82" s="10">
        <f t="shared" si="141"/>
        <v>0</v>
      </c>
      <c r="AU82" s="10">
        <f t="shared" si="142"/>
        <v>0</v>
      </c>
      <c r="AV82" s="10">
        <f t="shared" si="143"/>
        <v>0</v>
      </c>
      <c r="AW82" s="10">
        <f t="shared" si="144"/>
        <v>9.4893793244700237</v>
      </c>
      <c r="AX82" s="10">
        <f t="shared" si="145"/>
        <v>0</v>
      </c>
      <c r="AY82" s="10">
        <f t="shared" si="146"/>
        <v>0</v>
      </c>
      <c r="AZ82" s="10">
        <f t="shared" si="147"/>
        <v>0</v>
      </c>
      <c r="BA82" s="10">
        <f t="shared" si="148"/>
        <v>0</v>
      </c>
      <c r="BB82" s="10">
        <f t="shared" si="149"/>
        <v>0</v>
      </c>
      <c r="BC82" s="10">
        <f t="shared" si="150"/>
        <v>0</v>
      </c>
      <c r="BD82" s="10">
        <f t="shared" si="151"/>
        <v>0</v>
      </c>
      <c r="BE82" s="10">
        <f t="shared" si="152"/>
        <v>0</v>
      </c>
      <c r="BF82" s="10">
        <f t="shared" si="153"/>
        <v>0</v>
      </c>
      <c r="BG82" s="10">
        <f t="shared" si="154"/>
        <v>0</v>
      </c>
      <c r="BH82" s="10">
        <f t="shared" si="155"/>
        <v>0</v>
      </c>
      <c r="BI82" s="10">
        <f t="shared" si="156"/>
        <v>0</v>
      </c>
      <c r="BJ82" s="10">
        <f t="shared" si="157"/>
        <v>0</v>
      </c>
      <c r="BK82" s="10">
        <f t="shared" si="158"/>
        <v>15649.67438044689</v>
      </c>
      <c r="BL82" s="10">
        <f t="shared" si="159"/>
        <v>0</v>
      </c>
      <c r="BM82" s="10">
        <f t="shared" si="160"/>
        <v>0</v>
      </c>
      <c r="BN82" s="10">
        <f t="shared" si="161"/>
        <v>0</v>
      </c>
      <c r="BO82" s="10">
        <f t="shared" si="162"/>
        <v>0</v>
      </c>
      <c r="BP82" s="2" t="s">
        <v>81</v>
      </c>
      <c r="BQ82" s="2">
        <v>78176.81</v>
      </c>
      <c r="BR82" s="2">
        <f t="shared" si="163"/>
        <v>12986.769</v>
      </c>
      <c r="BS82" s="2">
        <v>27230.6</v>
      </c>
      <c r="BT82" s="2">
        <v>0</v>
      </c>
      <c r="BU82" s="2">
        <v>18590.73</v>
      </c>
      <c r="BV82" s="2">
        <v>12862.41</v>
      </c>
      <c r="BW82" s="2">
        <v>4380.4399999999996</v>
      </c>
      <c r="BX82" s="2">
        <v>12962.9</v>
      </c>
      <c r="BY82" s="2">
        <v>1465.45</v>
      </c>
      <c r="BZ82" s="2">
        <v>23.869</v>
      </c>
      <c r="CA82" s="2">
        <v>10.08</v>
      </c>
      <c r="CB82" s="2">
        <v>8.4499999999999993</v>
      </c>
      <c r="CC82" s="2">
        <v>7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18197.75</v>
      </c>
      <c r="CJ82" s="2">
        <v>392.97999999999956</v>
      </c>
      <c r="CK82" s="2">
        <v>0</v>
      </c>
      <c r="CL82" s="2">
        <v>0</v>
      </c>
      <c r="CM82" s="2">
        <v>0</v>
      </c>
      <c r="CN82" s="2">
        <v>0</v>
      </c>
      <c r="CO82" s="2">
        <v>12862.41</v>
      </c>
      <c r="CP82" s="2">
        <v>0</v>
      </c>
      <c r="CQ82" s="2">
        <v>0</v>
      </c>
      <c r="CR82" s="2">
        <v>0</v>
      </c>
      <c r="CS82" s="2">
        <v>0</v>
      </c>
      <c r="CT82" s="2">
        <v>4380.4399999999996</v>
      </c>
      <c r="CU82" s="2">
        <v>0</v>
      </c>
      <c r="CV82" s="2">
        <v>0</v>
      </c>
      <c r="CW82" s="2">
        <v>0</v>
      </c>
      <c r="CX82" s="2">
        <v>12962.9</v>
      </c>
      <c r="CY82" s="2">
        <v>0</v>
      </c>
      <c r="CZ82" s="2">
        <v>0</v>
      </c>
      <c r="DA82" s="2">
        <v>0</v>
      </c>
      <c r="DB82" s="2">
        <v>0</v>
      </c>
      <c r="DC82" s="2">
        <v>1465.45</v>
      </c>
      <c r="DD82" s="2">
        <v>0</v>
      </c>
      <c r="DE82" s="2">
        <v>0</v>
      </c>
      <c r="DF82" s="2">
        <v>0</v>
      </c>
      <c r="DG82" s="2">
        <v>0</v>
      </c>
      <c r="DH82" s="2">
        <v>23.869</v>
      </c>
      <c r="DI82" s="2">
        <v>0</v>
      </c>
      <c r="DJ82" s="2">
        <v>0</v>
      </c>
      <c r="DK82" s="2">
        <v>0</v>
      </c>
      <c r="DL82" s="2">
        <v>10.08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8.4499999999999993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7</v>
      </c>
      <c r="EA82" s="2">
        <v>0</v>
      </c>
      <c r="EB82" s="2">
        <v>0</v>
      </c>
      <c r="EC82" s="2">
        <v>0</v>
      </c>
      <c r="ED82" s="2">
        <v>0</v>
      </c>
      <c r="EE82" s="15">
        <v>0</v>
      </c>
      <c r="EF82" s="15">
        <v>0</v>
      </c>
      <c r="EG82" s="15">
        <v>0</v>
      </c>
      <c r="EH82" s="15">
        <v>0</v>
      </c>
      <c r="EI82" s="15">
        <v>0</v>
      </c>
      <c r="EJ82" s="15">
        <f t="shared" si="164"/>
        <v>0.97886150785902437</v>
      </c>
      <c r="EK82" s="15">
        <f t="shared" si="165"/>
        <v>2.1138492140975615E-2</v>
      </c>
      <c r="EL82" s="15">
        <f t="shared" si="166"/>
        <v>0</v>
      </c>
      <c r="EM82" s="15">
        <f t="shared" si="167"/>
        <v>0</v>
      </c>
      <c r="EN82" s="15">
        <f t="shared" si="168"/>
        <v>0</v>
      </c>
      <c r="EO82" s="15">
        <f t="shared" si="169"/>
        <v>0</v>
      </c>
      <c r="EP82" s="15">
        <f t="shared" si="170"/>
        <v>1</v>
      </c>
      <c r="EQ82" s="15">
        <f t="shared" si="171"/>
        <v>0</v>
      </c>
      <c r="ER82" s="15">
        <f t="shared" si="172"/>
        <v>0</v>
      </c>
      <c r="ES82" s="15">
        <f t="shared" si="173"/>
        <v>0</v>
      </c>
      <c r="ET82" s="15">
        <f t="shared" si="174"/>
        <v>0</v>
      </c>
      <c r="EU82" s="15">
        <f t="shared" si="175"/>
        <v>1</v>
      </c>
      <c r="EV82" s="15">
        <f t="shared" si="176"/>
        <v>0</v>
      </c>
      <c r="EW82" s="15">
        <f t="shared" si="177"/>
        <v>0</v>
      </c>
      <c r="EX82" s="15">
        <f t="shared" si="178"/>
        <v>0</v>
      </c>
      <c r="EY82" s="15">
        <f t="shared" si="179"/>
        <v>1</v>
      </c>
      <c r="EZ82" s="15">
        <f t="shared" si="180"/>
        <v>0</v>
      </c>
      <c r="FA82" s="15">
        <f t="shared" si="181"/>
        <v>0</v>
      </c>
      <c r="FB82" s="15">
        <f t="shared" si="182"/>
        <v>0</v>
      </c>
      <c r="FC82" s="15">
        <f t="shared" si="183"/>
        <v>0</v>
      </c>
      <c r="FD82" s="15">
        <f t="shared" si="184"/>
        <v>1</v>
      </c>
      <c r="FE82" s="15">
        <f t="shared" si="185"/>
        <v>0</v>
      </c>
      <c r="FF82" s="15">
        <f t="shared" si="186"/>
        <v>0</v>
      </c>
      <c r="FG82" s="15">
        <f t="shared" si="187"/>
        <v>0</v>
      </c>
      <c r="FH82" s="15">
        <f t="shared" si="188"/>
        <v>0</v>
      </c>
      <c r="FI82" s="15">
        <f t="shared" si="189"/>
        <v>1</v>
      </c>
      <c r="FJ82" s="15">
        <f t="shared" si="190"/>
        <v>0</v>
      </c>
      <c r="FK82" s="15">
        <f t="shared" si="191"/>
        <v>0</v>
      </c>
      <c r="FL82" s="15">
        <f t="shared" si="192"/>
        <v>0</v>
      </c>
      <c r="FM82" s="15">
        <f t="shared" si="193"/>
        <v>1</v>
      </c>
      <c r="FN82" s="15">
        <f t="shared" si="194"/>
        <v>0</v>
      </c>
      <c r="FO82" s="15">
        <f t="shared" si="195"/>
        <v>0</v>
      </c>
      <c r="FP82" s="15">
        <f t="shared" si="196"/>
        <v>0</v>
      </c>
      <c r="FQ82" s="15">
        <f t="shared" si="197"/>
        <v>0</v>
      </c>
      <c r="FR82" s="15">
        <f t="shared" si="198"/>
        <v>0</v>
      </c>
      <c r="FS82" s="15">
        <f t="shared" si="199"/>
        <v>1</v>
      </c>
      <c r="FT82" s="15">
        <f t="shared" si="200"/>
        <v>0</v>
      </c>
      <c r="FU82" s="15">
        <f t="shared" si="201"/>
        <v>0</v>
      </c>
      <c r="FV82" s="15">
        <f t="shared" si="202"/>
        <v>0</v>
      </c>
      <c r="FW82" s="15">
        <f t="shared" si="203"/>
        <v>0</v>
      </c>
      <c r="FX82" s="15">
        <f t="shared" si="204"/>
        <v>0</v>
      </c>
      <c r="FY82" s="15">
        <f t="shared" si="205"/>
        <v>0</v>
      </c>
      <c r="FZ82" s="15">
        <f t="shared" si="206"/>
        <v>0</v>
      </c>
      <c r="GA82" s="15">
        <f t="shared" si="207"/>
        <v>1</v>
      </c>
      <c r="GB82" s="15">
        <f t="shared" si="208"/>
        <v>0</v>
      </c>
      <c r="GC82" s="15">
        <f t="shared" si="209"/>
        <v>0</v>
      </c>
      <c r="GD82" s="15">
        <f t="shared" si="210"/>
        <v>0</v>
      </c>
      <c r="GE82" s="15">
        <f t="shared" si="211"/>
        <v>0</v>
      </c>
    </row>
    <row r="83" spans="1:187" x14ac:dyDescent="0.3">
      <c r="A83" s="2" t="s">
        <v>82</v>
      </c>
      <c r="B83" s="6">
        <v>24677.54</v>
      </c>
      <c r="C83" s="6">
        <f t="shared" si="119"/>
        <v>14231.862779057388</v>
      </c>
      <c r="D83" s="7">
        <v>10445.677220942613</v>
      </c>
      <c r="E83" s="8">
        <v>0</v>
      </c>
      <c r="F83" s="9">
        <v>4075.34</v>
      </c>
      <c r="G83" s="9">
        <v>4834.7761844464158</v>
      </c>
      <c r="H83" s="9">
        <v>1491.9833096325619</v>
      </c>
      <c r="I83" s="9">
        <v>3119.476999491897</v>
      </c>
      <c r="J83" s="9">
        <v>708.33628548651211</v>
      </c>
      <c r="K83" s="9">
        <v>1.95</v>
      </c>
      <c r="L83" s="9">
        <v>0</v>
      </c>
      <c r="M83" s="9">
        <v>0</v>
      </c>
      <c r="N83" s="10">
        <v>0</v>
      </c>
      <c r="O83" s="10">
        <f t="shared" si="109"/>
        <v>0</v>
      </c>
      <c r="P83" s="10">
        <f t="shared" si="110"/>
        <v>0</v>
      </c>
      <c r="Q83" s="10">
        <f t="shared" si="111"/>
        <v>0</v>
      </c>
      <c r="R83" s="10">
        <f t="shared" si="112"/>
        <v>0</v>
      </c>
      <c r="S83" s="10">
        <f t="shared" si="113"/>
        <v>0</v>
      </c>
      <c r="T83" s="10">
        <f t="shared" si="114"/>
        <v>1563.74</v>
      </c>
      <c r="U83" s="10">
        <f t="shared" si="115"/>
        <v>2511.6000000000004</v>
      </c>
      <c r="V83" s="10">
        <f t="shared" si="116"/>
        <v>0</v>
      </c>
      <c r="W83" s="10">
        <f t="shared" si="117"/>
        <v>0</v>
      </c>
      <c r="X83" s="10">
        <f t="shared" si="118"/>
        <v>0</v>
      </c>
      <c r="Y83" s="10">
        <f t="shared" si="120"/>
        <v>0</v>
      </c>
      <c r="Z83" s="10">
        <f t="shared" si="121"/>
        <v>4834.7761844464158</v>
      </c>
      <c r="AA83" s="10">
        <f t="shared" si="122"/>
        <v>0</v>
      </c>
      <c r="AB83" s="10">
        <f t="shared" si="123"/>
        <v>0</v>
      </c>
      <c r="AC83" s="10">
        <f t="shared" si="124"/>
        <v>0</v>
      </c>
      <c r="AD83" s="10">
        <f t="shared" si="125"/>
        <v>0</v>
      </c>
      <c r="AE83" s="10">
        <f t="shared" si="126"/>
        <v>1491.9833096325619</v>
      </c>
      <c r="AF83" s="10">
        <f t="shared" si="127"/>
        <v>0</v>
      </c>
      <c r="AG83" s="10">
        <f t="shared" si="128"/>
        <v>0</v>
      </c>
      <c r="AH83" s="10">
        <f t="shared" si="129"/>
        <v>0</v>
      </c>
      <c r="AI83" s="10">
        <f t="shared" si="130"/>
        <v>3119.476999491897</v>
      </c>
      <c r="AJ83" s="10">
        <f t="shared" si="131"/>
        <v>0</v>
      </c>
      <c r="AK83" s="10">
        <f t="shared" si="132"/>
        <v>0</v>
      </c>
      <c r="AL83" s="10">
        <f t="shared" si="133"/>
        <v>0</v>
      </c>
      <c r="AM83" s="10">
        <f t="shared" si="134"/>
        <v>0</v>
      </c>
      <c r="AN83" s="10">
        <f t="shared" si="135"/>
        <v>708.33628548651211</v>
      </c>
      <c r="AO83" s="10">
        <f t="shared" si="136"/>
        <v>0</v>
      </c>
      <c r="AP83" s="10">
        <f t="shared" si="137"/>
        <v>0</v>
      </c>
      <c r="AQ83" s="10">
        <f t="shared" si="138"/>
        <v>0</v>
      </c>
      <c r="AR83" s="10">
        <f t="shared" si="139"/>
        <v>0.49813434535104367</v>
      </c>
      <c r="AS83" s="10">
        <f t="shared" si="140"/>
        <v>1.4518656546489563</v>
      </c>
      <c r="AT83" s="10">
        <f t="shared" si="141"/>
        <v>0</v>
      </c>
      <c r="AU83" s="10">
        <f t="shared" si="142"/>
        <v>0</v>
      </c>
      <c r="AV83" s="10">
        <f t="shared" si="143"/>
        <v>0</v>
      </c>
      <c r="AW83" s="10">
        <f t="shared" si="144"/>
        <v>0</v>
      </c>
      <c r="AX83" s="10">
        <f t="shared" si="145"/>
        <v>0</v>
      </c>
      <c r="AY83" s="10">
        <f t="shared" si="146"/>
        <v>0</v>
      </c>
      <c r="AZ83" s="10">
        <f t="shared" si="147"/>
        <v>0</v>
      </c>
      <c r="BA83" s="10">
        <f t="shared" si="148"/>
        <v>0</v>
      </c>
      <c r="BB83" s="10">
        <f t="shared" si="149"/>
        <v>0</v>
      </c>
      <c r="BC83" s="10">
        <f t="shared" si="150"/>
        <v>0</v>
      </c>
      <c r="BD83" s="10">
        <f t="shared" si="151"/>
        <v>0</v>
      </c>
      <c r="BE83" s="10">
        <f t="shared" si="152"/>
        <v>0</v>
      </c>
      <c r="BF83" s="10">
        <f t="shared" si="153"/>
        <v>0</v>
      </c>
      <c r="BG83" s="10">
        <f t="shared" si="154"/>
        <v>0</v>
      </c>
      <c r="BH83" s="10">
        <f t="shared" si="155"/>
        <v>0</v>
      </c>
      <c r="BI83" s="10">
        <f t="shared" si="156"/>
        <v>0</v>
      </c>
      <c r="BJ83" s="10">
        <f t="shared" si="157"/>
        <v>0</v>
      </c>
      <c r="BK83" s="10">
        <f t="shared" si="158"/>
        <v>0</v>
      </c>
      <c r="BL83" s="10">
        <f t="shared" si="159"/>
        <v>0</v>
      </c>
      <c r="BM83" s="10">
        <f t="shared" si="160"/>
        <v>0</v>
      </c>
      <c r="BN83" s="10">
        <f t="shared" si="161"/>
        <v>0</v>
      </c>
      <c r="BO83" s="10">
        <f t="shared" si="162"/>
        <v>0</v>
      </c>
      <c r="BP83" s="2" t="s">
        <v>82</v>
      </c>
      <c r="BQ83" s="2">
        <v>27374.307000000001</v>
      </c>
      <c r="BR83" s="2">
        <f t="shared" si="163"/>
        <v>3101.24</v>
      </c>
      <c r="BS83" s="2">
        <v>11109.008</v>
      </c>
      <c r="BT83" s="2">
        <v>0</v>
      </c>
      <c r="BU83" s="2">
        <v>4075.34</v>
      </c>
      <c r="BV83" s="2">
        <v>7253.8980000000001</v>
      </c>
      <c r="BW83" s="2">
        <v>1241.337</v>
      </c>
      <c r="BX83" s="2">
        <v>2442.4899999999998</v>
      </c>
      <c r="BY83" s="2">
        <v>925.60400000000004</v>
      </c>
      <c r="BZ83" s="2">
        <v>658.75</v>
      </c>
      <c r="CA83" s="2">
        <v>0</v>
      </c>
      <c r="CB83" s="2">
        <v>0</v>
      </c>
      <c r="CC83" s="2">
        <v>324.68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1563.74</v>
      </c>
      <c r="CJ83" s="2">
        <v>2511.6000000000004</v>
      </c>
      <c r="CK83" s="2">
        <v>0</v>
      </c>
      <c r="CL83" s="2">
        <v>0</v>
      </c>
      <c r="CM83" s="2">
        <v>0</v>
      </c>
      <c r="CN83" s="2">
        <v>0</v>
      </c>
      <c r="CO83" s="2">
        <v>7253.8980000000001</v>
      </c>
      <c r="CP83" s="2">
        <v>0</v>
      </c>
      <c r="CQ83" s="2">
        <v>0</v>
      </c>
      <c r="CR83" s="2">
        <v>0</v>
      </c>
      <c r="CS83" s="2">
        <v>0</v>
      </c>
      <c r="CT83" s="2">
        <v>1241.337</v>
      </c>
      <c r="CU83" s="2">
        <v>0</v>
      </c>
      <c r="CV83" s="2">
        <v>0</v>
      </c>
      <c r="CW83" s="2">
        <v>0</v>
      </c>
      <c r="CX83" s="2">
        <v>2442.4899999999998</v>
      </c>
      <c r="CY83" s="2">
        <v>0</v>
      </c>
      <c r="CZ83" s="2">
        <v>0</v>
      </c>
      <c r="DA83" s="2">
        <v>0</v>
      </c>
      <c r="DB83" s="2">
        <v>0</v>
      </c>
      <c r="DC83" s="2">
        <v>925.60400000000004</v>
      </c>
      <c r="DD83" s="2">
        <v>0</v>
      </c>
      <c r="DE83" s="2">
        <v>0</v>
      </c>
      <c r="DF83" s="2">
        <v>0</v>
      </c>
      <c r="DG83" s="2">
        <v>168.28</v>
      </c>
      <c r="DH83" s="2">
        <v>490.47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324.68</v>
      </c>
      <c r="EA83" s="2">
        <v>0</v>
      </c>
      <c r="EB83" s="2">
        <v>0</v>
      </c>
      <c r="EC83" s="2">
        <v>0</v>
      </c>
      <c r="ED83" s="2">
        <v>0</v>
      </c>
      <c r="EE83" s="15">
        <v>0</v>
      </c>
      <c r="EF83" s="15">
        <v>0</v>
      </c>
      <c r="EG83" s="15">
        <v>0</v>
      </c>
      <c r="EH83" s="15">
        <v>0</v>
      </c>
      <c r="EI83" s="15">
        <v>0</v>
      </c>
      <c r="EJ83" s="15">
        <f t="shared" si="164"/>
        <v>0.38370786241147975</v>
      </c>
      <c r="EK83" s="15">
        <f t="shared" si="165"/>
        <v>0.61629213758852031</v>
      </c>
      <c r="EL83" s="15">
        <f t="shared" si="166"/>
        <v>0</v>
      </c>
      <c r="EM83" s="15">
        <f t="shared" si="167"/>
        <v>0</v>
      </c>
      <c r="EN83" s="15">
        <f t="shared" si="168"/>
        <v>0</v>
      </c>
      <c r="EO83" s="15">
        <f t="shared" si="169"/>
        <v>0</v>
      </c>
      <c r="EP83" s="15">
        <f t="shared" si="170"/>
        <v>1</v>
      </c>
      <c r="EQ83" s="15">
        <f t="shared" si="171"/>
        <v>0</v>
      </c>
      <c r="ER83" s="15">
        <f t="shared" si="172"/>
        <v>0</v>
      </c>
      <c r="ES83" s="15">
        <f t="shared" si="173"/>
        <v>0</v>
      </c>
      <c r="ET83" s="15">
        <f t="shared" si="174"/>
        <v>0</v>
      </c>
      <c r="EU83" s="15">
        <f t="shared" si="175"/>
        <v>1</v>
      </c>
      <c r="EV83" s="15">
        <f t="shared" si="176"/>
        <v>0</v>
      </c>
      <c r="EW83" s="15">
        <f t="shared" si="177"/>
        <v>0</v>
      </c>
      <c r="EX83" s="15">
        <f t="shared" si="178"/>
        <v>0</v>
      </c>
      <c r="EY83" s="15">
        <f t="shared" si="179"/>
        <v>1</v>
      </c>
      <c r="EZ83" s="15">
        <f t="shared" si="180"/>
        <v>0</v>
      </c>
      <c r="FA83" s="15">
        <f t="shared" si="181"/>
        <v>0</v>
      </c>
      <c r="FB83" s="15">
        <f t="shared" si="182"/>
        <v>0</v>
      </c>
      <c r="FC83" s="15">
        <f t="shared" si="183"/>
        <v>0</v>
      </c>
      <c r="FD83" s="15">
        <f t="shared" si="184"/>
        <v>1</v>
      </c>
      <c r="FE83" s="15">
        <f t="shared" si="185"/>
        <v>0</v>
      </c>
      <c r="FF83" s="15">
        <f t="shared" si="186"/>
        <v>0</v>
      </c>
      <c r="FG83" s="15">
        <f t="shared" si="187"/>
        <v>0</v>
      </c>
      <c r="FH83" s="15">
        <f t="shared" si="188"/>
        <v>0.25545351043643266</v>
      </c>
      <c r="FI83" s="15">
        <f>DH83/BZ83</f>
        <v>0.74454648956356739</v>
      </c>
      <c r="FJ83" s="15">
        <f t="shared" si="190"/>
        <v>0</v>
      </c>
      <c r="FK83" s="15">
        <f t="shared" si="191"/>
        <v>0</v>
      </c>
      <c r="FL83" s="15">
        <f t="shared" si="192"/>
        <v>0</v>
      </c>
      <c r="FM83" s="15">
        <v>0</v>
      </c>
      <c r="FN83" s="15">
        <v>0</v>
      </c>
      <c r="FO83" s="15">
        <v>0</v>
      </c>
      <c r="FP83" s="15">
        <v>0</v>
      </c>
      <c r="FQ83" s="15">
        <v>0</v>
      </c>
      <c r="FR83" s="15">
        <v>0</v>
      </c>
      <c r="FS83" s="15">
        <v>0</v>
      </c>
      <c r="FT83" s="15">
        <v>0</v>
      </c>
      <c r="FU83" s="15">
        <v>0</v>
      </c>
      <c r="FV83" s="15">
        <v>0</v>
      </c>
      <c r="FW83" s="15">
        <v>0</v>
      </c>
      <c r="FX83" s="15">
        <v>0</v>
      </c>
      <c r="FY83" s="15">
        <v>0</v>
      </c>
      <c r="FZ83" s="15">
        <v>0</v>
      </c>
      <c r="GA83" s="15">
        <f t="shared" si="207"/>
        <v>1</v>
      </c>
      <c r="GB83" s="15">
        <f t="shared" si="208"/>
        <v>0</v>
      </c>
      <c r="GC83" s="15">
        <f t="shared" si="209"/>
        <v>0</v>
      </c>
      <c r="GD83" s="15">
        <f t="shared" si="210"/>
        <v>0</v>
      </c>
      <c r="GE83" s="15">
        <f t="shared" si="211"/>
        <v>0</v>
      </c>
    </row>
    <row r="84" spans="1:187" x14ac:dyDescent="0.3">
      <c r="A84" s="2" t="s">
        <v>83</v>
      </c>
      <c r="B84" s="6">
        <v>37507.96</v>
      </c>
      <c r="C84" s="6">
        <f t="shared" si="119"/>
        <v>20007.326919466312</v>
      </c>
      <c r="D84" s="7">
        <v>17500.633080533687</v>
      </c>
      <c r="E84" s="8">
        <v>2336.4899999999998</v>
      </c>
      <c r="F84" s="9">
        <v>6499</v>
      </c>
      <c r="G84" s="9">
        <v>5837.3731724705895</v>
      </c>
      <c r="H84" s="9">
        <v>727.82134530763574</v>
      </c>
      <c r="I84" s="9">
        <v>3902.09</v>
      </c>
      <c r="J84" s="9">
        <v>615.25240168808511</v>
      </c>
      <c r="K84" s="9">
        <v>74.52</v>
      </c>
      <c r="L84" s="9">
        <v>14.78</v>
      </c>
      <c r="M84" s="9">
        <v>0</v>
      </c>
      <c r="N84" s="10">
        <v>0</v>
      </c>
      <c r="O84" s="10">
        <f t="shared" si="109"/>
        <v>2336.4899999999998</v>
      </c>
      <c r="P84" s="10">
        <f t="shared" si="110"/>
        <v>0</v>
      </c>
      <c r="Q84" s="10">
        <f t="shared" si="111"/>
        <v>0</v>
      </c>
      <c r="R84" s="10">
        <f t="shared" si="112"/>
        <v>0</v>
      </c>
      <c r="S84" s="10">
        <f t="shared" si="113"/>
        <v>0</v>
      </c>
      <c r="T84" s="10">
        <f t="shared" si="114"/>
        <v>0</v>
      </c>
      <c r="U84" s="10">
        <f t="shared" si="115"/>
        <v>6499</v>
      </c>
      <c r="V84" s="10">
        <f t="shared" si="116"/>
        <v>0</v>
      </c>
      <c r="W84" s="10">
        <f t="shared" si="117"/>
        <v>0</v>
      </c>
      <c r="X84" s="10">
        <f t="shared" si="118"/>
        <v>0</v>
      </c>
      <c r="Y84" s="10">
        <f t="shared" si="120"/>
        <v>0</v>
      </c>
      <c r="Z84" s="10">
        <f t="shared" si="121"/>
        <v>5837.3731724705895</v>
      </c>
      <c r="AA84" s="10">
        <f t="shared" si="122"/>
        <v>0</v>
      </c>
      <c r="AB84" s="10">
        <f t="shared" si="123"/>
        <v>0</v>
      </c>
      <c r="AC84" s="10">
        <f t="shared" si="124"/>
        <v>0</v>
      </c>
      <c r="AD84" s="10">
        <f t="shared" si="125"/>
        <v>0</v>
      </c>
      <c r="AE84" s="10">
        <f t="shared" si="126"/>
        <v>676.5520257443859</v>
      </c>
      <c r="AF84" s="10">
        <f t="shared" si="127"/>
        <v>0</v>
      </c>
      <c r="AG84" s="10">
        <f t="shared" si="128"/>
        <v>0</v>
      </c>
      <c r="AH84" s="10">
        <f t="shared" si="129"/>
        <v>51.269319563249887</v>
      </c>
      <c r="AI84" s="10">
        <f t="shared" si="130"/>
        <v>3902.09</v>
      </c>
      <c r="AJ84" s="10">
        <f t="shared" si="131"/>
        <v>0</v>
      </c>
      <c r="AK84" s="10">
        <f t="shared" si="132"/>
        <v>0</v>
      </c>
      <c r="AL84" s="10">
        <f t="shared" si="133"/>
        <v>0</v>
      </c>
      <c r="AM84" s="10">
        <f t="shared" si="134"/>
        <v>0</v>
      </c>
      <c r="AN84" s="10">
        <f t="shared" si="135"/>
        <v>615.25240168808511</v>
      </c>
      <c r="AO84" s="10">
        <f t="shared" si="136"/>
        <v>0</v>
      </c>
      <c r="AP84" s="10">
        <f t="shared" si="137"/>
        <v>0</v>
      </c>
      <c r="AQ84" s="10">
        <f t="shared" si="138"/>
        <v>0</v>
      </c>
      <c r="AR84" s="10">
        <f t="shared" si="139"/>
        <v>74.52</v>
      </c>
      <c r="AS84" s="10">
        <f t="shared" si="140"/>
        <v>0</v>
      </c>
      <c r="AT84" s="10">
        <f t="shared" si="141"/>
        <v>0</v>
      </c>
      <c r="AU84" s="10">
        <f t="shared" si="142"/>
        <v>0</v>
      </c>
      <c r="AV84" s="10">
        <f t="shared" si="143"/>
        <v>0</v>
      </c>
      <c r="AW84" s="10">
        <f t="shared" si="144"/>
        <v>14.78</v>
      </c>
      <c r="AX84" s="10">
        <f t="shared" si="145"/>
        <v>0</v>
      </c>
      <c r="AY84" s="10">
        <f t="shared" si="146"/>
        <v>0</v>
      </c>
      <c r="AZ84" s="10">
        <f t="shared" si="147"/>
        <v>0</v>
      </c>
      <c r="BA84" s="10">
        <f t="shared" si="148"/>
        <v>0</v>
      </c>
      <c r="BB84" s="10">
        <f t="shared" si="149"/>
        <v>0</v>
      </c>
      <c r="BC84" s="10">
        <f t="shared" si="150"/>
        <v>0</v>
      </c>
      <c r="BD84" s="10">
        <f t="shared" si="151"/>
        <v>0</v>
      </c>
      <c r="BE84" s="10">
        <f t="shared" si="152"/>
        <v>0</v>
      </c>
      <c r="BF84" s="10">
        <f t="shared" si="153"/>
        <v>0</v>
      </c>
      <c r="BG84" s="10">
        <f t="shared" si="154"/>
        <v>0</v>
      </c>
      <c r="BH84" s="10">
        <f t="shared" si="155"/>
        <v>0</v>
      </c>
      <c r="BI84" s="10">
        <f t="shared" si="156"/>
        <v>0</v>
      </c>
      <c r="BJ84" s="10">
        <f t="shared" si="157"/>
        <v>0</v>
      </c>
      <c r="BK84" s="10">
        <f t="shared" si="158"/>
        <v>0</v>
      </c>
      <c r="BL84" s="10">
        <f t="shared" si="159"/>
        <v>0</v>
      </c>
      <c r="BM84" s="10">
        <f t="shared" si="160"/>
        <v>0</v>
      </c>
      <c r="BN84" s="10">
        <f t="shared" si="161"/>
        <v>0</v>
      </c>
      <c r="BO84" s="10">
        <f t="shared" si="162"/>
        <v>0</v>
      </c>
      <c r="BP84" s="2" t="s">
        <v>83</v>
      </c>
      <c r="BQ84" s="2">
        <v>44848.385999999999</v>
      </c>
      <c r="BR84" s="2">
        <f t="shared" si="163"/>
        <v>7881.3499999999995</v>
      </c>
      <c r="BS84" s="2">
        <v>13988.240000000002</v>
      </c>
      <c r="BT84" s="2">
        <v>2336.4899999999998</v>
      </c>
      <c r="BU84" s="2">
        <v>6498.996000000001</v>
      </c>
      <c r="BV84" s="2">
        <v>11730.07</v>
      </c>
      <c r="BW84" s="2">
        <v>1326.62</v>
      </c>
      <c r="BX84" s="2">
        <v>7804.1799999999994</v>
      </c>
      <c r="BY84" s="2">
        <v>435.53</v>
      </c>
      <c r="BZ84" s="2">
        <v>77.17</v>
      </c>
      <c r="CA84" s="2">
        <v>14.78</v>
      </c>
      <c r="CB84" s="2">
        <v>0</v>
      </c>
      <c r="CC84" s="2">
        <v>636.30999999999995</v>
      </c>
      <c r="CD84" s="2">
        <v>2336.4899999999998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6498.996000000001</v>
      </c>
      <c r="CK84" s="2">
        <v>0</v>
      </c>
      <c r="CL84" s="2">
        <v>0</v>
      </c>
      <c r="CM84" s="2">
        <v>0</v>
      </c>
      <c r="CN84" s="2">
        <v>0</v>
      </c>
      <c r="CO84" s="2">
        <v>11730.07</v>
      </c>
      <c r="CP84" s="2">
        <v>0</v>
      </c>
      <c r="CQ84" s="2">
        <v>0</v>
      </c>
      <c r="CR84" s="2">
        <v>0</v>
      </c>
      <c r="CS84" s="2">
        <v>0</v>
      </c>
      <c r="CT84" s="2">
        <v>1233.17</v>
      </c>
      <c r="CU84" s="2">
        <v>0</v>
      </c>
      <c r="CV84" s="2">
        <v>0</v>
      </c>
      <c r="CW84" s="2">
        <v>93.45</v>
      </c>
      <c r="CX84" s="2">
        <v>7804.1799999999994</v>
      </c>
      <c r="CY84" s="2">
        <v>0</v>
      </c>
      <c r="CZ84" s="2">
        <v>0</v>
      </c>
      <c r="DA84" s="2">
        <v>0</v>
      </c>
      <c r="DB84" s="2">
        <v>0</v>
      </c>
      <c r="DC84" s="2">
        <v>435.53</v>
      </c>
      <c r="DD84" s="2">
        <v>0</v>
      </c>
      <c r="DE84" s="2">
        <v>0</v>
      </c>
      <c r="DF84" s="2">
        <v>0</v>
      </c>
      <c r="DG84" s="2">
        <v>77.17</v>
      </c>
      <c r="DH84" s="2">
        <v>0</v>
      </c>
      <c r="DI84" s="2">
        <v>0</v>
      </c>
      <c r="DJ84" s="2">
        <v>0</v>
      </c>
      <c r="DK84" s="2">
        <v>0</v>
      </c>
      <c r="DL84" s="2">
        <v>14.78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636.30999999999995</v>
      </c>
      <c r="EA84" s="2">
        <v>0</v>
      </c>
      <c r="EB84" s="2">
        <v>0</v>
      </c>
      <c r="EC84" s="2">
        <v>0</v>
      </c>
      <c r="ED84" s="2">
        <v>0</v>
      </c>
      <c r="EE84" s="15">
        <f t="shared" si="212"/>
        <v>1</v>
      </c>
      <c r="EF84" s="15">
        <f t="shared" si="213"/>
        <v>0</v>
      </c>
      <c r="EG84" s="15">
        <f t="shared" si="214"/>
        <v>0</v>
      </c>
      <c r="EH84" s="15">
        <f t="shared" si="215"/>
        <v>0</v>
      </c>
      <c r="EI84" s="15">
        <f t="shared" si="216"/>
        <v>0</v>
      </c>
      <c r="EJ84" s="15">
        <f t="shared" si="164"/>
        <v>0</v>
      </c>
      <c r="EK84" s="15">
        <f t="shared" si="165"/>
        <v>1</v>
      </c>
      <c r="EL84" s="15">
        <f t="shared" si="166"/>
        <v>0</v>
      </c>
      <c r="EM84" s="15">
        <f t="shared" si="167"/>
        <v>0</v>
      </c>
      <c r="EN84" s="15">
        <f t="shared" si="168"/>
        <v>0</v>
      </c>
      <c r="EO84" s="15">
        <f t="shared" si="169"/>
        <v>0</v>
      </c>
      <c r="EP84" s="15">
        <f t="shared" si="170"/>
        <v>1</v>
      </c>
      <c r="EQ84" s="15">
        <f t="shared" si="171"/>
        <v>0</v>
      </c>
      <c r="ER84" s="15">
        <f t="shared" si="172"/>
        <v>0</v>
      </c>
      <c r="ES84" s="15">
        <f t="shared" si="173"/>
        <v>0</v>
      </c>
      <c r="ET84" s="15">
        <f t="shared" si="174"/>
        <v>0</v>
      </c>
      <c r="EU84" s="15">
        <f t="shared" si="175"/>
        <v>0.92955782364203776</v>
      </c>
      <c r="EV84" s="15">
        <f t="shared" si="176"/>
        <v>0</v>
      </c>
      <c r="EW84" s="15">
        <f t="shared" si="177"/>
        <v>0</v>
      </c>
      <c r="EX84" s="15">
        <f t="shared" si="178"/>
        <v>7.0442176357962349E-2</v>
      </c>
      <c r="EY84" s="15">
        <f t="shared" si="179"/>
        <v>1</v>
      </c>
      <c r="EZ84" s="15">
        <f t="shared" si="180"/>
        <v>0</v>
      </c>
      <c r="FA84" s="15">
        <f t="shared" si="181"/>
        <v>0</v>
      </c>
      <c r="FB84" s="15">
        <f t="shared" si="182"/>
        <v>0</v>
      </c>
      <c r="FC84" s="15">
        <f t="shared" si="183"/>
        <v>0</v>
      </c>
      <c r="FD84" s="15">
        <f t="shared" si="184"/>
        <v>1</v>
      </c>
      <c r="FE84" s="15">
        <f t="shared" si="185"/>
        <v>0</v>
      </c>
      <c r="FF84" s="15">
        <f t="shared" si="186"/>
        <v>0</v>
      </c>
      <c r="FG84" s="15">
        <f t="shared" si="187"/>
        <v>0</v>
      </c>
      <c r="FH84" s="15">
        <f t="shared" si="188"/>
        <v>1</v>
      </c>
      <c r="FI84" s="15">
        <f t="shared" si="189"/>
        <v>0</v>
      </c>
      <c r="FJ84" s="15">
        <f t="shared" si="190"/>
        <v>0</v>
      </c>
      <c r="FK84" s="15">
        <f t="shared" si="191"/>
        <v>0</v>
      </c>
      <c r="FL84" s="15">
        <f t="shared" si="192"/>
        <v>0</v>
      </c>
      <c r="FM84" s="15">
        <f t="shared" si="193"/>
        <v>1</v>
      </c>
      <c r="FN84" s="15">
        <f t="shared" si="194"/>
        <v>0</v>
      </c>
      <c r="FO84" s="15">
        <f t="shared" si="195"/>
        <v>0</v>
      </c>
      <c r="FP84" s="15">
        <f t="shared" si="196"/>
        <v>0</v>
      </c>
      <c r="FQ84" s="15">
        <f t="shared" si="197"/>
        <v>0</v>
      </c>
      <c r="FR84" s="15">
        <f t="shared" si="198"/>
        <v>0</v>
      </c>
      <c r="FS84" s="15">
        <v>0</v>
      </c>
      <c r="FT84" s="15">
        <v>0</v>
      </c>
      <c r="FU84" s="15">
        <v>0</v>
      </c>
      <c r="FV84" s="15">
        <v>0</v>
      </c>
      <c r="FW84" s="15">
        <v>0</v>
      </c>
      <c r="FX84" s="15">
        <v>0</v>
      </c>
      <c r="FY84" s="15">
        <v>0</v>
      </c>
      <c r="FZ84" s="15">
        <v>0</v>
      </c>
      <c r="GA84" s="15">
        <f t="shared" si="207"/>
        <v>1</v>
      </c>
      <c r="GB84" s="15">
        <f t="shared" si="208"/>
        <v>0</v>
      </c>
      <c r="GC84" s="15">
        <f t="shared" si="209"/>
        <v>0</v>
      </c>
      <c r="GD84" s="15">
        <f t="shared" si="210"/>
        <v>0</v>
      </c>
      <c r="GE84" s="15">
        <f t="shared" si="211"/>
        <v>0</v>
      </c>
    </row>
    <row r="85" spans="1:187" x14ac:dyDescent="0.3">
      <c r="A85" s="2" t="s">
        <v>84</v>
      </c>
      <c r="B85" s="6">
        <v>38550.228999999999</v>
      </c>
      <c r="C85" s="6">
        <f t="shared" si="119"/>
        <v>32133.929475627046</v>
      </c>
      <c r="D85" s="7">
        <v>6416.2995243729538</v>
      </c>
      <c r="E85" s="8">
        <v>4538.21</v>
      </c>
      <c r="F85" s="9">
        <v>9694.84</v>
      </c>
      <c r="G85" s="9">
        <v>7890.3908105383834</v>
      </c>
      <c r="H85" s="9">
        <v>1183.5912532956629</v>
      </c>
      <c r="I85" s="9">
        <v>5361.25793303723</v>
      </c>
      <c r="J85" s="9">
        <v>963.04805711258734</v>
      </c>
      <c r="K85" s="9">
        <v>12.311999999999999</v>
      </c>
      <c r="L85" s="9">
        <v>49.917000000000002</v>
      </c>
      <c r="M85" s="9">
        <v>0</v>
      </c>
      <c r="N85" s="10">
        <v>2440.3624216431808</v>
      </c>
      <c r="O85" s="10">
        <f t="shared" si="109"/>
        <v>0</v>
      </c>
      <c r="P85" s="10">
        <f t="shared" si="110"/>
        <v>0</v>
      </c>
      <c r="Q85" s="10">
        <f t="shared" si="111"/>
        <v>4538.21</v>
      </c>
      <c r="R85" s="10">
        <f t="shared" si="112"/>
        <v>0</v>
      </c>
      <c r="S85" s="10">
        <f t="shared" si="113"/>
        <v>0</v>
      </c>
      <c r="T85" s="10">
        <f t="shared" si="114"/>
        <v>0</v>
      </c>
      <c r="U85" s="10">
        <f t="shared" si="115"/>
        <v>9694.84</v>
      </c>
      <c r="V85" s="10">
        <f t="shared" si="116"/>
        <v>0</v>
      </c>
      <c r="W85" s="10">
        <f t="shared" si="117"/>
        <v>0</v>
      </c>
      <c r="X85" s="10">
        <f t="shared" si="118"/>
        <v>0</v>
      </c>
      <c r="Y85" s="10">
        <f t="shared" si="120"/>
        <v>0</v>
      </c>
      <c r="Z85" s="10">
        <f t="shared" si="121"/>
        <v>7890.3908105383834</v>
      </c>
      <c r="AA85" s="10">
        <f t="shared" si="122"/>
        <v>0</v>
      </c>
      <c r="AB85" s="10">
        <f t="shared" si="123"/>
        <v>0</v>
      </c>
      <c r="AC85" s="10">
        <f t="shared" si="124"/>
        <v>0</v>
      </c>
      <c r="AD85" s="10">
        <f t="shared" si="125"/>
        <v>0</v>
      </c>
      <c r="AE85" s="10">
        <f t="shared" si="126"/>
        <v>1183.5912532956629</v>
      </c>
      <c r="AF85" s="10">
        <f t="shared" si="127"/>
        <v>0</v>
      </c>
      <c r="AG85" s="10">
        <f t="shared" si="128"/>
        <v>0</v>
      </c>
      <c r="AH85" s="10">
        <f t="shared" si="129"/>
        <v>0</v>
      </c>
      <c r="AI85" s="10">
        <f t="shared" si="130"/>
        <v>5361.25793303723</v>
      </c>
      <c r="AJ85" s="10">
        <f t="shared" si="131"/>
        <v>0</v>
      </c>
      <c r="AK85" s="10">
        <f t="shared" si="132"/>
        <v>0</v>
      </c>
      <c r="AL85" s="10">
        <f t="shared" si="133"/>
        <v>0</v>
      </c>
      <c r="AM85" s="10">
        <f t="shared" si="134"/>
        <v>0</v>
      </c>
      <c r="AN85" s="10">
        <f t="shared" si="135"/>
        <v>963.04805711258734</v>
      </c>
      <c r="AO85" s="10">
        <f t="shared" si="136"/>
        <v>0</v>
      </c>
      <c r="AP85" s="10">
        <f t="shared" si="137"/>
        <v>0</v>
      </c>
      <c r="AQ85" s="10">
        <f t="shared" si="138"/>
        <v>0</v>
      </c>
      <c r="AR85" s="10">
        <f t="shared" si="139"/>
        <v>12.311999999999999</v>
      </c>
      <c r="AS85" s="10">
        <f t="shared" si="140"/>
        <v>0</v>
      </c>
      <c r="AT85" s="10">
        <f t="shared" si="141"/>
        <v>0</v>
      </c>
      <c r="AU85" s="10">
        <f t="shared" si="142"/>
        <v>0</v>
      </c>
      <c r="AV85" s="10">
        <f t="shared" si="143"/>
        <v>0</v>
      </c>
      <c r="AW85" s="10">
        <f t="shared" si="144"/>
        <v>29.841896416382259</v>
      </c>
      <c r="AX85" s="10">
        <f t="shared" si="145"/>
        <v>20.07510358361775</v>
      </c>
      <c r="AY85" s="10">
        <f t="shared" si="146"/>
        <v>0</v>
      </c>
      <c r="AZ85" s="10">
        <f t="shared" si="147"/>
        <v>0</v>
      </c>
      <c r="BA85" s="10">
        <f t="shared" si="148"/>
        <v>0</v>
      </c>
      <c r="BB85" s="10">
        <f t="shared" si="149"/>
        <v>0</v>
      </c>
      <c r="BC85" s="10">
        <f t="shared" si="150"/>
        <v>0</v>
      </c>
      <c r="BD85" s="10">
        <f t="shared" si="151"/>
        <v>0</v>
      </c>
      <c r="BE85" s="10">
        <f t="shared" si="152"/>
        <v>0</v>
      </c>
      <c r="BF85" s="10">
        <f t="shared" si="153"/>
        <v>0</v>
      </c>
      <c r="BG85" s="10">
        <f t="shared" si="154"/>
        <v>0</v>
      </c>
      <c r="BH85" s="10">
        <f t="shared" si="155"/>
        <v>0</v>
      </c>
      <c r="BI85" s="10">
        <f t="shared" si="156"/>
        <v>0</v>
      </c>
      <c r="BJ85" s="10">
        <f t="shared" si="157"/>
        <v>0</v>
      </c>
      <c r="BK85" s="10">
        <f t="shared" si="158"/>
        <v>2384.6864618342252</v>
      </c>
      <c r="BL85" s="10">
        <f t="shared" si="159"/>
        <v>55.675959808955731</v>
      </c>
      <c r="BM85" s="10">
        <f t="shared" si="160"/>
        <v>0</v>
      </c>
      <c r="BN85" s="10">
        <f t="shared" si="161"/>
        <v>0</v>
      </c>
      <c r="BO85" s="10">
        <f t="shared" si="162"/>
        <v>0</v>
      </c>
      <c r="BP85" s="2" t="s">
        <v>84</v>
      </c>
      <c r="BQ85" s="2">
        <v>44782.956000000013</v>
      </c>
      <c r="BR85" s="2">
        <f t="shared" si="163"/>
        <v>4214.0669999999991</v>
      </c>
      <c r="BS85" s="2">
        <v>17040.919000000016</v>
      </c>
      <c r="BT85" s="2">
        <v>4538.21</v>
      </c>
      <c r="BU85" s="2">
        <v>9694.8070000000007</v>
      </c>
      <c r="BV85" s="2">
        <v>6178.0429999999997</v>
      </c>
      <c r="BW85" s="2">
        <v>1523.547</v>
      </c>
      <c r="BX85" s="2">
        <v>4197.7649999999994</v>
      </c>
      <c r="BY85" s="2">
        <v>916.31</v>
      </c>
      <c r="BZ85" s="2">
        <v>16.302</v>
      </c>
      <c r="CA85" s="2">
        <v>82.039999999999992</v>
      </c>
      <c r="CB85" s="2">
        <v>0</v>
      </c>
      <c r="CC85" s="2">
        <v>595.01300000000003</v>
      </c>
      <c r="CD85" s="2">
        <v>0</v>
      </c>
      <c r="CE85" s="2">
        <v>0</v>
      </c>
      <c r="CF85" s="2">
        <v>4538.21</v>
      </c>
      <c r="CG85" s="2">
        <v>0</v>
      </c>
      <c r="CH85" s="2">
        <v>0</v>
      </c>
      <c r="CI85" s="2">
        <v>0</v>
      </c>
      <c r="CJ85" s="2">
        <v>9694.8070000000007</v>
      </c>
      <c r="CK85" s="2">
        <v>0</v>
      </c>
      <c r="CL85" s="2">
        <v>0</v>
      </c>
      <c r="CM85" s="2">
        <v>0</v>
      </c>
      <c r="CN85" s="2">
        <v>0</v>
      </c>
      <c r="CO85" s="2">
        <v>6178.0429999999997</v>
      </c>
      <c r="CP85" s="2">
        <v>0</v>
      </c>
      <c r="CQ85" s="2">
        <v>0</v>
      </c>
      <c r="CR85" s="2">
        <v>0</v>
      </c>
      <c r="CS85" s="2">
        <v>0</v>
      </c>
      <c r="CT85" s="2">
        <v>1523.547</v>
      </c>
      <c r="CU85" s="2">
        <v>0</v>
      </c>
      <c r="CV85" s="2">
        <v>0</v>
      </c>
      <c r="CW85" s="2">
        <v>0</v>
      </c>
      <c r="CX85" s="2">
        <v>4197.7649999999994</v>
      </c>
      <c r="CY85" s="2">
        <v>0</v>
      </c>
      <c r="CZ85" s="2">
        <v>0</v>
      </c>
      <c r="DA85" s="2">
        <v>0</v>
      </c>
      <c r="DB85" s="2">
        <v>0</v>
      </c>
      <c r="DC85" s="2">
        <v>916.31</v>
      </c>
      <c r="DD85" s="2">
        <v>0</v>
      </c>
      <c r="DE85" s="2">
        <v>0</v>
      </c>
      <c r="DF85" s="2">
        <v>0</v>
      </c>
      <c r="DG85" s="2">
        <v>16.302</v>
      </c>
      <c r="DH85" s="2">
        <v>0</v>
      </c>
      <c r="DI85" s="2">
        <v>0</v>
      </c>
      <c r="DJ85" s="2">
        <v>0</v>
      </c>
      <c r="DK85" s="2">
        <v>0</v>
      </c>
      <c r="DL85" s="2">
        <v>49.046000000000006</v>
      </c>
      <c r="DM85" s="2">
        <v>32.994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581.43799999999999</v>
      </c>
      <c r="EA85" s="2">
        <v>13.574999999999999</v>
      </c>
      <c r="EB85" s="2">
        <v>0</v>
      </c>
      <c r="EC85" s="2">
        <v>0</v>
      </c>
      <c r="ED85" s="2">
        <v>0</v>
      </c>
      <c r="EE85" s="15">
        <f t="shared" si="212"/>
        <v>0</v>
      </c>
      <c r="EF85" s="15">
        <f t="shared" si="213"/>
        <v>0</v>
      </c>
      <c r="EG85" s="15">
        <f t="shared" si="214"/>
        <v>1</v>
      </c>
      <c r="EH85" s="15">
        <f t="shared" si="215"/>
        <v>0</v>
      </c>
      <c r="EI85" s="15">
        <f t="shared" si="216"/>
        <v>0</v>
      </c>
      <c r="EJ85" s="15">
        <f t="shared" si="164"/>
        <v>0</v>
      </c>
      <c r="EK85" s="15">
        <f t="shared" si="165"/>
        <v>1</v>
      </c>
      <c r="EL85" s="15">
        <f t="shared" si="166"/>
        <v>0</v>
      </c>
      <c r="EM85" s="15">
        <f t="shared" si="167"/>
        <v>0</v>
      </c>
      <c r="EN85" s="15">
        <f t="shared" si="168"/>
        <v>0</v>
      </c>
      <c r="EO85" s="15">
        <f t="shared" si="169"/>
        <v>0</v>
      </c>
      <c r="EP85" s="15">
        <f t="shared" si="170"/>
        <v>1</v>
      </c>
      <c r="EQ85" s="15">
        <f t="shared" si="171"/>
        <v>0</v>
      </c>
      <c r="ER85" s="15">
        <f t="shared" si="172"/>
        <v>0</v>
      </c>
      <c r="ES85" s="15">
        <f t="shared" si="173"/>
        <v>0</v>
      </c>
      <c r="ET85" s="15">
        <f t="shared" si="174"/>
        <v>0</v>
      </c>
      <c r="EU85" s="15">
        <f t="shared" si="175"/>
        <v>1</v>
      </c>
      <c r="EV85" s="15">
        <f t="shared" si="176"/>
        <v>0</v>
      </c>
      <c r="EW85" s="15">
        <f t="shared" si="177"/>
        <v>0</v>
      </c>
      <c r="EX85" s="15">
        <f t="shared" si="178"/>
        <v>0</v>
      </c>
      <c r="EY85" s="15">
        <f t="shared" si="179"/>
        <v>1</v>
      </c>
      <c r="EZ85" s="15">
        <f t="shared" si="180"/>
        <v>0</v>
      </c>
      <c r="FA85" s="15">
        <f t="shared" si="181"/>
        <v>0</v>
      </c>
      <c r="FB85" s="15">
        <f t="shared" si="182"/>
        <v>0</v>
      </c>
      <c r="FC85" s="15">
        <f t="shared" si="183"/>
        <v>0</v>
      </c>
      <c r="FD85" s="15">
        <f t="shared" si="184"/>
        <v>1</v>
      </c>
      <c r="FE85" s="15">
        <f t="shared" si="185"/>
        <v>0</v>
      </c>
      <c r="FF85" s="15">
        <f t="shared" si="186"/>
        <v>0</v>
      </c>
      <c r="FG85" s="15">
        <f t="shared" si="187"/>
        <v>0</v>
      </c>
      <c r="FH85" s="15">
        <f t="shared" si="188"/>
        <v>1</v>
      </c>
      <c r="FI85" s="15">
        <f t="shared" si="189"/>
        <v>0</v>
      </c>
      <c r="FJ85" s="15">
        <f t="shared" si="190"/>
        <v>0</v>
      </c>
      <c r="FK85" s="15">
        <f t="shared" si="191"/>
        <v>0</v>
      </c>
      <c r="FL85" s="15">
        <f t="shared" si="192"/>
        <v>0</v>
      </c>
      <c r="FM85" s="15">
        <f t="shared" si="193"/>
        <v>0.5978303266699172</v>
      </c>
      <c r="FN85" s="15">
        <f t="shared" si="194"/>
        <v>0.40216967333008291</v>
      </c>
      <c r="FO85" s="15">
        <f t="shared" si="195"/>
        <v>0</v>
      </c>
      <c r="FP85" s="15">
        <f t="shared" si="196"/>
        <v>0</v>
      </c>
      <c r="FQ85" s="15">
        <f t="shared" si="197"/>
        <v>0</v>
      </c>
      <c r="FR85" s="15">
        <f t="shared" si="198"/>
        <v>0</v>
      </c>
      <c r="FS85" s="15">
        <v>0</v>
      </c>
      <c r="FT85" s="15">
        <v>0</v>
      </c>
      <c r="FU85" s="15">
        <v>0</v>
      </c>
      <c r="FV85" s="15">
        <v>0</v>
      </c>
      <c r="FW85" s="15">
        <v>0</v>
      </c>
      <c r="FX85" s="15">
        <v>0</v>
      </c>
      <c r="FY85" s="15">
        <v>0</v>
      </c>
      <c r="FZ85" s="15">
        <v>0</v>
      </c>
      <c r="GA85" s="15">
        <f t="shared" si="207"/>
        <v>0.97718537242043446</v>
      </c>
      <c r="GB85" s="15">
        <f t="shared" si="208"/>
        <v>2.2814627579565486E-2</v>
      </c>
      <c r="GC85" s="15">
        <f t="shared" si="209"/>
        <v>0</v>
      </c>
      <c r="GD85" s="15">
        <f t="shared" si="210"/>
        <v>0</v>
      </c>
      <c r="GE85" s="15">
        <f t="shared" si="211"/>
        <v>0</v>
      </c>
    </row>
    <row r="86" spans="1:187" x14ac:dyDescent="0.3">
      <c r="A86" s="2" t="s">
        <v>85</v>
      </c>
      <c r="B86" s="6">
        <v>81501.37</v>
      </c>
      <c r="C86" s="6">
        <f t="shared" si="119"/>
        <v>35915.142726695558</v>
      </c>
      <c r="D86" s="7">
        <v>45586.227273304437</v>
      </c>
      <c r="E86" s="8">
        <v>7530.91</v>
      </c>
      <c r="F86" s="9">
        <v>8137.5</v>
      </c>
      <c r="G86" s="9">
        <v>9919.4453519161561</v>
      </c>
      <c r="H86" s="9">
        <v>2196.1252555082383</v>
      </c>
      <c r="I86" s="9">
        <v>5961.6524743123418</v>
      </c>
      <c r="J86" s="9">
        <v>1321.2596449588259</v>
      </c>
      <c r="K86" s="9">
        <v>278.49</v>
      </c>
      <c r="L86" s="9">
        <v>569.76</v>
      </c>
      <c r="M86" s="9">
        <v>0</v>
      </c>
      <c r="N86" s="10">
        <v>0</v>
      </c>
      <c r="O86" s="10">
        <f t="shared" si="109"/>
        <v>0</v>
      </c>
      <c r="P86" s="10">
        <f t="shared" si="110"/>
        <v>0</v>
      </c>
      <c r="Q86" s="10">
        <f t="shared" si="111"/>
        <v>7530.91</v>
      </c>
      <c r="R86" s="10">
        <f t="shared" si="112"/>
        <v>0</v>
      </c>
      <c r="S86" s="10">
        <f t="shared" si="113"/>
        <v>0</v>
      </c>
      <c r="T86" s="10">
        <f t="shared" si="114"/>
        <v>0</v>
      </c>
      <c r="U86" s="10">
        <f t="shared" si="115"/>
        <v>8137.5</v>
      </c>
      <c r="V86" s="10">
        <f t="shared" si="116"/>
        <v>0</v>
      </c>
      <c r="W86" s="10">
        <f t="shared" si="117"/>
        <v>0</v>
      </c>
      <c r="X86" s="10">
        <f t="shared" si="118"/>
        <v>0</v>
      </c>
      <c r="Y86" s="10">
        <f t="shared" si="120"/>
        <v>0</v>
      </c>
      <c r="Z86" s="10">
        <f t="shared" si="121"/>
        <v>9838.5816397111994</v>
      </c>
      <c r="AA86" s="10">
        <f t="shared" si="122"/>
        <v>80.86371220495495</v>
      </c>
      <c r="AB86" s="10">
        <f t="shared" si="123"/>
        <v>0</v>
      </c>
      <c r="AC86" s="10">
        <f t="shared" si="124"/>
        <v>0</v>
      </c>
      <c r="AD86" s="10">
        <f t="shared" si="125"/>
        <v>0</v>
      </c>
      <c r="AE86" s="10">
        <f t="shared" si="126"/>
        <v>2196.1252555082383</v>
      </c>
      <c r="AF86" s="10">
        <f t="shared" si="127"/>
        <v>0</v>
      </c>
      <c r="AG86" s="10">
        <f t="shared" si="128"/>
        <v>0</v>
      </c>
      <c r="AH86" s="10">
        <f t="shared" si="129"/>
        <v>0</v>
      </c>
      <c r="AI86" s="10">
        <f t="shared" si="130"/>
        <v>5961.6524743123418</v>
      </c>
      <c r="AJ86" s="10">
        <f t="shared" si="131"/>
        <v>0</v>
      </c>
      <c r="AK86" s="10">
        <f t="shared" si="132"/>
        <v>0</v>
      </c>
      <c r="AL86" s="10">
        <f t="shared" si="133"/>
        <v>0</v>
      </c>
      <c r="AM86" s="10">
        <f t="shared" si="134"/>
        <v>0</v>
      </c>
      <c r="AN86" s="10">
        <f t="shared" si="135"/>
        <v>1320.7446696416082</v>
      </c>
      <c r="AO86" s="10">
        <f t="shared" si="136"/>
        <v>0.51497531721770318</v>
      </c>
      <c r="AP86" s="10">
        <f t="shared" si="137"/>
        <v>0</v>
      </c>
      <c r="AQ86" s="10">
        <f t="shared" si="138"/>
        <v>0</v>
      </c>
      <c r="AR86" s="10">
        <f t="shared" si="139"/>
        <v>257.05542731141202</v>
      </c>
      <c r="AS86" s="10">
        <f t="shared" si="140"/>
        <v>21.434572688588005</v>
      </c>
      <c r="AT86" s="10">
        <f t="shared" si="141"/>
        <v>0</v>
      </c>
      <c r="AU86" s="10">
        <f t="shared" si="142"/>
        <v>0</v>
      </c>
      <c r="AV86" s="10">
        <f t="shared" si="143"/>
        <v>0</v>
      </c>
      <c r="AW86" s="10">
        <f t="shared" si="144"/>
        <v>569.76</v>
      </c>
      <c r="AX86" s="10">
        <f t="shared" si="145"/>
        <v>0</v>
      </c>
      <c r="AY86" s="10">
        <f t="shared" si="146"/>
        <v>0</v>
      </c>
      <c r="AZ86" s="10">
        <f t="shared" si="147"/>
        <v>0</v>
      </c>
      <c r="BA86" s="10">
        <f t="shared" si="148"/>
        <v>0</v>
      </c>
      <c r="BB86" s="10">
        <f t="shared" si="149"/>
        <v>0</v>
      </c>
      <c r="BC86" s="10">
        <f t="shared" si="150"/>
        <v>0</v>
      </c>
      <c r="BD86" s="10">
        <f t="shared" si="151"/>
        <v>0</v>
      </c>
      <c r="BE86" s="10">
        <f t="shared" si="152"/>
        <v>0</v>
      </c>
      <c r="BF86" s="10">
        <f t="shared" si="153"/>
        <v>0</v>
      </c>
      <c r="BG86" s="10">
        <f t="shared" si="154"/>
        <v>0</v>
      </c>
      <c r="BH86" s="10">
        <f t="shared" si="155"/>
        <v>0</v>
      </c>
      <c r="BI86" s="10">
        <f t="shared" si="156"/>
        <v>0</v>
      </c>
      <c r="BJ86" s="10">
        <f t="shared" si="157"/>
        <v>0</v>
      </c>
      <c r="BK86" s="10">
        <f t="shared" si="158"/>
        <v>0</v>
      </c>
      <c r="BL86" s="10">
        <f t="shared" si="159"/>
        <v>0</v>
      </c>
      <c r="BM86" s="10">
        <f t="shared" si="160"/>
        <v>0</v>
      </c>
      <c r="BN86" s="10">
        <f t="shared" si="161"/>
        <v>0</v>
      </c>
      <c r="BO86" s="10">
        <f t="shared" si="162"/>
        <v>0</v>
      </c>
      <c r="BP86" s="2" t="s">
        <v>85</v>
      </c>
      <c r="BQ86" s="2">
        <v>74981.56</v>
      </c>
      <c r="BR86" s="2">
        <f t="shared" si="163"/>
        <v>5971.49</v>
      </c>
      <c r="BS86" s="2">
        <v>33428.6</v>
      </c>
      <c r="BT86" s="2">
        <v>7530.91</v>
      </c>
      <c r="BU86" s="2">
        <v>8137.5099999999993</v>
      </c>
      <c r="BV86" s="2">
        <v>10122.620000000001</v>
      </c>
      <c r="BW86" s="2">
        <v>3417.23</v>
      </c>
      <c r="BX86" s="2">
        <v>4678.99</v>
      </c>
      <c r="BY86" s="2">
        <v>1898.6</v>
      </c>
      <c r="BZ86" s="2">
        <v>1292.5</v>
      </c>
      <c r="CA86" s="2">
        <v>1449.85</v>
      </c>
      <c r="CB86" s="2">
        <v>2968.11</v>
      </c>
      <c r="CC86" s="2">
        <v>56.64</v>
      </c>
      <c r="CD86" s="2">
        <v>0</v>
      </c>
      <c r="CE86" s="2">
        <v>0</v>
      </c>
      <c r="CF86" s="2">
        <v>7530.91</v>
      </c>
      <c r="CG86" s="2">
        <v>0</v>
      </c>
      <c r="CH86" s="2">
        <v>0</v>
      </c>
      <c r="CI86" s="2">
        <v>0</v>
      </c>
      <c r="CJ86" s="2">
        <v>8137.5099999999993</v>
      </c>
      <c r="CK86" s="2">
        <v>0</v>
      </c>
      <c r="CL86" s="2">
        <v>0</v>
      </c>
      <c r="CM86" s="2">
        <v>0</v>
      </c>
      <c r="CN86" s="2">
        <v>0</v>
      </c>
      <c r="CO86" s="2">
        <v>10040.1</v>
      </c>
      <c r="CP86" s="2">
        <v>82.52</v>
      </c>
      <c r="CQ86" s="2">
        <v>0</v>
      </c>
      <c r="CR86" s="2">
        <v>0</v>
      </c>
      <c r="CS86" s="2">
        <v>0</v>
      </c>
      <c r="CT86" s="2">
        <v>3417.23</v>
      </c>
      <c r="CU86" s="2">
        <v>0</v>
      </c>
      <c r="CV86" s="2">
        <v>0</v>
      </c>
      <c r="CW86" s="2">
        <v>0</v>
      </c>
      <c r="CX86" s="2">
        <v>4678.99</v>
      </c>
      <c r="CY86" s="2">
        <v>0</v>
      </c>
      <c r="CZ86" s="2">
        <v>0</v>
      </c>
      <c r="DA86" s="2">
        <v>0</v>
      </c>
      <c r="DB86" s="2">
        <v>0</v>
      </c>
      <c r="DC86" s="2">
        <v>1897.86</v>
      </c>
      <c r="DD86" s="2">
        <v>0.74</v>
      </c>
      <c r="DE86" s="2">
        <v>0</v>
      </c>
      <c r="DF86" s="2">
        <v>0</v>
      </c>
      <c r="DG86" s="2">
        <v>1193.02</v>
      </c>
      <c r="DH86" s="2">
        <v>99.47999999999999</v>
      </c>
      <c r="DI86" s="2">
        <v>0</v>
      </c>
      <c r="DJ86" s="2">
        <v>0</v>
      </c>
      <c r="DK86" s="2">
        <v>0</v>
      </c>
      <c r="DL86" s="2">
        <v>1449.85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2751.51</v>
      </c>
      <c r="DS86" s="2">
        <v>0</v>
      </c>
      <c r="DT86" s="2">
        <v>0</v>
      </c>
      <c r="DU86" s="2">
        <v>0</v>
      </c>
      <c r="DV86" s="2">
        <v>0</v>
      </c>
      <c r="DW86" s="2">
        <v>206.01</v>
      </c>
      <c r="DX86" s="2">
        <v>10.59</v>
      </c>
      <c r="DY86" s="2">
        <v>0</v>
      </c>
      <c r="DZ86" s="2">
        <v>4.3600000000000003</v>
      </c>
      <c r="EA86" s="2">
        <v>52.28</v>
      </c>
      <c r="EB86" s="2">
        <v>0</v>
      </c>
      <c r="EC86" s="2">
        <v>0</v>
      </c>
      <c r="ED86" s="2">
        <v>0</v>
      </c>
      <c r="EE86" s="15">
        <f t="shared" si="212"/>
        <v>0</v>
      </c>
      <c r="EF86" s="15">
        <f t="shared" si="213"/>
        <v>0</v>
      </c>
      <c r="EG86" s="15">
        <f t="shared" si="214"/>
        <v>1</v>
      </c>
      <c r="EH86" s="15">
        <f t="shared" si="215"/>
        <v>0</v>
      </c>
      <c r="EI86" s="15">
        <f t="shared" si="216"/>
        <v>0</v>
      </c>
      <c r="EJ86" s="15">
        <f t="shared" si="164"/>
        <v>0</v>
      </c>
      <c r="EK86" s="15">
        <f t="shared" si="165"/>
        <v>1</v>
      </c>
      <c r="EL86" s="15">
        <f t="shared" si="166"/>
        <v>0</v>
      </c>
      <c r="EM86" s="15">
        <f t="shared" si="167"/>
        <v>0</v>
      </c>
      <c r="EN86" s="15">
        <f t="shared" si="168"/>
        <v>0</v>
      </c>
      <c r="EO86" s="15">
        <f t="shared" si="169"/>
        <v>0</v>
      </c>
      <c r="EP86" s="15">
        <f t="shared" si="170"/>
        <v>0.99184796031067046</v>
      </c>
      <c r="EQ86" s="16">
        <f t="shared" si="171"/>
        <v>8.1520396893294406E-3</v>
      </c>
      <c r="ER86" s="15">
        <f t="shared" si="172"/>
        <v>0</v>
      </c>
      <c r="ES86" s="15">
        <f t="shared" si="173"/>
        <v>0</v>
      </c>
      <c r="ET86" s="15">
        <f t="shared" si="174"/>
        <v>0</v>
      </c>
      <c r="EU86" s="15">
        <f t="shared" si="175"/>
        <v>1</v>
      </c>
      <c r="EV86" s="15">
        <f t="shared" si="176"/>
        <v>0</v>
      </c>
      <c r="EW86" s="15">
        <f t="shared" si="177"/>
        <v>0</v>
      </c>
      <c r="EX86" s="15">
        <f t="shared" si="178"/>
        <v>0</v>
      </c>
      <c r="EY86" s="15">
        <f t="shared" si="179"/>
        <v>1</v>
      </c>
      <c r="EZ86" s="15">
        <f t="shared" si="180"/>
        <v>0</v>
      </c>
      <c r="FA86" s="15">
        <f t="shared" si="181"/>
        <v>0</v>
      </c>
      <c r="FB86" s="15">
        <f t="shared" si="182"/>
        <v>0</v>
      </c>
      <c r="FC86" s="15">
        <f t="shared" si="183"/>
        <v>0</v>
      </c>
      <c r="FD86" s="15">
        <f t="shared" si="184"/>
        <v>0.99961023912356473</v>
      </c>
      <c r="FE86" s="16">
        <f t="shared" si="185"/>
        <v>3.8976087643526812E-4</v>
      </c>
      <c r="FF86" s="15">
        <f t="shared" si="186"/>
        <v>0</v>
      </c>
      <c r="FG86" s="15">
        <f t="shared" si="187"/>
        <v>0</v>
      </c>
      <c r="FH86" s="15">
        <f t="shared" si="188"/>
        <v>0.92303288201160538</v>
      </c>
      <c r="FI86" s="15">
        <f t="shared" si="189"/>
        <v>7.6967117988394576E-2</v>
      </c>
      <c r="FJ86" s="15">
        <f t="shared" si="190"/>
        <v>0</v>
      </c>
      <c r="FK86" s="15">
        <f t="shared" si="191"/>
        <v>0</v>
      </c>
      <c r="FL86" s="15">
        <f t="shared" si="192"/>
        <v>0</v>
      </c>
      <c r="FM86" s="15">
        <f t="shared" si="193"/>
        <v>1</v>
      </c>
      <c r="FN86" s="15">
        <f t="shared" si="194"/>
        <v>0</v>
      </c>
      <c r="FO86" s="15">
        <f t="shared" si="195"/>
        <v>0</v>
      </c>
      <c r="FP86" s="15">
        <f t="shared" si="196"/>
        <v>0</v>
      </c>
      <c r="FQ86" s="15">
        <f t="shared" si="197"/>
        <v>0</v>
      </c>
      <c r="FR86" s="15">
        <f t="shared" si="198"/>
        <v>0</v>
      </c>
      <c r="FS86" s="15">
        <f t="shared" si="199"/>
        <v>0.92702426796850523</v>
      </c>
      <c r="FT86" s="15">
        <f t="shared" si="200"/>
        <v>0</v>
      </c>
      <c r="FU86" s="15">
        <f t="shared" si="201"/>
        <v>0</v>
      </c>
      <c r="FV86" s="15">
        <f t="shared" si="202"/>
        <v>0</v>
      </c>
      <c r="FW86" s="15">
        <f t="shared" si="203"/>
        <v>0</v>
      </c>
      <c r="FX86" s="15">
        <f t="shared" si="204"/>
        <v>6.9407804966797049E-2</v>
      </c>
      <c r="FY86" s="15">
        <f t="shared" si="205"/>
        <v>3.5679270646977366E-3</v>
      </c>
      <c r="FZ86" s="15">
        <f t="shared" si="206"/>
        <v>0</v>
      </c>
      <c r="GA86" s="15">
        <f t="shared" si="207"/>
        <v>7.6977401129943501E-2</v>
      </c>
      <c r="GB86" s="15">
        <f t="shared" si="208"/>
        <v>0.92302259887005655</v>
      </c>
      <c r="GC86" s="15">
        <f t="shared" si="209"/>
        <v>0</v>
      </c>
      <c r="GD86" s="15">
        <f t="shared" si="210"/>
        <v>0</v>
      </c>
      <c r="GE86" s="15">
        <f t="shared" si="211"/>
        <v>0</v>
      </c>
    </row>
    <row r="87" spans="1:187" x14ac:dyDescent="0.3">
      <c r="A87" s="2" t="s">
        <v>86</v>
      </c>
      <c r="B87" s="6">
        <v>39168.129000000001</v>
      </c>
      <c r="C87" s="6">
        <f t="shared" si="119"/>
        <v>30360.30651390407</v>
      </c>
      <c r="D87" s="7">
        <v>8807.8224860959308</v>
      </c>
      <c r="E87" s="8">
        <v>0</v>
      </c>
      <c r="F87" s="9">
        <v>14893.28</v>
      </c>
      <c r="G87" s="9">
        <v>9988.0634497772335</v>
      </c>
      <c r="H87" s="9">
        <v>1476.905030722105</v>
      </c>
      <c r="I87" s="9">
        <v>3099.348787088983</v>
      </c>
      <c r="J87" s="9">
        <v>775.21824631574998</v>
      </c>
      <c r="K87" s="9">
        <v>49.28</v>
      </c>
      <c r="L87" s="9">
        <v>78.210999999999999</v>
      </c>
      <c r="M87" s="9">
        <v>0</v>
      </c>
      <c r="N87" s="10">
        <v>0</v>
      </c>
      <c r="O87" s="10">
        <f t="shared" si="109"/>
        <v>0</v>
      </c>
      <c r="P87" s="10">
        <f t="shared" si="110"/>
        <v>0</v>
      </c>
      <c r="Q87" s="10">
        <f t="shared" si="111"/>
        <v>0</v>
      </c>
      <c r="R87" s="10">
        <f t="shared" si="112"/>
        <v>0</v>
      </c>
      <c r="S87" s="10">
        <f t="shared" si="113"/>
        <v>0</v>
      </c>
      <c r="T87" s="10">
        <f t="shared" si="114"/>
        <v>14893.28</v>
      </c>
      <c r="U87" s="10">
        <f t="shared" si="115"/>
        <v>0</v>
      </c>
      <c r="V87" s="10">
        <f t="shared" si="116"/>
        <v>0</v>
      </c>
      <c r="W87" s="10">
        <f t="shared" si="117"/>
        <v>0</v>
      </c>
      <c r="X87" s="10">
        <f t="shared" si="118"/>
        <v>0</v>
      </c>
      <c r="Y87" s="10">
        <f t="shared" si="120"/>
        <v>0</v>
      </c>
      <c r="Z87" s="10">
        <f t="shared" si="121"/>
        <v>9988.0634497772335</v>
      </c>
      <c r="AA87" s="10">
        <f t="shared" si="122"/>
        <v>0</v>
      </c>
      <c r="AB87" s="10">
        <f t="shared" si="123"/>
        <v>0</v>
      </c>
      <c r="AC87" s="10">
        <f t="shared" si="124"/>
        <v>0</v>
      </c>
      <c r="AD87" s="10">
        <f t="shared" si="125"/>
        <v>0</v>
      </c>
      <c r="AE87" s="10">
        <f t="shared" si="126"/>
        <v>1476.905030722105</v>
      </c>
      <c r="AF87" s="10">
        <f t="shared" si="127"/>
        <v>0</v>
      </c>
      <c r="AG87" s="10">
        <f t="shared" si="128"/>
        <v>0</v>
      </c>
      <c r="AH87" s="10">
        <f t="shared" si="129"/>
        <v>0</v>
      </c>
      <c r="AI87" s="10">
        <f t="shared" si="130"/>
        <v>3099.348787088983</v>
      </c>
      <c r="AJ87" s="10">
        <f t="shared" si="131"/>
        <v>0</v>
      </c>
      <c r="AK87" s="10">
        <f t="shared" si="132"/>
        <v>0</v>
      </c>
      <c r="AL87" s="10">
        <f t="shared" si="133"/>
        <v>0</v>
      </c>
      <c r="AM87" s="10">
        <f t="shared" si="134"/>
        <v>0</v>
      </c>
      <c r="AN87" s="10">
        <f t="shared" si="135"/>
        <v>775.21824631574998</v>
      </c>
      <c r="AO87" s="10">
        <f t="shared" si="136"/>
        <v>0</v>
      </c>
      <c r="AP87" s="10">
        <f t="shared" si="137"/>
        <v>0</v>
      </c>
      <c r="AQ87" s="10">
        <f t="shared" si="138"/>
        <v>0</v>
      </c>
      <c r="AR87" s="10">
        <f t="shared" si="139"/>
        <v>49.28</v>
      </c>
      <c r="AS87" s="10">
        <f t="shared" si="140"/>
        <v>0</v>
      </c>
      <c r="AT87" s="10">
        <f t="shared" si="141"/>
        <v>0</v>
      </c>
      <c r="AU87" s="10">
        <f t="shared" si="142"/>
        <v>0</v>
      </c>
      <c r="AV87" s="10">
        <f t="shared" si="143"/>
        <v>0</v>
      </c>
      <c r="AW87" s="10">
        <f t="shared" si="144"/>
        <v>45.240921305571547</v>
      </c>
      <c r="AX87" s="10">
        <f t="shared" si="145"/>
        <v>32.970078694428452</v>
      </c>
      <c r="AY87" s="10">
        <f t="shared" si="146"/>
        <v>0</v>
      </c>
      <c r="AZ87" s="10">
        <f t="shared" si="147"/>
        <v>0</v>
      </c>
      <c r="BA87" s="10">
        <f t="shared" si="148"/>
        <v>0</v>
      </c>
      <c r="BB87" s="10">
        <f t="shared" si="149"/>
        <v>0</v>
      </c>
      <c r="BC87" s="10">
        <f t="shared" si="150"/>
        <v>0</v>
      </c>
      <c r="BD87" s="10">
        <f t="shared" si="151"/>
        <v>0</v>
      </c>
      <c r="BE87" s="10">
        <f t="shared" si="152"/>
        <v>0</v>
      </c>
      <c r="BF87" s="10">
        <f t="shared" si="153"/>
        <v>0</v>
      </c>
      <c r="BG87" s="10">
        <f t="shared" si="154"/>
        <v>0</v>
      </c>
      <c r="BH87" s="10">
        <f t="shared" si="155"/>
        <v>0</v>
      </c>
      <c r="BI87" s="10">
        <f t="shared" si="156"/>
        <v>0</v>
      </c>
      <c r="BJ87" s="10">
        <f t="shared" si="157"/>
        <v>0</v>
      </c>
      <c r="BK87" s="10">
        <f t="shared" si="158"/>
        <v>0</v>
      </c>
      <c r="BL87" s="10">
        <f t="shared" si="159"/>
        <v>0</v>
      </c>
      <c r="BM87" s="10">
        <f t="shared" si="160"/>
        <v>0</v>
      </c>
      <c r="BN87" s="10">
        <f t="shared" si="161"/>
        <v>0</v>
      </c>
      <c r="BO87" s="10">
        <f t="shared" si="162"/>
        <v>0</v>
      </c>
      <c r="BP87" s="2" t="s">
        <v>86</v>
      </c>
      <c r="BQ87" s="2">
        <v>42457.476000000002</v>
      </c>
      <c r="BR87" s="2">
        <f t="shared" si="163"/>
        <v>2476.0100000000002</v>
      </c>
      <c r="BS87" s="2">
        <v>14479.832000000002</v>
      </c>
      <c r="BT87" s="2">
        <v>0</v>
      </c>
      <c r="BU87" s="2">
        <v>14893.279999999999</v>
      </c>
      <c r="BV87" s="2">
        <v>7820.5609999999997</v>
      </c>
      <c r="BW87" s="2">
        <v>1803.462</v>
      </c>
      <c r="BX87" s="2">
        <v>2426.73</v>
      </c>
      <c r="BY87" s="2">
        <v>861.04399999999998</v>
      </c>
      <c r="BZ87" s="2">
        <v>49.28</v>
      </c>
      <c r="CA87" s="2">
        <v>123.28700000000001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14893.279999999999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7820.5609999999997</v>
      </c>
      <c r="CP87" s="2">
        <v>0</v>
      </c>
      <c r="CQ87" s="2">
        <v>0</v>
      </c>
      <c r="CR87" s="2">
        <v>0</v>
      </c>
      <c r="CS87" s="2">
        <v>0</v>
      </c>
      <c r="CT87" s="2">
        <v>1803.462</v>
      </c>
      <c r="CU87" s="2">
        <v>0</v>
      </c>
      <c r="CV87" s="2">
        <v>0</v>
      </c>
      <c r="CW87" s="2">
        <v>0</v>
      </c>
      <c r="CX87" s="2">
        <v>2426.73</v>
      </c>
      <c r="CY87" s="2">
        <v>0</v>
      </c>
      <c r="CZ87" s="2">
        <v>0</v>
      </c>
      <c r="DA87" s="2">
        <v>0</v>
      </c>
      <c r="DB87" s="2">
        <v>0</v>
      </c>
      <c r="DC87" s="2">
        <v>861.04399999999998</v>
      </c>
      <c r="DD87" s="2">
        <v>0</v>
      </c>
      <c r="DE87" s="2">
        <v>0</v>
      </c>
      <c r="DF87" s="2">
        <v>0</v>
      </c>
      <c r="DG87" s="2">
        <v>49.28</v>
      </c>
      <c r="DH87" s="2">
        <v>0</v>
      </c>
      <c r="DI87" s="2">
        <v>0</v>
      </c>
      <c r="DJ87" s="2">
        <v>0</v>
      </c>
      <c r="DK87" s="2">
        <v>0</v>
      </c>
      <c r="DL87" s="2">
        <v>71.314999999999998</v>
      </c>
      <c r="DM87" s="2">
        <v>51.972000000000008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15">
        <v>0</v>
      </c>
      <c r="EF87" s="15">
        <v>0</v>
      </c>
      <c r="EG87" s="15">
        <v>0</v>
      </c>
      <c r="EH87" s="15">
        <v>0</v>
      </c>
      <c r="EI87" s="15">
        <v>0</v>
      </c>
      <c r="EJ87" s="15">
        <f t="shared" si="164"/>
        <v>1</v>
      </c>
      <c r="EK87" s="15">
        <f t="shared" si="165"/>
        <v>0</v>
      </c>
      <c r="EL87" s="15">
        <f t="shared" si="166"/>
        <v>0</v>
      </c>
      <c r="EM87" s="15">
        <f t="shared" si="167"/>
        <v>0</v>
      </c>
      <c r="EN87" s="15">
        <f t="shared" si="168"/>
        <v>0</v>
      </c>
      <c r="EO87" s="15">
        <f t="shared" si="169"/>
        <v>0</v>
      </c>
      <c r="EP87" s="15">
        <f t="shared" si="170"/>
        <v>1</v>
      </c>
      <c r="EQ87" s="15">
        <f t="shared" si="171"/>
        <v>0</v>
      </c>
      <c r="ER87" s="15">
        <f t="shared" si="172"/>
        <v>0</v>
      </c>
      <c r="ES87" s="15">
        <f t="shared" si="173"/>
        <v>0</v>
      </c>
      <c r="ET87" s="15">
        <f t="shared" si="174"/>
        <v>0</v>
      </c>
      <c r="EU87" s="15">
        <f t="shared" si="175"/>
        <v>1</v>
      </c>
      <c r="EV87" s="15">
        <f t="shared" si="176"/>
        <v>0</v>
      </c>
      <c r="EW87" s="15">
        <f t="shared" si="177"/>
        <v>0</v>
      </c>
      <c r="EX87" s="15">
        <f t="shared" si="178"/>
        <v>0</v>
      </c>
      <c r="EY87" s="15">
        <f t="shared" si="179"/>
        <v>1</v>
      </c>
      <c r="EZ87" s="15">
        <f t="shared" si="180"/>
        <v>0</v>
      </c>
      <c r="FA87" s="15">
        <f t="shared" si="181"/>
        <v>0</v>
      </c>
      <c r="FB87" s="15">
        <f t="shared" si="182"/>
        <v>0</v>
      </c>
      <c r="FC87" s="15">
        <f t="shared" si="183"/>
        <v>0</v>
      </c>
      <c r="FD87" s="15">
        <f t="shared" si="184"/>
        <v>1</v>
      </c>
      <c r="FE87" s="15">
        <f t="shared" si="185"/>
        <v>0</v>
      </c>
      <c r="FF87" s="15">
        <f t="shared" si="186"/>
        <v>0</v>
      </c>
      <c r="FG87" s="15">
        <f t="shared" si="187"/>
        <v>0</v>
      </c>
      <c r="FH87" s="15">
        <f t="shared" si="188"/>
        <v>1</v>
      </c>
      <c r="FI87" s="15">
        <f t="shared" si="189"/>
        <v>0</v>
      </c>
      <c r="FJ87" s="15">
        <f t="shared" si="190"/>
        <v>0</v>
      </c>
      <c r="FK87" s="15">
        <f t="shared" si="191"/>
        <v>0</v>
      </c>
      <c r="FL87" s="15">
        <f t="shared" si="192"/>
        <v>0</v>
      </c>
      <c r="FM87" s="15">
        <f t="shared" si="193"/>
        <v>0.57844703821165244</v>
      </c>
      <c r="FN87" s="15">
        <f t="shared" si="194"/>
        <v>0.42155296178834756</v>
      </c>
      <c r="FO87" s="15">
        <f t="shared" si="195"/>
        <v>0</v>
      </c>
      <c r="FP87" s="15">
        <f t="shared" si="196"/>
        <v>0</v>
      </c>
      <c r="FQ87" s="15">
        <f t="shared" si="197"/>
        <v>0</v>
      </c>
      <c r="FR87" s="15">
        <f t="shared" si="198"/>
        <v>0</v>
      </c>
      <c r="FS87" s="15">
        <v>0</v>
      </c>
      <c r="FT87" s="15">
        <v>0</v>
      </c>
      <c r="FU87" s="15">
        <v>0</v>
      </c>
      <c r="FV87" s="15">
        <v>0</v>
      </c>
      <c r="FW87" s="15">
        <v>0</v>
      </c>
      <c r="FX87" s="15">
        <v>0</v>
      </c>
      <c r="FY87" s="15">
        <v>0</v>
      </c>
      <c r="FZ87" s="15">
        <v>0</v>
      </c>
      <c r="GA87" s="15">
        <v>0</v>
      </c>
      <c r="GB87" s="15">
        <v>0</v>
      </c>
      <c r="GC87" s="15">
        <v>0</v>
      </c>
      <c r="GD87" s="15">
        <v>0</v>
      </c>
      <c r="GE87" s="15">
        <v>0</v>
      </c>
    </row>
    <row r="88" spans="1:187" x14ac:dyDescent="0.3">
      <c r="A88" s="2" t="s">
        <v>87</v>
      </c>
      <c r="B88" s="6">
        <v>22159.45</v>
      </c>
      <c r="C88" s="6">
        <f t="shared" si="119"/>
        <v>15529.790393284069</v>
      </c>
      <c r="D88" s="7">
        <v>6629.6596067159317</v>
      </c>
      <c r="E88" s="8">
        <v>2297.3000000000002</v>
      </c>
      <c r="F88" s="9">
        <v>4521.5</v>
      </c>
      <c r="G88" s="9">
        <v>4706.3667638812403</v>
      </c>
      <c r="H88" s="9">
        <v>1121.9945809619001</v>
      </c>
      <c r="I88" s="9">
        <v>2384.5732783172789</v>
      </c>
      <c r="J88" s="9">
        <v>419.30577012364972</v>
      </c>
      <c r="K88" s="9">
        <v>45.84</v>
      </c>
      <c r="L88" s="9">
        <v>32.909999999999997</v>
      </c>
      <c r="M88" s="9">
        <v>0</v>
      </c>
      <c r="N88" s="10">
        <v>0</v>
      </c>
      <c r="O88" s="10">
        <f t="shared" si="109"/>
        <v>0</v>
      </c>
      <c r="P88" s="10">
        <f t="shared" si="110"/>
        <v>0</v>
      </c>
      <c r="Q88" s="10">
        <f t="shared" si="111"/>
        <v>2297.3000000000002</v>
      </c>
      <c r="R88" s="10">
        <f t="shared" si="112"/>
        <v>0</v>
      </c>
      <c r="S88" s="10">
        <f t="shared" si="113"/>
        <v>0</v>
      </c>
      <c r="T88" s="10">
        <f t="shared" si="114"/>
        <v>4521.5</v>
      </c>
      <c r="U88" s="10">
        <f t="shared" si="115"/>
        <v>0</v>
      </c>
      <c r="V88" s="10">
        <f t="shared" si="116"/>
        <v>0</v>
      </c>
      <c r="W88" s="10">
        <f t="shared" si="117"/>
        <v>0</v>
      </c>
      <c r="X88" s="10">
        <f t="shared" si="118"/>
        <v>0</v>
      </c>
      <c r="Y88" s="10">
        <f t="shared" si="120"/>
        <v>0</v>
      </c>
      <c r="Z88" s="10">
        <f t="shared" si="121"/>
        <v>4706.3667638812403</v>
      </c>
      <c r="AA88" s="10">
        <f t="shared" si="122"/>
        <v>0</v>
      </c>
      <c r="AB88" s="10">
        <f t="shared" si="123"/>
        <v>0</v>
      </c>
      <c r="AC88" s="10">
        <f t="shared" si="124"/>
        <v>0</v>
      </c>
      <c r="AD88" s="10">
        <f t="shared" si="125"/>
        <v>0</v>
      </c>
      <c r="AE88" s="10">
        <f t="shared" si="126"/>
        <v>1121.9945809619001</v>
      </c>
      <c r="AF88" s="10">
        <f t="shared" si="127"/>
        <v>0</v>
      </c>
      <c r="AG88" s="10">
        <f t="shared" si="128"/>
        <v>0</v>
      </c>
      <c r="AH88" s="10">
        <f t="shared" si="129"/>
        <v>0</v>
      </c>
      <c r="AI88" s="10">
        <f t="shared" si="130"/>
        <v>2384.5732783172789</v>
      </c>
      <c r="AJ88" s="10">
        <f t="shared" si="131"/>
        <v>0</v>
      </c>
      <c r="AK88" s="10">
        <f t="shared" si="132"/>
        <v>0</v>
      </c>
      <c r="AL88" s="10">
        <f t="shared" si="133"/>
        <v>0</v>
      </c>
      <c r="AM88" s="10">
        <f t="shared" si="134"/>
        <v>0</v>
      </c>
      <c r="AN88" s="10">
        <f t="shared" si="135"/>
        <v>419.30577012364972</v>
      </c>
      <c r="AO88" s="10">
        <f t="shared" si="136"/>
        <v>0</v>
      </c>
      <c r="AP88" s="10">
        <f t="shared" si="137"/>
        <v>0</v>
      </c>
      <c r="AQ88" s="10">
        <f t="shared" si="138"/>
        <v>0</v>
      </c>
      <c r="AR88" s="10">
        <f t="shared" si="139"/>
        <v>23.308474576271188</v>
      </c>
      <c r="AS88" s="10">
        <f t="shared" si="140"/>
        <v>22.531525423728812</v>
      </c>
      <c r="AT88" s="10">
        <f t="shared" si="141"/>
        <v>0</v>
      </c>
      <c r="AU88" s="10">
        <f t="shared" si="142"/>
        <v>0</v>
      </c>
      <c r="AV88" s="10">
        <f t="shared" si="143"/>
        <v>0</v>
      </c>
      <c r="AW88" s="10">
        <f t="shared" si="144"/>
        <v>32.909999999999997</v>
      </c>
      <c r="AX88" s="10">
        <f t="shared" si="145"/>
        <v>0</v>
      </c>
      <c r="AY88" s="10">
        <f t="shared" si="146"/>
        <v>0</v>
      </c>
      <c r="AZ88" s="10">
        <f t="shared" si="147"/>
        <v>0</v>
      </c>
      <c r="BA88" s="10">
        <f t="shared" si="148"/>
        <v>0</v>
      </c>
      <c r="BB88" s="10">
        <f t="shared" si="149"/>
        <v>0</v>
      </c>
      <c r="BC88" s="10">
        <f t="shared" si="150"/>
        <v>0</v>
      </c>
      <c r="BD88" s="10">
        <f t="shared" si="151"/>
        <v>0</v>
      </c>
      <c r="BE88" s="10">
        <f t="shared" si="152"/>
        <v>0</v>
      </c>
      <c r="BF88" s="10">
        <f t="shared" si="153"/>
        <v>0</v>
      </c>
      <c r="BG88" s="10">
        <f t="shared" si="154"/>
        <v>0</v>
      </c>
      <c r="BH88" s="10">
        <f t="shared" si="155"/>
        <v>0</v>
      </c>
      <c r="BI88" s="10">
        <f t="shared" si="156"/>
        <v>0</v>
      </c>
      <c r="BJ88" s="10">
        <f t="shared" si="157"/>
        <v>0</v>
      </c>
      <c r="BK88" s="10">
        <f t="shared" si="158"/>
        <v>0</v>
      </c>
      <c r="BL88" s="10">
        <f t="shared" si="159"/>
        <v>0</v>
      </c>
      <c r="BM88" s="10">
        <f t="shared" si="160"/>
        <v>0</v>
      </c>
      <c r="BN88" s="10">
        <f t="shared" si="161"/>
        <v>0</v>
      </c>
      <c r="BO88" s="10">
        <f t="shared" si="162"/>
        <v>0</v>
      </c>
      <c r="BP88" s="2" t="s">
        <v>87</v>
      </c>
      <c r="BQ88" s="2">
        <v>24819.37</v>
      </c>
      <c r="BR88" s="2">
        <f t="shared" si="163"/>
        <v>4508.8500000000004</v>
      </c>
      <c r="BS88" s="2">
        <v>7992.5299999999988</v>
      </c>
      <c r="BT88" s="2">
        <v>2297.3000000000002</v>
      </c>
      <c r="BU88" s="2">
        <v>4521.5</v>
      </c>
      <c r="BV88" s="2">
        <v>3776.99</v>
      </c>
      <c r="BW88" s="2">
        <v>883.5</v>
      </c>
      <c r="BX88" s="2">
        <v>4464.01</v>
      </c>
      <c r="BY88" s="2">
        <v>463.38</v>
      </c>
      <c r="BZ88" s="2">
        <v>44.84</v>
      </c>
      <c r="CA88" s="2">
        <v>32.909999999999997</v>
      </c>
      <c r="CB88" s="2">
        <v>0</v>
      </c>
      <c r="CC88" s="2">
        <v>342.41</v>
      </c>
      <c r="CD88" s="2">
        <v>0</v>
      </c>
      <c r="CE88" s="2">
        <v>0</v>
      </c>
      <c r="CF88" s="2">
        <v>2297.3000000000002</v>
      </c>
      <c r="CG88" s="2">
        <v>0</v>
      </c>
      <c r="CH88" s="2">
        <v>0</v>
      </c>
      <c r="CI88" s="2">
        <v>4521.5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3776.99</v>
      </c>
      <c r="CP88" s="2">
        <v>0</v>
      </c>
      <c r="CQ88" s="2">
        <v>0</v>
      </c>
      <c r="CR88" s="2">
        <v>0</v>
      </c>
      <c r="CS88" s="2">
        <v>0</v>
      </c>
      <c r="CT88" s="2">
        <v>883.5</v>
      </c>
      <c r="CU88" s="2">
        <v>0</v>
      </c>
      <c r="CV88" s="2">
        <v>0</v>
      </c>
      <c r="CW88" s="2">
        <v>0</v>
      </c>
      <c r="CX88" s="2">
        <v>4464.01</v>
      </c>
      <c r="CY88" s="2">
        <v>0</v>
      </c>
      <c r="CZ88" s="2">
        <v>0</v>
      </c>
      <c r="DA88" s="2">
        <v>0</v>
      </c>
      <c r="DB88" s="2">
        <v>0</v>
      </c>
      <c r="DC88" s="2">
        <v>463.38</v>
      </c>
      <c r="DD88" s="2">
        <v>0</v>
      </c>
      <c r="DE88" s="2">
        <v>0</v>
      </c>
      <c r="DF88" s="2">
        <v>0</v>
      </c>
      <c r="DG88" s="2">
        <v>22.8</v>
      </c>
      <c r="DH88" s="2">
        <v>22.04</v>
      </c>
      <c r="DI88" s="2">
        <v>0</v>
      </c>
      <c r="DJ88" s="2">
        <v>0</v>
      </c>
      <c r="DK88" s="2">
        <v>0</v>
      </c>
      <c r="DL88" s="2">
        <v>32.909999999999997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342.41</v>
      </c>
      <c r="EA88" s="2">
        <v>0</v>
      </c>
      <c r="EB88" s="2">
        <v>0</v>
      </c>
      <c r="EC88" s="2">
        <v>0</v>
      </c>
      <c r="ED88" s="2">
        <v>0</v>
      </c>
      <c r="EE88" s="15">
        <f t="shared" si="212"/>
        <v>0</v>
      </c>
      <c r="EF88" s="15">
        <f t="shared" si="213"/>
        <v>0</v>
      </c>
      <c r="EG88" s="15">
        <f t="shared" si="214"/>
        <v>1</v>
      </c>
      <c r="EH88" s="15">
        <f t="shared" si="215"/>
        <v>0</v>
      </c>
      <c r="EI88" s="15">
        <f t="shared" si="216"/>
        <v>0</v>
      </c>
      <c r="EJ88" s="15">
        <f t="shared" si="164"/>
        <v>1</v>
      </c>
      <c r="EK88" s="15">
        <f t="shared" si="165"/>
        <v>0</v>
      </c>
      <c r="EL88" s="15">
        <f t="shared" si="166"/>
        <v>0</v>
      </c>
      <c r="EM88" s="15">
        <f t="shared" si="167"/>
        <v>0</v>
      </c>
      <c r="EN88" s="15">
        <f t="shared" si="168"/>
        <v>0</v>
      </c>
      <c r="EO88" s="15">
        <f t="shared" si="169"/>
        <v>0</v>
      </c>
      <c r="EP88" s="15">
        <f t="shared" si="170"/>
        <v>1</v>
      </c>
      <c r="EQ88" s="15">
        <f t="shared" si="171"/>
        <v>0</v>
      </c>
      <c r="ER88" s="15">
        <f t="shared" si="172"/>
        <v>0</v>
      </c>
      <c r="ES88" s="15">
        <f t="shared" si="173"/>
        <v>0</v>
      </c>
      <c r="ET88" s="15">
        <f t="shared" si="174"/>
        <v>0</v>
      </c>
      <c r="EU88" s="15">
        <f t="shared" si="175"/>
        <v>1</v>
      </c>
      <c r="EV88" s="15">
        <f t="shared" si="176"/>
        <v>0</v>
      </c>
      <c r="EW88" s="15">
        <f t="shared" si="177"/>
        <v>0</v>
      </c>
      <c r="EX88" s="15">
        <f t="shared" si="178"/>
        <v>0</v>
      </c>
      <c r="EY88" s="15">
        <f t="shared" si="179"/>
        <v>1</v>
      </c>
      <c r="EZ88" s="15">
        <f t="shared" si="180"/>
        <v>0</v>
      </c>
      <c r="FA88" s="15">
        <f t="shared" si="181"/>
        <v>0</v>
      </c>
      <c r="FB88" s="15">
        <f t="shared" si="182"/>
        <v>0</v>
      </c>
      <c r="FC88" s="15">
        <f t="shared" si="183"/>
        <v>0</v>
      </c>
      <c r="FD88" s="15">
        <f t="shared" si="184"/>
        <v>1</v>
      </c>
      <c r="FE88" s="15">
        <f t="shared" si="185"/>
        <v>0</v>
      </c>
      <c r="FF88" s="15">
        <f t="shared" si="186"/>
        <v>0</v>
      </c>
      <c r="FG88" s="15">
        <f t="shared" si="187"/>
        <v>0</v>
      </c>
      <c r="FH88" s="15">
        <f t="shared" si="188"/>
        <v>0.50847457627118642</v>
      </c>
      <c r="FI88" s="15">
        <f t="shared" si="189"/>
        <v>0.49152542372881353</v>
      </c>
      <c r="FJ88" s="15">
        <f t="shared" si="190"/>
        <v>0</v>
      </c>
      <c r="FK88" s="15">
        <f t="shared" si="191"/>
        <v>0</v>
      </c>
      <c r="FL88" s="15">
        <f t="shared" si="192"/>
        <v>0</v>
      </c>
      <c r="FM88" s="15">
        <f t="shared" si="193"/>
        <v>1</v>
      </c>
      <c r="FN88" s="15">
        <f t="shared" si="194"/>
        <v>0</v>
      </c>
      <c r="FO88" s="15">
        <f t="shared" si="195"/>
        <v>0</v>
      </c>
      <c r="FP88" s="15">
        <f t="shared" si="196"/>
        <v>0</v>
      </c>
      <c r="FQ88" s="15">
        <f t="shared" si="197"/>
        <v>0</v>
      </c>
      <c r="FR88" s="15">
        <f t="shared" si="198"/>
        <v>0</v>
      </c>
      <c r="FS88" s="15">
        <v>0</v>
      </c>
      <c r="FT88" s="15">
        <v>0</v>
      </c>
      <c r="FU88" s="15">
        <v>0</v>
      </c>
      <c r="FV88" s="15">
        <v>0</v>
      </c>
      <c r="FW88" s="15">
        <v>0</v>
      </c>
      <c r="FX88" s="15">
        <v>0</v>
      </c>
      <c r="FY88" s="15">
        <v>0</v>
      </c>
      <c r="FZ88" s="15">
        <v>0</v>
      </c>
      <c r="GA88" s="15">
        <f t="shared" si="207"/>
        <v>1</v>
      </c>
      <c r="GB88" s="15">
        <f t="shared" si="208"/>
        <v>0</v>
      </c>
      <c r="GC88" s="15">
        <f t="shared" si="209"/>
        <v>0</v>
      </c>
      <c r="GD88" s="15">
        <f t="shared" si="210"/>
        <v>0</v>
      </c>
      <c r="GE88" s="15">
        <f t="shared" si="211"/>
        <v>0</v>
      </c>
    </row>
    <row r="89" spans="1:187" x14ac:dyDescent="0.3">
      <c r="A89" s="2" t="s">
        <v>88</v>
      </c>
      <c r="B89" s="6">
        <v>33194.199999999997</v>
      </c>
      <c r="C89" s="6">
        <f t="shared" si="119"/>
        <v>20415.920674760611</v>
      </c>
      <c r="D89" s="7">
        <v>12778.279325239386</v>
      </c>
      <c r="E89" s="8">
        <v>0</v>
      </c>
      <c r="F89" s="9">
        <v>7980.91</v>
      </c>
      <c r="G89" s="9">
        <v>5436.3159860008609</v>
      </c>
      <c r="H89" s="9">
        <v>1679.118212291959</v>
      </c>
      <c r="I89" s="9">
        <v>4371.7123538040187</v>
      </c>
      <c r="J89" s="9">
        <v>891.74412266377544</v>
      </c>
      <c r="K89" s="9">
        <v>2.87</v>
      </c>
      <c r="L89" s="9">
        <v>53.25</v>
      </c>
      <c r="M89" s="9">
        <v>0</v>
      </c>
      <c r="N89" s="10">
        <v>0</v>
      </c>
      <c r="O89" s="10">
        <f t="shared" si="109"/>
        <v>0</v>
      </c>
      <c r="P89" s="10">
        <f t="shared" si="110"/>
        <v>0</v>
      </c>
      <c r="Q89" s="10">
        <f t="shared" si="111"/>
        <v>0</v>
      </c>
      <c r="R89" s="10">
        <f t="shared" si="112"/>
        <v>0</v>
      </c>
      <c r="S89" s="10">
        <f t="shared" si="113"/>
        <v>0</v>
      </c>
      <c r="T89" s="10">
        <f t="shared" si="114"/>
        <v>0</v>
      </c>
      <c r="U89" s="10">
        <f t="shared" si="115"/>
        <v>7980.91</v>
      </c>
      <c r="V89" s="10">
        <f t="shared" si="116"/>
        <v>0</v>
      </c>
      <c r="W89" s="10">
        <f t="shared" si="117"/>
        <v>0</v>
      </c>
      <c r="X89" s="10">
        <f t="shared" si="118"/>
        <v>0</v>
      </c>
      <c r="Y89" s="10">
        <f t="shared" si="120"/>
        <v>0</v>
      </c>
      <c r="Z89" s="10">
        <f t="shared" si="121"/>
        <v>5436.3159860008609</v>
      </c>
      <c r="AA89" s="10">
        <f t="shared" si="122"/>
        <v>0</v>
      </c>
      <c r="AB89" s="10">
        <f t="shared" si="123"/>
        <v>0</v>
      </c>
      <c r="AC89" s="10">
        <f t="shared" si="124"/>
        <v>0</v>
      </c>
      <c r="AD89" s="10">
        <f t="shared" si="125"/>
        <v>0</v>
      </c>
      <c r="AE89" s="10">
        <f t="shared" si="126"/>
        <v>1679.118212291959</v>
      </c>
      <c r="AF89" s="10">
        <f t="shared" si="127"/>
        <v>0</v>
      </c>
      <c r="AG89" s="10">
        <f t="shared" si="128"/>
        <v>0</v>
      </c>
      <c r="AH89" s="10">
        <f t="shared" si="129"/>
        <v>0</v>
      </c>
      <c r="AI89" s="10">
        <f t="shared" si="130"/>
        <v>4371.7123538040187</v>
      </c>
      <c r="AJ89" s="10">
        <f t="shared" si="131"/>
        <v>0</v>
      </c>
      <c r="AK89" s="10">
        <f t="shared" si="132"/>
        <v>0</v>
      </c>
      <c r="AL89" s="10">
        <f t="shared" si="133"/>
        <v>0</v>
      </c>
      <c r="AM89" s="10">
        <f t="shared" si="134"/>
        <v>0</v>
      </c>
      <c r="AN89" s="10">
        <f t="shared" si="135"/>
        <v>891.74412266377544</v>
      </c>
      <c r="AO89" s="10">
        <f t="shared" si="136"/>
        <v>0</v>
      </c>
      <c r="AP89" s="10">
        <f t="shared" si="137"/>
        <v>0</v>
      </c>
      <c r="AQ89" s="10">
        <f t="shared" si="138"/>
        <v>0</v>
      </c>
      <c r="AR89" s="10">
        <f t="shared" si="139"/>
        <v>2.87</v>
      </c>
      <c r="AS89" s="10">
        <f t="shared" si="140"/>
        <v>0</v>
      </c>
      <c r="AT89" s="10">
        <f t="shared" si="141"/>
        <v>0</v>
      </c>
      <c r="AU89" s="10">
        <f t="shared" si="142"/>
        <v>0</v>
      </c>
      <c r="AV89" s="10">
        <f t="shared" si="143"/>
        <v>0</v>
      </c>
      <c r="AW89" s="10">
        <f t="shared" si="144"/>
        <v>53.25</v>
      </c>
      <c r="AX89" s="10">
        <f t="shared" si="145"/>
        <v>0</v>
      </c>
      <c r="AY89" s="10">
        <f t="shared" si="146"/>
        <v>0</v>
      </c>
      <c r="AZ89" s="10">
        <f t="shared" si="147"/>
        <v>0</v>
      </c>
      <c r="BA89" s="10">
        <f t="shared" si="148"/>
        <v>0</v>
      </c>
      <c r="BB89" s="10">
        <f t="shared" si="149"/>
        <v>0</v>
      </c>
      <c r="BC89" s="10">
        <f t="shared" si="150"/>
        <v>0</v>
      </c>
      <c r="BD89" s="10">
        <f t="shared" si="151"/>
        <v>0</v>
      </c>
      <c r="BE89" s="10">
        <f t="shared" si="152"/>
        <v>0</v>
      </c>
      <c r="BF89" s="10">
        <f t="shared" si="153"/>
        <v>0</v>
      </c>
      <c r="BG89" s="10">
        <f t="shared" si="154"/>
        <v>0</v>
      </c>
      <c r="BH89" s="10">
        <f t="shared" si="155"/>
        <v>0</v>
      </c>
      <c r="BI89" s="10">
        <f t="shared" si="156"/>
        <v>0</v>
      </c>
      <c r="BJ89" s="10">
        <f t="shared" si="157"/>
        <v>0</v>
      </c>
      <c r="BK89" s="10">
        <f t="shared" si="158"/>
        <v>0</v>
      </c>
      <c r="BL89" s="10">
        <f t="shared" si="159"/>
        <v>0</v>
      </c>
      <c r="BM89" s="10">
        <f t="shared" si="160"/>
        <v>0</v>
      </c>
      <c r="BN89" s="10">
        <f t="shared" si="161"/>
        <v>0</v>
      </c>
      <c r="BO89" s="10">
        <f t="shared" si="162"/>
        <v>0</v>
      </c>
      <c r="BP89" s="2" t="s">
        <v>88</v>
      </c>
      <c r="BQ89" s="2">
        <v>39744.089999999997</v>
      </c>
      <c r="BR89" s="2">
        <f t="shared" si="163"/>
        <v>3425.8429999999998</v>
      </c>
      <c r="BS89" s="2">
        <v>11309.253000000001</v>
      </c>
      <c r="BT89" s="2">
        <v>0</v>
      </c>
      <c r="BU89" s="2">
        <v>7980.91</v>
      </c>
      <c r="BV89" s="2">
        <v>8509.4180000000015</v>
      </c>
      <c r="BW89" s="2">
        <v>4263.0959999999995</v>
      </c>
      <c r="BX89" s="2">
        <v>3422.973</v>
      </c>
      <c r="BY89" s="2">
        <v>4124.1000000000004</v>
      </c>
      <c r="BZ89" s="2">
        <v>2.87</v>
      </c>
      <c r="CA89" s="2">
        <v>131.47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7980.91</v>
      </c>
      <c r="CK89" s="2">
        <v>0</v>
      </c>
      <c r="CL89" s="2">
        <v>0</v>
      </c>
      <c r="CM89" s="2">
        <v>0</v>
      </c>
      <c r="CN89" s="2">
        <v>0</v>
      </c>
      <c r="CO89" s="2">
        <v>8509.4180000000015</v>
      </c>
      <c r="CP89" s="2">
        <v>0</v>
      </c>
      <c r="CQ89" s="2">
        <v>0</v>
      </c>
      <c r="CR89" s="2">
        <v>0</v>
      </c>
      <c r="CS89" s="2">
        <v>0</v>
      </c>
      <c r="CT89" s="2">
        <v>4263.0959999999995</v>
      </c>
      <c r="CU89" s="2">
        <v>0</v>
      </c>
      <c r="CV89" s="2">
        <v>0</v>
      </c>
      <c r="CW89" s="2">
        <v>0</v>
      </c>
      <c r="CX89" s="2">
        <v>3422.973</v>
      </c>
      <c r="CY89" s="2">
        <v>0</v>
      </c>
      <c r="CZ89" s="2">
        <v>0</v>
      </c>
      <c r="DA89" s="2">
        <v>0</v>
      </c>
      <c r="DB89" s="2">
        <v>0</v>
      </c>
      <c r="DC89" s="2">
        <v>4124.1000000000004</v>
      </c>
      <c r="DD89" s="2">
        <v>0</v>
      </c>
      <c r="DE89" s="2">
        <v>0</v>
      </c>
      <c r="DF89" s="2">
        <v>0</v>
      </c>
      <c r="DG89" s="2">
        <v>2.87</v>
      </c>
      <c r="DH89" s="2">
        <v>0</v>
      </c>
      <c r="DI89" s="2">
        <v>0</v>
      </c>
      <c r="DJ89" s="2">
        <v>0</v>
      </c>
      <c r="DK89" s="2">
        <v>0</v>
      </c>
      <c r="DL89" s="2">
        <v>131.47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15">
        <v>0</v>
      </c>
      <c r="EF89" s="15">
        <v>0</v>
      </c>
      <c r="EG89" s="15">
        <v>0</v>
      </c>
      <c r="EH89" s="15">
        <v>0</v>
      </c>
      <c r="EI89" s="15">
        <v>0</v>
      </c>
      <c r="EJ89" s="15">
        <f t="shared" si="164"/>
        <v>0</v>
      </c>
      <c r="EK89" s="15">
        <f t="shared" si="165"/>
        <v>1</v>
      </c>
      <c r="EL89" s="15">
        <f t="shared" si="166"/>
        <v>0</v>
      </c>
      <c r="EM89" s="15">
        <f t="shared" si="167"/>
        <v>0</v>
      </c>
      <c r="EN89" s="15">
        <f t="shared" si="168"/>
        <v>0</v>
      </c>
      <c r="EO89" s="15">
        <f t="shared" si="169"/>
        <v>0</v>
      </c>
      <c r="EP89" s="15">
        <f t="shared" si="170"/>
        <v>1</v>
      </c>
      <c r="EQ89" s="15">
        <f t="shared" si="171"/>
        <v>0</v>
      </c>
      <c r="ER89" s="15">
        <f t="shared" si="172"/>
        <v>0</v>
      </c>
      <c r="ES89" s="15">
        <f t="shared" si="173"/>
        <v>0</v>
      </c>
      <c r="ET89" s="15">
        <f t="shared" si="174"/>
        <v>0</v>
      </c>
      <c r="EU89" s="15">
        <f t="shared" si="175"/>
        <v>1</v>
      </c>
      <c r="EV89" s="15">
        <f t="shared" si="176"/>
        <v>0</v>
      </c>
      <c r="EW89" s="15">
        <f t="shared" si="177"/>
        <v>0</v>
      </c>
      <c r="EX89" s="15">
        <f t="shared" si="178"/>
        <v>0</v>
      </c>
      <c r="EY89" s="15">
        <f t="shared" si="179"/>
        <v>1</v>
      </c>
      <c r="EZ89" s="15">
        <f t="shared" si="180"/>
        <v>0</v>
      </c>
      <c r="FA89" s="15">
        <f t="shared" si="181"/>
        <v>0</v>
      </c>
      <c r="FB89" s="15">
        <f t="shared" si="182"/>
        <v>0</v>
      </c>
      <c r="FC89" s="15">
        <f t="shared" si="183"/>
        <v>0</v>
      </c>
      <c r="FD89" s="15">
        <f t="shared" si="184"/>
        <v>1</v>
      </c>
      <c r="FE89" s="15">
        <f t="shared" si="185"/>
        <v>0</v>
      </c>
      <c r="FF89" s="15">
        <f t="shared" si="186"/>
        <v>0</v>
      </c>
      <c r="FG89" s="15">
        <f t="shared" si="187"/>
        <v>0</v>
      </c>
      <c r="FH89" s="15">
        <f t="shared" si="188"/>
        <v>1</v>
      </c>
      <c r="FI89" s="15">
        <f t="shared" si="189"/>
        <v>0</v>
      </c>
      <c r="FJ89" s="15">
        <f t="shared" si="190"/>
        <v>0</v>
      </c>
      <c r="FK89" s="15">
        <f t="shared" si="191"/>
        <v>0</v>
      </c>
      <c r="FL89" s="15">
        <f t="shared" si="192"/>
        <v>0</v>
      </c>
      <c r="FM89" s="15">
        <f t="shared" si="193"/>
        <v>1</v>
      </c>
      <c r="FN89" s="15">
        <f t="shared" si="194"/>
        <v>0</v>
      </c>
      <c r="FO89" s="15">
        <f t="shared" si="195"/>
        <v>0</v>
      </c>
      <c r="FP89" s="15">
        <f t="shared" si="196"/>
        <v>0</v>
      </c>
      <c r="FQ89" s="15">
        <f t="shared" si="197"/>
        <v>0</v>
      </c>
      <c r="FR89" s="15">
        <f t="shared" si="198"/>
        <v>0</v>
      </c>
      <c r="FS89" s="15">
        <v>0</v>
      </c>
      <c r="FT89" s="15">
        <v>0</v>
      </c>
      <c r="FU89" s="15">
        <v>0</v>
      </c>
      <c r="FV89" s="15">
        <v>0</v>
      </c>
      <c r="FW89" s="15">
        <v>0</v>
      </c>
      <c r="FX89" s="15">
        <v>0</v>
      </c>
      <c r="FY89" s="15">
        <v>0</v>
      </c>
      <c r="FZ89" s="15">
        <v>0</v>
      </c>
      <c r="GA89" s="15">
        <v>0</v>
      </c>
      <c r="GB89" s="15">
        <v>0</v>
      </c>
      <c r="GC89" s="15">
        <v>0</v>
      </c>
      <c r="GD89" s="15">
        <v>0</v>
      </c>
      <c r="GE89" s="15">
        <v>0</v>
      </c>
    </row>
    <row r="90" spans="1:187" x14ac:dyDescent="0.3">
      <c r="A90" s="2" t="s">
        <v>89</v>
      </c>
      <c r="B90" s="6">
        <v>29527.534</v>
      </c>
      <c r="C90" s="6">
        <f t="shared" si="119"/>
        <v>15676.612758586532</v>
      </c>
      <c r="D90" s="7">
        <v>13850.921241413467</v>
      </c>
      <c r="E90" s="8">
        <v>187.85</v>
      </c>
      <c r="F90" s="9">
        <v>2662.14</v>
      </c>
      <c r="G90" s="9">
        <v>3124.4023362025209</v>
      </c>
      <c r="H90" s="9">
        <v>711.32779972250478</v>
      </c>
      <c r="I90" s="9">
        <v>2633.9236439378087</v>
      </c>
      <c r="J90" s="9">
        <v>440.48310436662689</v>
      </c>
      <c r="K90" s="9">
        <v>127.41200000000001</v>
      </c>
      <c r="L90" s="9">
        <v>14.265000000000001</v>
      </c>
      <c r="M90" s="9">
        <v>0</v>
      </c>
      <c r="N90" s="10">
        <v>5774.8088743570697</v>
      </c>
      <c r="O90" s="10">
        <f t="shared" si="109"/>
        <v>0</v>
      </c>
      <c r="P90" s="10">
        <f t="shared" si="110"/>
        <v>0</v>
      </c>
      <c r="Q90" s="10">
        <f t="shared" si="111"/>
        <v>187.85</v>
      </c>
      <c r="R90" s="10">
        <f t="shared" si="112"/>
        <v>0</v>
      </c>
      <c r="S90" s="10">
        <f t="shared" si="113"/>
        <v>0</v>
      </c>
      <c r="T90" s="10">
        <f t="shared" si="114"/>
        <v>0</v>
      </c>
      <c r="U90" s="10">
        <f t="shared" si="115"/>
        <v>2662.14</v>
      </c>
      <c r="V90" s="10">
        <f t="shared" si="116"/>
        <v>0</v>
      </c>
      <c r="W90" s="10">
        <f t="shared" si="117"/>
        <v>0</v>
      </c>
      <c r="X90" s="10">
        <f t="shared" si="118"/>
        <v>0</v>
      </c>
      <c r="Y90" s="10">
        <f t="shared" si="120"/>
        <v>0</v>
      </c>
      <c r="Z90" s="10">
        <f t="shared" si="121"/>
        <v>3124.4023362025209</v>
      </c>
      <c r="AA90" s="10">
        <f t="shared" si="122"/>
        <v>0</v>
      </c>
      <c r="AB90" s="10">
        <f t="shared" si="123"/>
        <v>0</v>
      </c>
      <c r="AC90" s="10">
        <f t="shared" si="124"/>
        <v>0</v>
      </c>
      <c r="AD90" s="10">
        <f t="shared" si="125"/>
        <v>0</v>
      </c>
      <c r="AE90" s="10">
        <f t="shared" si="126"/>
        <v>711.32779972250478</v>
      </c>
      <c r="AF90" s="10">
        <f t="shared" si="127"/>
        <v>0</v>
      </c>
      <c r="AG90" s="10">
        <f t="shared" si="128"/>
        <v>0</v>
      </c>
      <c r="AH90" s="10">
        <f t="shared" si="129"/>
        <v>0</v>
      </c>
      <c r="AI90" s="10">
        <f t="shared" si="130"/>
        <v>2633.9236439378087</v>
      </c>
      <c r="AJ90" s="10">
        <f t="shared" si="131"/>
        <v>0</v>
      </c>
      <c r="AK90" s="10">
        <f t="shared" si="132"/>
        <v>0</v>
      </c>
      <c r="AL90" s="10">
        <f t="shared" si="133"/>
        <v>0</v>
      </c>
      <c r="AM90" s="10">
        <f t="shared" si="134"/>
        <v>0</v>
      </c>
      <c r="AN90" s="10">
        <f t="shared" si="135"/>
        <v>440.48310436662689</v>
      </c>
      <c r="AO90" s="10">
        <f t="shared" si="136"/>
        <v>0</v>
      </c>
      <c r="AP90" s="10">
        <f t="shared" si="137"/>
        <v>0</v>
      </c>
      <c r="AQ90" s="10">
        <f t="shared" si="138"/>
        <v>0</v>
      </c>
      <c r="AR90" s="10">
        <f t="shared" si="139"/>
        <v>127.41200000000001</v>
      </c>
      <c r="AS90" s="10">
        <f t="shared" si="140"/>
        <v>0</v>
      </c>
      <c r="AT90" s="10">
        <f t="shared" si="141"/>
        <v>0</v>
      </c>
      <c r="AU90" s="10">
        <f t="shared" si="142"/>
        <v>0</v>
      </c>
      <c r="AV90" s="10">
        <f t="shared" si="143"/>
        <v>0</v>
      </c>
      <c r="AW90" s="10">
        <f t="shared" si="144"/>
        <v>14.265000000000001</v>
      </c>
      <c r="AX90" s="10">
        <f t="shared" si="145"/>
        <v>0</v>
      </c>
      <c r="AY90" s="10">
        <f t="shared" si="146"/>
        <v>0</v>
      </c>
      <c r="AZ90" s="10">
        <f t="shared" si="147"/>
        <v>0</v>
      </c>
      <c r="BA90" s="10">
        <f t="shared" si="148"/>
        <v>0</v>
      </c>
      <c r="BB90" s="10">
        <f t="shared" si="149"/>
        <v>0</v>
      </c>
      <c r="BC90" s="10">
        <f t="shared" si="150"/>
        <v>0</v>
      </c>
      <c r="BD90" s="10">
        <f t="shared" si="151"/>
        <v>0</v>
      </c>
      <c r="BE90" s="10">
        <f t="shared" si="152"/>
        <v>0</v>
      </c>
      <c r="BF90" s="10">
        <f t="shared" si="153"/>
        <v>0</v>
      </c>
      <c r="BG90" s="10">
        <f t="shared" si="154"/>
        <v>0</v>
      </c>
      <c r="BH90" s="10">
        <f t="shared" si="155"/>
        <v>0</v>
      </c>
      <c r="BI90" s="10">
        <f t="shared" si="156"/>
        <v>0</v>
      </c>
      <c r="BJ90" s="10">
        <f t="shared" si="157"/>
        <v>0</v>
      </c>
      <c r="BK90" s="10">
        <f t="shared" si="158"/>
        <v>0</v>
      </c>
      <c r="BL90" s="10">
        <f t="shared" si="159"/>
        <v>0</v>
      </c>
      <c r="BM90" s="10">
        <f t="shared" si="160"/>
        <v>0</v>
      </c>
      <c r="BN90" s="10">
        <f t="shared" si="161"/>
        <v>0</v>
      </c>
      <c r="BO90" s="10">
        <f t="shared" si="162"/>
        <v>0</v>
      </c>
      <c r="BP90" s="2" t="s">
        <v>89</v>
      </c>
      <c r="BQ90" s="2">
        <v>24223.296999999999</v>
      </c>
      <c r="BR90" s="2">
        <f t="shared" si="163"/>
        <v>2724.172</v>
      </c>
      <c r="BS90" s="2">
        <v>13091.007999999998</v>
      </c>
      <c r="BT90" s="2">
        <v>1334.68</v>
      </c>
      <c r="BU90" s="2">
        <v>2662.1400000000003</v>
      </c>
      <c r="BV90" s="2">
        <v>2750.83</v>
      </c>
      <c r="BW90" s="2">
        <v>1193.3900000000001</v>
      </c>
      <c r="BX90" s="2">
        <v>2580.29</v>
      </c>
      <c r="BY90" s="2">
        <v>452.81200000000001</v>
      </c>
      <c r="BZ90" s="2">
        <v>143.88200000000001</v>
      </c>
      <c r="CA90" s="2">
        <v>14.265000000000001</v>
      </c>
      <c r="CB90" s="2">
        <v>0</v>
      </c>
      <c r="CC90" s="2">
        <v>0</v>
      </c>
      <c r="CD90" s="2">
        <v>0</v>
      </c>
      <c r="CE90" s="2">
        <v>0</v>
      </c>
      <c r="CF90" s="2">
        <v>1334.68</v>
      </c>
      <c r="CG90" s="2">
        <v>0</v>
      </c>
      <c r="CH90" s="2">
        <v>0</v>
      </c>
      <c r="CI90" s="2">
        <v>0</v>
      </c>
      <c r="CJ90" s="2">
        <v>2662.1400000000003</v>
      </c>
      <c r="CK90" s="2">
        <v>0</v>
      </c>
      <c r="CL90" s="2">
        <v>0</v>
      </c>
      <c r="CM90" s="2">
        <v>0</v>
      </c>
      <c r="CN90" s="2">
        <v>0</v>
      </c>
      <c r="CO90" s="2">
        <v>2750.83</v>
      </c>
      <c r="CP90" s="2">
        <v>0</v>
      </c>
      <c r="CQ90" s="2">
        <v>0</v>
      </c>
      <c r="CR90" s="2">
        <v>0</v>
      </c>
      <c r="CS90" s="2">
        <v>0</v>
      </c>
      <c r="CT90" s="2">
        <v>1193.3900000000001</v>
      </c>
      <c r="CU90" s="2">
        <v>0</v>
      </c>
      <c r="CV90" s="2">
        <v>0</v>
      </c>
      <c r="CW90" s="2">
        <v>0</v>
      </c>
      <c r="CX90" s="2">
        <v>2580.29</v>
      </c>
      <c r="CY90" s="2">
        <v>0</v>
      </c>
      <c r="CZ90" s="2">
        <v>0</v>
      </c>
      <c r="DA90" s="2">
        <v>0</v>
      </c>
      <c r="DB90" s="2">
        <v>0</v>
      </c>
      <c r="DC90" s="2">
        <v>452.81200000000001</v>
      </c>
      <c r="DD90" s="2">
        <v>0</v>
      </c>
      <c r="DE90" s="2">
        <v>0</v>
      </c>
      <c r="DF90" s="2">
        <v>0</v>
      </c>
      <c r="DG90" s="2">
        <v>143.88200000000001</v>
      </c>
      <c r="DH90" s="2">
        <v>0</v>
      </c>
      <c r="DI90" s="2">
        <v>0</v>
      </c>
      <c r="DJ90" s="2">
        <v>0</v>
      </c>
      <c r="DK90" s="2">
        <v>0</v>
      </c>
      <c r="DL90" s="2">
        <v>14.265000000000001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15">
        <f t="shared" si="212"/>
        <v>0</v>
      </c>
      <c r="EF90" s="15">
        <f t="shared" si="213"/>
        <v>0</v>
      </c>
      <c r="EG90" s="15">
        <f t="shared" si="214"/>
        <v>1</v>
      </c>
      <c r="EH90" s="15">
        <f t="shared" si="215"/>
        <v>0</v>
      </c>
      <c r="EI90" s="15">
        <f t="shared" si="216"/>
        <v>0</v>
      </c>
      <c r="EJ90" s="15">
        <f t="shared" si="164"/>
        <v>0</v>
      </c>
      <c r="EK90" s="15">
        <f t="shared" si="165"/>
        <v>1</v>
      </c>
      <c r="EL90" s="15">
        <f t="shared" si="166"/>
        <v>0</v>
      </c>
      <c r="EM90" s="15">
        <f t="shared" si="167"/>
        <v>0</v>
      </c>
      <c r="EN90" s="15">
        <f t="shared" si="168"/>
        <v>0</v>
      </c>
      <c r="EO90" s="15">
        <f t="shared" si="169"/>
        <v>0</v>
      </c>
      <c r="EP90" s="15">
        <f t="shared" si="170"/>
        <v>1</v>
      </c>
      <c r="EQ90" s="15">
        <f t="shared" si="171"/>
        <v>0</v>
      </c>
      <c r="ER90" s="15">
        <f t="shared" si="172"/>
        <v>0</v>
      </c>
      <c r="ES90" s="15">
        <f t="shared" si="173"/>
        <v>0</v>
      </c>
      <c r="ET90" s="15">
        <f t="shared" si="174"/>
        <v>0</v>
      </c>
      <c r="EU90" s="15">
        <f t="shared" si="175"/>
        <v>1</v>
      </c>
      <c r="EV90" s="15">
        <f t="shared" si="176"/>
        <v>0</v>
      </c>
      <c r="EW90" s="15">
        <f t="shared" si="177"/>
        <v>0</v>
      </c>
      <c r="EX90" s="15">
        <f t="shared" si="178"/>
        <v>0</v>
      </c>
      <c r="EY90" s="15">
        <f t="shared" si="179"/>
        <v>1</v>
      </c>
      <c r="EZ90" s="15">
        <f t="shared" si="180"/>
        <v>0</v>
      </c>
      <c r="FA90" s="15">
        <f t="shared" si="181"/>
        <v>0</v>
      </c>
      <c r="FB90" s="15">
        <f t="shared" si="182"/>
        <v>0</v>
      </c>
      <c r="FC90" s="15">
        <f t="shared" si="183"/>
        <v>0</v>
      </c>
      <c r="FD90" s="15">
        <f t="shared" si="184"/>
        <v>1</v>
      </c>
      <c r="FE90" s="15">
        <f t="shared" si="185"/>
        <v>0</v>
      </c>
      <c r="FF90" s="15">
        <f t="shared" si="186"/>
        <v>0</v>
      </c>
      <c r="FG90" s="15">
        <f t="shared" si="187"/>
        <v>0</v>
      </c>
      <c r="FH90" s="15">
        <f t="shared" si="188"/>
        <v>1</v>
      </c>
      <c r="FI90" s="15">
        <f t="shared" si="189"/>
        <v>0</v>
      </c>
      <c r="FJ90" s="15">
        <f t="shared" si="190"/>
        <v>0</v>
      </c>
      <c r="FK90" s="15">
        <f t="shared" si="191"/>
        <v>0</v>
      </c>
      <c r="FL90" s="15">
        <f t="shared" si="192"/>
        <v>0</v>
      </c>
      <c r="FM90" s="15">
        <f t="shared" si="193"/>
        <v>1</v>
      </c>
      <c r="FN90" s="15">
        <f t="shared" si="194"/>
        <v>0</v>
      </c>
      <c r="FO90" s="15">
        <f t="shared" si="195"/>
        <v>0</v>
      </c>
      <c r="FP90" s="15">
        <f t="shared" si="196"/>
        <v>0</v>
      </c>
      <c r="FQ90" s="15">
        <f t="shared" si="197"/>
        <v>0</v>
      </c>
      <c r="FR90" s="15">
        <f t="shared" si="198"/>
        <v>0</v>
      </c>
      <c r="FS90" s="15">
        <v>0</v>
      </c>
      <c r="FT90" s="15">
        <v>0</v>
      </c>
      <c r="FU90" s="15">
        <v>0</v>
      </c>
      <c r="FV90" s="15">
        <v>0</v>
      </c>
      <c r="FW90" s="15">
        <v>0</v>
      </c>
      <c r="FX90" s="15">
        <v>0</v>
      </c>
      <c r="FY90" s="15">
        <v>0</v>
      </c>
      <c r="FZ90" s="15">
        <v>0</v>
      </c>
      <c r="GA90" s="15">
        <v>0</v>
      </c>
      <c r="GB90" s="15">
        <v>0</v>
      </c>
      <c r="GC90" s="15">
        <v>0</v>
      </c>
      <c r="GD90" s="15">
        <v>0</v>
      </c>
      <c r="GE90" s="15">
        <v>0</v>
      </c>
    </row>
    <row r="91" spans="1:187" x14ac:dyDescent="0.3">
      <c r="A91" s="2" t="s">
        <v>90</v>
      </c>
      <c r="B91" s="6">
        <v>29639.358</v>
      </c>
      <c r="C91" s="6">
        <f t="shared" si="119"/>
        <v>13786.005556331987</v>
      </c>
      <c r="D91" s="7">
        <v>15853.352443668013</v>
      </c>
      <c r="E91" s="8">
        <v>0</v>
      </c>
      <c r="F91" s="9">
        <v>5008.21</v>
      </c>
      <c r="G91" s="9">
        <v>4989.7645248897106</v>
      </c>
      <c r="H91" s="9">
        <v>742.7003855674036</v>
      </c>
      <c r="I91" s="9">
        <v>2278.549</v>
      </c>
      <c r="J91" s="9">
        <v>553.79164587487446</v>
      </c>
      <c r="K91" s="9">
        <v>196.59</v>
      </c>
      <c r="L91" s="9">
        <v>16.399999999999999</v>
      </c>
      <c r="M91" s="9">
        <v>0</v>
      </c>
      <c r="N91" s="10">
        <v>0</v>
      </c>
      <c r="O91" s="10">
        <f t="shared" si="109"/>
        <v>0</v>
      </c>
      <c r="P91" s="10">
        <f t="shared" si="110"/>
        <v>0</v>
      </c>
      <c r="Q91" s="10">
        <f t="shared" si="111"/>
        <v>0</v>
      </c>
      <c r="R91" s="10">
        <f t="shared" si="112"/>
        <v>0</v>
      </c>
      <c r="S91" s="10">
        <f t="shared" si="113"/>
        <v>0</v>
      </c>
      <c r="T91" s="10">
        <f t="shared" si="114"/>
        <v>0</v>
      </c>
      <c r="U91" s="10">
        <f t="shared" si="115"/>
        <v>5008.21</v>
      </c>
      <c r="V91" s="10">
        <f t="shared" si="116"/>
        <v>0</v>
      </c>
      <c r="W91" s="10">
        <f t="shared" si="117"/>
        <v>0</v>
      </c>
      <c r="X91" s="10">
        <f t="shared" si="118"/>
        <v>0</v>
      </c>
      <c r="Y91" s="10">
        <f t="shared" si="120"/>
        <v>0</v>
      </c>
      <c r="Z91" s="10">
        <f t="shared" si="121"/>
        <v>4986.2602263972585</v>
      </c>
      <c r="AA91" s="10">
        <f t="shared" si="122"/>
        <v>3.5042984924511158</v>
      </c>
      <c r="AB91" s="10">
        <f t="shared" si="123"/>
        <v>0</v>
      </c>
      <c r="AC91" s="10">
        <f t="shared" si="124"/>
        <v>0</v>
      </c>
      <c r="AD91" s="10">
        <f t="shared" si="125"/>
        <v>0</v>
      </c>
      <c r="AE91" s="10">
        <f t="shared" si="126"/>
        <v>690.60205639287358</v>
      </c>
      <c r="AF91" s="10">
        <f t="shared" si="127"/>
        <v>0</v>
      </c>
      <c r="AG91" s="10">
        <f t="shared" si="128"/>
        <v>0</v>
      </c>
      <c r="AH91" s="10">
        <f t="shared" si="129"/>
        <v>52.098329174530157</v>
      </c>
      <c r="AI91" s="10">
        <f t="shared" si="130"/>
        <v>2278.549</v>
      </c>
      <c r="AJ91" s="10">
        <f t="shared" si="131"/>
        <v>0</v>
      </c>
      <c r="AK91" s="10">
        <f t="shared" si="132"/>
        <v>0</v>
      </c>
      <c r="AL91" s="10">
        <f t="shared" si="133"/>
        <v>0</v>
      </c>
      <c r="AM91" s="10">
        <f t="shared" si="134"/>
        <v>0</v>
      </c>
      <c r="AN91" s="10">
        <f t="shared" si="135"/>
        <v>553.79164587487446</v>
      </c>
      <c r="AO91" s="10">
        <f t="shared" si="136"/>
        <v>0</v>
      </c>
      <c r="AP91" s="10">
        <f t="shared" si="137"/>
        <v>0</v>
      </c>
      <c r="AQ91" s="10">
        <f t="shared" si="138"/>
        <v>0</v>
      </c>
      <c r="AR91" s="10">
        <f t="shared" si="139"/>
        <v>196.44001525863382</v>
      </c>
      <c r="AS91" s="10">
        <f t="shared" si="140"/>
        <v>0.14998474136615633</v>
      </c>
      <c r="AT91" s="10">
        <f t="shared" si="141"/>
        <v>0</v>
      </c>
      <c r="AU91" s="10">
        <f t="shared" si="142"/>
        <v>0</v>
      </c>
      <c r="AV91" s="10">
        <f t="shared" si="143"/>
        <v>0</v>
      </c>
      <c r="AW91" s="10">
        <f t="shared" si="144"/>
        <v>16.399999999999999</v>
      </c>
      <c r="AX91" s="10">
        <f t="shared" si="145"/>
        <v>0</v>
      </c>
      <c r="AY91" s="10">
        <f t="shared" si="146"/>
        <v>0</v>
      </c>
      <c r="AZ91" s="10">
        <f t="shared" si="147"/>
        <v>0</v>
      </c>
      <c r="BA91" s="10">
        <f t="shared" si="148"/>
        <v>0</v>
      </c>
      <c r="BB91" s="10">
        <f t="shared" si="149"/>
        <v>0</v>
      </c>
      <c r="BC91" s="10">
        <f t="shared" si="150"/>
        <v>0</v>
      </c>
      <c r="BD91" s="10">
        <f t="shared" si="151"/>
        <v>0</v>
      </c>
      <c r="BE91" s="10">
        <f t="shared" si="152"/>
        <v>0</v>
      </c>
      <c r="BF91" s="10">
        <f t="shared" si="153"/>
        <v>0</v>
      </c>
      <c r="BG91" s="10">
        <f t="shared" si="154"/>
        <v>0</v>
      </c>
      <c r="BH91" s="10">
        <f t="shared" si="155"/>
        <v>0</v>
      </c>
      <c r="BI91" s="10">
        <f t="shared" si="156"/>
        <v>0</v>
      </c>
      <c r="BJ91" s="10">
        <f t="shared" si="157"/>
        <v>0</v>
      </c>
      <c r="BK91" s="10">
        <f t="shared" si="158"/>
        <v>0</v>
      </c>
      <c r="BL91" s="10">
        <f t="shared" si="159"/>
        <v>0</v>
      </c>
      <c r="BM91" s="10">
        <f t="shared" si="160"/>
        <v>0</v>
      </c>
      <c r="BN91" s="10">
        <f t="shared" si="161"/>
        <v>0</v>
      </c>
      <c r="BO91" s="10">
        <f t="shared" si="162"/>
        <v>0</v>
      </c>
      <c r="BP91" s="2" t="s">
        <v>90</v>
      </c>
      <c r="BQ91" s="2">
        <v>33800.991999999998</v>
      </c>
      <c r="BR91" s="2">
        <f t="shared" si="163"/>
        <v>4753.71</v>
      </c>
      <c r="BS91" s="2">
        <v>10679.379999999997</v>
      </c>
      <c r="BT91" s="2">
        <v>0</v>
      </c>
      <c r="BU91" s="2">
        <v>5202.192</v>
      </c>
      <c r="BV91" s="2">
        <v>10636.52</v>
      </c>
      <c r="BW91" s="2">
        <v>1352.87</v>
      </c>
      <c r="BX91" s="2">
        <v>4557.1000000000004</v>
      </c>
      <c r="BY91" s="2">
        <v>651.41999999999996</v>
      </c>
      <c r="BZ91" s="2">
        <v>196.61</v>
      </c>
      <c r="CA91" s="2">
        <v>16.399999999999999</v>
      </c>
      <c r="CB91" s="2">
        <v>0</v>
      </c>
      <c r="CC91" s="2">
        <v>508.49999999999989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5202.192</v>
      </c>
      <c r="CK91" s="2">
        <v>0</v>
      </c>
      <c r="CL91" s="2">
        <v>0</v>
      </c>
      <c r="CM91" s="2">
        <v>0</v>
      </c>
      <c r="CN91" s="2">
        <v>0</v>
      </c>
      <c r="CO91" s="2">
        <v>10629.05</v>
      </c>
      <c r="CP91" s="2">
        <v>7.4700000000000006</v>
      </c>
      <c r="CQ91" s="2">
        <v>0</v>
      </c>
      <c r="CR91" s="2">
        <v>0</v>
      </c>
      <c r="CS91" s="2">
        <v>0</v>
      </c>
      <c r="CT91" s="2">
        <v>1257.97</v>
      </c>
      <c r="CU91" s="2">
        <v>0</v>
      </c>
      <c r="CV91" s="2">
        <v>0</v>
      </c>
      <c r="CW91" s="2">
        <v>94.9</v>
      </c>
      <c r="CX91" s="2">
        <v>4557.1000000000004</v>
      </c>
      <c r="CY91" s="2">
        <v>0</v>
      </c>
      <c r="CZ91" s="2">
        <v>0</v>
      </c>
      <c r="DA91" s="2">
        <v>0</v>
      </c>
      <c r="DB91" s="2">
        <v>0</v>
      </c>
      <c r="DC91" s="2">
        <v>651.41999999999996</v>
      </c>
      <c r="DD91" s="2">
        <v>0</v>
      </c>
      <c r="DE91" s="2">
        <v>0</v>
      </c>
      <c r="DF91" s="2">
        <v>0</v>
      </c>
      <c r="DG91" s="2">
        <v>196.46</v>
      </c>
      <c r="DH91" s="2">
        <v>0.15</v>
      </c>
      <c r="DI91" s="2">
        <v>0</v>
      </c>
      <c r="DJ91" s="2">
        <v>0</v>
      </c>
      <c r="DK91" s="2">
        <v>0</v>
      </c>
      <c r="DL91" s="2">
        <v>16.399999999999999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508.49999999999989</v>
      </c>
      <c r="EA91" s="2">
        <v>0</v>
      </c>
      <c r="EB91" s="2">
        <v>0</v>
      </c>
      <c r="EC91" s="2">
        <v>0</v>
      </c>
      <c r="ED91" s="2">
        <v>0</v>
      </c>
      <c r="EE91" s="15">
        <v>0</v>
      </c>
      <c r="EF91" s="15">
        <v>0</v>
      </c>
      <c r="EG91" s="15">
        <v>0</v>
      </c>
      <c r="EH91" s="15">
        <v>0</v>
      </c>
      <c r="EI91" s="15">
        <v>0</v>
      </c>
      <c r="EJ91" s="15">
        <f t="shared" si="164"/>
        <v>0</v>
      </c>
      <c r="EK91" s="15">
        <f t="shared" si="165"/>
        <v>1</v>
      </c>
      <c r="EL91" s="15">
        <f t="shared" si="166"/>
        <v>0</v>
      </c>
      <c r="EM91" s="15">
        <f t="shared" si="167"/>
        <v>0</v>
      </c>
      <c r="EN91" s="15">
        <f t="shared" si="168"/>
        <v>0</v>
      </c>
      <c r="EO91" s="15">
        <f t="shared" si="169"/>
        <v>0</v>
      </c>
      <c r="EP91" s="15">
        <f t="shared" si="170"/>
        <v>0.99929770263206374</v>
      </c>
      <c r="EQ91" s="16">
        <f t="shared" si="171"/>
        <v>7.0229736793612954E-4</v>
      </c>
      <c r="ER91" s="15">
        <f t="shared" si="172"/>
        <v>0</v>
      </c>
      <c r="ES91" s="15">
        <f t="shared" si="173"/>
        <v>0</v>
      </c>
      <c r="ET91" s="15">
        <f t="shared" si="174"/>
        <v>0</v>
      </c>
      <c r="EU91" s="15">
        <f t="shared" si="175"/>
        <v>0.92985283138808617</v>
      </c>
      <c r="EV91" s="15">
        <f t="shared" si="176"/>
        <v>0</v>
      </c>
      <c r="EW91" s="15">
        <f t="shared" si="177"/>
        <v>0</v>
      </c>
      <c r="EX91" s="15">
        <f t="shared" si="178"/>
        <v>7.0147168611913946E-2</v>
      </c>
      <c r="EY91" s="15">
        <f t="shared" si="179"/>
        <v>1</v>
      </c>
      <c r="EZ91" s="15">
        <f t="shared" si="180"/>
        <v>0</v>
      </c>
      <c r="FA91" s="15">
        <f t="shared" si="181"/>
        <v>0</v>
      </c>
      <c r="FB91" s="15">
        <f t="shared" si="182"/>
        <v>0</v>
      </c>
      <c r="FC91" s="15">
        <f t="shared" si="183"/>
        <v>0</v>
      </c>
      <c r="FD91" s="15">
        <f t="shared" si="184"/>
        <v>1</v>
      </c>
      <c r="FE91" s="15">
        <f t="shared" si="185"/>
        <v>0</v>
      </c>
      <c r="FF91" s="15">
        <f t="shared" si="186"/>
        <v>0</v>
      </c>
      <c r="FG91" s="15">
        <f t="shared" si="187"/>
        <v>0</v>
      </c>
      <c r="FH91" s="15">
        <f t="shared" si="188"/>
        <v>0.99923706830781744</v>
      </c>
      <c r="FI91" s="15">
        <f t="shared" si="189"/>
        <v>7.6293169218249318E-4</v>
      </c>
      <c r="FJ91" s="15">
        <f t="shared" si="190"/>
        <v>0</v>
      </c>
      <c r="FK91" s="15">
        <f t="shared" si="191"/>
        <v>0</v>
      </c>
      <c r="FL91" s="15">
        <f t="shared" si="192"/>
        <v>0</v>
      </c>
      <c r="FM91" s="15">
        <f t="shared" si="193"/>
        <v>1</v>
      </c>
      <c r="FN91" s="15">
        <f t="shared" si="194"/>
        <v>0</v>
      </c>
      <c r="FO91" s="15">
        <f t="shared" si="195"/>
        <v>0</v>
      </c>
      <c r="FP91" s="15">
        <f t="shared" si="196"/>
        <v>0</v>
      </c>
      <c r="FQ91" s="15">
        <f t="shared" si="197"/>
        <v>0</v>
      </c>
      <c r="FR91" s="15">
        <f t="shared" si="198"/>
        <v>0</v>
      </c>
      <c r="FS91" s="15">
        <v>0</v>
      </c>
      <c r="FT91" s="15">
        <v>0</v>
      </c>
      <c r="FU91" s="15">
        <v>0</v>
      </c>
      <c r="FV91" s="15">
        <v>0</v>
      </c>
      <c r="FW91" s="15">
        <v>0</v>
      </c>
      <c r="FX91" s="15">
        <v>0</v>
      </c>
      <c r="FY91" s="15">
        <v>0</v>
      </c>
      <c r="FZ91" s="15">
        <v>0</v>
      </c>
      <c r="GA91" s="15">
        <f t="shared" si="207"/>
        <v>1</v>
      </c>
      <c r="GB91" s="15">
        <f t="shared" si="208"/>
        <v>0</v>
      </c>
      <c r="GC91" s="15">
        <f t="shared" si="209"/>
        <v>0</v>
      </c>
      <c r="GD91" s="15">
        <f t="shared" si="210"/>
        <v>0</v>
      </c>
      <c r="GE91" s="15">
        <f t="shared" si="211"/>
        <v>0</v>
      </c>
    </row>
    <row r="92" spans="1:187" x14ac:dyDescent="0.3">
      <c r="A92" s="2" t="s">
        <v>91</v>
      </c>
      <c r="B92" s="6">
        <v>32368.460999999999</v>
      </c>
      <c r="C92" s="6">
        <f t="shared" si="119"/>
        <v>20908.648606618532</v>
      </c>
      <c r="D92" s="7">
        <v>11459.812393381466</v>
      </c>
      <c r="E92" s="8">
        <v>0</v>
      </c>
      <c r="F92" s="9">
        <v>7006.92</v>
      </c>
      <c r="G92" s="9">
        <v>5354.2801299490648</v>
      </c>
      <c r="H92" s="9">
        <v>1385.08283334219</v>
      </c>
      <c r="I92" s="9">
        <v>3804.5498410482969</v>
      </c>
      <c r="J92" s="9">
        <v>737.62221382772418</v>
      </c>
      <c r="K92" s="9">
        <v>162.785</v>
      </c>
      <c r="L92" s="9">
        <v>50.82884500070768</v>
      </c>
      <c r="M92" s="9">
        <v>0</v>
      </c>
      <c r="N92" s="10">
        <v>2406.5797434505498</v>
      </c>
      <c r="O92" s="10">
        <f t="shared" si="109"/>
        <v>0</v>
      </c>
      <c r="P92" s="10">
        <f t="shared" si="110"/>
        <v>0</v>
      </c>
      <c r="Q92" s="10">
        <f t="shared" si="111"/>
        <v>0</v>
      </c>
      <c r="R92" s="10">
        <f t="shared" si="112"/>
        <v>0</v>
      </c>
      <c r="S92" s="10">
        <f t="shared" si="113"/>
        <v>0</v>
      </c>
      <c r="T92" s="10">
        <f t="shared" si="114"/>
        <v>7006.92</v>
      </c>
      <c r="U92" s="10">
        <f t="shared" si="115"/>
        <v>0</v>
      </c>
      <c r="V92" s="10">
        <f t="shared" si="116"/>
        <v>0</v>
      </c>
      <c r="W92" s="10">
        <f t="shared" si="117"/>
        <v>0</v>
      </c>
      <c r="X92" s="10">
        <f t="shared" si="118"/>
        <v>0</v>
      </c>
      <c r="Y92" s="10">
        <f t="shared" si="120"/>
        <v>0</v>
      </c>
      <c r="Z92" s="10">
        <f t="shared" si="121"/>
        <v>5354.2801299490648</v>
      </c>
      <c r="AA92" s="10">
        <f t="shared" si="122"/>
        <v>0</v>
      </c>
      <c r="AB92" s="10">
        <f t="shared" si="123"/>
        <v>0</v>
      </c>
      <c r="AC92" s="10">
        <f t="shared" si="124"/>
        <v>0</v>
      </c>
      <c r="AD92" s="10">
        <f t="shared" si="125"/>
        <v>0</v>
      </c>
      <c r="AE92" s="10">
        <f t="shared" si="126"/>
        <v>1385.08283334219</v>
      </c>
      <c r="AF92" s="10">
        <f t="shared" si="127"/>
        <v>0</v>
      </c>
      <c r="AG92" s="10">
        <f t="shared" si="128"/>
        <v>0</v>
      </c>
      <c r="AH92" s="10">
        <f t="shared" si="129"/>
        <v>0</v>
      </c>
      <c r="AI92" s="10">
        <f t="shared" si="130"/>
        <v>3804.5498410482969</v>
      </c>
      <c r="AJ92" s="10">
        <f t="shared" si="131"/>
        <v>0</v>
      </c>
      <c r="AK92" s="10">
        <f t="shared" si="132"/>
        <v>0</v>
      </c>
      <c r="AL92" s="10">
        <f t="shared" si="133"/>
        <v>0</v>
      </c>
      <c r="AM92" s="10">
        <f t="shared" si="134"/>
        <v>0</v>
      </c>
      <c r="AN92" s="10">
        <f t="shared" si="135"/>
        <v>737.62221382772418</v>
      </c>
      <c r="AO92" s="10">
        <f t="shared" si="136"/>
        <v>0</v>
      </c>
      <c r="AP92" s="10">
        <f t="shared" si="137"/>
        <v>0</v>
      </c>
      <c r="AQ92" s="10">
        <f t="shared" si="138"/>
        <v>0</v>
      </c>
      <c r="AR92" s="10">
        <f t="shared" si="139"/>
        <v>162.785</v>
      </c>
      <c r="AS92" s="10">
        <f t="shared" si="140"/>
        <v>0</v>
      </c>
      <c r="AT92" s="10">
        <f t="shared" si="141"/>
        <v>0</v>
      </c>
      <c r="AU92" s="10">
        <f t="shared" si="142"/>
        <v>0</v>
      </c>
      <c r="AV92" s="10">
        <f t="shared" si="143"/>
        <v>0</v>
      </c>
      <c r="AW92" s="10">
        <f t="shared" si="144"/>
        <v>50.82884500070768</v>
      </c>
      <c r="AX92" s="10">
        <f t="shared" si="145"/>
        <v>0</v>
      </c>
      <c r="AY92" s="10">
        <f t="shared" si="146"/>
        <v>0</v>
      </c>
      <c r="AZ92" s="10">
        <f t="shared" si="147"/>
        <v>0</v>
      </c>
      <c r="BA92" s="10">
        <f t="shared" si="148"/>
        <v>0</v>
      </c>
      <c r="BB92" s="10">
        <f t="shared" si="149"/>
        <v>0</v>
      </c>
      <c r="BC92" s="10">
        <f t="shared" si="150"/>
        <v>0</v>
      </c>
      <c r="BD92" s="10">
        <f t="shared" si="151"/>
        <v>0</v>
      </c>
      <c r="BE92" s="10">
        <f t="shared" si="152"/>
        <v>0</v>
      </c>
      <c r="BF92" s="10">
        <f t="shared" si="153"/>
        <v>0</v>
      </c>
      <c r="BG92" s="10">
        <f t="shared" si="154"/>
        <v>0</v>
      </c>
      <c r="BH92" s="10">
        <f t="shared" si="155"/>
        <v>0</v>
      </c>
      <c r="BI92" s="10">
        <f t="shared" si="156"/>
        <v>0</v>
      </c>
      <c r="BJ92" s="10">
        <f t="shared" si="157"/>
        <v>0</v>
      </c>
      <c r="BK92" s="10">
        <f t="shared" si="158"/>
        <v>0</v>
      </c>
      <c r="BL92" s="10">
        <f t="shared" si="159"/>
        <v>0</v>
      </c>
      <c r="BM92" s="10">
        <f t="shared" si="160"/>
        <v>0</v>
      </c>
      <c r="BN92" s="10">
        <f t="shared" si="161"/>
        <v>0</v>
      </c>
      <c r="BO92" s="10">
        <f t="shared" si="162"/>
        <v>0</v>
      </c>
      <c r="BP92" s="2" t="s">
        <v>91</v>
      </c>
      <c r="BQ92" s="2">
        <v>28978.375</v>
      </c>
      <c r="BR92" s="2">
        <f t="shared" si="163"/>
        <v>3519.0709999999999</v>
      </c>
      <c r="BS92" s="2">
        <v>11354.734000000004</v>
      </c>
      <c r="BT92" s="2">
        <v>0</v>
      </c>
      <c r="BU92" s="2">
        <v>7006.9199999999992</v>
      </c>
      <c r="BV92" s="2">
        <v>4353.6589999999997</v>
      </c>
      <c r="BW92" s="2">
        <v>2012.0640000000001</v>
      </c>
      <c r="BX92" s="2">
        <v>3356.2860000000001</v>
      </c>
      <c r="BY92" s="2">
        <v>692.12900000000002</v>
      </c>
      <c r="BZ92" s="2">
        <v>162.785</v>
      </c>
      <c r="CA92" s="2">
        <v>39.798000000000002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7006.9199999999992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4353.6589999999997</v>
      </c>
      <c r="CP92" s="2">
        <v>0</v>
      </c>
      <c r="CQ92" s="2">
        <v>0</v>
      </c>
      <c r="CR92" s="2">
        <v>0</v>
      </c>
      <c r="CS92" s="2">
        <v>0</v>
      </c>
      <c r="CT92" s="2">
        <v>2012.0640000000001</v>
      </c>
      <c r="CU92" s="2">
        <v>0</v>
      </c>
      <c r="CV92" s="2">
        <v>0</v>
      </c>
      <c r="CW92" s="2">
        <v>0</v>
      </c>
      <c r="CX92" s="2">
        <v>3356.2860000000001</v>
      </c>
      <c r="CY92" s="2">
        <v>0</v>
      </c>
      <c r="CZ92" s="2">
        <v>0</v>
      </c>
      <c r="DA92" s="2">
        <v>0</v>
      </c>
      <c r="DB92" s="2">
        <v>0</v>
      </c>
      <c r="DC92" s="2">
        <v>692.12900000000002</v>
      </c>
      <c r="DD92" s="2">
        <v>0</v>
      </c>
      <c r="DE92" s="2">
        <v>0</v>
      </c>
      <c r="DF92" s="2">
        <v>0</v>
      </c>
      <c r="DG92" s="2">
        <v>162.785</v>
      </c>
      <c r="DH92" s="2">
        <v>0</v>
      </c>
      <c r="DI92" s="2">
        <v>0</v>
      </c>
      <c r="DJ92" s="2">
        <v>0</v>
      </c>
      <c r="DK92" s="2">
        <v>0</v>
      </c>
      <c r="DL92" s="2">
        <v>39.798000000000002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15">
        <v>0</v>
      </c>
      <c r="EF92" s="15">
        <v>0</v>
      </c>
      <c r="EG92" s="15">
        <v>0</v>
      </c>
      <c r="EH92" s="15">
        <v>0</v>
      </c>
      <c r="EI92" s="15">
        <v>0</v>
      </c>
      <c r="EJ92" s="15">
        <f t="shared" si="164"/>
        <v>1</v>
      </c>
      <c r="EK92" s="15">
        <f t="shared" si="165"/>
        <v>0</v>
      </c>
      <c r="EL92" s="15">
        <f t="shared" si="166"/>
        <v>0</v>
      </c>
      <c r="EM92" s="15">
        <f t="shared" si="167"/>
        <v>0</v>
      </c>
      <c r="EN92" s="15">
        <f t="shared" si="168"/>
        <v>0</v>
      </c>
      <c r="EO92" s="15">
        <f t="shared" si="169"/>
        <v>0</v>
      </c>
      <c r="EP92" s="15">
        <f t="shared" si="170"/>
        <v>1</v>
      </c>
      <c r="EQ92" s="15">
        <f t="shared" si="171"/>
        <v>0</v>
      </c>
      <c r="ER92" s="15">
        <f t="shared" si="172"/>
        <v>0</v>
      </c>
      <c r="ES92" s="15">
        <f t="shared" si="173"/>
        <v>0</v>
      </c>
      <c r="ET92" s="15">
        <f t="shared" si="174"/>
        <v>0</v>
      </c>
      <c r="EU92" s="15">
        <f t="shared" si="175"/>
        <v>1</v>
      </c>
      <c r="EV92" s="15">
        <f t="shared" si="176"/>
        <v>0</v>
      </c>
      <c r="EW92" s="15">
        <f t="shared" si="177"/>
        <v>0</v>
      </c>
      <c r="EX92" s="15">
        <f t="shared" si="178"/>
        <v>0</v>
      </c>
      <c r="EY92" s="15">
        <f t="shared" si="179"/>
        <v>1</v>
      </c>
      <c r="EZ92" s="15">
        <f t="shared" si="180"/>
        <v>0</v>
      </c>
      <c r="FA92" s="15">
        <f t="shared" si="181"/>
        <v>0</v>
      </c>
      <c r="FB92" s="15">
        <f t="shared" si="182"/>
        <v>0</v>
      </c>
      <c r="FC92" s="15">
        <f t="shared" si="183"/>
        <v>0</v>
      </c>
      <c r="FD92" s="15">
        <f t="shared" si="184"/>
        <v>1</v>
      </c>
      <c r="FE92" s="15">
        <f t="shared" si="185"/>
        <v>0</v>
      </c>
      <c r="FF92" s="15">
        <f t="shared" si="186"/>
        <v>0</v>
      </c>
      <c r="FG92" s="15">
        <f t="shared" si="187"/>
        <v>0</v>
      </c>
      <c r="FH92" s="15">
        <f t="shared" si="188"/>
        <v>1</v>
      </c>
      <c r="FI92" s="15">
        <f t="shared" si="189"/>
        <v>0</v>
      </c>
      <c r="FJ92" s="15">
        <f t="shared" si="190"/>
        <v>0</v>
      </c>
      <c r="FK92" s="15">
        <f t="shared" si="191"/>
        <v>0</v>
      </c>
      <c r="FL92" s="15">
        <f t="shared" si="192"/>
        <v>0</v>
      </c>
      <c r="FM92" s="15">
        <f t="shared" si="193"/>
        <v>1</v>
      </c>
      <c r="FN92" s="15">
        <f t="shared" si="194"/>
        <v>0</v>
      </c>
      <c r="FO92" s="15">
        <f t="shared" si="195"/>
        <v>0</v>
      </c>
      <c r="FP92" s="15">
        <f t="shared" si="196"/>
        <v>0</v>
      </c>
      <c r="FQ92" s="15">
        <f t="shared" si="197"/>
        <v>0</v>
      </c>
      <c r="FR92" s="15">
        <f t="shared" si="198"/>
        <v>0</v>
      </c>
      <c r="FS92" s="15">
        <v>0</v>
      </c>
      <c r="FT92" s="15">
        <v>0</v>
      </c>
      <c r="FU92" s="15">
        <v>0</v>
      </c>
      <c r="FV92" s="15">
        <v>0</v>
      </c>
      <c r="FW92" s="15">
        <v>0</v>
      </c>
      <c r="FX92" s="15">
        <v>0</v>
      </c>
      <c r="FY92" s="15">
        <v>0</v>
      </c>
      <c r="FZ92" s="15">
        <v>0</v>
      </c>
      <c r="GA92" s="15">
        <v>0</v>
      </c>
      <c r="GB92" s="15">
        <v>0</v>
      </c>
      <c r="GC92" s="15">
        <v>0</v>
      </c>
      <c r="GD92" s="15">
        <v>0</v>
      </c>
      <c r="GE92" s="15">
        <v>0</v>
      </c>
    </row>
    <row r="93" spans="1:187" x14ac:dyDescent="0.3">
      <c r="A93" s="2" t="s">
        <v>92</v>
      </c>
      <c r="B93" s="6">
        <v>32090.91</v>
      </c>
      <c r="C93" s="6">
        <f t="shared" si="119"/>
        <v>21271.341425811039</v>
      </c>
      <c r="D93" s="7">
        <v>10819.568574188961</v>
      </c>
      <c r="E93" s="8">
        <v>2828.8</v>
      </c>
      <c r="F93" s="9">
        <v>4750.04</v>
      </c>
      <c r="G93" s="9">
        <v>3750.1026998842035</v>
      </c>
      <c r="H93" s="9">
        <v>1653.080530422784</v>
      </c>
      <c r="I93" s="9">
        <v>4471.7071673746741</v>
      </c>
      <c r="J93" s="9">
        <v>959.5558710105405</v>
      </c>
      <c r="K93" s="9">
        <v>26.42</v>
      </c>
      <c r="L93" s="9">
        <v>28.99</v>
      </c>
      <c r="M93" s="9">
        <v>0</v>
      </c>
      <c r="N93" s="10">
        <v>2802.6451571188368</v>
      </c>
      <c r="O93" s="10">
        <f t="shared" si="109"/>
        <v>2828.8</v>
      </c>
      <c r="P93" s="10">
        <f t="shared" si="110"/>
        <v>0</v>
      </c>
      <c r="Q93" s="10">
        <f t="shared" si="111"/>
        <v>0</v>
      </c>
      <c r="R93" s="10">
        <f t="shared" si="112"/>
        <v>0</v>
      </c>
      <c r="S93" s="10">
        <f t="shared" si="113"/>
        <v>0</v>
      </c>
      <c r="T93" s="10">
        <f t="shared" si="114"/>
        <v>0</v>
      </c>
      <c r="U93" s="10">
        <f t="shared" si="115"/>
        <v>4750.04</v>
      </c>
      <c r="V93" s="10">
        <f t="shared" si="116"/>
        <v>0</v>
      </c>
      <c r="W93" s="10">
        <f t="shared" si="117"/>
        <v>0</v>
      </c>
      <c r="X93" s="10">
        <f t="shared" si="118"/>
        <v>0</v>
      </c>
      <c r="Y93" s="10">
        <f t="shared" si="120"/>
        <v>0</v>
      </c>
      <c r="Z93" s="10">
        <f t="shared" si="121"/>
        <v>3750.1026998842035</v>
      </c>
      <c r="AA93" s="10">
        <f t="shared" si="122"/>
        <v>0</v>
      </c>
      <c r="AB93" s="10">
        <f t="shared" si="123"/>
        <v>0</v>
      </c>
      <c r="AC93" s="10">
        <f t="shared" si="124"/>
        <v>0</v>
      </c>
      <c r="AD93" s="10">
        <f t="shared" si="125"/>
        <v>0</v>
      </c>
      <c r="AE93" s="10">
        <f t="shared" si="126"/>
        <v>1653.080530422784</v>
      </c>
      <c r="AF93" s="10">
        <f t="shared" si="127"/>
        <v>0</v>
      </c>
      <c r="AG93" s="10">
        <f t="shared" si="128"/>
        <v>0</v>
      </c>
      <c r="AH93" s="10">
        <f t="shared" si="129"/>
        <v>0</v>
      </c>
      <c r="AI93" s="10">
        <f t="shared" si="130"/>
        <v>4471.7071673746741</v>
      </c>
      <c r="AJ93" s="10">
        <f t="shared" si="131"/>
        <v>0</v>
      </c>
      <c r="AK93" s="10">
        <f t="shared" si="132"/>
        <v>0</v>
      </c>
      <c r="AL93" s="10">
        <f t="shared" si="133"/>
        <v>0</v>
      </c>
      <c r="AM93" s="10">
        <f t="shared" si="134"/>
        <v>0</v>
      </c>
      <c r="AN93" s="10">
        <f t="shared" si="135"/>
        <v>959.5558710105405</v>
      </c>
      <c r="AO93" s="10">
        <f t="shared" si="136"/>
        <v>0</v>
      </c>
      <c r="AP93" s="10">
        <f t="shared" si="137"/>
        <v>0</v>
      </c>
      <c r="AQ93" s="10">
        <f t="shared" si="138"/>
        <v>0</v>
      </c>
      <c r="AR93" s="10">
        <f t="shared" si="139"/>
        <v>26.42</v>
      </c>
      <c r="AS93" s="10">
        <f t="shared" si="140"/>
        <v>0</v>
      </c>
      <c r="AT93" s="10">
        <f t="shared" si="141"/>
        <v>0</v>
      </c>
      <c r="AU93" s="10">
        <f t="shared" si="142"/>
        <v>0</v>
      </c>
      <c r="AV93" s="10">
        <f t="shared" si="143"/>
        <v>0</v>
      </c>
      <c r="AW93" s="10">
        <f t="shared" si="144"/>
        <v>28.99</v>
      </c>
      <c r="AX93" s="10">
        <f t="shared" si="145"/>
        <v>0</v>
      </c>
      <c r="AY93" s="10">
        <f t="shared" si="146"/>
        <v>0</v>
      </c>
      <c r="AZ93" s="10">
        <f t="shared" si="147"/>
        <v>0</v>
      </c>
      <c r="BA93" s="10">
        <f t="shared" si="148"/>
        <v>0</v>
      </c>
      <c r="BB93" s="10">
        <f t="shared" si="149"/>
        <v>0</v>
      </c>
      <c r="BC93" s="10">
        <f t="shared" si="150"/>
        <v>0</v>
      </c>
      <c r="BD93" s="10">
        <f t="shared" si="151"/>
        <v>0</v>
      </c>
      <c r="BE93" s="10">
        <f t="shared" si="152"/>
        <v>0</v>
      </c>
      <c r="BF93" s="10">
        <f t="shared" si="153"/>
        <v>0</v>
      </c>
      <c r="BG93" s="10">
        <f t="shared" si="154"/>
        <v>0</v>
      </c>
      <c r="BH93" s="10">
        <f t="shared" si="155"/>
        <v>0</v>
      </c>
      <c r="BI93" s="10">
        <f t="shared" si="156"/>
        <v>0</v>
      </c>
      <c r="BJ93" s="10">
        <f t="shared" si="157"/>
        <v>0</v>
      </c>
      <c r="BK93" s="10">
        <f t="shared" si="158"/>
        <v>2802.6451571188368</v>
      </c>
      <c r="BL93" s="10">
        <f t="shared" si="159"/>
        <v>0</v>
      </c>
      <c r="BM93" s="10">
        <f t="shared" si="160"/>
        <v>0</v>
      </c>
      <c r="BN93" s="10">
        <f t="shared" si="161"/>
        <v>0</v>
      </c>
      <c r="BO93" s="10">
        <f t="shared" si="162"/>
        <v>0</v>
      </c>
      <c r="BP93" s="2" t="s">
        <v>92</v>
      </c>
      <c r="BQ93" s="2">
        <v>31688.01</v>
      </c>
      <c r="BR93" s="2">
        <f t="shared" si="163"/>
        <v>4758.7699999999995</v>
      </c>
      <c r="BS93" s="2">
        <v>8720.6299999999974</v>
      </c>
      <c r="BT93" s="2">
        <v>2828.8</v>
      </c>
      <c r="BU93" s="2">
        <v>4750.04</v>
      </c>
      <c r="BV93" s="2">
        <v>4858.3</v>
      </c>
      <c r="BW93" s="2">
        <v>2244.14</v>
      </c>
      <c r="BX93" s="2">
        <v>4732.16</v>
      </c>
      <c r="BY93" s="2">
        <v>2078.69</v>
      </c>
      <c r="BZ93" s="2">
        <v>26.61</v>
      </c>
      <c r="CA93" s="2">
        <v>28.99</v>
      </c>
      <c r="CB93" s="2">
        <v>0</v>
      </c>
      <c r="CC93" s="2">
        <v>1419.65</v>
      </c>
      <c r="CD93" s="2">
        <v>2828.8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4750.04</v>
      </c>
      <c r="CK93" s="2">
        <v>0</v>
      </c>
      <c r="CL93" s="2">
        <v>0</v>
      </c>
      <c r="CM93" s="2">
        <v>0</v>
      </c>
      <c r="CN93" s="2">
        <v>0</v>
      </c>
      <c r="CO93" s="2">
        <v>4858.3</v>
      </c>
      <c r="CP93" s="2">
        <v>0</v>
      </c>
      <c r="CQ93" s="2">
        <v>0</v>
      </c>
      <c r="CR93" s="2">
        <v>0</v>
      </c>
      <c r="CS93" s="2">
        <v>0</v>
      </c>
      <c r="CT93" s="2">
        <v>2244.14</v>
      </c>
      <c r="CU93" s="2">
        <v>0</v>
      </c>
      <c r="CV93" s="2">
        <v>0</v>
      </c>
      <c r="CW93" s="2">
        <v>0</v>
      </c>
      <c r="CX93" s="2">
        <v>4732.16</v>
      </c>
      <c r="CY93" s="2">
        <v>0</v>
      </c>
      <c r="CZ93" s="2">
        <v>0</v>
      </c>
      <c r="DA93" s="2">
        <v>0</v>
      </c>
      <c r="DB93" s="2">
        <v>0</v>
      </c>
      <c r="DC93" s="2">
        <v>2078.69</v>
      </c>
      <c r="DD93" s="2">
        <v>0</v>
      </c>
      <c r="DE93" s="2">
        <v>0</v>
      </c>
      <c r="DF93" s="2">
        <v>0</v>
      </c>
      <c r="DG93" s="2">
        <v>26.61</v>
      </c>
      <c r="DH93" s="2">
        <v>0</v>
      </c>
      <c r="DI93" s="2">
        <v>0</v>
      </c>
      <c r="DJ93" s="2">
        <v>0</v>
      </c>
      <c r="DK93" s="2">
        <v>0</v>
      </c>
      <c r="DL93" s="2">
        <v>28.99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1419.65</v>
      </c>
      <c r="EA93" s="2">
        <v>0</v>
      </c>
      <c r="EB93" s="2">
        <v>0</v>
      </c>
      <c r="EC93" s="2">
        <v>0</v>
      </c>
      <c r="ED93" s="2">
        <v>0</v>
      </c>
      <c r="EE93" s="15">
        <f t="shared" si="212"/>
        <v>1</v>
      </c>
      <c r="EF93" s="15">
        <f t="shared" si="213"/>
        <v>0</v>
      </c>
      <c r="EG93" s="15">
        <f t="shared" si="214"/>
        <v>0</v>
      </c>
      <c r="EH93" s="15">
        <f t="shared" si="215"/>
        <v>0</v>
      </c>
      <c r="EI93" s="15">
        <f t="shared" si="216"/>
        <v>0</v>
      </c>
      <c r="EJ93" s="15">
        <f t="shared" si="164"/>
        <v>0</v>
      </c>
      <c r="EK93" s="15">
        <f t="shared" si="165"/>
        <v>1</v>
      </c>
      <c r="EL93" s="15">
        <f t="shared" si="166"/>
        <v>0</v>
      </c>
      <c r="EM93" s="15">
        <f t="shared" si="167"/>
        <v>0</v>
      </c>
      <c r="EN93" s="15">
        <f t="shared" si="168"/>
        <v>0</v>
      </c>
      <c r="EO93" s="15">
        <f t="shared" si="169"/>
        <v>0</v>
      </c>
      <c r="EP93" s="15">
        <f t="shared" si="170"/>
        <v>1</v>
      </c>
      <c r="EQ93" s="15">
        <f t="shared" si="171"/>
        <v>0</v>
      </c>
      <c r="ER93" s="15">
        <f t="shared" si="172"/>
        <v>0</v>
      </c>
      <c r="ES93" s="15">
        <f t="shared" si="173"/>
        <v>0</v>
      </c>
      <c r="ET93" s="15">
        <f t="shared" si="174"/>
        <v>0</v>
      </c>
      <c r="EU93" s="15">
        <f t="shared" si="175"/>
        <v>1</v>
      </c>
      <c r="EV93" s="15">
        <f t="shared" si="176"/>
        <v>0</v>
      </c>
      <c r="EW93" s="15">
        <f t="shared" si="177"/>
        <v>0</v>
      </c>
      <c r="EX93" s="15">
        <f t="shared" si="178"/>
        <v>0</v>
      </c>
      <c r="EY93" s="15">
        <f t="shared" si="179"/>
        <v>1</v>
      </c>
      <c r="EZ93" s="15">
        <f t="shared" si="180"/>
        <v>0</v>
      </c>
      <c r="FA93" s="15">
        <f t="shared" si="181"/>
        <v>0</v>
      </c>
      <c r="FB93" s="15">
        <f t="shared" si="182"/>
        <v>0</v>
      </c>
      <c r="FC93" s="15">
        <f t="shared" si="183"/>
        <v>0</v>
      </c>
      <c r="FD93" s="15">
        <f t="shared" si="184"/>
        <v>1</v>
      </c>
      <c r="FE93" s="15">
        <f t="shared" si="185"/>
        <v>0</v>
      </c>
      <c r="FF93" s="15">
        <f t="shared" si="186"/>
        <v>0</v>
      </c>
      <c r="FG93" s="15">
        <f t="shared" si="187"/>
        <v>0</v>
      </c>
      <c r="FH93" s="15">
        <f t="shared" si="188"/>
        <v>1</v>
      </c>
      <c r="FI93" s="15">
        <f t="shared" si="189"/>
        <v>0</v>
      </c>
      <c r="FJ93" s="15">
        <f t="shared" si="190"/>
        <v>0</v>
      </c>
      <c r="FK93" s="15">
        <f t="shared" si="191"/>
        <v>0</v>
      </c>
      <c r="FL93" s="15">
        <f t="shared" si="192"/>
        <v>0</v>
      </c>
      <c r="FM93" s="15">
        <f t="shared" si="193"/>
        <v>1</v>
      </c>
      <c r="FN93" s="15">
        <f t="shared" si="194"/>
        <v>0</v>
      </c>
      <c r="FO93" s="15">
        <f t="shared" si="195"/>
        <v>0</v>
      </c>
      <c r="FP93" s="15">
        <f t="shared" si="196"/>
        <v>0</v>
      </c>
      <c r="FQ93" s="15">
        <f t="shared" si="197"/>
        <v>0</v>
      </c>
      <c r="FR93" s="15">
        <f t="shared" si="198"/>
        <v>0</v>
      </c>
      <c r="FS93" s="15">
        <v>0</v>
      </c>
      <c r="FT93" s="15">
        <v>0</v>
      </c>
      <c r="FU93" s="15">
        <v>0</v>
      </c>
      <c r="FV93" s="15">
        <v>0</v>
      </c>
      <c r="FW93" s="15">
        <v>0</v>
      </c>
      <c r="FX93" s="15">
        <v>0</v>
      </c>
      <c r="FY93" s="15">
        <v>0</v>
      </c>
      <c r="FZ93" s="15">
        <v>0</v>
      </c>
      <c r="GA93" s="15">
        <f t="shared" si="207"/>
        <v>1</v>
      </c>
      <c r="GB93" s="15">
        <f t="shared" si="208"/>
        <v>0</v>
      </c>
      <c r="GC93" s="15">
        <f t="shared" si="209"/>
        <v>0</v>
      </c>
      <c r="GD93" s="15">
        <f t="shared" si="210"/>
        <v>0</v>
      </c>
      <c r="GE93" s="15">
        <f t="shared" si="211"/>
        <v>0</v>
      </c>
    </row>
    <row r="94" spans="1:187" x14ac:dyDescent="0.3">
      <c r="A94" s="2" t="s">
        <v>93</v>
      </c>
      <c r="B94" s="6">
        <v>32892.42</v>
      </c>
      <c r="C94" s="6">
        <f t="shared" si="119"/>
        <v>19280.57287699731</v>
      </c>
      <c r="D94" s="7">
        <v>13611.847123002688</v>
      </c>
      <c r="E94" s="8">
        <v>2603.4</v>
      </c>
      <c r="F94" s="9">
        <v>6854.49</v>
      </c>
      <c r="G94" s="9">
        <v>3885.3808683350994</v>
      </c>
      <c r="H94" s="9">
        <v>630.09</v>
      </c>
      <c r="I94" s="9">
        <v>2681.08</v>
      </c>
      <c r="J94" s="9">
        <v>514.91</v>
      </c>
      <c r="K94" s="9">
        <v>143.24</v>
      </c>
      <c r="L94" s="9">
        <v>68.89</v>
      </c>
      <c r="M94" s="9">
        <v>0</v>
      </c>
      <c r="N94" s="10">
        <v>1899.0920086622091</v>
      </c>
      <c r="O94" s="10">
        <f t="shared" si="109"/>
        <v>0</v>
      </c>
      <c r="P94" s="10">
        <f t="shared" si="110"/>
        <v>0</v>
      </c>
      <c r="Q94" s="10">
        <f t="shared" si="111"/>
        <v>2603.4</v>
      </c>
      <c r="R94" s="10">
        <f t="shared" si="112"/>
        <v>0</v>
      </c>
      <c r="S94" s="10">
        <f t="shared" si="113"/>
        <v>0</v>
      </c>
      <c r="T94" s="10">
        <f t="shared" si="114"/>
        <v>0</v>
      </c>
      <c r="U94" s="10">
        <f t="shared" si="115"/>
        <v>6854.49</v>
      </c>
      <c r="V94" s="10">
        <f t="shared" si="116"/>
        <v>0</v>
      </c>
      <c r="W94" s="10">
        <f t="shared" si="117"/>
        <v>0</v>
      </c>
      <c r="X94" s="10">
        <f t="shared" si="118"/>
        <v>0</v>
      </c>
      <c r="Y94" s="10">
        <f t="shared" si="120"/>
        <v>0</v>
      </c>
      <c r="Z94" s="10">
        <f t="shared" si="121"/>
        <v>3885.2512886745703</v>
      </c>
      <c r="AA94" s="10">
        <f t="shared" si="122"/>
        <v>0.12957966052859318</v>
      </c>
      <c r="AB94" s="10">
        <f t="shared" si="123"/>
        <v>0</v>
      </c>
      <c r="AC94" s="10">
        <f t="shared" si="124"/>
        <v>0</v>
      </c>
      <c r="AD94" s="10">
        <f t="shared" si="125"/>
        <v>0</v>
      </c>
      <c r="AE94" s="10">
        <f t="shared" si="126"/>
        <v>630.09</v>
      </c>
      <c r="AF94" s="10">
        <f t="shared" si="127"/>
        <v>0</v>
      </c>
      <c r="AG94" s="10">
        <f t="shared" si="128"/>
        <v>0</v>
      </c>
      <c r="AH94" s="10">
        <f t="shared" si="129"/>
        <v>0</v>
      </c>
      <c r="AI94" s="10">
        <f t="shared" si="130"/>
        <v>2681.08</v>
      </c>
      <c r="AJ94" s="10">
        <f t="shared" si="131"/>
        <v>0</v>
      </c>
      <c r="AK94" s="10">
        <f t="shared" si="132"/>
        <v>0</v>
      </c>
      <c r="AL94" s="10">
        <f t="shared" si="133"/>
        <v>0</v>
      </c>
      <c r="AM94" s="10">
        <f t="shared" si="134"/>
        <v>0</v>
      </c>
      <c r="AN94" s="10">
        <f t="shared" si="135"/>
        <v>514.91</v>
      </c>
      <c r="AO94" s="10">
        <f t="shared" si="136"/>
        <v>0</v>
      </c>
      <c r="AP94" s="10">
        <f t="shared" si="137"/>
        <v>0</v>
      </c>
      <c r="AQ94" s="10">
        <f t="shared" si="138"/>
        <v>0</v>
      </c>
      <c r="AR94" s="10">
        <f t="shared" si="139"/>
        <v>63.001997116374874</v>
      </c>
      <c r="AS94" s="10">
        <f t="shared" si="140"/>
        <v>80.238002883625114</v>
      </c>
      <c r="AT94" s="10">
        <f t="shared" si="141"/>
        <v>0</v>
      </c>
      <c r="AU94" s="10">
        <f t="shared" si="142"/>
        <v>0</v>
      </c>
      <c r="AV94" s="10">
        <f t="shared" si="143"/>
        <v>0</v>
      </c>
      <c r="AW94" s="10">
        <f t="shared" si="144"/>
        <v>68.89</v>
      </c>
      <c r="AX94" s="10">
        <f t="shared" si="145"/>
        <v>0</v>
      </c>
      <c r="AY94" s="10">
        <f t="shared" si="146"/>
        <v>0</v>
      </c>
      <c r="AZ94" s="10">
        <f t="shared" si="147"/>
        <v>0</v>
      </c>
      <c r="BA94" s="10">
        <f t="shared" si="148"/>
        <v>0</v>
      </c>
      <c r="BB94" s="10">
        <f t="shared" si="149"/>
        <v>0</v>
      </c>
      <c r="BC94" s="10">
        <f t="shared" si="150"/>
        <v>0</v>
      </c>
      <c r="BD94" s="10">
        <f t="shared" si="151"/>
        <v>0</v>
      </c>
      <c r="BE94" s="10">
        <f t="shared" si="152"/>
        <v>0</v>
      </c>
      <c r="BF94" s="10">
        <f t="shared" si="153"/>
        <v>0</v>
      </c>
      <c r="BG94" s="10">
        <f t="shared" si="154"/>
        <v>0</v>
      </c>
      <c r="BH94" s="10">
        <f t="shared" si="155"/>
        <v>0</v>
      </c>
      <c r="BI94" s="10">
        <f t="shared" si="156"/>
        <v>0</v>
      </c>
      <c r="BJ94" s="10">
        <f t="shared" si="157"/>
        <v>0</v>
      </c>
      <c r="BK94" s="10">
        <f t="shared" si="158"/>
        <v>1899.0920086622091</v>
      </c>
      <c r="BL94" s="10">
        <f t="shared" si="159"/>
        <v>0</v>
      </c>
      <c r="BM94" s="10">
        <f t="shared" si="160"/>
        <v>0</v>
      </c>
      <c r="BN94" s="10">
        <f t="shared" si="161"/>
        <v>0</v>
      </c>
      <c r="BO94" s="10">
        <f t="shared" si="162"/>
        <v>0</v>
      </c>
      <c r="BP94" s="2" t="s">
        <v>93</v>
      </c>
      <c r="BQ94" s="2">
        <v>23673.113000000001</v>
      </c>
      <c r="BR94" s="2">
        <f t="shared" si="163"/>
        <v>2923.83</v>
      </c>
      <c r="BS94" s="2">
        <v>363.27800000000207</v>
      </c>
      <c r="BT94" s="2">
        <v>2603.4</v>
      </c>
      <c r="BU94" s="2">
        <v>6854.4900000000007</v>
      </c>
      <c r="BV94" s="2">
        <v>8395.6589999999997</v>
      </c>
      <c r="BW94" s="2">
        <v>1205.1089999999999</v>
      </c>
      <c r="BX94" s="2">
        <v>2681.08</v>
      </c>
      <c r="BY94" s="2">
        <v>1205.1089999999999</v>
      </c>
      <c r="BZ94" s="2">
        <v>242.75</v>
      </c>
      <c r="CA94" s="2">
        <v>68.889999999999986</v>
      </c>
      <c r="CB94" s="2">
        <v>0</v>
      </c>
      <c r="CC94" s="2">
        <v>53.347999999999999</v>
      </c>
      <c r="CD94" s="2">
        <v>0</v>
      </c>
      <c r="CE94" s="2">
        <v>0</v>
      </c>
      <c r="CF94" s="2">
        <v>2603.4</v>
      </c>
      <c r="CG94" s="2">
        <v>0</v>
      </c>
      <c r="CH94" s="2">
        <v>0</v>
      </c>
      <c r="CI94" s="2">
        <v>0</v>
      </c>
      <c r="CJ94" s="2">
        <v>6854.4900000000007</v>
      </c>
      <c r="CK94" s="2">
        <v>0</v>
      </c>
      <c r="CL94" s="2">
        <v>0</v>
      </c>
      <c r="CM94" s="2">
        <v>0</v>
      </c>
      <c r="CN94" s="2">
        <v>0</v>
      </c>
      <c r="CO94" s="2">
        <v>8395.378999999999</v>
      </c>
      <c r="CP94" s="2">
        <v>0.28000000000000003</v>
      </c>
      <c r="CQ94" s="2">
        <v>0</v>
      </c>
      <c r="CR94" s="2">
        <v>0</v>
      </c>
      <c r="CS94" s="2">
        <v>0</v>
      </c>
      <c r="CT94" s="2">
        <v>1205.1089999999999</v>
      </c>
      <c r="CU94" s="2">
        <v>0</v>
      </c>
      <c r="CV94" s="2">
        <v>0</v>
      </c>
      <c r="CW94" s="2">
        <v>0</v>
      </c>
      <c r="CX94" s="2">
        <v>2681.08</v>
      </c>
      <c r="CY94" s="2">
        <v>0</v>
      </c>
      <c r="CZ94" s="2">
        <v>0</v>
      </c>
      <c r="DA94" s="2">
        <v>0</v>
      </c>
      <c r="DB94" s="2">
        <v>0</v>
      </c>
      <c r="DC94" s="2">
        <v>1205.1089999999999</v>
      </c>
      <c r="DD94" s="2">
        <v>0</v>
      </c>
      <c r="DE94" s="2">
        <v>0</v>
      </c>
      <c r="DF94" s="2">
        <v>0</v>
      </c>
      <c r="DG94" s="2">
        <v>106.77</v>
      </c>
      <c r="DH94" s="2">
        <v>135.97999999999999</v>
      </c>
      <c r="DI94" s="2">
        <v>0</v>
      </c>
      <c r="DJ94" s="2">
        <v>0</v>
      </c>
      <c r="DK94" s="2">
        <v>0</v>
      </c>
      <c r="DL94" s="2">
        <v>68.889999999999986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53.347999999999999</v>
      </c>
      <c r="EA94" s="2">
        <v>0</v>
      </c>
      <c r="EB94" s="2">
        <v>0</v>
      </c>
      <c r="EC94" s="2">
        <v>0</v>
      </c>
      <c r="ED94" s="2">
        <v>0</v>
      </c>
      <c r="EE94" s="15">
        <f t="shared" si="212"/>
        <v>0</v>
      </c>
      <c r="EF94" s="15">
        <f t="shared" si="213"/>
        <v>0</v>
      </c>
      <c r="EG94" s="15">
        <f t="shared" si="214"/>
        <v>1</v>
      </c>
      <c r="EH94" s="15">
        <f t="shared" si="215"/>
        <v>0</v>
      </c>
      <c r="EI94" s="15">
        <f t="shared" si="216"/>
        <v>0</v>
      </c>
      <c r="EJ94" s="15">
        <f t="shared" si="164"/>
        <v>0</v>
      </c>
      <c r="EK94" s="15">
        <f t="shared" si="165"/>
        <v>1</v>
      </c>
      <c r="EL94" s="15">
        <f t="shared" si="166"/>
        <v>0</v>
      </c>
      <c r="EM94" s="15">
        <f t="shared" si="167"/>
        <v>0</v>
      </c>
      <c r="EN94" s="15">
        <f t="shared" si="168"/>
        <v>0</v>
      </c>
      <c r="EO94" s="15">
        <f t="shared" si="169"/>
        <v>0</v>
      </c>
      <c r="EP94" s="15">
        <f t="shared" si="170"/>
        <v>0.99996664943156921</v>
      </c>
      <c r="EQ94" s="17">
        <f t="shared" si="171"/>
        <v>3.3350568430661615E-5</v>
      </c>
      <c r="ER94" s="15">
        <f t="shared" si="172"/>
        <v>0</v>
      </c>
      <c r="ES94" s="15">
        <f t="shared" si="173"/>
        <v>0</v>
      </c>
      <c r="ET94" s="15">
        <f t="shared" si="174"/>
        <v>0</v>
      </c>
      <c r="EU94" s="15">
        <f t="shared" si="175"/>
        <v>1</v>
      </c>
      <c r="EV94" s="15">
        <f t="shared" si="176"/>
        <v>0</v>
      </c>
      <c r="EW94" s="15">
        <f t="shared" si="177"/>
        <v>0</v>
      </c>
      <c r="EX94" s="15">
        <f t="shared" si="178"/>
        <v>0</v>
      </c>
      <c r="EY94" s="15">
        <f t="shared" si="179"/>
        <v>1</v>
      </c>
      <c r="EZ94" s="15">
        <f t="shared" si="180"/>
        <v>0</v>
      </c>
      <c r="FA94" s="15">
        <f t="shared" si="181"/>
        <v>0</v>
      </c>
      <c r="FB94" s="15">
        <f t="shared" si="182"/>
        <v>0</v>
      </c>
      <c r="FC94" s="15">
        <f t="shared" si="183"/>
        <v>0</v>
      </c>
      <c r="FD94" s="15">
        <f t="shared" si="184"/>
        <v>1</v>
      </c>
      <c r="FE94" s="15">
        <f t="shared" si="185"/>
        <v>0</v>
      </c>
      <c r="FF94" s="15">
        <f t="shared" si="186"/>
        <v>0</v>
      </c>
      <c r="FG94" s="15">
        <f t="shared" si="187"/>
        <v>0</v>
      </c>
      <c r="FH94" s="15">
        <f t="shared" si="188"/>
        <v>0.43983522142121523</v>
      </c>
      <c r="FI94" s="15">
        <f t="shared" si="189"/>
        <v>0.56016477857878466</v>
      </c>
      <c r="FJ94" s="15">
        <f t="shared" si="190"/>
        <v>0</v>
      </c>
      <c r="FK94" s="15">
        <f t="shared" si="191"/>
        <v>0</v>
      </c>
      <c r="FL94" s="15">
        <f t="shared" si="192"/>
        <v>0</v>
      </c>
      <c r="FM94" s="15">
        <f t="shared" si="193"/>
        <v>1</v>
      </c>
      <c r="FN94" s="15">
        <f t="shared" si="194"/>
        <v>0</v>
      </c>
      <c r="FO94" s="15">
        <f t="shared" si="195"/>
        <v>0</v>
      </c>
      <c r="FP94" s="15">
        <f t="shared" si="196"/>
        <v>0</v>
      </c>
      <c r="FQ94" s="15">
        <f t="shared" si="197"/>
        <v>0</v>
      </c>
      <c r="FR94" s="15">
        <f t="shared" si="198"/>
        <v>0</v>
      </c>
      <c r="FS94" s="15">
        <v>0</v>
      </c>
      <c r="FT94" s="15">
        <v>0</v>
      </c>
      <c r="FU94" s="15">
        <v>0</v>
      </c>
      <c r="FV94" s="15">
        <v>0</v>
      </c>
      <c r="FW94" s="15">
        <v>0</v>
      </c>
      <c r="FX94" s="15">
        <v>0</v>
      </c>
      <c r="FY94" s="15">
        <v>0</v>
      </c>
      <c r="FZ94" s="15">
        <v>0</v>
      </c>
      <c r="GA94" s="15">
        <f t="shared" si="207"/>
        <v>1</v>
      </c>
      <c r="GB94" s="15">
        <f t="shared" si="208"/>
        <v>0</v>
      </c>
      <c r="GC94" s="15">
        <f t="shared" si="209"/>
        <v>0</v>
      </c>
      <c r="GD94" s="15">
        <f t="shared" si="210"/>
        <v>0</v>
      </c>
      <c r="GE94" s="15">
        <f t="shared" si="211"/>
        <v>0</v>
      </c>
    </row>
    <row r="95" spans="1:187" x14ac:dyDescent="0.3">
      <c r="A95" s="2" t="s">
        <v>94</v>
      </c>
      <c r="B95" s="6">
        <v>27688.916000000001</v>
      </c>
      <c r="C95" s="6">
        <f t="shared" si="119"/>
        <v>15270.780702295122</v>
      </c>
      <c r="D95" s="7">
        <v>12418.135297704879</v>
      </c>
      <c r="E95" s="8">
        <v>0</v>
      </c>
      <c r="F95" s="9">
        <v>4853.07</v>
      </c>
      <c r="G95" s="9">
        <v>3068.55</v>
      </c>
      <c r="H95" s="9">
        <v>566.15414205889704</v>
      </c>
      <c r="I95" s="9">
        <v>3942.7241676423459</v>
      </c>
      <c r="J95" s="9">
        <v>531.66634697639063</v>
      </c>
      <c r="K95" s="9">
        <v>33.386000000000003</v>
      </c>
      <c r="L95" s="9">
        <v>0.15</v>
      </c>
      <c r="M95" s="9">
        <v>0</v>
      </c>
      <c r="N95" s="10">
        <v>2275.0800456174888</v>
      </c>
      <c r="O95" s="10">
        <f t="shared" si="109"/>
        <v>0</v>
      </c>
      <c r="P95" s="10">
        <f t="shared" si="110"/>
        <v>0</v>
      </c>
      <c r="Q95" s="10">
        <f t="shared" si="111"/>
        <v>0</v>
      </c>
      <c r="R95" s="10">
        <f t="shared" si="112"/>
        <v>0</v>
      </c>
      <c r="S95" s="10">
        <f t="shared" si="113"/>
        <v>0</v>
      </c>
      <c r="T95" s="10">
        <f t="shared" si="114"/>
        <v>0</v>
      </c>
      <c r="U95" s="10">
        <f t="shared" si="115"/>
        <v>4853.07</v>
      </c>
      <c r="V95" s="10">
        <f t="shared" si="116"/>
        <v>0</v>
      </c>
      <c r="W95" s="10">
        <f t="shared" si="117"/>
        <v>0</v>
      </c>
      <c r="X95" s="10">
        <f t="shared" si="118"/>
        <v>0</v>
      </c>
      <c r="Y95" s="10">
        <f t="shared" si="120"/>
        <v>0</v>
      </c>
      <c r="Z95" s="10">
        <f t="shared" si="121"/>
        <v>3068.55</v>
      </c>
      <c r="AA95" s="10">
        <f t="shared" si="122"/>
        <v>0</v>
      </c>
      <c r="AB95" s="10">
        <f t="shared" si="123"/>
        <v>0</v>
      </c>
      <c r="AC95" s="10">
        <f t="shared" si="124"/>
        <v>0</v>
      </c>
      <c r="AD95" s="10">
        <f t="shared" si="125"/>
        <v>0</v>
      </c>
      <c r="AE95" s="10">
        <f t="shared" si="126"/>
        <v>566.15414205889704</v>
      </c>
      <c r="AF95" s="10">
        <f t="shared" si="127"/>
        <v>0</v>
      </c>
      <c r="AG95" s="10">
        <f t="shared" si="128"/>
        <v>0</v>
      </c>
      <c r="AH95" s="10">
        <f t="shared" si="129"/>
        <v>0</v>
      </c>
      <c r="AI95" s="10">
        <f t="shared" si="130"/>
        <v>3942.7241676423459</v>
      </c>
      <c r="AJ95" s="10">
        <f t="shared" si="131"/>
        <v>0</v>
      </c>
      <c r="AK95" s="10">
        <f t="shared" si="132"/>
        <v>0</v>
      </c>
      <c r="AL95" s="10">
        <f t="shared" si="133"/>
        <v>0</v>
      </c>
      <c r="AM95" s="10">
        <f t="shared" si="134"/>
        <v>0</v>
      </c>
      <c r="AN95" s="10">
        <f t="shared" si="135"/>
        <v>531.66634697639063</v>
      </c>
      <c r="AO95" s="10">
        <f t="shared" si="136"/>
        <v>0</v>
      </c>
      <c r="AP95" s="10">
        <f t="shared" si="137"/>
        <v>0</v>
      </c>
      <c r="AQ95" s="10">
        <f t="shared" si="138"/>
        <v>0</v>
      </c>
      <c r="AR95" s="10">
        <f t="shared" si="139"/>
        <v>33.386000000000003</v>
      </c>
      <c r="AS95" s="10">
        <f t="shared" si="140"/>
        <v>0</v>
      </c>
      <c r="AT95" s="10">
        <f t="shared" si="141"/>
        <v>0</v>
      </c>
      <c r="AU95" s="10">
        <f t="shared" si="142"/>
        <v>0</v>
      </c>
      <c r="AV95" s="10">
        <f t="shared" si="143"/>
        <v>0</v>
      </c>
      <c r="AW95" s="10">
        <f t="shared" si="144"/>
        <v>0.15</v>
      </c>
      <c r="AX95" s="10">
        <f t="shared" si="145"/>
        <v>0</v>
      </c>
      <c r="AY95" s="10">
        <f t="shared" si="146"/>
        <v>0</v>
      </c>
      <c r="AZ95" s="10">
        <f t="shared" si="147"/>
        <v>0</v>
      </c>
      <c r="BA95" s="10">
        <f t="shared" si="148"/>
        <v>0</v>
      </c>
      <c r="BB95" s="10">
        <f t="shared" si="149"/>
        <v>0</v>
      </c>
      <c r="BC95" s="10">
        <f t="shared" si="150"/>
        <v>0</v>
      </c>
      <c r="BD95" s="10">
        <f t="shared" si="151"/>
        <v>0</v>
      </c>
      <c r="BE95" s="10">
        <f t="shared" si="152"/>
        <v>0</v>
      </c>
      <c r="BF95" s="10">
        <f t="shared" si="153"/>
        <v>0</v>
      </c>
      <c r="BG95" s="10">
        <f t="shared" si="154"/>
        <v>0</v>
      </c>
      <c r="BH95" s="10">
        <f t="shared" si="155"/>
        <v>0</v>
      </c>
      <c r="BI95" s="10">
        <f t="shared" si="156"/>
        <v>0</v>
      </c>
      <c r="BJ95" s="10">
        <f t="shared" si="157"/>
        <v>0</v>
      </c>
      <c r="BK95" s="10">
        <f t="shared" si="158"/>
        <v>2275.0800456174888</v>
      </c>
      <c r="BL95" s="10">
        <f t="shared" si="159"/>
        <v>0</v>
      </c>
      <c r="BM95" s="10">
        <f t="shared" si="160"/>
        <v>0</v>
      </c>
      <c r="BN95" s="10">
        <f t="shared" si="161"/>
        <v>0</v>
      </c>
      <c r="BO95" s="10">
        <f t="shared" si="162"/>
        <v>0</v>
      </c>
      <c r="BP95" s="2" t="s">
        <v>94</v>
      </c>
      <c r="BQ95" s="2">
        <v>21167.33</v>
      </c>
      <c r="BR95" s="2">
        <f t="shared" si="163"/>
        <v>3150.4639999999999</v>
      </c>
      <c r="BS95" s="2">
        <v>8342.9510000000009</v>
      </c>
      <c r="BT95" s="2">
        <v>0</v>
      </c>
      <c r="BU95" s="2">
        <v>4853.0700000000006</v>
      </c>
      <c r="BV95" s="2">
        <v>3079.67</v>
      </c>
      <c r="BW95" s="2">
        <v>444.745</v>
      </c>
      <c r="BX95" s="2">
        <v>3114.5929999999998</v>
      </c>
      <c r="BY95" s="2">
        <v>731.68000000000006</v>
      </c>
      <c r="BZ95" s="2">
        <v>35.871000000000002</v>
      </c>
      <c r="CA95" s="2">
        <v>34.700000000000003</v>
      </c>
      <c r="CB95" s="2">
        <v>0</v>
      </c>
      <c r="CC95" s="2">
        <v>530.04999999999995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4853.0700000000006</v>
      </c>
      <c r="CK95" s="2">
        <v>0</v>
      </c>
      <c r="CL95" s="2">
        <v>0</v>
      </c>
      <c r="CM95" s="2">
        <v>0</v>
      </c>
      <c r="CN95" s="2">
        <v>0</v>
      </c>
      <c r="CO95" s="2">
        <v>3079.67</v>
      </c>
      <c r="CP95" s="2">
        <v>0</v>
      </c>
      <c r="CQ95" s="2">
        <v>0</v>
      </c>
      <c r="CR95" s="2">
        <v>0</v>
      </c>
      <c r="CS95" s="2">
        <v>0</v>
      </c>
      <c r="CT95" s="2">
        <v>444.745</v>
      </c>
      <c r="CU95" s="2">
        <v>0</v>
      </c>
      <c r="CV95" s="2">
        <v>0</v>
      </c>
      <c r="CW95" s="2">
        <v>0</v>
      </c>
      <c r="CX95" s="2">
        <v>3114.5929999999998</v>
      </c>
      <c r="CY95" s="2">
        <v>0</v>
      </c>
      <c r="CZ95" s="2">
        <v>0</v>
      </c>
      <c r="DA95" s="2">
        <v>0</v>
      </c>
      <c r="DB95" s="2">
        <v>0</v>
      </c>
      <c r="DC95" s="2">
        <v>731.68000000000006</v>
      </c>
      <c r="DD95" s="2">
        <v>0</v>
      </c>
      <c r="DE95" s="2">
        <v>0</v>
      </c>
      <c r="DF95" s="2">
        <v>0</v>
      </c>
      <c r="DG95" s="2">
        <v>35.871000000000002</v>
      </c>
      <c r="DH95" s="2">
        <v>0</v>
      </c>
      <c r="DI95" s="2">
        <v>0</v>
      </c>
      <c r="DJ95" s="2">
        <v>0</v>
      </c>
      <c r="DK95" s="2">
        <v>0</v>
      </c>
      <c r="DL95" s="2">
        <v>34.700000000000003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530.04999999999995</v>
      </c>
      <c r="EA95" s="2">
        <v>0</v>
      </c>
      <c r="EB95" s="2">
        <v>0</v>
      </c>
      <c r="EC95" s="2">
        <v>0</v>
      </c>
      <c r="ED95" s="2">
        <v>0</v>
      </c>
      <c r="EE95" s="15">
        <v>0</v>
      </c>
      <c r="EF95" s="15">
        <v>0</v>
      </c>
      <c r="EG95" s="15">
        <v>0</v>
      </c>
      <c r="EH95" s="15">
        <v>0</v>
      </c>
      <c r="EI95" s="15">
        <v>0</v>
      </c>
      <c r="EJ95" s="15">
        <f t="shared" si="164"/>
        <v>0</v>
      </c>
      <c r="EK95" s="15">
        <f t="shared" si="165"/>
        <v>1</v>
      </c>
      <c r="EL95" s="15">
        <f t="shared" si="166"/>
        <v>0</v>
      </c>
      <c r="EM95" s="15">
        <f t="shared" si="167"/>
        <v>0</v>
      </c>
      <c r="EN95" s="15">
        <f t="shared" si="168"/>
        <v>0</v>
      </c>
      <c r="EO95" s="15">
        <f t="shared" si="169"/>
        <v>0</v>
      </c>
      <c r="EP95" s="15">
        <f t="shared" si="170"/>
        <v>1</v>
      </c>
      <c r="EQ95" s="15">
        <f t="shared" si="171"/>
        <v>0</v>
      </c>
      <c r="ER95" s="15">
        <f t="shared" si="172"/>
        <v>0</v>
      </c>
      <c r="ES95" s="15">
        <f t="shared" si="173"/>
        <v>0</v>
      </c>
      <c r="ET95" s="15">
        <f t="shared" si="174"/>
        <v>0</v>
      </c>
      <c r="EU95" s="15">
        <f t="shared" si="175"/>
        <v>1</v>
      </c>
      <c r="EV95" s="15">
        <f t="shared" si="176"/>
        <v>0</v>
      </c>
      <c r="EW95" s="15">
        <f t="shared" si="177"/>
        <v>0</v>
      </c>
      <c r="EX95" s="15">
        <f t="shared" si="178"/>
        <v>0</v>
      </c>
      <c r="EY95" s="15">
        <f t="shared" si="179"/>
        <v>1</v>
      </c>
      <c r="EZ95" s="15">
        <f t="shared" si="180"/>
        <v>0</v>
      </c>
      <c r="FA95" s="15">
        <f t="shared" si="181"/>
        <v>0</v>
      </c>
      <c r="FB95" s="15">
        <f t="shared" si="182"/>
        <v>0</v>
      </c>
      <c r="FC95" s="15">
        <f t="shared" si="183"/>
        <v>0</v>
      </c>
      <c r="FD95" s="15">
        <f t="shared" si="184"/>
        <v>1</v>
      </c>
      <c r="FE95" s="15">
        <f t="shared" si="185"/>
        <v>0</v>
      </c>
      <c r="FF95" s="15">
        <f t="shared" si="186"/>
        <v>0</v>
      </c>
      <c r="FG95" s="15">
        <f t="shared" si="187"/>
        <v>0</v>
      </c>
      <c r="FH95" s="15">
        <f t="shared" si="188"/>
        <v>1</v>
      </c>
      <c r="FI95" s="15">
        <f t="shared" si="189"/>
        <v>0</v>
      </c>
      <c r="FJ95" s="15">
        <f t="shared" si="190"/>
        <v>0</v>
      </c>
      <c r="FK95" s="15">
        <f t="shared" si="191"/>
        <v>0</v>
      </c>
      <c r="FL95" s="15">
        <f t="shared" si="192"/>
        <v>0</v>
      </c>
      <c r="FM95" s="15">
        <f t="shared" si="193"/>
        <v>1</v>
      </c>
      <c r="FN95" s="15">
        <f t="shared" si="194"/>
        <v>0</v>
      </c>
      <c r="FO95" s="15">
        <f t="shared" si="195"/>
        <v>0</v>
      </c>
      <c r="FP95" s="15">
        <f t="shared" si="196"/>
        <v>0</v>
      </c>
      <c r="FQ95" s="15">
        <f t="shared" si="197"/>
        <v>0</v>
      </c>
      <c r="FR95" s="15">
        <f t="shared" si="198"/>
        <v>0</v>
      </c>
      <c r="FS95" s="15">
        <v>0</v>
      </c>
      <c r="FT95" s="15">
        <v>0</v>
      </c>
      <c r="FU95" s="15">
        <v>0</v>
      </c>
      <c r="FV95" s="15">
        <v>0</v>
      </c>
      <c r="FW95" s="15">
        <v>0</v>
      </c>
      <c r="FX95" s="15">
        <v>0</v>
      </c>
      <c r="FY95" s="15">
        <v>0</v>
      </c>
      <c r="FZ95" s="15">
        <v>0</v>
      </c>
      <c r="GA95" s="15">
        <f t="shared" si="207"/>
        <v>1</v>
      </c>
      <c r="GB95" s="15">
        <f t="shared" si="208"/>
        <v>0</v>
      </c>
      <c r="GC95" s="15">
        <f t="shared" si="209"/>
        <v>0</v>
      </c>
      <c r="GD95" s="15">
        <f t="shared" si="210"/>
        <v>0</v>
      </c>
      <c r="GE95" s="15">
        <f t="shared" si="211"/>
        <v>0</v>
      </c>
    </row>
    <row r="96" spans="1:187" x14ac:dyDescent="0.3">
      <c r="A96" s="2" t="s">
        <v>95</v>
      </c>
      <c r="B96" s="6">
        <v>69541.41</v>
      </c>
      <c r="C96" s="6">
        <f t="shared" si="119"/>
        <v>26137.64727666309</v>
      </c>
      <c r="D96" s="7">
        <v>43403.762723336913</v>
      </c>
      <c r="E96" s="8">
        <v>0</v>
      </c>
      <c r="F96" s="9">
        <v>7654.97</v>
      </c>
      <c r="G96" s="9">
        <v>7386.9639415845659</v>
      </c>
      <c r="H96" s="9">
        <v>2312.4588916300581</v>
      </c>
      <c r="I96" s="9">
        <v>5738.2136286278082</v>
      </c>
      <c r="J96" s="9">
        <v>2319.0488191738073</v>
      </c>
      <c r="K96" s="9">
        <v>165.18</v>
      </c>
      <c r="L96" s="9">
        <v>560.81199564685414</v>
      </c>
      <c r="M96" s="9">
        <v>0</v>
      </c>
      <c r="N96" s="10">
        <v>0</v>
      </c>
      <c r="O96" s="10">
        <f t="shared" si="109"/>
        <v>0</v>
      </c>
      <c r="P96" s="10">
        <f t="shared" si="110"/>
        <v>0</v>
      </c>
      <c r="Q96" s="10">
        <f t="shared" si="111"/>
        <v>0</v>
      </c>
      <c r="R96" s="10">
        <f t="shared" si="112"/>
        <v>0</v>
      </c>
      <c r="S96" s="10">
        <f t="shared" si="113"/>
        <v>0</v>
      </c>
      <c r="T96" s="10">
        <f t="shared" si="114"/>
        <v>0</v>
      </c>
      <c r="U96" s="10">
        <f t="shared" si="115"/>
        <v>7654.97</v>
      </c>
      <c r="V96" s="10">
        <f t="shared" si="116"/>
        <v>0</v>
      </c>
      <c r="W96" s="10">
        <f t="shared" si="117"/>
        <v>0</v>
      </c>
      <c r="X96" s="10">
        <f t="shared" si="118"/>
        <v>0</v>
      </c>
      <c r="Y96" s="10">
        <f t="shared" si="120"/>
        <v>0</v>
      </c>
      <c r="Z96" s="10">
        <f t="shared" si="121"/>
        <v>7360.3323035206176</v>
      </c>
      <c r="AA96" s="10">
        <f t="shared" si="122"/>
        <v>26.631638063947378</v>
      </c>
      <c r="AB96" s="10">
        <f t="shared" si="123"/>
        <v>0</v>
      </c>
      <c r="AC96" s="10">
        <f t="shared" si="124"/>
        <v>0</v>
      </c>
      <c r="AD96" s="10">
        <f t="shared" si="125"/>
        <v>0</v>
      </c>
      <c r="AE96" s="10">
        <f t="shared" si="126"/>
        <v>2312.4588916300581</v>
      </c>
      <c r="AF96" s="10">
        <f t="shared" si="127"/>
        <v>0</v>
      </c>
      <c r="AG96" s="10">
        <f t="shared" si="128"/>
        <v>0</v>
      </c>
      <c r="AH96" s="10">
        <f t="shared" si="129"/>
        <v>0</v>
      </c>
      <c r="AI96" s="10">
        <f t="shared" si="130"/>
        <v>5738.2136286278082</v>
      </c>
      <c r="AJ96" s="10">
        <f t="shared" si="131"/>
        <v>0</v>
      </c>
      <c r="AK96" s="10">
        <f t="shared" si="132"/>
        <v>0</v>
      </c>
      <c r="AL96" s="10">
        <f t="shared" si="133"/>
        <v>0</v>
      </c>
      <c r="AM96" s="10">
        <f t="shared" si="134"/>
        <v>0</v>
      </c>
      <c r="AN96" s="10">
        <f t="shared" si="135"/>
        <v>2317.981494751456</v>
      </c>
      <c r="AO96" s="10">
        <f t="shared" si="136"/>
        <v>1.0673244223511433</v>
      </c>
      <c r="AP96" s="10">
        <f t="shared" si="137"/>
        <v>0</v>
      </c>
      <c r="AQ96" s="10">
        <f t="shared" si="138"/>
        <v>0</v>
      </c>
      <c r="AR96" s="10">
        <f t="shared" si="139"/>
        <v>46.734730857626708</v>
      </c>
      <c r="AS96" s="10">
        <f t="shared" si="140"/>
        <v>118.44526914237331</v>
      </c>
      <c r="AT96" s="10">
        <f t="shared" si="141"/>
        <v>0</v>
      </c>
      <c r="AU96" s="10">
        <f t="shared" si="142"/>
        <v>0</v>
      </c>
      <c r="AV96" s="10">
        <f t="shared" si="143"/>
        <v>0</v>
      </c>
      <c r="AW96" s="10">
        <f t="shared" si="144"/>
        <v>560.81199564685414</v>
      </c>
      <c r="AX96" s="10">
        <f t="shared" si="145"/>
        <v>0</v>
      </c>
      <c r="AY96" s="10">
        <f t="shared" si="146"/>
        <v>0</v>
      </c>
      <c r="AZ96" s="10">
        <f t="shared" si="147"/>
        <v>0</v>
      </c>
      <c r="BA96" s="10">
        <f t="shared" si="148"/>
        <v>0</v>
      </c>
      <c r="BB96" s="10">
        <f t="shared" si="149"/>
        <v>0</v>
      </c>
      <c r="BC96" s="10">
        <f t="shared" si="150"/>
        <v>0</v>
      </c>
      <c r="BD96" s="10">
        <f t="shared" si="151"/>
        <v>0</v>
      </c>
      <c r="BE96" s="10">
        <f t="shared" si="152"/>
        <v>0</v>
      </c>
      <c r="BF96" s="10">
        <f t="shared" si="153"/>
        <v>0</v>
      </c>
      <c r="BG96" s="10">
        <f t="shared" si="154"/>
        <v>0</v>
      </c>
      <c r="BH96" s="10">
        <f t="shared" si="155"/>
        <v>0</v>
      </c>
      <c r="BI96" s="10">
        <f t="shared" si="156"/>
        <v>0</v>
      </c>
      <c r="BJ96" s="10">
        <f t="shared" si="157"/>
        <v>0</v>
      </c>
      <c r="BK96" s="10">
        <f t="shared" si="158"/>
        <v>0</v>
      </c>
      <c r="BL96" s="10">
        <f t="shared" si="159"/>
        <v>0</v>
      </c>
      <c r="BM96" s="10">
        <f t="shared" si="160"/>
        <v>0</v>
      </c>
      <c r="BN96" s="10">
        <f t="shared" si="161"/>
        <v>0</v>
      </c>
      <c r="BO96" s="10">
        <f t="shared" si="162"/>
        <v>0</v>
      </c>
      <c r="BP96" s="2" t="s">
        <v>95</v>
      </c>
      <c r="BQ96" s="2">
        <v>190392.03</v>
      </c>
      <c r="BR96" s="2">
        <f t="shared" si="163"/>
        <v>4658.25</v>
      </c>
      <c r="BS96" s="2">
        <v>149286.5</v>
      </c>
      <c r="BT96" s="2">
        <v>0</v>
      </c>
      <c r="BU96" s="2">
        <v>7725.71</v>
      </c>
      <c r="BV96" s="2">
        <v>8310.17</v>
      </c>
      <c r="BW96" s="2">
        <v>1831.62</v>
      </c>
      <c r="BX96" s="2">
        <v>4492.91</v>
      </c>
      <c r="BY96" s="2">
        <v>12667.24</v>
      </c>
      <c r="BZ96" s="2">
        <v>165.34</v>
      </c>
      <c r="CA96" s="2">
        <v>2777.67</v>
      </c>
      <c r="CB96" s="2">
        <v>2918.2</v>
      </c>
      <c r="CC96" s="2">
        <v>216.67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7725.71</v>
      </c>
      <c r="CK96" s="2">
        <v>0</v>
      </c>
      <c r="CL96" s="2">
        <v>0</v>
      </c>
      <c r="CM96" s="2">
        <v>0</v>
      </c>
      <c r="CN96" s="2">
        <v>0</v>
      </c>
      <c r="CO96" s="2">
        <v>8280.2099999999991</v>
      </c>
      <c r="CP96" s="2">
        <v>29.96</v>
      </c>
      <c r="CQ96" s="2">
        <v>0</v>
      </c>
      <c r="CR96" s="2">
        <v>0</v>
      </c>
      <c r="CS96" s="2">
        <v>0</v>
      </c>
      <c r="CT96" s="2">
        <v>1831.62</v>
      </c>
      <c r="CU96" s="2">
        <v>0</v>
      </c>
      <c r="CV96" s="2">
        <v>0</v>
      </c>
      <c r="CW96" s="2">
        <v>0</v>
      </c>
      <c r="CX96" s="2">
        <v>4492.91</v>
      </c>
      <c r="CY96" s="2">
        <v>0</v>
      </c>
      <c r="CZ96" s="2">
        <v>0</v>
      </c>
      <c r="DA96" s="2">
        <v>0</v>
      </c>
      <c r="DB96" s="2">
        <v>0</v>
      </c>
      <c r="DC96" s="2">
        <v>12661.41</v>
      </c>
      <c r="DD96" s="2">
        <v>5.83</v>
      </c>
      <c r="DE96" s="2">
        <v>0</v>
      </c>
      <c r="DF96" s="2">
        <v>0</v>
      </c>
      <c r="DG96" s="2">
        <v>46.78</v>
      </c>
      <c r="DH96" s="2">
        <v>118.56</v>
      </c>
      <c r="DI96" s="2">
        <v>0</v>
      </c>
      <c r="DJ96" s="2">
        <v>0</v>
      </c>
      <c r="DK96" s="2">
        <v>0</v>
      </c>
      <c r="DL96" s="2">
        <v>2777.67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2645.26</v>
      </c>
      <c r="DS96" s="2">
        <v>0</v>
      </c>
      <c r="DT96" s="2">
        <v>0</v>
      </c>
      <c r="DU96" s="2">
        <v>0</v>
      </c>
      <c r="DV96" s="2">
        <v>0</v>
      </c>
      <c r="DW96" s="2">
        <v>272.94</v>
      </c>
      <c r="DX96" s="2">
        <v>0</v>
      </c>
      <c r="DY96" s="2">
        <v>0</v>
      </c>
      <c r="DZ96" s="2">
        <v>212.14</v>
      </c>
      <c r="EA96" s="2">
        <v>4.53</v>
      </c>
      <c r="EB96" s="2">
        <v>0</v>
      </c>
      <c r="EC96" s="2">
        <v>0</v>
      </c>
      <c r="ED96" s="2">
        <v>0</v>
      </c>
      <c r="EE96" s="15">
        <v>0</v>
      </c>
      <c r="EF96" s="15">
        <v>0</v>
      </c>
      <c r="EG96" s="15">
        <v>0</v>
      </c>
      <c r="EH96" s="15">
        <v>0</v>
      </c>
      <c r="EI96" s="15">
        <v>0</v>
      </c>
      <c r="EJ96" s="15">
        <f t="shared" si="164"/>
        <v>0</v>
      </c>
      <c r="EK96" s="15">
        <f t="shared" si="165"/>
        <v>1</v>
      </c>
      <c r="EL96" s="15">
        <f t="shared" si="166"/>
        <v>0</v>
      </c>
      <c r="EM96" s="15">
        <f t="shared" si="167"/>
        <v>0</v>
      </c>
      <c r="EN96" s="15">
        <f t="shared" si="168"/>
        <v>0</v>
      </c>
      <c r="EO96" s="15">
        <f t="shared" si="169"/>
        <v>0</v>
      </c>
      <c r="EP96" s="15">
        <f t="shared" si="170"/>
        <v>0.99639477892750683</v>
      </c>
      <c r="EQ96" s="16">
        <f t="shared" si="171"/>
        <v>3.6052210724931018E-3</v>
      </c>
      <c r="ER96" s="15">
        <f t="shared" si="172"/>
        <v>0</v>
      </c>
      <c r="ES96" s="15">
        <f t="shared" si="173"/>
        <v>0</v>
      </c>
      <c r="ET96" s="15">
        <f t="shared" si="174"/>
        <v>0</v>
      </c>
      <c r="EU96" s="15">
        <f t="shared" si="175"/>
        <v>1</v>
      </c>
      <c r="EV96" s="15">
        <f t="shared" si="176"/>
        <v>0</v>
      </c>
      <c r="EW96" s="15">
        <f t="shared" si="177"/>
        <v>0</v>
      </c>
      <c r="EX96" s="15">
        <f t="shared" si="178"/>
        <v>0</v>
      </c>
      <c r="EY96" s="15">
        <f t="shared" si="179"/>
        <v>1</v>
      </c>
      <c r="EZ96" s="15">
        <f t="shared" si="180"/>
        <v>0</v>
      </c>
      <c r="FA96" s="15">
        <f t="shared" si="181"/>
        <v>0</v>
      </c>
      <c r="FB96" s="15">
        <f t="shared" si="182"/>
        <v>0</v>
      </c>
      <c r="FC96" s="15">
        <f t="shared" si="183"/>
        <v>0</v>
      </c>
      <c r="FD96" s="15">
        <f t="shared" si="184"/>
        <v>0.99953975767412628</v>
      </c>
      <c r="FE96" s="16">
        <f t="shared" si="185"/>
        <v>4.6024232587367101E-4</v>
      </c>
      <c r="FF96" s="15">
        <f t="shared" si="186"/>
        <v>0</v>
      </c>
      <c r="FG96" s="15">
        <f t="shared" si="187"/>
        <v>0</v>
      </c>
      <c r="FH96" s="15">
        <f t="shared" si="188"/>
        <v>0.28293213983307125</v>
      </c>
      <c r="FI96" s="15">
        <f t="shared" si="189"/>
        <v>0.71706786016692881</v>
      </c>
      <c r="FJ96" s="15">
        <f t="shared" si="190"/>
        <v>0</v>
      </c>
      <c r="FK96" s="15">
        <f t="shared" si="191"/>
        <v>0</v>
      </c>
      <c r="FL96" s="15">
        <f t="shared" si="192"/>
        <v>0</v>
      </c>
      <c r="FM96" s="15">
        <f t="shared" si="193"/>
        <v>1</v>
      </c>
      <c r="FN96" s="15">
        <f t="shared" si="194"/>
        <v>0</v>
      </c>
      <c r="FO96" s="15">
        <f t="shared" si="195"/>
        <v>0</v>
      </c>
      <c r="FP96" s="15">
        <f t="shared" si="196"/>
        <v>0</v>
      </c>
      <c r="FQ96" s="15">
        <f t="shared" si="197"/>
        <v>0</v>
      </c>
      <c r="FR96" s="15">
        <f t="shared" si="198"/>
        <v>0</v>
      </c>
      <c r="FS96" s="15">
        <f t="shared" si="199"/>
        <v>0.9064697416215477</v>
      </c>
      <c r="FT96" s="15">
        <f t="shared" si="200"/>
        <v>0</v>
      </c>
      <c r="FU96" s="15">
        <f t="shared" si="201"/>
        <v>0</v>
      </c>
      <c r="FV96" s="15">
        <f t="shared" si="202"/>
        <v>0</v>
      </c>
      <c r="FW96" s="15">
        <f t="shared" si="203"/>
        <v>0</v>
      </c>
      <c r="FX96" s="15">
        <f t="shared" si="204"/>
        <v>9.3530258378452469E-2</v>
      </c>
      <c r="FY96" s="15">
        <f t="shared" si="205"/>
        <v>0</v>
      </c>
      <c r="FZ96" s="15">
        <f t="shared" si="206"/>
        <v>0</v>
      </c>
      <c r="GA96" s="15">
        <f t="shared" si="207"/>
        <v>0.97909262934416397</v>
      </c>
      <c r="GB96" s="15">
        <f t="shared" si="208"/>
        <v>2.0907370655836068E-2</v>
      </c>
      <c r="GC96" s="15">
        <f t="shared" si="209"/>
        <v>0</v>
      </c>
      <c r="GD96" s="15">
        <f t="shared" si="210"/>
        <v>0</v>
      </c>
      <c r="GE96" s="15">
        <f t="shared" si="211"/>
        <v>0</v>
      </c>
    </row>
    <row r="97" spans="1:187" x14ac:dyDescent="0.3">
      <c r="A97" s="2" t="s">
        <v>96</v>
      </c>
      <c r="B97" s="6">
        <v>36730.36</v>
      </c>
      <c r="C97" s="6">
        <f t="shared" si="119"/>
        <v>15331.497073248393</v>
      </c>
      <c r="D97" s="7">
        <v>21398.862926751608</v>
      </c>
      <c r="E97" s="8">
        <v>0</v>
      </c>
      <c r="F97" s="9">
        <v>5593.96</v>
      </c>
      <c r="G97" s="9">
        <v>5166.8405234362863</v>
      </c>
      <c r="H97" s="9">
        <v>807.59982168758461</v>
      </c>
      <c r="I97" s="9">
        <v>1981.58</v>
      </c>
      <c r="J97" s="9">
        <v>1756.296728124521</v>
      </c>
      <c r="K97" s="9">
        <v>9.44</v>
      </c>
      <c r="L97" s="9">
        <v>15.78</v>
      </c>
      <c r="M97" s="9">
        <v>0</v>
      </c>
      <c r="N97" s="10">
        <v>0</v>
      </c>
      <c r="O97" s="10">
        <f t="shared" si="109"/>
        <v>0</v>
      </c>
      <c r="P97" s="10">
        <f t="shared" si="110"/>
        <v>0</v>
      </c>
      <c r="Q97" s="10">
        <f t="shared" si="111"/>
        <v>0</v>
      </c>
      <c r="R97" s="10">
        <f t="shared" si="112"/>
        <v>0</v>
      </c>
      <c r="S97" s="10">
        <f t="shared" si="113"/>
        <v>0</v>
      </c>
      <c r="T97" s="10">
        <f t="shared" si="114"/>
        <v>0</v>
      </c>
      <c r="U97" s="10">
        <f t="shared" si="115"/>
        <v>5593.96</v>
      </c>
      <c r="V97" s="10">
        <f t="shared" si="116"/>
        <v>0</v>
      </c>
      <c r="W97" s="10">
        <f t="shared" si="117"/>
        <v>0</v>
      </c>
      <c r="X97" s="10">
        <f t="shared" si="118"/>
        <v>0</v>
      </c>
      <c r="Y97" s="10">
        <f t="shared" si="120"/>
        <v>0</v>
      </c>
      <c r="Z97" s="10">
        <f t="shared" si="121"/>
        <v>5166.8405234362863</v>
      </c>
      <c r="AA97" s="10">
        <f t="shared" si="122"/>
        <v>0</v>
      </c>
      <c r="AB97" s="10">
        <f t="shared" si="123"/>
        <v>0</v>
      </c>
      <c r="AC97" s="10">
        <f t="shared" si="124"/>
        <v>0</v>
      </c>
      <c r="AD97" s="10">
        <f t="shared" si="125"/>
        <v>0</v>
      </c>
      <c r="AE97" s="10">
        <f t="shared" si="126"/>
        <v>807.59982168758461</v>
      </c>
      <c r="AF97" s="10">
        <f t="shared" si="127"/>
        <v>0</v>
      </c>
      <c r="AG97" s="10">
        <f t="shared" si="128"/>
        <v>0</v>
      </c>
      <c r="AH97" s="10">
        <f t="shared" si="129"/>
        <v>0</v>
      </c>
      <c r="AI97" s="10">
        <f t="shared" si="130"/>
        <v>1981.58</v>
      </c>
      <c r="AJ97" s="10">
        <f t="shared" si="131"/>
        <v>0</v>
      </c>
      <c r="AK97" s="10">
        <f t="shared" si="132"/>
        <v>0</v>
      </c>
      <c r="AL97" s="10">
        <f t="shared" si="133"/>
        <v>0</v>
      </c>
      <c r="AM97" s="10">
        <f t="shared" si="134"/>
        <v>0</v>
      </c>
      <c r="AN97" s="10">
        <f t="shared" si="135"/>
        <v>1756.296728124521</v>
      </c>
      <c r="AO97" s="10">
        <f t="shared" si="136"/>
        <v>0</v>
      </c>
      <c r="AP97" s="10">
        <f t="shared" si="137"/>
        <v>0</v>
      </c>
      <c r="AQ97" s="10">
        <f t="shared" si="138"/>
        <v>0</v>
      </c>
      <c r="AR97" s="10">
        <f t="shared" si="139"/>
        <v>9.44</v>
      </c>
      <c r="AS97" s="10">
        <f t="shared" si="140"/>
        <v>0</v>
      </c>
      <c r="AT97" s="10">
        <f t="shared" si="141"/>
        <v>0</v>
      </c>
      <c r="AU97" s="10">
        <f t="shared" si="142"/>
        <v>0</v>
      </c>
      <c r="AV97" s="10">
        <f t="shared" si="143"/>
        <v>0</v>
      </c>
      <c r="AW97" s="10">
        <f t="shared" si="144"/>
        <v>15.78</v>
      </c>
      <c r="AX97" s="10">
        <f t="shared" si="145"/>
        <v>0</v>
      </c>
      <c r="AY97" s="10">
        <f t="shared" si="146"/>
        <v>0</v>
      </c>
      <c r="AZ97" s="10">
        <f t="shared" si="147"/>
        <v>0</v>
      </c>
      <c r="BA97" s="10">
        <f t="shared" si="148"/>
        <v>0</v>
      </c>
      <c r="BB97" s="10">
        <f t="shared" si="149"/>
        <v>0</v>
      </c>
      <c r="BC97" s="10">
        <f t="shared" si="150"/>
        <v>0</v>
      </c>
      <c r="BD97" s="10">
        <f t="shared" si="151"/>
        <v>0</v>
      </c>
      <c r="BE97" s="10">
        <f t="shared" si="152"/>
        <v>0</v>
      </c>
      <c r="BF97" s="10">
        <f t="shared" si="153"/>
        <v>0</v>
      </c>
      <c r="BG97" s="10">
        <f t="shared" si="154"/>
        <v>0</v>
      </c>
      <c r="BH97" s="10">
        <f t="shared" si="155"/>
        <v>0</v>
      </c>
      <c r="BI97" s="10">
        <f t="shared" si="156"/>
        <v>0</v>
      </c>
      <c r="BJ97" s="10">
        <f t="shared" si="157"/>
        <v>0</v>
      </c>
      <c r="BK97" s="10">
        <f t="shared" si="158"/>
        <v>0</v>
      </c>
      <c r="BL97" s="10">
        <f t="shared" si="159"/>
        <v>0</v>
      </c>
      <c r="BM97" s="10">
        <f t="shared" si="160"/>
        <v>0</v>
      </c>
      <c r="BN97" s="10">
        <f t="shared" si="161"/>
        <v>0</v>
      </c>
      <c r="BO97" s="10">
        <f t="shared" si="162"/>
        <v>0</v>
      </c>
      <c r="BP97" s="2" t="s">
        <v>96</v>
      </c>
      <c r="BQ97" s="2">
        <v>27472.538</v>
      </c>
      <c r="BR97" s="2">
        <f t="shared" si="163"/>
        <v>2737.6729999999998</v>
      </c>
      <c r="BS97" s="2">
        <v>13197.897999999999</v>
      </c>
      <c r="BT97" s="2">
        <v>0</v>
      </c>
      <c r="BU97" s="2">
        <v>5593.9600000000009</v>
      </c>
      <c r="BV97" s="2">
        <v>4044.8980000000001</v>
      </c>
      <c r="BW97" s="2">
        <v>634.72099999999989</v>
      </c>
      <c r="BX97" s="2">
        <v>2726</v>
      </c>
      <c r="BY97" s="2">
        <v>714.65200000000004</v>
      </c>
      <c r="BZ97" s="2">
        <v>11.673</v>
      </c>
      <c r="CA97" s="2">
        <v>17.600000000000001</v>
      </c>
      <c r="CB97" s="2">
        <v>0</v>
      </c>
      <c r="CC97" s="2">
        <v>531.13599999999997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5593.9600000000009</v>
      </c>
      <c r="CK97" s="2">
        <v>0</v>
      </c>
      <c r="CL97" s="2">
        <v>0</v>
      </c>
      <c r="CM97" s="2">
        <v>0</v>
      </c>
      <c r="CN97" s="2">
        <v>0</v>
      </c>
      <c r="CO97" s="2">
        <v>4044.8980000000001</v>
      </c>
      <c r="CP97" s="2">
        <v>0</v>
      </c>
      <c r="CQ97" s="2">
        <v>0</v>
      </c>
      <c r="CR97" s="2">
        <v>0</v>
      </c>
      <c r="CS97" s="2">
        <v>0</v>
      </c>
      <c r="CT97" s="2">
        <v>634.72099999999989</v>
      </c>
      <c r="CU97" s="2">
        <v>0</v>
      </c>
      <c r="CV97" s="2">
        <v>0</v>
      </c>
      <c r="CW97" s="2">
        <v>0</v>
      </c>
      <c r="CX97" s="2">
        <v>2726</v>
      </c>
      <c r="CY97" s="2">
        <v>0</v>
      </c>
      <c r="CZ97" s="2">
        <v>0</v>
      </c>
      <c r="DA97" s="2">
        <v>0</v>
      </c>
      <c r="DB97" s="2">
        <v>0</v>
      </c>
      <c r="DC97" s="2">
        <v>714.65200000000004</v>
      </c>
      <c r="DD97" s="2">
        <v>0</v>
      </c>
      <c r="DE97" s="2">
        <v>0</v>
      </c>
      <c r="DF97" s="2">
        <v>0</v>
      </c>
      <c r="DG97" s="2">
        <v>11.673</v>
      </c>
      <c r="DH97" s="2">
        <v>0</v>
      </c>
      <c r="DI97" s="2">
        <v>0</v>
      </c>
      <c r="DJ97" s="2">
        <v>0</v>
      </c>
      <c r="DK97" s="2">
        <v>0</v>
      </c>
      <c r="DL97" s="2">
        <v>17.600000000000001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531.13599999999997</v>
      </c>
      <c r="EA97" s="2">
        <v>0</v>
      </c>
      <c r="EB97" s="2">
        <v>0</v>
      </c>
      <c r="EC97" s="2">
        <v>0</v>
      </c>
      <c r="ED97" s="2">
        <v>0</v>
      </c>
      <c r="EE97" s="15">
        <v>0</v>
      </c>
      <c r="EF97" s="15">
        <v>0</v>
      </c>
      <c r="EG97" s="15">
        <v>0</v>
      </c>
      <c r="EH97" s="15">
        <v>0</v>
      </c>
      <c r="EI97" s="15">
        <v>0</v>
      </c>
      <c r="EJ97" s="15">
        <f t="shared" si="164"/>
        <v>0</v>
      </c>
      <c r="EK97" s="15">
        <f t="shared" si="165"/>
        <v>1</v>
      </c>
      <c r="EL97" s="15">
        <f t="shared" si="166"/>
        <v>0</v>
      </c>
      <c r="EM97" s="15">
        <f t="shared" si="167"/>
        <v>0</v>
      </c>
      <c r="EN97" s="15">
        <f t="shared" si="168"/>
        <v>0</v>
      </c>
      <c r="EO97" s="15">
        <f t="shared" si="169"/>
        <v>0</v>
      </c>
      <c r="EP97" s="15">
        <f t="shared" si="170"/>
        <v>1</v>
      </c>
      <c r="EQ97" s="15">
        <f t="shared" si="171"/>
        <v>0</v>
      </c>
      <c r="ER97" s="15">
        <f t="shared" si="172"/>
        <v>0</v>
      </c>
      <c r="ES97" s="15">
        <f t="shared" si="173"/>
        <v>0</v>
      </c>
      <c r="ET97" s="15">
        <f t="shared" si="174"/>
        <v>0</v>
      </c>
      <c r="EU97" s="15">
        <f t="shared" si="175"/>
        <v>1</v>
      </c>
      <c r="EV97" s="15">
        <f t="shared" si="176"/>
        <v>0</v>
      </c>
      <c r="EW97" s="15">
        <f t="shared" si="177"/>
        <v>0</v>
      </c>
      <c r="EX97" s="15">
        <f t="shared" si="178"/>
        <v>0</v>
      </c>
      <c r="EY97" s="15">
        <f t="shared" si="179"/>
        <v>1</v>
      </c>
      <c r="EZ97" s="15">
        <f t="shared" si="180"/>
        <v>0</v>
      </c>
      <c r="FA97" s="15">
        <f t="shared" si="181"/>
        <v>0</v>
      </c>
      <c r="FB97" s="15">
        <f t="shared" si="182"/>
        <v>0</v>
      </c>
      <c r="FC97" s="15">
        <f t="shared" si="183"/>
        <v>0</v>
      </c>
      <c r="FD97" s="15">
        <f t="shared" si="184"/>
        <v>1</v>
      </c>
      <c r="FE97" s="15">
        <f t="shared" si="185"/>
        <v>0</v>
      </c>
      <c r="FF97" s="15">
        <f t="shared" si="186"/>
        <v>0</v>
      </c>
      <c r="FG97" s="15">
        <f t="shared" si="187"/>
        <v>0</v>
      </c>
      <c r="FH97" s="15">
        <f t="shared" si="188"/>
        <v>1</v>
      </c>
      <c r="FI97" s="15">
        <f t="shared" si="189"/>
        <v>0</v>
      </c>
      <c r="FJ97" s="15">
        <f t="shared" si="190"/>
        <v>0</v>
      </c>
      <c r="FK97" s="15">
        <f t="shared" si="191"/>
        <v>0</v>
      </c>
      <c r="FL97" s="15">
        <f t="shared" si="192"/>
        <v>0</v>
      </c>
      <c r="FM97" s="15">
        <f t="shared" si="193"/>
        <v>1</v>
      </c>
      <c r="FN97" s="15">
        <f t="shared" si="194"/>
        <v>0</v>
      </c>
      <c r="FO97" s="15">
        <f t="shared" si="195"/>
        <v>0</v>
      </c>
      <c r="FP97" s="15">
        <f t="shared" si="196"/>
        <v>0</v>
      </c>
      <c r="FQ97" s="15">
        <f t="shared" si="197"/>
        <v>0</v>
      </c>
      <c r="FR97" s="15">
        <f t="shared" si="198"/>
        <v>0</v>
      </c>
      <c r="FS97" s="15">
        <v>0</v>
      </c>
      <c r="FT97" s="15">
        <v>0</v>
      </c>
      <c r="FU97" s="15">
        <v>0</v>
      </c>
      <c r="FV97" s="15">
        <v>0</v>
      </c>
      <c r="FW97" s="15">
        <v>0</v>
      </c>
      <c r="FX97" s="15">
        <v>0</v>
      </c>
      <c r="FY97" s="15">
        <v>0</v>
      </c>
      <c r="FZ97" s="15">
        <v>0</v>
      </c>
      <c r="GA97" s="15">
        <f t="shared" si="207"/>
        <v>1</v>
      </c>
      <c r="GB97" s="15">
        <f t="shared" si="208"/>
        <v>0</v>
      </c>
      <c r="GC97" s="15">
        <f t="shared" si="209"/>
        <v>0</v>
      </c>
      <c r="GD97" s="15">
        <f t="shared" si="210"/>
        <v>0</v>
      </c>
      <c r="GE97" s="15">
        <f t="shared" si="211"/>
        <v>0</v>
      </c>
    </row>
    <row r="98" spans="1:187" x14ac:dyDescent="0.3">
      <c r="A98" s="2" t="s">
        <v>97</v>
      </c>
      <c r="B98" s="6">
        <v>44312.01</v>
      </c>
      <c r="C98" s="6">
        <f t="shared" si="119"/>
        <v>18503.009999999998</v>
      </c>
      <c r="D98" s="7">
        <v>25809.000000000004</v>
      </c>
      <c r="E98" s="8">
        <v>3521.18</v>
      </c>
      <c r="F98" s="9">
        <v>5437.28</v>
      </c>
      <c r="G98" s="9">
        <v>4364.04</v>
      </c>
      <c r="H98" s="9">
        <v>1494.66</v>
      </c>
      <c r="I98" s="9">
        <v>3011.3</v>
      </c>
      <c r="J98" s="9">
        <v>540.76</v>
      </c>
      <c r="K98" s="9">
        <v>29.75</v>
      </c>
      <c r="L98" s="9">
        <v>104.04</v>
      </c>
      <c r="M98" s="9">
        <v>0</v>
      </c>
      <c r="N98" s="10">
        <v>0</v>
      </c>
      <c r="O98" s="10">
        <f t="shared" si="109"/>
        <v>0</v>
      </c>
      <c r="P98" s="10">
        <f t="shared" si="110"/>
        <v>0</v>
      </c>
      <c r="Q98" s="10">
        <f t="shared" si="111"/>
        <v>3521.18</v>
      </c>
      <c r="R98" s="10">
        <f t="shared" si="112"/>
        <v>0</v>
      </c>
      <c r="S98" s="10">
        <f t="shared" si="113"/>
        <v>0</v>
      </c>
      <c r="T98" s="10">
        <f t="shared" si="114"/>
        <v>0</v>
      </c>
      <c r="U98" s="10">
        <f t="shared" si="115"/>
        <v>5437.28</v>
      </c>
      <c r="V98" s="10">
        <f t="shared" si="116"/>
        <v>0</v>
      </c>
      <c r="W98" s="10">
        <f t="shared" si="117"/>
        <v>0</v>
      </c>
      <c r="X98" s="10">
        <f t="shared" si="118"/>
        <v>0</v>
      </c>
      <c r="Y98" s="10">
        <f t="shared" si="120"/>
        <v>0</v>
      </c>
      <c r="Z98" s="10">
        <f t="shared" si="121"/>
        <v>4329.2034418287585</v>
      </c>
      <c r="AA98" s="10">
        <f t="shared" si="122"/>
        <v>34.836558171241599</v>
      </c>
      <c r="AB98" s="10">
        <f t="shared" si="123"/>
        <v>0</v>
      </c>
      <c r="AC98" s="10">
        <f t="shared" si="124"/>
        <v>0</v>
      </c>
      <c r="AD98" s="10">
        <f t="shared" si="125"/>
        <v>0</v>
      </c>
      <c r="AE98" s="10">
        <f t="shared" si="126"/>
        <v>1494.66</v>
      </c>
      <c r="AF98" s="10">
        <f t="shared" si="127"/>
        <v>0</v>
      </c>
      <c r="AG98" s="10">
        <f t="shared" si="128"/>
        <v>0</v>
      </c>
      <c r="AH98" s="10">
        <f t="shared" si="129"/>
        <v>0</v>
      </c>
      <c r="AI98" s="10">
        <f t="shared" si="130"/>
        <v>3011.3</v>
      </c>
      <c r="AJ98" s="10">
        <f t="shared" si="131"/>
        <v>0</v>
      </c>
      <c r="AK98" s="10">
        <f t="shared" si="132"/>
        <v>0</v>
      </c>
      <c r="AL98" s="10">
        <f t="shared" si="133"/>
        <v>0</v>
      </c>
      <c r="AM98" s="10">
        <f t="shared" si="134"/>
        <v>0</v>
      </c>
      <c r="AN98" s="10">
        <f t="shared" si="135"/>
        <v>540.76</v>
      </c>
      <c r="AO98" s="10">
        <f t="shared" si="136"/>
        <v>0</v>
      </c>
      <c r="AP98" s="10">
        <f t="shared" si="137"/>
        <v>0</v>
      </c>
      <c r="AQ98" s="10">
        <f t="shared" si="138"/>
        <v>0</v>
      </c>
      <c r="AR98" s="10">
        <f t="shared" si="139"/>
        <v>2.5700491400491403</v>
      </c>
      <c r="AS98" s="10">
        <f t="shared" si="140"/>
        <v>27.179950859950861</v>
      </c>
      <c r="AT98" s="10">
        <f t="shared" si="141"/>
        <v>0</v>
      </c>
      <c r="AU98" s="10">
        <f t="shared" si="142"/>
        <v>0</v>
      </c>
      <c r="AV98" s="10">
        <f t="shared" si="143"/>
        <v>0</v>
      </c>
      <c r="AW98" s="10">
        <f t="shared" si="144"/>
        <v>104.04</v>
      </c>
      <c r="AX98" s="10">
        <f t="shared" si="145"/>
        <v>0</v>
      </c>
      <c r="AY98" s="10">
        <f t="shared" si="146"/>
        <v>0</v>
      </c>
      <c r="AZ98" s="10">
        <f t="shared" si="147"/>
        <v>0</v>
      </c>
      <c r="BA98" s="10">
        <f t="shared" si="148"/>
        <v>0</v>
      </c>
      <c r="BB98" s="10">
        <f t="shared" si="149"/>
        <v>0</v>
      </c>
      <c r="BC98" s="10">
        <f t="shared" si="150"/>
        <v>0</v>
      </c>
      <c r="BD98" s="10">
        <f t="shared" si="151"/>
        <v>0</v>
      </c>
      <c r="BE98" s="10">
        <f t="shared" si="152"/>
        <v>0</v>
      </c>
      <c r="BF98" s="10">
        <f t="shared" si="153"/>
        <v>0</v>
      </c>
      <c r="BG98" s="10">
        <f t="shared" si="154"/>
        <v>0</v>
      </c>
      <c r="BH98" s="10">
        <f t="shared" si="155"/>
        <v>0</v>
      </c>
      <c r="BI98" s="10">
        <f t="shared" si="156"/>
        <v>0</v>
      </c>
      <c r="BJ98" s="10">
        <f t="shared" si="157"/>
        <v>0</v>
      </c>
      <c r="BK98" s="10">
        <f t="shared" si="158"/>
        <v>0</v>
      </c>
      <c r="BL98" s="10">
        <f t="shared" si="159"/>
        <v>0</v>
      </c>
      <c r="BM98" s="10">
        <f t="shared" si="160"/>
        <v>0</v>
      </c>
      <c r="BN98" s="10">
        <f t="shared" si="161"/>
        <v>0</v>
      </c>
      <c r="BO98" s="10">
        <f t="shared" si="162"/>
        <v>0</v>
      </c>
      <c r="BP98" s="2" t="s">
        <v>97</v>
      </c>
      <c r="BQ98" s="2">
        <v>19143.349999999999</v>
      </c>
      <c r="BR98" s="2">
        <f t="shared" si="163"/>
        <v>3113.05</v>
      </c>
      <c r="BS98" s="2">
        <v>415.87999999999374</v>
      </c>
      <c r="BT98" s="2">
        <v>3521.18</v>
      </c>
      <c r="BU98" s="2">
        <v>5437.2800000000007</v>
      </c>
      <c r="BV98" s="2">
        <v>4400.8</v>
      </c>
      <c r="BW98" s="2">
        <v>1494.66</v>
      </c>
      <c r="BX98" s="2">
        <v>3011.3</v>
      </c>
      <c r="BY98" s="2">
        <v>540.05999999999995</v>
      </c>
      <c r="BZ98" s="2">
        <v>101.75</v>
      </c>
      <c r="CA98" s="2">
        <v>104.04</v>
      </c>
      <c r="CB98" s="2">
        <v>0</v>
      </c>
      <c r="CC98" s="2">
        <v>116.4</v>
      </c>
      <c r="CD98" s="2">
        <v>0</v>
      </c>
      <c r="CE98" s="2">
        <v>0</v>
      </c>
      <c r="CF98" s="2">
        <v>3521.18</v>
      </c>
      <c r="CG98" s="2">
        <v>0</v>
      </c>
      <c r="CH98" s="2">
        <v>0</v>
      </c>
      <c r="CI98" s="2">
        <v>0</v>
      </c>
      <c r="CJ98" s="2">
        <v>5437.2800000000007</v>
      </c>
      <c r="CK98" s="2">
        <v>0</v>
      </c>
      <c r="CL98" s="2">
        <v>0</v>
      </c>
      <c r="CM98" s="2">
        <v>0</v>
      </c>
      <c r="CN98" s="2">
        <v>0</v>
      </c>
      <c r="CO98" s="2">
        <v>4365.67</v>
      </c>
      <c r="CP98" s="2">
        <v>35.130000000000003</v>
      </c>
      <c r="CQ98" s="2">
        <v>0</v>
      </c>
      <c r="CR98" s="2">
        <v>0</v>
      </c>
      <c r="CS98" s="2">
        <v>0</v>
      </c>
      <c r="CT98" s="2">
        <v>1494.66</v>
      </c>
      <c r="CU98" s="2">
        <v>0</v>
      </c>
      <c r="CV98" s="2">
        <v>0</v>
      </c>
      <c r="CW98" s="2">
        <v>0</v>
      </c>
      <c r="CX98" s="2">
        <v>3011.3</v>
      </c>
      <c r="CY98" s="2">
        <v>0</v>
      </c>
      <c r="CZ98" s="2">
        <v>0</v>
      </c>
      <c r="DA98" s="2">
        <v>0</v>
      </c>
      <c r="DB98" s="2">
        <v>0</v>
      </c>
      <c r="DC98" s="2">
        <v>540.05999999999995</v>
      </c>
      <c r="DD98" s="2">
        <v>0</v>
      </c>
      <c r="DE98" s="2">
        <v>0</v>
      </c>
      <c r="DF98" s="2">
        <v>0</v>
      </c>
      <c r="DG98" s="2">
        <v>8.7900000000000009</v>
      </c>
      <c r="DH98" s="2">
        <v>92.960000000000008</v>
      </c>
      <c r="DI98" s="2">
        <v>0</v>
      </c>
      <c r="DJ98" s="2">
        <v>0</v>
      </c>
      <c r="DK98" s="2">
        <v>0</v>
      </c>
      <c r="DL98" s="2">
        <v>104.04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115.76</v>
      </c>
      <c r="EA98" s="2">
        <v>0.64</v>
      </c>
      <c r="EB98" s="2">
        <v>0</v>
      </c>
      <c r="EC98" s="2">
        <v>0</v>
      </c>
      <c r="ED98" s="2">
        <v>0</v>
      </c>
      <c r="EE98" s="15">
        <f t="shared" si="212"/>
        <v>0</v>
      </c>
      <c r="EF98" s="15">
        <f t="shared" si="213"/>
        <v>0</v>
      </c>
      <c r="EG98" s="15">
        <f t="shared" si="214"/>
        <v>1</v>
      </c>
      <c r="EH98" s="15">
        <f t="shared" si="215"/>
        <v>0</v>
      </c>
      <c r="EI98" s="15">
        <f t="shared" si="216"/>
        <v>0</v>
      </c>
      <c r="EJ98" s="15">
        <f t="shared" si="164"/>
        <v>0</v>
      </c>
      <c r="EK98" s="15">
        <f t="shared" si="165"/>
        <v>1</v>
      </c>
      <c r="EL98" s="15">
        <f t="shared" si="166"/>
        <v>0</v>
      </c>
      <c r="EM98" s="15">
        <f t="shared" si="167"/>
        <v>0</v>
      </c>
      <c r="EN98" s="15">
        <f t="shared" si="168"/>
        <v>0</v>
      </c>
      <c r="EO98" s="15">
        <f t="shared" si="169"/>
        <v>0</v>
      </c>
      <c r="EP98" s="15">
        <f t="shared" si="170"/>
        <v>0.99201736047991274</v>
      </c>
      <c r="EQ98" s="15">
        <f t="shared" si="171"/>
        <v>7.9826395200872577E-3</v>
      </c>
      <c r="ER98" s="15">
        <f t="shared" si="172"/>
        <v>0</v>
      </c>
      <c r="ES98" s="15">
        <f t="shared" si="173"/>
        <v>0</v>
      </c>
      <c r="ET98" s="15">
        <f t="shared" si="174"/>
        <v>0</v>
      </c>
      <c r="EU98" s="15">
        <f t="shared" si="175"/>
        <v>1</v>
      </c>
      <c r="EV98" s="15">
        <f t="shared" si="176"/>
        <v>0</v>
      </c>
      <c r="EW98" s="15">
        <f t="shared" si="177"/>
        <v>0</v>
      </c>
      <c r="EX98" s="15">
        <f t="shared" si="178"/>
        <v>0</v>
      </c>
      <c r="EY98" s="15">
        <f t="shared" si="179"/>
        <v>1</v>
      </c>
      <c r="EZ98" s="15">
        <f t="shared" si="180"/>
        <v>0</v>
      </c>
      <c r="FA98" s="15">
        <f t="shared" si="181"/>
        <v>0</v>
      </c>
      <c r="FB98" s="15">
        <f t="shared" si="182"/>
        <v>0</v>
      </c>
      <c r="FC98" s="15">
        <f t="shared" si="183"/>
        <v>0</v>
      </c>
      <c r="FD98" s="15">
        <f t="shared" si="184"/>
        <v>1</v>
      </c>
      <c r="FE98" s="15">
        <f t="shared" si="185"/>
        <v>0</v>
      </c>
      <c r="FF98" s="15">
        <f t="shared" si="186"/>
        <v>0</v>
      </c>
      <c r="FG98" s="15">
        <f t="shared" si="187"/>
        <v>0</v>
      </c>
      <c r="FH98" s="15">
        <f t="shared" si="188"/>
        <v>8.6388206388206393E-2</v>
      </c>
      <c r="FI98" s="15">
        <f t="shared" si="189"/>
        <v>0.91361179361179368</v>
      </c>
      <c r="FJ98" s="15">
        <f t="shared" si="190"/>
        <v>0</v>
      </c>
      <c r="FK98" s="15">
        <f t="shared" si="191"/>
        <v>0</v>
      </c>
      <c r="FL98" s="15">
        <f t="shared" si="192"/>
        <v>0</v>
      </c>
      <c r="FM98" s="15">
        <f t="shared" si="193"/>
        <v>1</v>
      </c>
      <c r="FN98" s="15">
        <f t="shared" si="194"/>
        <v>0</v>
      </c>
      <c r="FO98" s="15">
        <f t="shared" si="195"/>
        <v>0</v>
      </c>
      <c r="FP98" s="15">
        <f t="shared" si="196"/>
        <v>0</v>
      </c>
      <c r="FQ98" s="15">
        <f t="shared" si="197"/>
        <v>0</v>
      </c>
      <c r="FR98" s="15">
        <f t="shared" si="198"/>
        <v>0</v>
      </c>
      <c r="FS98" s="15">
        <v>0</v>
      </c>
      <c r="FT98" s="15">
        <v>0</v>
      </c>
      <c r="FU98" s="15">
        <v>0</v>
      </c>
      <c r="FV98" s="15">
        <v>0</v>
      </c>
      <c r="FW98" s="15">
        <v>0</v>
      </c>
      <c r="FX98" s="15">
        <v>0</v>
      </c>
      <c r="FY98" s="15">
        <v>0</v>
      </c>
      <c r="FZ98" s="15">
        <v>0</v>
      </c>
      <c r="GA98" s="15">
        <f t="shared" si="207"/>
        <v>0.99450171821305844</v>
      </c>
      <c r="GB98" s="15">
        <f t="shared" si="208"/>
        <v>5.4982817869415803E-3</v>
      </c>
      <c r="GC98" s="15">
        <f t="shared" si="209"/>
        <v>0</v>
      </c>
      <c r="GD98" s="15">
        <f t="shared" si="210"/>
        <v>0</v>
      </c>
      <c r="GE98" s="15">
        <f t="shared" si="211"/>
        <v>0</v>
      </c>
    </row>
    <row r="99" spans="1:187" x14ac:dyDescent="0.3">
      <c r="A99" s="2" t="s">
        <v>98</v>
      </c>
      <c r="B99" s="6">
        <v>20675.98</v>
      </c>
      <c r="C99" s="6">
        <f t="shared" si="119"/>
        <v>6944.7785632606865</v>
      </c>
      <c r="D99" s="7">
        <v>13731.201436739313</v>
      </c>
      <c r="E99" s="8">
        <v>0</v>
      </c>
      <c r="F99" s="9">
        <v>1523.34</v>
      </c>
      <c r="G99" s="9">
        <v>3147.1025324600091</v>
      </c>
      <c r="H99" s="9">
        <v>470.45864979297158</v>
      </c>
      <c r="I99" s="9">
        <v>1314.59</v>
      </c>
      <c r="J99" s="9">
        <v>349.50520734068698</v>
      </c>
      <c r="K99" s="9">
        <v>124.3</v>
      </c>
      <c r="L99" s="9">
        <v>15.482173667019866</v>
      </c>
      <c r="M99" s="9">
        <v>0</v>
      </c>
      <c r="N99" s="10">
        <v>0</v>
      </c>
      <c r="O99" s="10">
        <f t="shared" si="109"/>
        <v>0</v>
      </c>
      <c r="P99" s="10">
        <f t="shared" si="110"/>
        <v>0</v>
      </c>
      <c r="Q99" s="10">
        <f t="shared" si="111"/>
        <v>0</v>
      </c>
      <c r="R99" s="10">
        <f t="shared" si="112"/>
        <v>0</v>
      </c>
      <c r="S99" s="10">
        <f t="shared" si="113"/>
        <v>0</v>
      </c>
      <c r="T99" s="10">
        <f t="shared" si="114"/>
        <v>0</v>
      </c>
      <c r="U99" s="10">
        <f t="shared" si="115"/>
        <v>1523.34</v>
      </c>
      <c r="V99" s="10">
        <f t="shared" si="116"/>
        <v>0</v>
      </c>
      <c r="W99" s="10">
        <f t="shared" si="117"/>
        <v>0</v>
      </c>
      <c r="X99" s="10">
        <f t="shared" si="118"/>
        <v>0</v>
      </c>
      <c r="Y99" s="10">
        <f t="shared" si="120"/>
        <v>0</v>
      </c>
      <c r="Z99" s="10">
        <f t="shared" si="121"/>
        <v>3147.1025324600091</v>
      </c>
      <c r="AA99" s="10">
        <f t="shared" si="122"/>
        <v>0</v>
      </c>
      <c r="AB99" s="10">
        <f t="shared" si="123"/>
        <v>0</v>
      </c>
      <c r="AC99" s="10">
        <f t="shared" si="124"/>
        <v>0</v>
      </c>
      <c r="AD99" s="10">
        <f t="shared" si="125"/>
        <v>0</v>
      </c>
      <c r="AE99" s="10">
        <f t="shared" si="126"/>
        <v>434.92796291294911</v>
      </c>
      <c r="AF99" s="10">
        <f t="shared" si="127"/>
        <v>0</v>
      </c>
      <c r="AG99" s="10">
        <f t="shared" si="128"/>
        <v>0</v>
      </c>
      <c r="AH99" s="10">
        <f t="shared" si="129"/>
        <v>35.530686880022465</v>
      </c>
      <c r="AI99" s="10">
        <f t="shared" si="130"/>
        <v>1314.59</v>
      </c>
      <c r="AJ99" s="10">
        <f t="shared" si="131"/>
        <v>0</v>
      </c>
      <c r="AK99" s="10">
        <f t="shared" si="132"/>
        <v>0</v>
      </c>
      <c r="AL99" s="10">
        <f t="shared" si="133"/>
        <v>0</v>
      </c>
      <c r="AM99" s="10">
        <f t="shared" si="134"/>
        <v>0</v>
      </c>
      <c r="AN99" s="10">
        <f t="shared" si="135"/>
        <v>349.50520734068698</v>
      </c>
      <c r="AO99" s="10">
        <f t="shared" si="136"/>
        <v>0</v>
      </c>
      <c r="AP99" s="10">
        <f t="shared" si="137"/>
        <v>0</v>
      </c>
      <c r="AQ99" s="10">
        <f t="shared" si="138"/>
        <v>0</v>
      </c>
      <c r="AR99" s="10">
        <f t="shared" si="139"/>
        <v>124.3</v>
      </c>
      <c r="AS99" s="10">
        <f t="shared" si="140"/>
        <v>0</v>
      </c>
      <c r="AT99" s="10">
        <f t="shared" si="141"/>
        <v>0</v>
      </c>
      <c r="AU99" s="10">
        <f t="shared" si="142"/>
        <v>0</v>
      </c>
      <c r="AV99" s="10">
        <f t="shared" si="143"/>
        <v>0</v>
      </c>
      <c r="AW99" s="10">
        <f t="shared" si="144"/>
        <v>15.482173667019866</v>
      </c>
      <c r="AX99" s="10">
        <f t="shared" si="145"/>
        <v>0</v>
      </c>
      <c r="AY99" s="10">
        <f t="shared" si="146"/>
        <v>0</v>
      </c>
      <c r="AZ99" s="10">
        <f t="shared" si="147"/>
        <v>0</v>
      </c>
      <c r="BA99" s="10">
        <f t="shared" si="148"/>
        <v>0</v>
      </c>
      <c r="BB99" s="10">
        <f t="shared" si="149"/>
        <v>0</v>
      </c>
      <c r="BC99" s="10">
        <f t="shared" si="150"/>
        <v>0</v>
      </c>
      <c r="BD99" s="10">
        <f t="shared" si="151"/>
        <v>0</v>
      </c>
      <c r="BE99" s="10">
        <f t="shared" si="152"/>
        <v>0</v>
      </c>
      <c r="BF99" s="10">
        <f t="shared" si="153"/>
        <v>0</v>
      </c>
      <c r="BG99" s="10">
        <f t="shared" si="154"/>
        <v>0</v>
      </c>
      <c r="BH99" s="10">
        <f t="shared" si="155"/>
        <v>0</v>
      </c>
      <c r="BI99" s="10">
        <f t="shared" si="156"/>
        <v>0</v>
      </c>
      <c r="BJ99" s="10">
        <f t="shared" si="157"/>
        <v>0</v>
      </c>
      <c r="BK99" s="10">
        <f t="shared" si="158"/>
        <v>0</v>
      </c>
      <c r="BL99" s="10">
        <f t="shared" si="159"/>
        <v>0</v>
      </c>
      <c r="BM99" s="10">
        <f t="shared" si="160"/>
        <v>0</v>
      </c>
      <c r="BN99" s="10">
        <f t="shared" si="161"/>
        <v>0</v>
      </c>
      <c r="BO99" s="10">
        <f t="shared" si="162"/>
        <v>0</v>
      </c>
      <c r="BP99" s="2" t="s">
        <v>98</v>
      </c>
      <c r="BQ99" s="2">
        <v>17887.759999999998</v>
      </c>
      <c r="BR99" s="2">
        <f t="shared" si="163"/>
        <v>2126.94</v>
      </c>
      <c r="BS99" s="2">
        <v>6919.1499999999978</v>
      </c>
      <c r="BT99" s="2">
        <v>0</v>
      </c>
      <c r="BU99" s="2">
        <v>1523.34</v>
      </c>
      <c r="BV99" s="2">
        <v>5967.25</v>
      </c>
      <c r="BW99" s="2">
        <v>779.36</v>
      </c>
      <c r="BX99" s="2">
        <v>2003.33</v>
      </c>
      <c r="BY99" s="2">
        <v>243.94</v>
      </c>
      <c r="BZ99" s="2">
        <v>123.61</v>
      </c>
      <c r="CA99" s="2">
        <v>15.38</v>
      </c>
      <c r="CB99" s="2">
        <v>0</v>
      </c>
      <c r="CC99" s="2">
        <v>312.39999999999998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1523.34</v>
      </c>
      <c r="CK99" s="2">
        <v>0</v>
      </c>
      <c r="CL99" s="2">
        <v>0</v>
      </c>
      <c r="CM99" s="2">
        <v>0</v>
      </c>
      <c r="CN99" s="2">
        <v>0</v>
      </c>
      <c r="CO99" s="2">
        <v>5967.25</v>
      </c>
      <c r="CP99" s="2">
        <v>0</v>
      </c>
      <c r="CQ99" s="2">
        <v>0</v>
      </c>
      <c r="CR99" s="2">
        <v>0</v>
      </c>
      <c r="CS99" s="2">
        <v>0</v>
      </c>
      <c r="CT99" s="2">
        <v>720.5</v>
      </c>
      <c r="CU99" s="2">
        <v>0</v>
      </c>
      <c r="CV99" s="2">
        <v>0</v>
      </c>
      <c r="CW99" s="2">
        <v>58.86</v>
      </c>
      <c r="CX99" s="2">
        <v>2003.33</v>
      </c>
      <c r="CY99" s="2">
        <v>0</v>
      </c>
      <c r="CZ99" s="2">
        <v>0</v>
      </c>
      <c r="DA99" s="2">
        <v>0</v>
      </c>
      <c r="DB99" s="2">
        <v>0</v>
      </c>
      <c r="DC99" s="2">
        <v>243.94</v>
      </c>
      <c r="DD99" s="2">
        <v>0</v>
      </c>
      <c r="DE99" s="2">
        <v>0</v>
      </c>
      <c r="DF99" s="2">
        <v>0</v>
      </c>
      <c r="DG99" s="2">
        <v>123.61</v>
      </c>
      <c r="DH99" s="2">
        <v>0</v>
      </c>
      <c r="DI99" s="2">
        <v>0</v>
      </c>
      <c r="DJ99" s="2">
        <v>0</v>
      </c>
      <c r="DK99" s="2">
        <v>0</v>
      </c>
      <c r="DL99" s="2">
        <v>15.38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312.39999999999998</v>
      </c>
      <c r="EA99" s="2">
        <v>0</v>
      </c>
      <c r="EB99" s="2">
        <v>0</v>
      </c>
      <c r="EC99" s="2">
        <v>0</v>
      </c>
      <c r="ED99" s="2">
        <v>0</v>
      </c>
      <c r="EE99" s="15">
        <v>0</v>
      </c>
      <c r="EF99" s="15">
        <v>0</v>
      </c>
      <c r="EG99" s="15">
        <v>0</v>
      </c>
      <c r="EH99" s="15">
        <v>0</v>
      </c>
      <c r="EI99" s="15">
        <v>0</v>
      </c>
      <c r="EJ99" s="15">
        <f t="shared" si="164"/>
        <v>0</v>
      </c>
      <c r="EK99" s="15">
        <f t="shared" si="165"/>
        <v>1</v>
      </c>
      <c r="EL99" s="15">
        <f t="shared" si="166"/>
        <v>0</v>
      </c>
      <c r="EM99" s="15">
        <f t="shared" si="167"/>
        <v>0</v>
      </c>
      <c r="EN99" s="15">
        <f t="shared" si="168"/>
        <v>0</v>
      </c>
      <c r="EO99" s="15">
        <f t="shared" si="169"/>
        <v>0</v>
      </c>
      <c r="EP99" s="15">
        <f t="shared" si="170"/>
        <v>1</v>
      </c>
      <c r="EQ99" s="15">
        <f t="shared" si="171"/>
        <v>0</v>
      </c>
      <c r="ER99" s="15">
        <f t="shared" si="172"/>
        <v>0</v>
      </c>
      <c r="ES99" s="15">
        <f t="shared" si="173"/>
        <v>0</v>
      </c>
      <c r="ET99" s="15">
        <f t="shared" si="174"/>
        <v>0</v>
      </c>
      <c r="EU99" s="15">
        <f t="shared" si="175"/>
        <v>0.92447649353315542</v>
      </c>
      <c r="EV99" s="15">
        <f t="shared" si="176"/>
        <v>0</v>
      </c>
      <c r="EW99" s="15">
        <f t="shared" si="177"/>
        <v>0</v>
      </c>
      <c r="EX99" s="15">
        <f t="shared" si="178"/>
        <v>7.5523506466844595E-2</v>
      </c>
      <c r="EY99" s="15">
        <f t="shared" si="179"/>
        <v>1</v>
      </c>
      <c r="EZ99" s="15">
        <f t="shared" si="180"/>
        <v>0</v>
      </c>
      <c r="FA99" s="15">
        <f t="shared" si="181"/>
        <v>0</v>
      </c>
      <c r="FB99" s="15">
        <f t="shared" si="182"/>
        <v>0</v>
      </c>
      <c r="FC99" s="15">
        <f t="shared" si="183"/>
        <v>0</v>
      </c>
      <c r="FD99" s="15">
        <f t="shared" si="184"/>
        <v>1</v>
      </c>
      <c r="FE99" s="15">
        <f t="shared" si="185"/>
        <v>0</v>
      </c>
      <c r="FF99" s="15">
        <f t="shared" si="186"/>
        <v>0</v>
      </c>
      <c r="FG99" s="15">
        <f t="shared" si="187"/>
        <v>0</v>
      </c>
      <c r="FH99" s="15">
        <f t="shared" si="188"/>
        <v>1</v>
      </c>
      <c r="FI99" s="15">
        <f t="shared" si="189"/>
        <v>0</v>
      </c>
      <c r="FJ99" s="15">
        <f t="shared" si="190"/>
        <v>0</v>
      </c>
      <c r="FK99" s="15">
        <f t="shared" si="191"/>
        <v>0</v>
      </c>
      <c r="FL99" s="15">
        <f t="shared" si="192"/>
        <v>0</v>
      </c>
      <c r="FM99" s="15">
        <f t="shared" si="193"/>
        <v>1</v>
      </c>
      <c r="FN99" s="15">
        <f t="shared" si="194"/>
        <v>0</v>
      </c>
      <c r="FO99" s="15">
        <f t="shared" si="195"/>
        <v>0</v>
      </c>
      <c r="FP99" s="15">
        <f t="shared" si="196"/>
        <v>0</v>
      </c>
      <c r="FQ99" s="15">
        <f t="shared" si="197"/>
        <v>0</v>
      </c>
      <c r="FR99" s="15">
        <f t="shared" si="198"/>
        <v>0</v>
      </c>
      <c r="FS99" s="15">
        <v>0</v>
      </c>
      <c r="FT99" s="15">
        <v>0</v>
      </c>
      <c r="FU99" s="15">
        <v>0</v>
      </c>
      <c r="FV99" s="15">
        <v>0</v>
      </c>
      <c r="FW99" s="15">
        <v>0</v>
      </c>
      <c r="FX99" s="15">
        <v>0</v>
      </c>
      <c r="FY99" s="15">
        <v>0</v>
      </c>
      <c r="FZ99" s="15">
        <v>0</v>
      </c>
      <c r="GA99" s="15">
        <f t="shared" si="207"/>
        <v>1</v>
      </c>
      <c r="GB99" s="15">
        <f t="shared" si="208"/>
        <v>0</v>
      </c>
      <c r="GC99" s="15">
        <f t="shared" si="209"/>
        <v>0</v>
      </c>
      <c r="GD99" s="15">
        <f t="shared" si="210"/>
        <v>0</v>
      </c>
      <c r="GE99" s="15">
        <f t="shared" si="211"/>
        <v>0</v>
      </c>
    </row>
    <row r="100" spans="1:187" x14ac:dyDescent="0.3">
      <c r="A100" s="2" t="s">
        <v>99</v>
      </c>
      <c r="B100" s="6">
        <v>27669.54</v>
      </c>
      <c r="C100" s="6">
        <f t="shared" si="119"/>
        <v>16118.699473934621</v>
      </c>
      <c r="D100" s="7">
        <v>11550.84052606538</v>
      </c>
      <c r="E100" s="8">
        <v>2651.78</v>
      </c>
      <c r="F100" s="9">
        <v>3649.16</v>
      </c>
      <c r="G100" s="9">
        <v>5237.5035438043096</v>
      </c>
      <c r="H100" s="9">
        <v>1772.9813286705839</v>
      </c>
      <c r="I100" s="9">
        <v>2086.0457988103449</v>
      </c>
      <c r="J100" s="9">
        <v>584.00880264938382</v>
      </c>
      <c r="K100" s="9">
        <v>114.72</v>
      </c>
      <c r="L100" s="9">
        <v>22.5</v>
      </c>
      <c r="M100" s="9">
        <v>0</v>
      </c>
      <c r="N100" s="10">
        <v>0</v>
      </c>
      <c r="O100" s="10">
        <f t="shared" si="109"/>
        <v>2651.78</v>
      </c>
      <c r="P100" s="10">
        <f t="shared" si="110"/>
        <v>0</v>
      </c>
      <c r="Q100" s="10">
        <f t="shared" si="111"/>
        <v>0</v>
      </c>
      <c r="R100" s="10">
        <f t="shared" si="112"/>
        <v>0</v>
      </c>
      <c r="S100" s="10">
        <f t="shared" si="113"/>
        <v>0</v>
      </c>
      <c r="T100" s="10">
        <f t="shared" si="114"/>
        <v>3649.16</v>
      </c>
      <c r="U100" s="10">
        <f t="shared" si="115"/>
        <v>0</v>
      </c>
      <c r="V100" s="10">
        <f t="shared" si="116"/>
        <v>0</v>
      </c>
      <c r="W100" s="10">
        <f t="shared" si="117"/>
        <v>0</v>
      </c>
      <c r="X100" s="10">
        <f t="shared" si="118"/>
        <v>0</v>
      </c>
      <c r="Y100" s="10">
        <f t="shared" si="120"/>
        <v>0</v>
      </c>
      <c r="Z100" s="10">
        <f t="shared" si="121"/>
        <v>5237.5035438043096</v>
      </c>
      <c r="AA100" s="10">
        <f t="shared" si="122"/>
        <v>0</v>
      </c>
      <c r="AB100" s="10">
        <f t="shared" si="123"/>
        <v>0</v>
      </c>
      <c r="AC100" s="10">
        <f t="shared" si="124"/>
        <v>0</v>
      </c>
      <c r="AD100" s="10">
        <f t="shared" si="125"/>
        <v>0</v>
      </c>
      <c r="AE100" s="10">
        <f t="shared" si="126"/>
        <v>1772.9813286705839</v>
      </c>
      <c r="AF100" s="10">
        <f t="shared" si="127"/>
        <v>0</v>
      </c>
      <c r="AG100" s="10">
        <f t="shared" si="128"/>
        <v>0</v>
      </c>
      <c r="AH100" s="10">
        <f t="shared" si="129"/>
        <v>0</v>
      </c>
      <c r="AI100" s="10">
        <f t="shared" si="130"/>
        <v>2086.0457988103449</v>
      </c>
      <c r="AJ100" s="10">
        <f t="shared" si="131"/>
        <v>0</v>
      </c>
      <c r="AK100" s="10">
        <f t="shared" si="132"/>
        <v>0</v>
      </c>
      <c r="AL100" s="10">
        <f t="shared" si="133"/>
        <v>0</v>
      </c>
      <c r="AM100" s="10">
        <f t="shared" si="134"/>
        <v>0</v>
      </c>
      <c r="AN100" s="10">
        <f t="shared" si="135"/>
        <v>584.00880264938382</v>
      </c>
      <c r="AO100" s="10">
        <f t="shared" si="136"/>
        <v>0</v>
      </c>
      <c r="AP100" s="10">
        <f t="shared" si="137"/>
        <v>0</v>
      </c>
      <c r="AQ100" s="10">
        <f t="shared" si="138"/>
        <v>0</v>
      </c>
      <c r="AR100" s="10">
        <f t="shared" si="139"/>
        <v>114.72</v>
      </c>
      <c r="AS100" s="10">
        <f t="shared" si="140"/>
        <v>0</v>
      </c>
      <c r="AT100" s="10">
        <f t="shared" si="141"/>
        <v>0</v>
      </c>
      <c r="AU100" s="10">
        <f t="shared" si="142"/>
        <v>0</v>
      </c>
      <c r="AV100" s="10">
        <f t="shared" si="143"/>
        <v>0</v>
      </c>
      <c r="AW100" s="10">
        <f t="shared" si="144"/>
        <v>22.5</v>
      </c>
      <c r="AX100" s="10">
        <f t="shared" si="145"/>
        <v>0</v>
      </c>
      <c r="AY100" s="10">
        <f t="shared" si="146"/>
        <v>0</v>
      </c>
      <c r="AZ100" s="10">
        <f t="shared" si="147"/>
        <v>0</v>
      </c>
      <c r="BA100" s="10">
        <f t="shared" si="148"/>
        <v>0</v>
      </c>
      <c r="BB100" s="10">
        <f t="shared" si="149"/>
        <v>0</v>
      </c>
      <c r="BC100" s="10">
        <f t="shared" si="150"/>
        <v>0</v>
      </c>
      <c r="BD100" s="10">
        <f t="shared" si="151"/>
        <v>0</v>
      </c>
      <c r="BE100" s="10">
        <f t="shared" si="152"/>
        <v>0</v>
      </c>
      <c r="BF100" s="10">
        <f t="shared" si="153"/>
        <v>0</v>
      </c>
      <c r="BG100" s="10">
        <f t="shared" si="154"/>
        <v>0</v>
      </c>
      <c r="BH100" s="10">
        <f t="shared" si="155"/>
        <v>0</v>
      </c>
      <c r="BI100" s="10">
        <f t="shared" si="156"/>
        <v>0</v>
      </c>
      <c r="BJ100" s="10">
        <f t="shared" si="157"/>
        <v>0</v>
      </c>
      <c r="BK100" s="10">
        <f t="shared" si="158"/>
        <v>0</v>
      </c>
      <c r="BL100" s="10">
        <f t="shared" si="159"/>
        <v>0</v>
      </c>
      <c r="BM100" s="10">
        <f t="shared" si="160"/>
        <v>0</v>
      </c>
      <c r="BN100" s="10">
        <f t="shared" si="161"/>
        <v>0</v>
      </c>
      <c r="BO100" s="10">
        <f t="shared" si="162"/>
        <v>0</v>
      </c>
      <c r="BP100" s="2" t="s">
        <v>99</v>
      </c>
      <c r="BQ100" s="2">
        <v>25593.27</v>
      </c>
      <c r="BR100" s="2">
        <f t="shared" si="163"/>
        <v>2960.0099999999998</v>
      </c>
      <c r="BS100" s="2">
        <v>10367.32</v>
      </c>
      <c r="BT100" s="2">
        <v>2651.78</v>
      </c>
      <c r="BU100" s="2">
        <v>3649.16</v>
      </c>
      <c r="BV100" s="2">
        <v>4111.91</v>
      </c>
      <c r="BW100" s="2">
        <v>1388.21</v>
      </c>
      <c r="BX100" s="2">
        <v>2845.29</v>
      </c>
      <c r="BY100" s="2">
        <v>429.66000000000008</v>
      </c>
      <c r="BZ100" s="2">
        <v>114.72</v>
      </c>
      <c r="CA100" s="2">
        <v>35.22</v>
      </c>
      <c r="CB100" s="2">
        <v>0</v>
      </c>
      <c r="CC100" s="2">
        <v>0</v>
      </c>
      <c r="CD100" s="2">
        <v>2651.78</v>
      </c>
      <c r="CE100" s="2">
        <v>0</v>
      </c>
      <c r="CF100" s="2">
        <v>0</v>
      </c>
      <c r="CG100" s="2">
        <v>0</v>
      </c>
      <c r="CH100" s="2">
        <v>0</v>
      </c>
      <c r="CI100" s="2">
        <v>3649.16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4111.91</v>
      </c>
      <c r="CP100" s="2">
        <v>0</v>
      </c>
      <c r="CQ100" s="2">
        <v>0</v>
      </c>
      <c r="CR100" s="2">
        <v>0</v>
      </c>
      <c r="CS100" s="2">
        <v>0</v>
      </c>
      <c r="CT100" s="2">
        <v>1388.21</v>
      </c>
      <c r="CU100" s="2">
        <v>0</v>
      </c>
      <c r="CV100" s="2">
        <v>0</v>
      </c>
      <c r="CW100" s="2">
        <v>0</v>
      </c>
      <c r="CX100" s="2">
        <v>2845.29</v>
      </c>
      <c r="CY100" s="2">
        <v>0</v>
      </c>
      <c r="CZ100" s="2">
        <v>0</v>
      </c>
      <c r="DA100" s="2">
        <v>0</v>
      </c>
      <c r="DB100" s="2">
        <v>0</v>
      </c>
      <c r="DC100" s="2">
        <v>429.66000000000008</v>
      </c>
      <c r="DD100" s="2">
        <v>0</v>
      </c>
      <c r="DE100" s="2">
        <v>0</v>
      </c>
      <c r="DF100" s="2">
        <v>0</v>
      </c>
      <c r="DG100" s="2">
        <v>114.72</v>
      </c>
      <c r="DH100" s="2">
        <v>0</v>
      </c>
      <c r="DI100" s="2">
        <v>0</v>
      </c>
      <c r="DJ100" s="2">
        <v>0</v>
      </c>
      <c r="DK100" s="2">
        <v>0</v>
      </c>
      <c r="DL100" s="2">
        <v>35.22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15">
        <f t="shared" si="212"/>
        <v>1</v>
      </c>
      <c r="EF100" s="15">
        <f t="shared" si="213"/>
        <v>0</v>
      </c>
      <c r="EG100" s="15">
        <f t="shared" si="214"/>
        <v>0</v>
      </c>
      <c r="EH100" s="15">
        <f t="shared" si="215"/>
        <v>0</v>
      </c>
      <c r="EI100" s="15">
        <f t="shared" si="216"/>
        <v>0</v>
      </c>
      <c r="EJ100" s="15">
        <f t="shared" si="164"/>
        <v>1</v>
      </c>
      <c r="EK100" s="15">
        <f t="shared" si="165"/>
        <v>0</v>
      </c>
      <c r="EL100" s="15">
        <f t="shared" si="166"/>
        <v>0</v>
      </c>
      <c r="EM100" s="15">
        <f t="shared" si="167"/>
        <v>0</v>
      </c>
      <c r="EN100" s="15">
        <f t="shared" si="168"/>
        <v>0</v>
      </c>
      <c r="EO100" s="15">
        <f t="shared" si="169"/>
        <v>0</v>
      </c>
      <c r="EP100" s="15">
        <f t="shared" si="170"/>
        <v>1</v>
      </c>
      <c r="EQ100" s="15">
        <f t="shared" si="171"/>
        <v>0</v>
      </c>
      <c r="ER100" s="15">
        <f t="shared" si="172"/>
        <v>0</v>
      </c>
      <c r="ES100" s="15">
        <f t="shared" si="173"/>
        <v>0</v>
      </c>
      <c r="ET100" s="15">
        <f t="shared" si="174"/>
        <v>0</v>
      </c>
      <c r="EU100" s="15">
        <f t="shared" si="175"/>
        <v>1</v>
      </c>
      <c r="EV100" s="15">
        <f t="shared" si="176"/>
        <v>0</v>
      </c>
      <c r="EW100" s="15">
        <f t="shared" si="177"/>
        <v>0</v>
      </c>
      <c r="EX100" s="15">
        <f t="shared" si="178"/>
        <v>0</v>
      </c>
      <c r="EY100" s="15">
        <f t="shared" si="179"/>
        <v>1</v>
      </c>
      <c r="EZ100" s="15">
        <f t="shared" si="180"/>
        <v>0</v>
      </c>
      <c r="FA100" s="15">
        <f t="shared" si="181"/>
        <v>0</v>
      </c>
      <c r="FB100" s="15">
        <f t="shared" si="182"/>
        <v>0</v>
      </c>
      <c r="FC100" s="15">
        <f t="shared" si="183"/>
        <v>0</v>
      </c>
      <c r="FD100" s="15">
        <f t="shared" si="184"/>
        <v>1</v>
      </c>
      <c r="FE100" s="15">
        <f t="shared" si="185"/>
        <v>0</v>
      </c>
      <c r="FF100" s="15">
        <f t="shared" si="186"/>
        <v>0</v>
      </c>
      <c r="FG100" s="15">
        <f t="shared" si="187"/>
        <v>0</v>
      </c>
      <c r="FH100" s="15">
        <f t="shared" si="188"/>
        <v>1</v>
      </c>
      <c r="FI100" s="15">
        <f t="shared" si="189"/>
        <v>0</v>
      </c>
      <c r="FJ100" s="15">
        <f t="shared" si="190"/>
        <v>0</v>
      </c>
      <c r="FK100" s="15">
        <f t="shared" si="191"/>
        <v>0</v>
      </c>
      <c r="FL100" s="15">
        <f t="shared" si="192"/>
        <v>0</v>
      </c>
      <c r="FM100" s="15">
        <f t="shared" si="193"/>
        <v>1</v>
      </c>
      <c r="FN100" s="15">
        <f t="shared" si="194"/>
        <v>0</v>
      </c>
      <c r="FO100" s="15">
        <f t="shared" si="195"/>
        <v>0</v>
      </c>
      <c r="FP100" s="15">
        <f t="shared" si="196"/>
        <v>0</v>
      </c>
      <c r="FQ100" s="15">
        <f t="shared" si="197"/>
        <v>0</v>
      </c>
      <c r="FR100" s="15">
        <f t="shared" si="198"/>
        <v>0</v>
      </c>
      <c r="FS100" s="15">
        <v>0</v>
      </c>
      <c r="FT100" s="15">
        <v>0</v>
      </c>
      <c r="FU100" s="15">
        <v>0</v>
      </c>
      <c r="FV100" s="15">
        <v>0</v>
      </c>
      <c r="FW100" s="15">
        <v>0</v>
      </c>
      <c r="FX100" s="15">
        <v>0</v>
      </c>
      <c r="FY100" s="15">
        <v>0</v>
      </c>
      <c r="FZ100" s="15">
        <v>0</v>
      </c>
      <c r="GA100" s="15">
        <v>0</v>
      </c>
      <c r="GB100" s="15">
        <v>0</v>
      </c>
      <c r="GC100" s="15">
        <v>0</v>
      </c>
      <c r="GD100" s="15">
        <v>0</v>
      </c>
      <c r="GE100" s="15">
        <v>0</v>
      </c>
    </row>
    <row r="101" spans="1:187" x14ac:dyDescent="0.3">
      <c r="A101" s="2" t="s">
        <v>100</v>
      </c>
      <c r="B101" s="6">
        <v>29385.855</v>
      </c>
      <c r="C101" s="6">
        <f t="shared" si="119"/>
        <v>13250.679775251647</v>
      </c>
      <c r="D101" s="7">
        <v>16135.175224748353</v>
      </c>
      <c r="E101" s="8">
        <v>0</v>
      </c>
      <c r="F101" s="9">
        <v>3692.64</v>
      </c>
      <c r="G101" s="9">
        <v>4439.4262785901728</v>
      </c>
      <c r="H101" s="9">
        <v>1141.599153321336</v>
      </c>
      <c r="I101" s="9">
        <v>3233.3733333404621</v>
      </c>
      <c r="J101" s="9">
        <v>578.39600999967809</v>
      </c>
      <c r="K101" s="9">
        <v>50.505000000000003</v>
      </c>
      <c r="L101" s="9">
        <v>114.74</v>
      </c>
      <c r="M101" s="9">
        <v>0</v>
      </c>
      <c r="N101" s="10">
        <v>0</v>
      </c>
      <c r="O101" s="10">
        <f t="shared" si="109"/>
        <v>0</v>
      </c>
      <c r="P101" s="10">
        <f t="shared" si="110"/>
        <v>0</v>
      </c>
      <c r="Q101" s="10">
        <f t="shared" si="111"/>
        <v>0</v>
      </c>
      <c r="R101" s="10">
        <f t="shared" si="112"/>
        <v>0</v>
      </c>
      <c r="S101" s="10">
        <f t="shared" si="113"/>
        <v>0</v>
      </c>
      <c r="T101" s="10">
        <f t="shared" si="114"/>
        <v>3692.64</v>
      </c>
      <c r="U101" s="10">
        <f t="shared" si="115"/>
        <v>0</v>
      </c>
      <c r="V101" s="10">
        <f t="shared" si="116"/>
        <v>0</v>
      </c>
      <c r="W101" s="10">
        <f t="shared" si="117"/>
        <v>0</v>
      </c>
      <c r="X101" s="10">
        <f t="shared" si="118"/>
        <v>0</v>
      </c>
      <c r="Y101" s="10">
        <f t="shared" si="120"/>
        <v>0</v>
      </c>
      <c r="Z101" s="10">
        <f t="shared" si="121"/>
        <v>4439.4262785901728</v>
      </c>
      <c r="AA101" s="10">
        <f t="shared" si="122"/>
        <v>0</v>
      </c>
      <c r="AB101" s="10">
        <f t="shared" si="123"/>
        <v>0</v>
      </c>
      <c r="AC101" s="10">
        <f t="shared" si="124"/>
        <v>0</v>
      </c>
      <c r="AD101" s="10">
        <f t="shared" si="125"/>
        <v>0</v>
      </c>
      <c r="AE101" s="10">
        <f t="shared" si="126"/>
        <v>1141.599153321336</v>
      </c>
      <c r="AF101" s="10">
        <f t="shared" si="127"/>
        <v>0</v>
      </c>
      <c r="AG101" s="10">
        <f t="shared" si="128"/>
        <v>0</v>
      </c>
      <c r="AH101" s="10">
        <f t="shared" si="129"/>
        <v>0</v>
      </c>
      <c r="AI101" s="10">
        <f t="shared" si="130"/>
        <v>3233.3733333404621</v>
      </c>
      <c r="AJ101" s="10">
        <f t="shared" si="131"/>
        <v>0</v>
      </c>
      <c r="AK101" s="10">
        <f t="shared" si="132"/>
        <v>0</v>
      </c>
      <c r="AL101" s="10">
        <f t="shared" si="133"/>
        <v>0</v>
      </c>
      <c r="AM101" s="10">
        <f t="shared" si="134"/>
        <v>0</v>
      </c>
      <c r="AN101" s="10">
        <f t="shared" si="135"/>
        <v>578.39600999967809</v>
      </c>
      <c r="AO101" s="10">
        <f t="shared" si="136"/>
        <v>0</v>
      </c>
      <c r="AP101" s="10">
        <f t="shared" si="137"/>
        <v>0</v>
      </c>
      <c r="AQ101" s="10">
        <f t="shared" si="138"/>
        <v>0</v>
      </c>
      <c r="AR101" s="10">
        <f t="shared" si="139"/>
        <v>49.061983729662082</v>
      </c>
      <c r="AS101" s="10">
        <f t="shared" si="140"/>
        <v>1.4430162703379223</v>
      </c>
      <c r="AT101" s="10">
        <f t="shared" si="141"/>
        <v>0</v>
      </c>
      <c r="AU101" s="10">
        <f t="shared" si="142"/>
        <v>0</v>
      </c>
      <c r="AV101" s="10">
        <f t="shared" si="143"/>
        <v>0</v>
      </c>
      <c r="AW101" s="10">
        <f t="shared" si="144"/>
        <v>114.74</v>
      </c>
      <c r="AX101" s="10">
        <f t="shared" si="145"/>
        <v>0</v>
      </c>
      <c r="AY101" s="10">
        <f t="shared" si="146"/>
        <v>0</v>
      </c>
      <c r="AZ101" s="10">
        <f t="shared" si="147"/>
        <v>0</v>
      </c>
      <c r="BA101" s="10">
        <f t="shared" si="148"/>
        <v>0</v>
      </c>
      <c r="BB101" s="10">
        <f t="shared" si="149"/>
        <v>0</v>
      </c>
      <c r="BC101" s="10">
        <f t="shared" si="150"/>
        <v>0</v>
      </c>
      <c r="BD101" s="10">
        <f t="shared" si="151"/>
        <v>0</v>
      </c>
      <c r="BE101" s="10">
        <f t="shared" si="152"/>
        <v>0</v>
      </c>
      <c r="BF101" s="10">
        <f t="shared" si="153"/>
        <v>0</v>
      </c>
      <c r="BG101" s="10">
        <f t="shared" si="154"/>
        <v>0</v>
      </c>
      <c r="BH101" s="10">
        <f t="shared" si="155"/>
        <v>0</v>
      </c>
      <c r="BI101" s="10">
        <f t="shared" si="156"/>
        <v>0</v>
      </c>
      <c r="BJ101" s="10">
        <f t="shared" si="157"/>
        <v>0</v>
      </c>
      <c r="BK101" s="10">
        <f t="shared" si="158"/>
        <v>0</v>
      </c>
      <c r="BL101" s="10">
        <f t="shared" si="159"/>
        <v>0</v>
      </c>
      <c r="BM101" s="10">
        <f t="shared" si="160"/>
        <v>0</v>
      </c>
      <c r="BN101" s="10">
        <f t="shared" si="161"/>
        <v>0</v>
      </c>
      <c r="BO101" s="10">
        <f t="shared" si="162"/>
        <v>0</v>
      </c>
      <c r="BP101" s="2" t="s">
        <v>100</v>
      </c>
      <c r="BQ101" s="2">
        <v>32676.089</v>
      </c>
      <c r="BR101" s="2">
        <f t="shared" si="163"/>
        <v>2894.3089999999997</v>
      </c>
      <c r="BS101" s="2">
        <v>13308.780000000002</v>
      </c>
      <c r="BT101" s="2">
        <v>0</v>
      </c>
      <c r="BU101" s="2">
        <v>3692.64</v>
      </c>
      <c r="BV101" s="2">
        <v>8840.9</v>
      </c>
      <c r="BW101" s="2">
        <v>2538.13</v>
      </c>
      <c r="BX101" s="2">
        <v>2805.62</v>
      </c>
      <c r="BY101" s="2">
        <v>722.29</v>
      </c>
      <c r="BZ101" s="2">
        <v>88.688999999999993</v>
      </c>
      <c r="CA101" s="2">
        <v>441.64</v>
      </c>
      <c r="CB101" s="2">
        <v>0</v>
      </c>
      <c r="CC101" s="2">
        <v>237.4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3692.64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8840.9</v>
      </c>
      <c r="CP101" s="2">
        <v>0</v>
      </c>
      <c r="CQ101" s="2">
        <v>0</v>
      </c>
      <c r="CR101" s="2">
        <v>0</v>
      </c>
      <c r="CS101" s="2">
        <v>0</v>
      </c>
      <c r="CT101" s="2">
        <v>2538.13</v>
      </c>
      <c r="CU101" s="2">
        <v>0</v>
      </c>
      <c r="CV101" s="2">
        <v>0</v>
      </c>
      <c r="CW101" s="2">
        <v>0</v>
      </c>
      <c r="CX101" s="2">
        <v>2805.62</v>
      </c>
      <c r="CY101" s="2">
        <v>0</v>
      </c>
      <c r="CZ101" s="2">
        <v>0</v>
      </c>
      <c r="DA101" s="2">
        <v>0</v>
      </c>
      <c r="DB101" s="2">
        <v>0</v>
      </c>
      <c r="DC101" s="2">
        <v>722.29</v>
      </c>
      <c r="DD101" s="2">
        <v>0</v>
      </c>
      <c r="DE101" s="2">
        <v>0</v>
      </c>
      <c r="DF101" s="2">
        <v>0</v>
      </c>
      <c r="DG101" s="2">
        <v>86.155000000000001</v>
      </c>
      <c r="DH101" s="2">
        <v>2.5339999999999998</v>
      </c>
      <c r="DI101" s="2">
        <v>0</v>
      </c>
      <c r="DJ101" s="2">
        <v>0</v>
      </c>
      <c r="DK101" s="2">
        <v>0</v>
      </c>
      <c r="DL101" s="2">
        <v>441.64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237.4</v>
      </c>
      <c r="EA101" s="2">
        <v>0</v>
      </c>
      <c r="EB101" s="2">
        <v>0</v>
      </c>
      <c r="EC101" s="2">
        <v>0</v>
      </c>
      <c r="ED101" s="2">
        <v>0</v>
      </c>
      <c r="EE101" s="15">
        <v>0</v>
      </c>
      <c r="EF101" s="15">
        <v>0</v>
      </c>
      <c r="EG101" s="15">
        <v>0</v>
      </c>
      <c r="EH101" s="15">
        <v>0</v>
      </c>
      <c r="EI101" s="15">
        <v>0</v>
      </c>
      <c r="EJ101" s="15">
        <f t="shared" si="164"/>
        <v>1</v>
      </c>
      <c r="EK101" s="15">
        <f t="shared" si="165"/>
        <v>0</v>
      </c>
      <c r="EL101" s="15">
        <f t="shared" si="166"/>
        <v>0</v>
      </c>
      <c r="EM101" s="15">
        <f t="shared" si="167"/>
        <v>0</v>
      </c>
      <c r="EN101" s="15">
        <f t="shared" si="168"/>
        <v>0</v>
      </c>
      <c r="EO101" s="15">
        <f t="shared" si="169"/>
        <v>0</v>
      </c>
      <c r="EP101" s="15">
        <f t="shared" si="170"/>
        <v>1</v>
      </c>
      <c r="EQ101" s="15">
        <f t="shared" si="171"/>
        <v>0</v>
      </c>
      <c r="ER101" s="15">
        <f t="shared" si="172"/>
        <v>0</v>
      </c>
      <c r="ES101" s="15">
        <f t="shared" si="173"/>
        <v>0</v>
      </c>
      <c r="ET101" s="15">
        <f t="shared" si="174"/>
        <v>0</v>
      </c>
      <c r="EU101" s="15">
        <f t="shared" si="175"/>
        <v>1</v>
      </c>
      <c r="EV101" s="15">
        <f t="shared" si="176"/>
        <v>0</v>
      </c>
      <c r="EW101" s="15">
        <f t="shared" si="177"/>
        <v>0</v>
      </c>
      <c r="EX101" s="15">
        <f t="shared" si="178"/>
        <v>0</v>
      </c>
      <c r="EY101" s="15">
        <f t="shared" si="179"/>
        <v>1</v>
      </c>
      <c r="EZ101" s="15">
        <f t="shared" si="180"/>
        <v>0</v>
      </c>
      <c r="FA101" s="15">
        <f t="shared" si="181"/>
        <v>0</v>
      </c>
      <c r="FB101" s="15">
        <f t="shared" si="182"/>
        <v>0</v>
      </c>
      <c r="FC101" s="15">
        <f t="shared" si="183"/>
        <v>0</v>
      </c>
      <c r="FD101" s="15">
        <f t="shared" si="184"/>
        <v>1</v>
      </c>
      <c r="FE101" s="15">
        <f t="shared" si="185"/>
        <v>0</v>
      </c>
      <c r="FF101" s="15">
        <f t="shared" si="186"/>
        <v>0</v>
      </c>
      <c r="FG101" s="15">
        <f t="shared" si="187"/>
        <v>0</v>
      </c>
      <c r="FH101" s="15">
        <f t="shared" si="188"/>
        <v>0.97142824927555849</v>
      </c>
      <c r="FI101" s="15">
        <f t="shared" si="189"/>
        <v>2.8571750724441587E-2</v>
      </c>
      <c r="FJ101" s="15">
        <f t="shared" si="190"/>
        <v>0</v>
      </c>
      <c r="FK101" s="15">
        <f t="shared" si="191"/>
        <v>0</v>
      </c>
      <c r="FL101" s="15">
        <f t="shared" si="192"/>
        <v>0</v>
      </c>
      <c r="FM101" s="15">
        <f t="shared" si="193"/>
        <v>1</v>
      </c>
      <c r="FN101" s="15">
        <f t="shared" si="194"/>
        <v>0</v>
      </c>
      <c r="FO101" s="15">
        <f t="shared" si="195"/>
        <v>0</v>
      </c>
      <c r="FP101" s="15">
        <f t="shared" si="196"/>
        <v>0</v>
      </c>
      <c r="FQ101" s="15">
        <f t="shared" si="197"/>
        <v>0</v>
      </c>
      <c r="FR101" s="15">
        <f t="shared" si="198"/>
        <v>0</v>
      </c>
      <c r="FS101" s="15">
        <v>0</v>
      </c>
      <c r="FT101" s="15">
        <v>0</v>
      </c>
      <c r="FU101" s="15">
        <v>0</v>
      </c>
      <c r="FV101" s="15">
        <v>0</v>
      </c>
      <c r="FW101" s="15">
        <v>0</v>
      </c>
      <c r="FX101" s="15">
        <v>0</v>
      </c>
      <c r="FY101" s="15">
        <v>0</v>
      </c>
      <c r="FZ101" s="15">
        <v>0</v>
      </c>
      <c r="GA101" s="15">
        <f t="shared" si="207"/>
        <v>1</v>
      </c>
      <c r="GB101" s="15">
        <f t="shared" si="208"/>
        <v>0</v>
      </c>
      <c r="GC101" s="15">
        <f t="shared" si="209"/>
        <v>0</v>
      </c>
      <c r="GD101" s="15">
        <f t="shared" si="210"/>
        <v>0</v>
      </c>
      <c r="GE101" s="15">
        <f t="shared" si="211"/>
        <v>0</v>
      </c>
    </row>
    <row r="102" spans="1:187" x14ac:dyDescent="0.3">
      <c r="A102" s="2" t="s">
        <v>101</v>
      </c>
      <c r="B102" s="6">
        <v>82049.81</v>
      </c>
      <c r="C102" s="6">
        <f t="shared" si="119"/>
        <v>33434.940586143064</v>
      </c>
      <c r="D102" s="7">
        <v>48614.869413856934</v>
      </c>
      <c r="E102" s="8">
        <v>0</v>
      </c>
      <c r="F102" s="9">
        <v>12421.41</v>
      </c>
      <c r="G102" s="9">
        <v>10257.466387740809</v>
      </c>
      <c r="H102" s="9">
        <v>3019.8178861189522</v>
      </c>
      <c r="I102" s="9">
        <v>3639.5920514565232</v>
      </c>
      <c r="J102" s="9">
        <v>1075.374583537927</v>
      </c>
      <c r="K102" s="9">
        <v>181.55</v>
      </c>
      <c r="L102" s="9">
        <v>439.7</v>
      </c>
      <c r="M102" s="9">
        <v>0</v>
      </c>
      <c r="N102" s="10">
        <v>2400.029677288856</v>
      </c>
      <c r="O102" s="10">
        <f t="shared" si="109"/>
        <v>0</v>
      </c>
      <c r="P102" s="10">
        <f t="shared" si="110"/>
        <v>0</v>
      </c>
      <c r="Q102" s="10">
        <f t="shared" si="111"/>
        <v>0</v>
      </c>
      <c r="R102" s="10">
        <f t="shared" si="112"/>
        <v>0</v>
      </c>
      <c r="S102" s="10">
        <f t="shared" si="113"/>
        <v>0</v>
      </c>
      <c r="T102" s="10">
        <f t="shared" si="114"/>
        <v>12030.201837506205</v>
      </c>
      <c r="U102" s="10">
        <f t="shared" si="115"/>
        <v>391.20816249379573</v>
      </c>
      <c r="V102" s="10">
        <f t="shared" si="116"/>
        <v>0</v>
      </c>
      <c r="W102" s="10">
        <f t="shared" si="117"/>
        <v>0</v>
      </c>
      <c r="X102" s="10">
        <f t="shared" si="118"/>
        <v>0</v>
      </c>
      <c r="Y102" s="10">
        <f t="shared" si="120"/>
        <v>0</v>
      </c>
      <c r="Z102" s="10">
        <f t="shared" si="121"/>
        <v>10218.972049019445</v>
      </c>
      <c r="AA102" s="10">
        <f t="shared" si="122"/>
        <v>38.494338721365857</v>
      </c>
      <c r="AB102" s="10">
        <f t="shared" si="123"/>
        <v>0</v>
      </c>
      <c r="AC102" s="10">
        <f t="shared" si="124"/>
        <v>0</v>
      </c>
      <c r="AD102" s="10">
        <f t="shared" si="125"/>
        <v>0</v>
      </c>
      <c r="AE102" s="10">
        <f t="shared" si="126"/>
        <v>3019.8178861189522</v>
      </c>
      <c r="AF102" s="10">
        <f t="shared" si="127"/>
        <v>0</v>
      </c>
      <c r="AG102" s="10">
        <f t="shared" si="128"/>
        <v>0</v>
      </c>
      <c r="AH102" s="10">
        <f t="shared" si="129"/>
        <v>0</v>
      </c>
      <c r="AI102" s="10">
        <f t="shared" si="130"/>
        <v>3639.5920514565232</v>
      </c>
      <c r="AJ102" s="10">
        <f t="shared" si="131"/>
        <v>0</v>
      </c>
      <c r="AK102" s="10">
        <f t="shared" si="132"/>
        <v>0</v>
      </c>
      <c r="AL102" s="10">
        <f t="shared" si="133"/>
        <v>0</v>
      </c>
      <c r="AM102" s="10">
        <f t="shared" si="134"/>
        <v>0</v>
      </c>
      <c r="AN102" s="10">
        <f t="shared" si="135"/>
        <v>1027.3615684087486</v>
      </c>
      <c r="AO102" s="10">
        <f t="shared" si="136"/>
        <v>5.8178559278729178</v>
      </c>
      <c r="AP102" s="10">
        <f t="shared" si="137"/>
        <v>42.195159201305557</v>
      </c>
      <c r="AQ102" s="10">
        <f t="shared" si="138"/>
        <v>0</v>
      </c>
      <c r="AR102" s="10">
        <f t="shared" si="139"/>
        <v>0</v>
      </c>
      <c r="AS102" s="10">
        <f t="shared" si="140"/>
        <v>181.55</v>
      </c>
      <c r="AT102" s="10">
        <f t="shared" si="141"/>
        <v>0</v>
      </c>
      <c r="AU102" s="10">
        <f t="shared" si="142"/>
        <v>0</v>
      </c>
      <c r="AV102" s="10">
        <f t="shared" si="143"/>
        <v>0</v>
      </c>
      <c r="AW102" s="10">
        <f t="shared" si="144"/>
        <v>394.4030964712382</v>
      </c>
      <c r="AX102" s="10">
        <f t="shared" si="145"/>
        <v>45.296903528761831</v>
      </c>
      <c r="AY102" s="10">
        <f t="shared" si="146"/>
        <v>0</v>
      </c>
      <c r="AZ102" s="10">
        <f t="shared" si="147"/>
        <v>0</v>
      </c>
      <c r="BA102" s="10">
        <f t="shared" si="148"/>
        <v>0</v>
      </c>
      <c r="BB102" s="10">
        <f t="shared" si="149"/>
        <v>0</v>
      </c>
      <c r="BC102" s="10">
        <f t="shared" si="150"/>
        <v>0</v>
      </c>
      <c r="BD102" s="10">
        <f t="shared" si="151"/>
        <v>0</v>
      </c>
      <c r="BE102" s="10">
        <f t="shared" si="152"/>
        <v>0</v>
      </c>
      <c r="BF102" s="10">
        <f t="shared" si="153"/>
        <v>0</v>
      </c>
      <c r="BG102" s="10">
        <f t="shared" si="154"/>
        <v>0</v>
      </c>
      <c r="BH102" s="10">
        <f t="shared" si="155"/>
        <v>0</v>
      </c>
      <c r="BI102" s="10">
        <f t="shared" si="156"/>
        <v>0</v>
      </c>
      <c r="BJ102" s="10">
        <f t="shared" si="157"/>
        <v>0</v>
      </c>
      <c r="BK102" s="10">
        <f t="shared" si="158"/>
        <v>2261.0420634204743</v>
      </c>
      <c r="BL102" s="10">
        <f t="shared" si="159"/>
        <v>138.98761386838143</v>
      </c>
      <c r="BM102" s="10">
        <f t="shared" si="160"/>
        <v>0</v>
      </c>
      <c r="BN102" s="10">
        <f t="shared" si="161"/>
        <v>0</v>
      </c>
      <c r="BO102" s="10">
        <f t="shared" si="162"/>
        <v>0</v>
      </c>
      <c r="BP102" s="2" t="s">
        <v>101</v>
      </c>
      <c r="BQ102" s="2">
        <v>221787.87</v>
      </c>
      <c r="BR102" s="2">
        <f t="shared" si="163"/>
        <v>3050.74</v>
      </c>
      <c r="BS102" s="2">
        <v>180267.75</v>
      </c>
      <c r="BT102" s="2">
        <v>0</v>
      </c>
      <c r="BU102" s="2">
        <v>12289.699999999997</v>
      </c>
      <c r="BV102" s="2">
        <v>11585.98</v>
      </c>
      <c r="BW102" s="2">
        <v>2776.05</v>
      </c>
      <c r="BX102" s="2">
        <v>2849.73</v>
      </c>
      <c r="BY102" s="2">
        <v>7190.29</v>
      </c>
      <c r="BZ102" s="2">
        <v>201.01</v>
      </c>
      <c r="CA102" s="2">
        <v>724.05</v>
      </c>
      <c r="CB102" s="2">
        <v>3152.5</v>
      </c>
      <c r="CC102" s="2">
        <v>750.81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11902.639999999998</v>
      </c>
      <c r="CJ102" s="2">
        <v>387.06</v>
      </c>
      <c r="CK102" s="2">
        <v>0</v>
      </c>
      <c r="CL102" s="2">
        <v>0</v>
      </c>
      <c r="CM102" s="2">
        <v>0</v>
      </c>
      <c r="CN102" s="2">
        <v>0</v>
      </c>
      <c r="CO102" s="2">
        <v>11542.5</v>
      </c>
      <c r="CP102" s="2">
        <v>43.48</v>
      </c>
      <c r="CQ102" s="2">
        <v>0</v>
      </c>
      <c r="CR102" s="2">
        <v>0</v>
      </c>
      <c r="CS102" s="2">
        <v>0</v>
      </c>
      <c r="CT102" s="2">
        <v>2776.05</v>
      </c>
      <c r="CU102" s="2">
        <v>0</v>
      </c>
      <c r="CV102" s="2">
        <v>0</v>
      </c>
      <c r="CW102" s="2">
        <v>0</v>
      </c>
      <c r="CX102" s="2">
        <v>2849.73</v>
      </c>
      <c r="CY102" s="2">
        <v>0</v>
      </c>
      <c r="CZ102" s="2">
        <v>0</v>
      </c>
      <c r="DA102" s="2">
        <v>0</v>
      </c>
      <c r="DB102" s="2">
        <v>0</v>
      </c>
      <c r="DC102" s="2">
        <v>6869.2599999999993</v>
      </c>
      <c r="DD102" s="2">
        <v>38.9</v>
      </c>
      <c r="DE102" s="2">
        <v>282.13</v>
      </c>
      <c r="DF102" s="2">
        <v>0</v>
      </c>
      <c r="DG102" s="2">
        <v>0</v>
      </c>
      <c r="DH102" s="2">
        <v>201.01</v>
      </c>
      <c r="DI102" s="2">
        <v>0</v>
      </c>
      <c r="DJ102" s="2">
        <v>0</v>
      </c>
      <c r="DK102" s="2">
        <v>0</v>
      </c>
      <c r="DL102" s="2">
        <v>649.46</v>
      </c>
      <c r="DM102" s="2">
        <v>74.59</v>
      </c>
      <c r="DN102" s="2">
        <v>0</v>
      </c>
      <c r="DO102" s="2">
        <v>0</v>
      </c>
      <c r="DP102" s="2">
        <v>0</v>
      </c>
      <c r="DQ102" s="2">
        <v>0</v>
      </c>
      <c r="DR102" s="2">
        <v>2284.81</v>
      </c>
      <c r="DS102" s="2">
        <v>0</v>
      </c>
      <c r="DT102" s="2">
        <v>0</v>
      </c>
      <c r="DU102" s="2">
        <v>0</v>
      </c>
      <c r="DV102" s="2">
        <v>0</v>
      </c>
      <c r="DW102" s="2">
        <v>867.69</v>
      </c>
      <c r="DX102" s="2">
        <v>0</v>
      </c>
      <c r="DY102" s="2">
        <v>0</v>
      </c>
      <c r="DZ102" s="2">
        <v>707.32999999999993</v>
      </c>
      <c r="EA102" s="2">
        <v>43.48</v>
      </c>
      <c r="EB102" s="2">
        <v>0</v>
      </c>
      <c r="EC102" s="2">
        <v>0</v>
      </c>
      <c r="ED102" s="2">
        <v>0</v>
      </c>
      <c r="EE102" s="15">
        <v>0</v>
      </c>
      <c r="EF102" s="15">
        <v>0</v>
      </c>
      <c r="EG102" s="15">
        <v>0</v>
      </c>
      <c r="EH102" s="15">
        <v>0</v>
      </c>
      <c r="EI102" s="15">
        <v>0</v>
      </c>
      <c r="EJ102" s="15">
        <f t="shared" si="164"/>
        <v>0.96850533373475356</v>
      </c>
      <c r="EK102" s="15">
        <f t="shared" si="165"/>
        <v>3.1494666265246517E-2</v>
      </c>
      <c r="EL102" s="15">
        <f t="shared" si="166"/>
        <v>0</v>
      </c>
      <c r="EM102" s="15">
        <f t="shared" si="167"/>
        <v>0</v>
      </c>
      <c r="EN102" s="15">
        <f t="shared" si="168"/>
        <v>0</v>
      </c>
      <c r="EO102" s="15">
        <f t="shared" si="169"/>
        <v>0</v>
      </c>
      <c r="EP102" s="15">
        <f t="shared" si="170"/>
        <v>0.99624718841220172</v>
      </c>
      <c r="EQ102" s="16">
        <f t="shared" si="171"/>
        <v>3.752811587798356E-3</v>
      </c>
      <c r="ER102" s="15">
        <f t="shared" si="172"/>
        <v>0</v>
      </c>
      <c r="ES102" s="15">
        <f t="shared" si="173"/>
        <v>0</v>
      </c>
      <c r="ET102" s="15">
        <f t="shared" si="174"/>
        <v>0</v>
      </c>
      <c r="EU102" s="15">
        <f t="shared" si="175"/>
        <v>1</v>
      </c>
      <c r="EV102" s="15">
        <f t="shared" si="176"/>
        <v>0</v>
      </c>
      <c r="EW102" s="15">
        <f t="shared" si="177"/>
        <v>0</v>
      </c>
      <c r="EX102" s="15">
        <f t="shared" si="178"/>
        <v>0</v>
      </c>
      <c r="EY102" s="15">
        <f t="shared" si="179"/>
        <v>1</v>
      </c>
      <c r="EZ102" s="15">
        <f t="shared" si="180"/>
        <v>0</v>
      </c>
      <c r="FA102" s="15">
        <f t="shared" si="181"/>
        <v>0</v>
      </c>
      <c r="FB102" s="15">
        <f t="shared" si="182"/>
        <v>0</v>
      </c>
      <c r="FC102" s="15">
        <f t="shared" si="183"/>
        <v>0</v>
      </c>
      <c r="FD102" s="15">
        <f t="shared" si="184"/>
        <v>0.95535228759897017</v>
      </c>
      <c r="FE102" s="15">
        <f t="shared" si="185"/>
        <v>5.4100738635020282E-3</v>
      </c>
      <c r="FF102" s="15">
        <f t="shared" si="186"/>
        <v>3.9237638537527694E-2</v>
      </c>
      <c r="FG102" s="15">
        <f t="shared" si="187"/>
        <v>0</v>
      </c>
      <c r="FH102" s="15">
        <f t="shared" si="188"/>
        <v>0</v>
      </c>
      <c r="FI102" s="15">
        <f t="shared" si="189"/>
        <v>1</v>
      </c>
      <c r="FJ102" s="15">
        <f t="shared" si="190"/>
        <v>0</v>
      </c>
      <c r="FK102" s="15">
        <f t="shared" si="191"/>
        <v>0</v>
      </c>
      <c r="FL102" s="15">
        <f t="shared" si="192"/>
        <v>0</v>
      </c>
      <c r="FM102" s="15">
        <f t="shared" si="193"/>
        <v>0.89698225260686426</v>
      </c>
      <c r="FN102" s="15">
        <f t="shared" si="194"/>
        <v>0.10301774739313585</v>
      </c>
      <c r="FO102" s="15">
        <f t="shared" si="195"/>
        <v>0</v>
      </c>
      <c r="FP102" s="15">
        <f t="shared" si="196"/>
        <v>0</v>
      </c>
      <c r="FQ102" s="15">
        <f t="shared" si="197"/>
        <v>0</v>
      </c>
      <c r="FR102" s="15">
        <f t="shared" si="198"/>
        <v>0</v>
      </c>
      <c r="FS102" s="15">
        <f t="shared" si="199"/>
        <v>0.72476130055511501</v>
      </c>
      <c r="FT102" s="15">
        <f t="shared" si="200"/>
        <v>0</v>
      </c>
      <c r="FU102" s="15">
        <f t="shared" si="201"/>
        <v>0</v>
      </c>
      <c r="FV102" s="15">
        <f t="shared" si="202"/>
        <v>0</v>
      </c>
      <c r="FW102" s="15">
        <f t="shared" si="203"/>
        <v>0</v>
      </c>
      <c r="FX102" s="15">
        <f t="shared" si="204"/>
        <v>0.27523869944488505</v>
      </c>
      <c r="FY102" s="15">
        <f t="shared" si="205"/>
        <v>0</v>
      </c>
      <c r="FZ102" s="15">
        <f t="shared" si="206"/>
        <v>0</v>
      </c>
      <c r="GA102" s="15">
        <f t="shared" si="207"/>
        <v>0.94208921031952153</v>
      </c>
      <c r="GB102" s="15">
        <f t="shared" si="208"/>
        <v>5.7910789680478414E-2</v>
      </c>
      <c r="GC102" s="15">
        <f t="shared" si="209"/>
        <v>0</v>
      </c>
      <c r="GD102" s="15">
        <f t="shared" si="210"/>
        <v>0</v>
      </c>
      <c r="GE102" s="15">
        <f t="shared" si="211"/>
        <v>0</v>
      </c>
    </row>
    <row r="103" spans="1:187" x14ac:dyDescent="0.3">
      <c r="A103" s="2" t="s">
        <v>102</v>
      </c>
      <c r="B103" s="6">
        <v>36741.985999999997</v>
      </c>
      <c r="C103" s="6">
        <f t="shared" si="119"/>
        <v>35697.649368202867</v>
      </c>
      <c r="D103" s="7">
        <v>1044.3366317971304</v>
      </c>
      <c r="E103" s="8">
        <v>4505.88</v>
      </c>
      <c r="F103" s="9">
        <v>10446</v>
      </c>
      <c r="G103" s="9">
        <v>9496.4962096983018</v>
      </c>
      <c r="H103" s="9">
        <v>1713.491988219105</v>
      </c>
      <c r="I103" s="9">
        <v>4623.4609852280482</v>
      </c>
      <c r="J103" s="9">
        <v>731.19527305313227</v>
      </c>
      <c r="K103" s="9">
        <v>112.80200000000001</v>
      </c>
      <c r="L103" s="9">
        <v>83.64</v>
      </c>
      <c r="M103" s="9">
        <v>0</v>
      </c>
      <c r="N103" s="10">
        <v>3984.6829120042821</v>
      </c>
      <c r="O103" s="10">
        <f t="shared" si="109"/>
        <v>0</v>
      </c>
      <c r="P103" s="10">
        <f t="shared" si="110"/>
        <v>0</v>
      </c>
      <c r="Q103" s="10">
        <f t="shared" si="111"/>
        <v>4505.88</v>
      </c>
      <c r="R103" s="10">
        <f t="shared" si="112"/>
        <v>0</v>
      </c>
      <c r="S103" s="10">
        <f t="shared" si="113"/>
        <v>0</v>
      </c>
      <c r="T103" s="10">
        <f t="shared" si="114"/>
        <v>0</v>
      </c>
      <c r="U103" s="10">
        <f t="shared" si="115"/>
        <v>10446</v>
      </c>
      <c r="V103" s="10">
        <f t="shared" si="116"/>
        <v>0</v>
      </c>
      <c r="W103" s="10">
        <f t="shared" si="117"/>
        <v>0</v>
      </c>
      <c r="X103" s="10">
        <f t="shared" si="118"/>
        <v>0</v>
      </c>
      <c r="Y103" s="10">
        <f t="shared" si="120"/>
        <v>0</v>
      </c>
      <c r="Z103" s="10">
        <f t="shared" si="121"/>
        <v>9493.7199970474085</v>
      </c>
      <c r="AA103" s="10">
        <f t="shared" si="122"/>
        <v>2.7762126508943759</v>
      </c>
      <c r="AB103" s="10">
        <f t="shared" si="123"/>
        <v>0</v>
      </c>
      <c r="AC103" s="10">
        <f t="shared" si="124"/>
        <v>0</v>
      </c>
      <c r="AD103" s="10">
        <f t="shared" si="125"/>
        <v>0</v>
      </c>
      <c r="AE103" s="10">
        <f t="shared" si="126"/>
        <v>1713.491988219105</v>
      </c>
      <c r="AF103" s="10">
        <f t="shared" si="127"/>
        <v>0</v>
      </c>
      <c r="AG103" s="10">
        <f t="shared" si="128"/>
        <v>0</v>
      </c>
      <c r="AH103" s="10">
        <f t="shared" si="129"/>
        <v>0</v>
      </c>
      <c r="AI103" s="10">
        <f t="shared" si="130"/>
        <v>4623.4609852280482</v>
      </c>
      <c r="AJ103" s="10">
        <f t="shared" si="131"/>
        <v>0</v>
      </c>
      <c r="AK103" s="10">
        <f t="shared" si="132"/>
        <v>0</v>
      </c>
      <c r="AL103" s="10">
        <f t="shared" si="133"/>
        <v>0</v>
      </c>
      <c r="AM103" s="10">
        <f t="shared" si="134"/>
        <v>0</v>
      </c>
      <c r="AN103" s="10">
        <f t="shared" si="135"/>
        <v>731.19527305313227</v>
      </c>
      <c r="AO103" s="10">
        <f t="shared" si="136"/>
        <v>0</v>
      </c>
      <c r="AP103" s="10">
        <f t="shared" si="137"/>
        <v>0</v>
      </c>
      <c r="AQ103" s="10">
        <f t="shared" si="138"/>
        <v>0</v>
      </c>
      <c r="AR103" s="10">
        <f t="shared" si="139"/>
        <v>0</v>
      </c>
      <c r="AS103" s="10">
        <f t="shared" si="140"/>
        <v>112.80200000000001</v>
      </c>
      <c r="AT103" s="10">
        <f t="shared" si="141"/>
        <v>0</v>
      </c>
      <c r="AU103" s="10">
        <f t="shared" si="142"/>
        <v>0</v>
      </c>
      <c r="AV103" s="10">
        <f t="shared" si="143"/>
        <v>0</v>
      </c>
      <c r="AW103" s="10">
        <f t="shared" si="144"/>
        <v>83.64</v>
      </c>
      <c r="AX103" s="10">
        <f t="shared" si="145"/>
        <v>0</v>
      </c>
      <c r="AY103" s="10">
        <f t="shared" si="146"/>
        <v>0</v>
      </c>
      <c r="AZ103" s="10">
        <f t="shared" si="147"/>
        <v>0</v>
      </c>
      <c r="BA103" s="10">
        <f t="shared" si="148"/>
        <v>0</v>
      </c>
      <c r="BB103" s="10">
        <f t="shared" si="149"/>
        <v>0</v>
      </c>
      <c r="BC103" s="10">
        <f t="shared" si="150"/>
        <v>0</v>
      </c>
      <c r="BD103" s="10">
        <f t="shared" si="151"/>
        <v>0</v>
      </c>
      <c r="BE103" s="10">
        <f t="shared" si="152"/>
        <v>0</v>
      </c>
      <c r="BF103" s="10">
        <f t="shared" si="153"/>
        <v>0</v>
      </c>
      <c r="BG103" s="10">
        <f t="shared" si="154"/>
        <v>0</v>
      </c>
      <c r="BH103" s="10">
        <f t="shared" si="155"/>
        <v>0</v>
      </c>
      <c r="BI103" s="10">
        <f t="shared" si="156"/>
        <v>0</v>
      </c>
      <c r="BJ103" s="10">
        <f t="shared" si="157"/>
        <v>0</v>
      </c>
      <c r="BK103" s="10">
        <f t="shared" si="158"/>
        <v>3984.6829120042821</v>
      </c>
      <c r="BL103" s="10">
        <f t="shared" si="159"/>
        <v>0</v>
      </c>
      <c r="BM103" s="10">
        <f t="shared" si="160"/>
        <v>0</v>
      </c>
      <c r="BN103" s="10">
        <f t="shared" si="161"/>
        <v>0</v>
      </c>
      <c r="BO103" s="10">
        <f t="shared" si="162"/>
        <v>0</v>
      </c>
      <c r="BP103" s="2" t="s">
        <v>102</v>
      </c>
      <c r="BQ103" s="2">
        <v>59996.32</v>
      </c>
      <c r="BR103" s="2">
        <f t="shared" si="163"/>
        <v>5079.8009999999995</v>
      </c>
      <c r="BS103" s="2">
        <v>23320.033999999992</v>
      </c>
      <c r="BT103" s="2">
        <v>4505.88</v>
      </c>
      <c r="BU103" s="2">
        <v>10445.999</v>
      </c>
      <c r="BV103" s="2">
        <v>13580.044</v>
      </c>
      <c r="BW103" s="2">
        <v>2273.451</v>
      </c>
      <c r="BX103" s="2">
        <v>4965.2489999999998</v>
      </c>
      <c r="BY103" s="2">
        <v>511.89400000000001</v>
      </c>
      <c r="BZ103" s="2">
        <v>114.55200000000001</v>
      </c>
      <c r="CA103" s="2">
        <v>167.28</v>
      </c>
      <c r="CB103" s="2">
        <v>0</v>
      </c>
      <c r="CC103" s="2">
        <v>111.937</v>
      </c>
      <c r="CD103" s="2">
        <v>0</v>
      </c>
      <c r="CE103" s="2">
        <v>0</v>
      </c>
      <c r="CF103" s="2">
        <v>4505.88</v>
      </c>
      <c r="CG103" s="2">
        <v>0</v>
      </c>
      <c r="CH103" s="2">
        <v>0</v>
      </c>
      <c r="CI103" s="2">
        <v>0</v>
      </c>
      <c r="CJ103" s="2">
        <v>10445.999</v>
      </c>
      <c r="CK103" s="2">
        <v>0</v>
      </c>
      <c r="CL103" s="2">
        <v>0</v>
      </c>
      <c r="CM103" s="2">
        <v>0</v>
      </c>
      <c r="CN103" s="2">
        <v>0</v>
      </c>
      <c r="CO103" s="2">
        <v>13576.074000000001</v>
      </c>
      <c r="CP103" s="2">
        <v>3.97</v>
      </c>
      <c r="CQ103" s="2">
        <v>0</v>
      </c>
      <c r="CR103" s="2">
        <v>0</v>
      </c>
      <c r="CS103" s="2">
        <v>0</v>
      </c>
      <c r="CT103" s="2">
        <v>2273.451</v>
      </c>
      <c r="CU103" s="2">
        <v>0</v>
      </c>
      <c r="CV103" s="2">
        <v>0</v>
      </c>
      <c r="CW103" s="2">
        <v>0</v>
      </c>
      <c r="CX103" s="2">
        <v>4965.2489999999998</v>
      </c>
      <c r="CY103" s="2">
        <v>0</v>
      </c>
      <c r="CZ103" s="2">
        <v>0</v>
      </c>
      <c r="DA103" s="2">
        <v>0</v>
      </c>
      <c r="DB103" s="2">
        <v>0</v>
      </c>
      <c r="DC103" s="2">
        <v>511.89400000000001</v>
      </c>
      <c r="DD103" s="2">
        <v>0</v>
      </c>
      <c r="DE103" s="2">
        <v>0</v>
      </c>
      <c r="DF103" s="2">
        <v>0</v>
      </c>
      <c r="DG103" s="2">
        <v>0</v>
      </c>
      <c r="DH103" s="2">
        <v>114.55200000000001</v>
      </c>
      <c r="DI103" s="2">
        <v>0</v>
      </c>
      <c r="DJ103" s="2">
        <v>0</v>
      </c>
      <c r="DK103" s="2">
        <v>0</v>
      </c>
      <c r="DL103" s="2">
        <v>167.28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111.937</v>
      </c>
      <c r="EA103" s="2">
        <v>0</v>
      </c>
      <c r="EB103" s="2">
        <v>0</v>
      </c>
      <c r="EC103" s="2">
        <v>0</v>
      </c>
      <c r="ED103" s="2">
        <v>0</v>
      </c>
      <c r="EE103" s="15">
        <f t="shared" si="212"/>
        <v>0</v>
      </c>
      <c r="EF103" s="15">
        <f t="shared" si="213"/>
        <v>0</v>
      </c>
      <c r="EG103" s="15">
        <f t="shared" si="214"/>
        <v>1</v>
      </c>
      <c r="EH103" s="15">
        <f t="shared" si="215"/>
        <v>0</v>
      </c>
      <c r="EI103" s="15">
        <f t="shared" si="216"/>
        <v>0</v>
      </c>
      <c r="EJ103" s="15">
        <f t="shared" si="164"/>
        <v>0</v>
      </c>
      <c r="EK103" s="15">
        <f t="shared" si="165"/>
        <v>1</v>
      </c>
      <c r="EL103" s="15">
        <f t="shared" si="166"/>
        <v>0</v>
      </c>
      <c r="EM103" s="15">
        <f t="shared" si="167"/>
        <v>0</v>
      </c>
      <c r="EN103" s="15">
        <f t="shared" si="168"/>
        <v>0</v>
      </c>
      <c r="EO103" s="15">
        <f t="shared" si="169"/>
        <v>0</v>
      </c>
      <c r="EP103" s="15">
        <f t="shared" si="170"/>
        <v>0.99970765926826166</v>
      </c>
      <c r="EQ103" s="16">
        <f t="shared" si="171"/>
        <v>2.9234073173842445E-4</v>
      </c>
      <c r="ER103" s="15">
        <f t="shared" si="172"/>
        <v>0</v>
      </c>
      <c r="ES103" s="15">
        <f t="shared" si="173"/>
        <v>0</v>
      </c>
      <c r="ET103" s="15">
        <f t="shared" si="174"/>
        <v>0</v>
      </c>
      <c r="EU103" s="15">
        <f t="shared" si="175"/>
        <v>1</v>
      </c>
      <c r="EV103" s="15">
        <f t="shared" si="176"/>
        <v>0</v>
      </c>
      <c r="EW103" s="15">
        <f t="shared" si="177"/>
        <v>0</v>
      </c>
      <c r="EX103" s="15">
        <f t="shared" si="178"/>
        <v>0</v>
      </c>
      <c r="EY103" s="15">
        <f t="shared" si="179"/>
        <v>1</v>
      </c>
      <c r="EZ103" s="15">
        <f t="shared" si="180"/>
        <v>0</v>
      </c>
      <c r="FA103" s="15">
        <f t="shared" si="181"/>
        <v>0</v>
      </c>
      <c r="FB103" s="15">
        <f t="shared" si="182"/>
        <v>0</v>
      </c>
      <c r="FC103" s="15">
        <f t="shared" si="183"/>
        <v>0</v>
      </c>
      <c r="FD103" s="15">
        <f t="shared" si="184"/>
        <v>1</v>
      </c>
      <c r="FE103" s="15">
        <f t="shared" si="185"/>
        <v>0</v>
      </c>
      <c r="FF103" s="15">
        <f t="shared" si="186"/>
        <v>0</v>
      </c>
      <c r="FG103" s="15">
        <f t="shared" si="187"/>
        <v>0</v>
      </c>
      <c r="FH103" s="15">
        <f t="shared" si="188"/>
        <v>0</v>
      </c>
      <c r="FI103" s="15">
        <f t="shared" si="189"/>
        <v>1</v>
      </c>
      <c r="FJ103" s="15">
        <f t="shared" si="190"/>
        <v>0</v>
      </c>
      <c r="FK103" s="15">
        <f t="shared" si="191"/>
        <v>0</v>
      </c>
      <c r="FL103" s="15">
        <f t="shared" si="192"/>
        <v>0</v>
      </c>
      <c r="FM103" s="15">
        <f t="shared" si="193"/>
        <v>1</v>
      </c>
      <c r="FN103" s="15">
        <f t="shared" si="194"/>
        <v>0</v>
      </c>
      <c r="FO103" s="15">
        <f t="shared" si="195"/>
        <v>0</v>
      </c>
      <c r="FP103" s="15">
        <f t="shared" si="196"/>
        <v>0</v>
      </c>
      <c r="FQ103" s="15">
        <f t="shared" si="197"/>
        <v>0</v>
      </c>
      <c r="FR103" s="15">
        <f t="shared" si="198"/>
        <v>0</v>
      </c>
      <c r="FS103" s="15">
        <v>0</v>
      </c>
      <c r="FT103" s="15">
        <v>0</v>
      </c>
      <c r="FU103" s="15">
        <v>0</v>
      </c>
      <c r="FV103" s="15">
        <v>0</v>
      </c>
      <c r="FW103" s="15">
        <v>0</v>
      </c>
      <c r="FX103" s="15">
        <v>0</v>
      </c>
      <c r="FY103" s="15">
        <v>0</v>
      </c>
      <c r="FZ103" s="15">
        <v>0</v>
      </c>
      <c r="GA103" s="15">
        <f t="shared" si="207"/>
        <v>1</v>
      </c>
      <c r="GB103" s="15">
        <f t="shared" si="208"/>
        <v>0</v>
      </c>
      <c r="GC103" s="15">
        <f t="shared" si="209"/>
        <v>0</v>
      </c>
      <c r="GD103" s="15">
        <f t="shared" si="210"/>
        <v>0</v>
      </c>
      <c r="GE103" s="15">
        <f t="shared" si="211"/>
        <v>0</v>
      </c>
    </row>
    <row r="104" spans="1:187" x14ac:dyDescent="0.3">
      <c r="A104" s="2" t="s">
        <v>103</v>
      </c>
      <c r="B104" s="6">
        <v>67195.539000000004</v>
      </c>
      <c r="C104" s="6">
        <f t="shared" si="119"/>
        <v>30763.816970087137</v>
      </c>
      <c r="D104" s="7">
        <v>36431.722029912868</v>
      </c>
      <c r="E104" s="8">
        <v>5625.82</v>
      </c>
      <c r="F104" s="9">
        <v>2160.88</v>
      </c>
      <c r="G104" s="9">
        <v>11543.3687119474</v>
      </c>
      <c r="H104" s="9">
        <v>2276.2377255769452</v>
      </c>
      <c r="I104" s="9">
        <v>7027.754416373994</v>
      </c>
      <c r="J104" s="9">
        <v>1237.9161161887953</v>
      </c>
      <c r="K104" s="9">
        <v>583.85</v>
      </c>
      <c r="L104" s="9">
        <v>307.99</v>
      </c>
      <c r="M104" s="9">
        <v>0</v>
      </c>
      <c r="N104" s="10">
        <v>0</v>
      </c>
      <c r="O104" s="10">
        <f t="shared" si="109"/>
        <v>0</v>
      </c>
      <c r="P104" s="10">
        <f t="shared" si="110"/>
        <v>0</v>
      </c>
      <c r="Q104" s="10">
        <f t="shared" si="111"/>
        <v>5625.82</v>
      </c>
      <c r="R104" s="10">
        <f t="shared" si="112"/>
        <v>0</v>
      </c>
      <c r="S104" s="10">
        <f t="shared" si="113"/>
        <v>0</v>
      </c>
      <c r="T104" s="10">
        <f t="shared" si="114"/>
        <v>0</v>
      </c>
      <c r="U104" s="10">
        <f t="shared" si="115"/>
        <v>2160.88</v>
      </c>
      <c r="V104" s="10">
        <f t="shared" si="116"/>
        <v>0</v>
      </c>
      <c r="W104" s="10">
        <f t="shared" si="117"/>
        <v>0</v>
      </c>
      <c r="X104" s="10">
        <f t="shared" si="118"/>
        <v>0</v>
      </c>
      <c r="Y104" s="10">
        <f t="shared" si="120"/>
        <v>0</v>
      </c>
      <c r="Z104" s="10">
        <f t="shared" si="121"/>
        <v>11530.92109680194</v>
      </c>
      <c r="AA104" s="10">
        <f t="shared" si="122"/>
        <v>12.447615145459462</v>
      </c>
      <c r="AB104" s="10">
        <f t="shared" si="123"/>
        <v>0</v>
      </c>
      <c r="AC104" s="10">
        <f t="shared" si="124"/>
        <v>0</v>
      </c>
      <c r="AD104" s="10">
        <f t="shared" si="125"/>
        <v>0</v>
      </c>
      <c r="AE104" s="10">
        <f t="shared" si="126"/>
        <v>2276.2377255769452</v>
      </c>
      <c r="AF104" s="10">
        <f t="shared" si="127"/>
        <v>0</v>
      </c>
      <c r="AG104" s="10">
        <f t="shared" si="128"/>
        <v>0</v>
      </c>
      <c r="AH104" s="10">
        <f t="shared" si="129"/>
        <v>0</v>
      </c>
      <c r="AI104" s="10">
        <f t="shared" si="130"/>
        <v>7027.754416373994</v>
      </c>
      <c r="AJ104" s="10">
        <f t="shared" si="131"/>
        <v>0</v>
      </c>
      <c r="AK104" s="10">
        <f t="shared" si="132"/>
        <v>0</v>
      </c>
      <c r="AL104" s="10">
        <f t="shared" si="133"/>
        <v>0</v>
      </c>
      <c r="AM104" s="10">
        <f t="shared" si="134"/>
        <v>0</v>
      </c>
      <c r="AN104" s="10">
        <f t="shared" si="135"/>
        <v>1237.0952524279528</v>
      </c>
      <c r="AO104" s="10">
        <f t="shared" si="136"/>
        <v>0.82086376084228385</v>
      </c>
      <c r="AP104" s="10">
        <f t="shared" si="137"/>
        <v>0</v>
      </c>
      <c r="AQ104" s="10">
        <f t="shared" si="138"/>
        <v>0</v>
      </c>
      <c r="AR104" s="10">
        <f t="shared" si="139"/>
        <v>396.1038766483058</v>
      </c>
      <c r="AS104" s="10">
        <f t="shared" si="140"/>
        <v>187.74612335169422</v>
      </c>
      <c r="AT104" s="10">
        <f t="shared" si="141"/>
        <v>0</v>
      </c>
      <c r="AU104" s="10">
        <f t="shared" si="142"/>
        <v>0</v>
      </c>
      <c r="AV104" s="10">
        <f t="shared" si="143"/>
        <v>0</v>
      </c>
      <c r="AW104" s="10">
        <f t="shared" si="144"/>
        <v>307.85494153123204</v>
      </c>
      <c r="AX104" s="10">
        <f t="shared" si="145"/>
        <v>0.13505846876793315</v>
      </c>
      <c r="AY104" s="10">
        <f t="shared" si="146"/>
        <v>0</v>
      </c>
      <c r="AZ104" s="10">
        <f t="shared" si="147"/>
        <v>0</v>
      </c>
      <c r="BA104" s="10">
        <f t="shared" si="148"/>
        <v>0</v>
      </c>
      <c r="BB104" s="10">
        <f t="shared" si="149"/>
        <v>0</v>
      </c>
      <c r="BC104" s="10">
        <f t="shared" si="150"/>
        <v>0</v>
      </c>
      <c r="BD104" s="10">
        <f t="shared" si="151"/>
        <v>0</v>
      </c>
      <c r="BE104" s="10">
        <f t="shared" si="152"/>
        <v>0</v>
      </c>
      <c r="BF104" s="10">
        <f t="shared" si="153"/>
        <v>0</v>
      </c>
      <c r="BG104" s="10">
        <f t="shared" si="154"/>
        <v>0</v>
      </c>
      <c r="BH104" s="10">
        <f t="shared" si="155"/>
        <v>0</v>
      </c>
      <c r="BI104" s="10">
        <f t="shared" si="156"/>
        <v>0</v>
      </c>
      <c r="BJ104" s="10">
        <f t="shared" si="157"/>
        <v>0</v>
      </c>
      <c r="BK104" s="10">
        <f t="shared" si="158"/>
        <v>0</v>
      </c>
      <c r="BL104" s="10">
        <f t="shared" si="159"/>
        <v>0</v>
      </c>
      <c r="BM104" s="10">
        <f t="shared" si="160"/>
        <v>0</v>
      </c>
      <c r="BN104" s="10">
        <f t="shared" si="161"/>
        <v>0</v>
      </c>
      <c r="BO104" s="10">
        <f t="shared" si="162"/>
        <v>0</v>
      </c>
      <c r="BP104" s="2" t="s">
        <v>103</v>
      </c>
      <c r="BQ104" s="2">
        <v>74252.885999999999</v>
      </c>
      <c r="BR104" s="2">
        <f t="shared" si="163"/>
        <v>9572.376000000002</v>
      </c>
      <c r="BS104" s="2">
        <v>28270.515000000007</v>
      </c>
      <c r="BT104" s="2">
        <v>5625.82</v>
      </c>
      <c r="BU104" s="2">
        <v>2621.4430000000002</v>
      </c>
      <c r="BV104" s="2">
        <v>19659.944</v>
      </c>
      <c r="BW104" s="2">
        <v>3824.16</v>
      </c>
      <c r="BX104" s="2">
        <v>8973.2760000000017</v>
      </c>
      <c r="BY104" s="2">
        <v>1779.5170000000001</v>
      </c>
      <c r="BZ104" s="2">
        <v>599.1</v>
      </c>
      <c r="CA104" s="2">
        <v>1847.14</v>
      </c>
      <c r="CB104" s="2">
        <v>1038.011</v>
      </c>
      <c r="CC104" s="2">
        <v>13.96</v>
      </c>
      <c r="CD104" s="2">
        <v>0</v>
      </c>
      <c r="CE104" s="2">
        <v>0</v>
      </c>
      <c r="CF104" s="2">
        <v>5625.82</v>
      </c>
      <c r="CG104" s="2">
        <v>0</v>
      </c>
      <c r="CH104" s="2">
        <v>0</v>
      </c>
      <c r="CI104" s="2">
        <v>0</v>
      </c>
      <c r="CJ104" s="2">
        <v>2621.4430000000002</v>
      </c>
      <c r="CK104" s="2">
        <v>0</v>
      </c>
      <c r="CL104" s="2">
        <v>0</v>
      </c>
      <c r="CM104" s="2">
        <v>0</v>
      </c>
      <c r="CN104" s="2">
        <v>0</v>
      </c>
      <c r="CO104" s="2">
        <v>19638.743999999999</v>
      </c>
      <c r="CP104" s="2">
        <v>21.2</v>
      </c>
      <c r="CQ104" s="2">
        <v>0</v>
      </c>
      <c r="CR104" s="2">
        <v>0</v>
      </c>
      <c r="CS104" s="2">
        <v>0</v>
      </c>
      <c r="CT104" s="2">
        <v>3824.16</v>
      </c>
      <c r="CU104" s="2">
        <v>0</v>
      </c>
      <c r="CV104" s="2">
        <v>0</v>
      </c>
      <c r="CW104" s="2">
        <v>0</v>
      </c>
      <c r="CX104" s="2">
        <v>8973.2760000000017</v>
      </c>
      <c r="CY104" s="2">
        <v>0</v>
      </c>
      <c r="CZ104" s="2">
        <v>0</v>
      </c>
      <c r="DA104" s="2">
        <v>0</v>
      </c>
      <c r="DB104" s="2">
        <v>0</v>
      </c>
      <c r="DC104" s="2">
        <v>1778.337</v>
      </c>
      <c r="DD104" s="2">
        <v>1.18</v>
      </c>
      <c r="DE104" s="2">
        <v>0</v>
      </c>
      <c r="DF104" s="2">
        <v>0</v>
      </c>
      <c r="DG104" s="2">
        <v>406.45</v>
      </c>
      <c r="DH104" s="2">
        <v>192.65</v>
      </c>
      <c r="DI104" s="2">
        <v>0</v>
      </c>
      <c r="DJ104" s="2">
        <v>0</v>
      </c>
      <c r="DK104" s="2">
        <v>0</v>
      </c>
      <c r="DL104" s="2">
        <v>1846.33</v>
      </c>
      <c r="DM104" s="2">
        <v>0.81</v>
      </c>
      <c r="DN104" s="2">
        <v>0</v>
      </c>
      <c r="DO104" s="2">
        <v>0</v>
      </c>
      <c r="DP104" s="2">
        <v>0</v>
      </c>
      <c r="DQ104" s="2">
        <v>0</v>
      </c>
      <c r="DR104" s="2">
        <v>712.65100000000007</v>
      </c>
      <c r="DS104" s="2">
        <v>0</v>
      </c>
      <c r="DT104" s="2">
        <v>0</v>
      </c>
      <c r="DU104" s="2">
        <v>0</v>
      </c>
      <c r="DV104" s="2">
        <v>0</v>
      </c>
      <c r="DW104" s="2">
        <v>325.36</v>
      </c>
      <c r="DX104" s="2">
        <v>0</v>
      </c>
      <c r="DY104" s="2">
        <v>0</v>
      </c>
      <c r="DZ104" s="2">
        <v>13.96</v>
      </c>
      <c r="EA104" s="2">
        <v>0</v>
      </c>
      <c r="EB104" s="2">
        <v>0</v>
      </c>
      <c r="EC104" s="2">
        <v>0</v>
      </c>
      <c r="ED104" s="2">
        <v>0</v>
      </c>
      <c r="EE104" s="15">
        <f t="shared" si="212"/>
        <v>0</v>
      </c>
      <c r="EF104" s="15">
        <f t="shared" si="213"/>
        <v>0</v>
      </c>
      <c r="EG104" s="15">
        <f t="shared" si="214"/>
        <v>1</v>
      </c>
      <c r="EH104" s="15">
        <f t="shared" si="215"/>
        <v>0</v>
      </c>
      <c r="EI104" s="15">
        <f t="shared" si="216"/>
        <v>0</v>
      </c>
      <c r="EJ104" s="15">
        <f t="shared" si="164"/>
        <v>0</v>
      </c>
      <c r="EK104" s="15">
        <f t="shared" si="165"/>
        <v>1</v>
      </c>
      <c r="EL104" s="15">
        <f t="shared" si="166"/>
        <v>0</v>
      </c>
      <c r="EM104" s="15">
        <f t="shared" si="167"/>
        <v>0</v>
      </c>
      <c r="EN104" s="15">
        <f t="shared" si="168"/>
        <v>0</v>
      </c>
      <c r="EO104" s="15">
        <f t="shared" si="169"/>
        <v>0</v>
      </c>
      <c r="EP104" s="15">
        <f t="shared" si="170"/>
        <v>0.998921665290603</v>
      </c>
      <c r="EQ104" s="16">
        <f t="shared" si="171"/>
        <v>1.0783347093969342E-3</v>
      </c>
      <c r="ER104" s="15">
        <f t="shared" si="172"/>
        <v>0</v>
      </c>
      <c r="ES104" s="15">
        <f t="shared" si="173"/>
        <v>0</v>
      </c>
      <c r="ET104" s="15">
        <f t="shared" si="174"/>
        <v>0</v>
      </c>
      <c r="EU104" s="15">
        <f t="shared" si="175"/>
        <v>1</v>
      </c>
      <c r="EV104" s="15">
        <f t="shared" si="176"/>
        <v>0</v>
      </c>
      <c r="EW104" s="15">
        <f t="shared" si="177"/>
        <v>0</v>
      </c>
      <c r="EX104" s="15">
        <f t="shared" si="178"/>
        <v>0</v>
      </c>
      <c r="EY104" s="15">
        <f t="shared" si="179"/>
        <v>1</v>
      </c>
      <c r="EZ104" s="15">
        <f t="shared" si="180"/>
        <v>0</v>
      </c>
      <c r="FA104" s="15">
        <f t="shared" si="181"/>
        <v>0</v>
      </c>
      <c r="FB104" s="15">
        <f t="shared" si="182"/>
        <v>0</v>
      </c>
      <c r="FC104" s="15">
        <f t="shared" si="183"/>
        <v>0</v>
      </c>
      <c r="FD104" s="15">
        <f t="shared" si="184"/>
        <v>0.99933689872027065</v>
      </c>
      <c r="FE104" s="16">
        <f t="shared" si="185"/>
        <v>6.6310127972927482E-4</v>
      </c>
      <c r="FF104" s="15">
        <f t="shared" si="186"/>
        <v>0</v>
      </c>
      <c r="FG104" s="15">
        <f t="shared" si="187"/>
        <v>0</v>
      </c>
      <c r="FH104" s="15">
        <f t="shared" si="188"/>
        <v>0.67843431814388244</v>
      </c>
      <c r="FI104" s="15">
        <f t="shared" si="189"/>
        <v>0.3215656818561175</v>
      </c>
      <c r="FJ104" s="15">
        <f t="shared" si="190"/>
        <v>0</v>
      </c>
      <c r="FK104" s="15">
        <f t="shared" si="191"/>
        <v>0</v>
      </c>
      <c r="FL104" s="15">
        <f t="shared" si="192"/>
        <v>0</v>
      </c>
      <c r="FM104" s="15">
        <f t="shared" si="193"/>
        <v>0.9995614842405014</v>
      </c>
      <c r="FN104" s="15">
        <f t="shared" si="194"/>
        <v>4.3851575949846791E-4</v>
      </c>
      <c r="FO104" s="15">
        <f t="shared" si="195"/>
        <v>0</v>
      </c>
      <c r="FP104" s="15">
        <f t="shared" si="196"/>
        <v>0</v>
      </c>
      <c r="FQ104" s="15">
        <f t="shared" si="197"/>
        <v>0</v>
      </c>
      <c r="FR104" s="15">
        <f t="shared" si="198"/>
        <v>0</v>
      </c>
      <c r="FS104" s="15">
        <f t="shared" si="199"/>
        <v>0.68655438140828962</v>
      </c>
      <c r="FT104" s="15">
        <f t="shared" si="200"/>
        <v>0</v>
      </c>
      <c r="FU104" s="15">
        <f t="shared" si="201"/>
        <v>0</v>
      </c>
      <c r="FV104" s="15">
        <f t="shared" si="202"/>
        <v>0</v>
      </c>
      <c r="FW104" s="15">
        <f t="shared" si="203"/>
        <v>0</v>
      </c>
      <c r="FX104" s="15">
        <f t="shared" si="204"/>
        <v>0.3134456185917105</v>
      </c>
      <c r="FY104" s="15">
        <f t="shared" si="205"/>
        <v>0</v>
      </c>
      <c r="FZ104" s="15">
        <f t="shared" si="206"/>
        <v>0</v>
      </c>
      <c r="GA104" s="15">
        <f t="shared" si="207"/>
        <v>1</v>
      </c>
      <c r="GB104" s="15">
        <f t="shared" si="208"/>
        <v>0</v>
      </c>
      <c r="GC104" s="15">
        <f t="shared" si="209"/>
        <v>0</v>
      </c>
      <c r="GD104" s="15">
        <f t="shared" si="210"/>
        <v>0</v>
      </c>
      <c r="GE104" s="15">
        <f t="shared" si="211"/>
        <v>0</v>
      </c>
    </row>
    <row r="105" spans="1:187" x14ac:dyDescent="0.3">
      <c r="A105" s="2" t="s">
        <v>104</v>
      </c>
      <c r="B105" s="6">
        <v>44079.938999999998</v>
      </c>
      <c r="C105" s="6">
        <f t="shared" si="119"/>
        <v>18414.146051061391</v>
      </c>
      <c r="D105" s="7">
        <v>25665.792948938608</v>
      </c>
      <c r="E105" s="8">
        <v>0</v>
      </c>
      <c r="F105" s="9">
        <v>5785.92</v>
      </c>
      <c r="G105" s="9">
        <v>4793.5946572756175</v>
      </c>
      <c r="H105" s="9">
        <v>1455.0934719421011</v>
      </c>
      <c r="I105" s="9">
        <v>4197.6254015706518</v>
      </c>
      <c r="J105" s="9">
        <v>995.54873965626325</v>
      </c>
      <c r="K105" s="9">
        <v>230.559</v>
      </c>
      <c r="L105" s="9">
        <v>945.1253249183444</v>
      </c>
      <c r="M105" s="9">
        <v>0</v>
      </c>
      <c r="N105" s="10">
        <v>10.679455698407869</v>
      </c>
      <c r="O105" s="10">
        <f t="shared" si="109"/>
        <v>0</v>
      </c>
      <c r="P105" s="10">
        <f t="shared" si="110"/>
        <v>0</v>
      </c>
      <c r="Q105" s="10">
        <f t="shared" si="111"/>
        <v>0</v>
      </c>
      <c r="R105" s="10">
        <f t="shared" si="112"/>
        <v>0</v>
      </c>
      <c r="S105" s="10">
        <f t="shared" si="113"/>
        <v>0</v>
      </c>
      <c r="T105" s="10">
        <f t="shared" si="114"/>
        <v>0</v>
      </c>
      <c r="U105" s="10">
        <f t="shared" si="115"/>
        <v>5785.92</v>
      </c>
      <c r="V105" s="10">
        <f t="shared" si="116"/>
        <v>0</v>
      </c>
      <c r="W105" s="10">
        <f t="shared" si="117"/>
        <v>0</v>
      </c>
      <c r="X105" s="10">
        <f t="shared" si="118"/>
        <v>0</v>
      </c>
      <c r="Y105" s="10">
        <f t="shared" si="120"/>
        <v>0</v>
      </c>
      <c r="Z105" s="10">
        <f t="shared" si="121"/>
        <v>4793.5946572756175</v>
      </c>
      <c r="AA105" s="10">
        <f t="shared" si="122"/>
        <v>0</v>
      </c>
      <c r="AB105" s="10">
        <f t="shared" si="123"/>
        <v>0</v>
      </c>
      <c r="AC105" s="10">
        <f t="shared" si="124"/>
        <v>0</v>
      </c>
      <c r="AD105" s="10">
        <f t="shared" si="125"/>
        <v>0</v>
      </c>
      <c r="AE105" s="10">
        <f t="shared" si="126"/>
        <v>1455.0934719421011</v>
      </c>
      <c r="AF105" s="10">
        <f t="shared" si="127"/>
        <v>0</v>
      </c>
      <c r="AG105" s="10">
        <f t="shared" si="128"/>
        <v>0</v>
      </c>
      <c r="AH105" s="10">
        <f t="shared" si="129"/>
        <v>0</v>
      </c>
      <c r="AI105" s="10">
        <f t="shared" si="130"/>
        <v>4197.6254015706518</v>
      </c>
      <c r="AJ105" s="10">
        <f t="shared" si="131"/>
        <v>0</v>
      </c>
      <c r="AK105" s="10">
        <f t="shared" si="132"/>
        <v>0</v>
      </c>
      <c r="AL105" s="10">
        <f t="shared" si="133"/>
        <v>0</v>
      </c>
      <c r="AM105" s="10">
        <f t="shared" si="134"/>
        <v>0</v>
      </c>
      <c r="AN105" s="10">
        <f t="shared" si="135"/>
        <v>995.54873965626325</v>
      </c>
      <c r="AO105" s="10">
        <f t="shared" si="136"/>
        <v>0</v>
      </c>
      <c r="AP105" s="10">
        <f t="shared" si="137"/>
        <v>0</v>
      </c>
      <c r="AQ105" s="10">
        <f t="shared" si="138"/>
        <v>0</v>
      </c>
      <c r="AR105" s="10">
        <f t="shared" si="139"/>
        <v>230.559</v>
      </c>
      <c r="AS105" s="10">
        <f t="shared" si="140"/>
        <v>0</v>
      </c>
      <c r="AT105" s="10">
        <f t="shared" si="141"/>
        <v>0</v>
      </c>
      <c r="AU105" s="10">
        <f t="shared" si="142"/>
        <v>0</v>
      </c>
      <c r="AV105" s="10">
        <f t="shared" si="143"/>
        <v>0</v>
      </c>
      <c r="AW105" s="10">
        <f t="shared" si="144"/>
        <v>945.1253249183444</v>
      </c>
      <c r="AX105" s="10">
        <f t="shared" si="145"/>
        <v>0</v>
      </c>
      <c r="AY105" s="10">
        <f t="shared" si="146"/>
        <v>0</v>
      </c>
      <c r="AZ105" s="10">
        <f t="shared" si="147"/>
        <v>0</v>
      </c>
      <c r="BA105" s="10">
        <f t="shared" si="148"/>
        <v>0</v>
      </c>
      <c r="BB105" s="10">
        <f t="shared" si="149"/>
        <v>0</v>
      </c>
      <c r="BC105" s="10">
        <f t="shared" si="150"/>
        <v>0</v>
      </c>
      <c r="BD105" s="10">
        <f t="shared" si="151"/>
        <v>0</v>
      </c>
      <c r="BE105" s="10">
        <f t="shared" si="152"/>
        <v>0</v>
      </c>
      <c r="BF105" s="10">
        <f t="shared" si="153"/>
        <v>0</v>
      </c>
      <c r="BG105" s="10">
        <f t="shared" si="154"/>
        <v>0</v>
      </c>
      <c r="BH105" s="10">
        <f t="shared" si="155"/>
        <v>0</v>
      </c>
      <c r="BI105" s="10">
        <f t="shared" si="156"/>
        <v>0</v>
      </c>
      <c r="BJ105" s="10">
        <f t="shared" si="157"/>
        <v>0</v>
      </c>
      <c r="BK105" s="10">
        <f t="shared" si="158"/>
        <v>10.679455698407869</v>
      </c>
      <c r="BL105" s="10">
        <f t="shared" si="159"/>
        <v>0</v>
      </c>
      <c r="BM105" s="10">
        <f t="shared" si="160"/>
        <v>0</v>
      </c>
      <c r="BN105" s="10">
        <f t="shared" si="161"/>
        <v>0</v>
      </c>
      <c r="BO105" s="10">
        <f t="shared" si="162"/>
        <v>0</v>
      </c>
      <c r="BP105" s="2" t="s">
        <v>104</v>
      </c>
      <c r="BQ105" s="2">
        <v>153353.04999999999</v>
      </c>
      <c r="BR105" s="2">
        <f t="shared" si="163"/>
        <v>4261.96</v>
      </c>
      <c r="BS105" s="2">
        <v>122176.07999999999</v>
      </c>
      <c r="BT105" s="2">
        <v>0</v>
      </c>
      <c r="BU105" s="2">
        <v>5787.0800000000017</v>
      </c>
      <c r="BV105" s="2">
        <v>8526.630000000001</v>
      </c>
      <c r="BW105" s="2">
        <v>2361.27</v>
      </c>
      <c r="BX105" s="2">
        <v>3941.38</v>
      </c>
      <c r="BY105" s="2">
        <v>3490.18</v>
      </c>
      <c r="BZ105" s="2">
        <v>320.58</v>
      </c>
      <c r="CA105" s="2">
        <v>3365.08</v>
      </c>
      <c r="CB105" s="2">
        <v>2853.27</v>
      </c>
      <c r="CC105" s="2">
        <v>531.5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5787.0800000000017</v>
      </c>
      <c r="CK105" s="2">
        <v>0</v>
      </c>
      <c r="CL105" s="2">
        <v>0</v>
      </c>
      <c r="CM105" s="2">
        <v>0</v>
      </c>
      <c r="CN105" s="2">
        <v>0</v>
      </c>
      <c r="CO105" s="2">
        <v>8526.630000000001</v>
      </c>
      <c r="CP105" s="2">
        <v>0</v>
      </c>
      <c r="CQ105" s="2">
        <v>0</v>
      </c>
      <c r="CR105" s="2">
        <v>0</v>
      </c>
      <c r="CS105" s="2">
        <v>0</v>
      </c>
      <c r="CT105" s="2">
        <v>2361.27</v>
      </c>
      <c r="CU105" s="2">
        <v>0</v>
      </c>
      <c r="CV105" s="2">
        <v>0</v>
      </c>
      <c r="CW105" s="2">
        <v>0</v>
      </c>
      <c r="CX105" s="2">
        <v>3941.38</v>
      </c>
      <c r="CY105" s="2">
        <v>0</v>
      </c>
      <c r="CZ105" s="2">
        <v>0</v>
      </c>
      <c r="DA105" s="2">
        <v>0</v>
      </c>
      <c r="DB105" s="2">
        <v>0</v>
      </c>
      <c r="DC105" s="2">
        <v>3490.18</v>
      </c>
      <c r="DD105" s="2">
        <v>0</v>
      </c>
      <c r="DE105" s="2">
        <v>0</v>
      </c>
      <c r="DF105" s="2">
        <v>0</v>
      </c>
      <c r="DG105" s="2">
        <v>320.58</v>
      </c>
      <c r="DH105" s="2">
        <v>0</v>
      </c>
      <c r="DI105" s="2">
        <v>0</v>
      </c>
      <c r="DJ105" s="2">
        <v>0</v>
      </c>
      <c r="DK105" s="2">
        <v>0</v>
      </c>
      <c r="DL105" s="2">
        <v>3365.08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2853.27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531.5</v>
      </c>
      <c r="EA105" s="2">
        <v>0</v>
      </c>
      <c r="EB105" s="2">
        <v>0</v>
      </c>
      <c r="EC105" s="2">
        <v>0</v>
      </c>
      <c r="ED105" s="2">
        <v>0</v>
      </c>
      <c r="EE105" s="15">
        <v>0</v>
      </c>
      <c r="EF105" s="15">
        <v>0</v>
      </c>
      <c r="EG105" s="15">
        <v>0</v>
      </c>
      <c r="EH105" s="15">
        <v>0</v>
      </c>
      <c r="EI105" s="15">
        <v>0</v>
      </c>
      <c r="EJ105" s="15">
        <f t="shared" si="164"/>
        <v>0</v>
      </c>
      <c r="EK105" s="15">
        <f t="shared" si="165"/>
        <v>1</v>
      </c>
      <c r="EL105" s="15">
        <f t="shared" si="166"/>
        <v>0</v>
      </c>
      <c r="EM105" s="15">
        <f t="shared" si="167"/>
        <v>0</v>
      </c>
      <c r="EN105" s="15">
        <f t="shared" si="168"/>
        <v>0</v>
      </c>
      <c r="EO105" s="15">
        <f t="shared" si="169"/>
        <v>0</v>
      </c>
      <c r="EP105" s="15">
        <f t="shared" si="170"/>
        <v>1</v>
      </c>
      <c r="EQ105" s="15">
        <f t="shared" si="171"/>
        <v>0</v>
      </c>
      <c r="ER105" s="15">
        <f t="shared" si="172"/>
        <v>0</v>
      </c>
      <c r="ES105" s="15">
        <f t="shared" si="173"/>
        <v>0</v>
      </c>
      <c r="ET105" s="15">
        <f t="shared" si="174"/>
        <v>0</v>
      </c>
      <c r="EU105" s="15">
        <f t="shared" si="175"/>
        <v>1</v>
      </c>
      <c r="EV105" s="15">
        <f t="shared" si="176"/>
        <v>0</v>
      </c>
      <c r="EW105" s="15">
        <f t="shared" si="177"/>
        <v>0</v>
      </c>
      <c r="EX105" s="15">
        <f t="shared" si="178"/>
        <v>0</v>
      </c>
      <c r="EY105" s="15">
        <f t="shared" si="179"/>
        <v>1</v>
      </c>
      <c r="EZ105" s="15">
        <f t="shared" si="180"/>
        <v>0</v>
      </c>
      <c r="FA105" s="15">
        <f t="shared" si="181"/>
        <v>0</v>
      </c>
      <c r="FB105" s="15">
        <f t="shared" si="182"/>
        <v>0</v>
      </c>
      <c r="FC105" s="15">
        <f t="shared" si="183"/>
        <v>0</v>
      </c>
      <c r="FD105" s="15">
        <f t="shared" si="184"/>
        <v>1</v>
      </c>
      <c r="FE105" s="15">
        <f t="shared" si="185"/>
        <v>0</v>
      </c>
      <c r="FF105" s="15">
        <f t="shared" si="186"/>
        <v>0</v>
      </c>
      <c r="FG105" s="15">
        <f t="shared" si="187"/>
        <v>0</v>
      </c>
      <c r="FH105" s="15">
        <f t="shared" si="188"/>
        <v>1</v>
      </c>
      <c r="FI105" s="15">
        <f t="shared" si="189"/>
        <v>0</v>
      </c>
      <c r="FJ105" s="15">
        <f t="shared" si="190"/>
        <v>0</v>
      </c>
      <c r="FK105" s="15">
        <f t="shared" si="191"/>
        <v>0</v>
      </c>
      <c r="FL105" s="15">
        <f t="shared" si="192"/>
        <v>0</v>
      </c>
      <c r="FM105" s="15">
        <f t="shared" si="193"/>
        <v>1</v>
      </c>
      <c r="FN105" s="15">
        <f t="shared" si="194"/>
        <v>0</v>
      </c>
      <c r="FO105" s="15">
        <f t="shared" si="195"/>
        <v>0</v>
      </c>
      <c r="FP105" s="15">
        <f t="shared" si="196"/>
        <v>0</v>
      </c>
      <c r="FQ105" s="15">
        <f t="shared" si="197"/>
        <v>0</v>
      </c>
      <c r="FR105" s="15">
        <f t="shared" si="198"/>
        <v>0</v>
      </c>
      <c r="FS105" s="15">
        <f t="shared" si="199"/>
        <v>1</v>
      </c>
      <c r="FT105" s="15">
        <f t="shared" si="200"/>
        <v>0</v>
      </c>
      <c r="FU105" s="15">
        <f t="shared" si="201"/>
        <v>0</v>
      </c>
      <c r="FV105" s="15">
        <f t="shared" si="202"/>
        <v>0</v>
      </c>
      <c r="FW105" s="15">
        <f t="shared" si="203"/>
        <v>0</v>
      </c>
      <c r="FX105" s="15">
        <f t="shared" si="204"/>
        <v>0</v>
      </c>
      <c r="FY105" s="15">
        <f t="shared" si="205"/>
        <v>0</v>
      </c>
      <c r="FZ105" s="15">
        <f t="shared" si="206"/>
        <v>0</v>
      </c>
      <c r="GA105" s="15">
        <f t="shared" si="207"/>
        <v>1</v>
      </c>
      <c r="GB105" s="15">
        <f t="shared" si="208"/>
        <v>0</v>
      </c>
      <c r="GC105" s="15">
        <f t="shared" si="209"/>
        <v>0</v>
      </c>
      <c r="GD105" s="15">
        <f t="shared" si="210"/>
        <v>0</v>
      </c>
      <c r="GE105" s="15">
        <f t="shared" si="211"/>
        <v>0</v>
      </c>
    </row>
    <row r="106" spans="1:187" x14ac:dyDescent="0.3">
      <c r="A106" s="2" t="s">
        <v>105</v>
      </c>
      <c r="B106" s="6">
        <v>31158.91</v>
      </c>
      <c r="C106" s="6">
        <f t="shared" si="119"/>
        <v>26357.929317166017</v>
      </c>
      <c r="D106" s="7">
        <v>4800.9806828339806</v>
      </c>
      <c r="E106" s="8">
        <v>368.02</v>
      </c>
      <c r="F106" s="9">
        <v>483.55</v>
      </c>
      <c r="G106" s="9">
        <v>6898.0521608530553</v>
      </c>
      <c r="H106" s="9">
        <v>1558.129197246019</v>
      </c>
      <c r="I106" s="9">
        <v>3073.43499079107</v>
      </c>
      <c r="J106" s="9">
        <v>739.95253710765905</v>
      </c>
      <c r="K106" s="9">
        <v>321.48</v>
      </c>
      <c r="L106" s="9">
        <v>282.58228552155509</v>
      </c>
      <c r="M106" s="9">
        <v>0</v>
      </c>
      <c r="N106" s="10">
        <v>12632.728145646661</v>
      </c>
      <c r="O106" s="10">
        <f t="shared" si="109"/>
        <v>0</v>
      </c>
      <c r="P106" s="10">
        <f t="shared" si="110"/>
        <v>0</v>
      </c>
      <c r="Q106" s="10">
        <f t="shared" si="111"/>
        <v>368.02</v>
      </c>
      <c r="R106" s="10">
        <f t="shared" si="112"/>
        <v>0</v>
      </c>
      <c r="S106" s="10">
        <f t="shared" si="113"/>
        <v>0</v>
      </c>
      <c r="T106" s="10">
        <f t="shared" si="114"/>
        <v>0</v>
      </c>
      <c r="U106" s="10">
        <f t="shared" si="115"/>
        <v>483.55</v>
      </c>
      <c r="V106" s="10">
        <f t="shared" si="116"/>
        <v>0</v>
      </c>
      <c r="W106" s="10">
        <f t="shared" si="117"/>
        <v>0</v>
      </c>
      <c r="X106" s="10">
        <f t="shared" si="118"/>
        <v>0</v>
      </c>
      <c r="Y106" s="10">
        <f t="shared" si="120"/>
        <v>0</v>
      </c>
      <c r="Z106" s="10">
        <f t="shared" si="121"/>
        <v>6898.0521608530553</v>
      </c>
      <c r="AA106" s="10">
        <f t="shared" si="122"/>
        <v>0</v>
      </c>
      <c r="AB106" s="10">
        <f t="shared" si="123"/>
        <v>0</v>
      </c>
      <c r="AC106" s="10">
        <f t="shared" si="124"/>
        <v>0</v>
      </c>
      <c r="AD106" s="10">
        <f t="shared" si="125"/>
        <v>0</v>
      </c>
      <c r="AE106" s="10">
        <f t="shared" si="126"/>
        <v>1558.129197246019</v>
      </c>
      <c r="AF106" s="10">
        <f t="shared" si="127"/>
        <v>0</v>
      </c>
      <c r="AG106" s="10">
        <f t="shared" si="128"/>
        <v>0</v>
      </c>
      <c r="AH106" s="10">
        <f t="shared" si="129"/>
        <v>0</v>
      </c>
      <c r="AI106" s="10">
        <f t="shared" si="130"/>
        <v>3073.43499079107</v>
      </c>
      <c r="AJ106" s="10">
        <f t="shared" si="131"/>
        <v>0</v>
      </c>
      <c r="AK106" s="10">
        <f t="shared" si="132"/>
        <v>0</v>
      </c>
      <c r="AL106" s="10">
        <f t="shared" si="133"/>
        <v>0</v>
      </c>
      <c r="AM106" s="10">
        <f t="shared" si="134"/>
        <v>0</v>
      </c>
      <c r="AN106" s="10">
        <f t="shared" si="135"/>
        <v>739.40694258461065</v>
      </c>
      <c r="AO106" s="10">
        <f t="shared" si="136"/>
        <v>0.54559452304833855</v>
      </c>
      <c r="AP106" s="10">
        <f t="shared" si="137"/>
        <v>0</v>
      </c>
      <c r="AQ106" s="10">
        <f t="shared" si="138"/>
        <v>0</v>
      </c>
      <c r="AR106" s="10">
        <f t="shared" si="139"/>
        <v>321.48</v>
      </c>
      <c r="AS106" s="10">
        <f t="shared" si="140"/>
        <v>0</v>
      </c>
      <c r="AT106" s="10">
        <f t="shared" si="141"/>
        <v>0</v>
      </c>
      <c r="AU106" s="10">
        <f t="shared" si="142"/>
        <v>0</v>
      </c>
      <c r="AV106" s="10">
        <f t="shared" si="143"/>
        <v>0</v>
      </c>
      <c r="AW106" s="10">
        <f t="shared" si="144"/>
        <v>282.58228552155509</v>
      </c>
      <c r="AX106" s="10">
        <f t="shared" si="145"/>
        <v>0</v>
      </c>
      <c r="AY106" s="10">
        <f t="shared" si="146"/>
        <v>0</v>
      </c>
      <c r="AZ106" s="10">
        <f t="shared" si="147"/>
        <v>0</v>
      </c>
      <c r="BA106" s="10">
        <f t="shared" si="148"/>
        <v>0</v>
      </c>
      <c r="BB106" s="10">
        <f t="shared" si="149"/>
        <v>0</v>
      </c>
      <c r="BC106" s="10">
        <f t="shared" si="150"/>
        <v>0</v>
      </c>
      <c r="BD106" s="10">
        <f t="shared" si="151"/>
        <v>0</v>
      </c>
      <c r="BE106" s="10">
        <f t="shared" si="152"/>
        <v>0</v>
      </c>
      <c r="BF106" s="10">
        <f t="shared" si="153"/>
        <v>0</v>
      </c>
      <c r="BG106" s="10">
        <f t="shared" si="154"/>
        <v>0</v>
      </c>
      <c r="BH106" s="10">
        <f t="shared" si="155"/>
        <v>0</v>
      </c>
      <c r="BI106" s="10">
        <f t="shared" si="156"/>
        <v>0</v>
      </c>
      <c r="BJ106" s="10">
        <f t="shared" si="157"/>
        <v>0</v>
      </c>
      <c r="BK106" s="10">
        <f t="shared" si="158"/>
        <v>12632.728145646661</v>
      </c>
      <c r="BL106" s="10">
        <f t="shared" si="159"/>
        <v>0</v>
      </c>
      <c r="BM106" s="10">
        <f t="shared" si="160"/>
        <v>0</v>
      </c>
      <c r="BN106" s="10">
        <f t="shared" si="161"/>
        <v>0</v>
      </c>
      <c r="BO106" s="10">
        <f t="shared" si="162"/>
        <v>0</v>
      </c>
      <c r="BP106" s="2" t="s">
        <v>105</v>
      </c>
      <c r="BQ106" s="2">
        <v>65827.209999999992</v>
      </c>
      <c r="BR106" s="2">
        <f t="shared" si="163"/>
        <v>9646.7200000000012</v>
      </c>
      <c r="BS106" s="2">
        <v>15783.26999999999</v>
      </c>
      <c r="BT106" s="2">
        <v>368.02</v>
      </c>
      <c r="BU106" s="2">
        <v>483.55</v>
      </c>
      <c r="BV106" s="2">
        <v>9788.36</v>
      </c>
      <c r="BW106" s="2">
        <v>9670</v>
      </c>
      <c r="BX106" s="2">
        <v>9295.1</v>
      </c>
      <c r="BY106" s="2">
        <v>9954.74</v>
      </c>
      <c r="BZ106" s="2">
        <v>351.62</v>
      </c>
      <c r="CA106" s="2">
        <v>9984.57</v>
      </c>
      <c r="CB106" s="2">
        <v>0</v>
      </c>
      <c r="CC106" s="2">
        <v>147.97999999999999</v>
      </c>
      <c r="CD106" s="2">
        <v>0</v>
      </c>
      <c r="CE106" s="2">
        <v>0</v>
      </c>
      <c r="CF106" s="2">
        <v>368.02</v>
      </c>
      <c r="CG106" s="2">
        <v>0</v>
      </c>
      <c r="CH106" s="2">
        <v>0</v>
      </c>
      <c r="CI106" s="2">
        <v>0</v>
      </c>
      <c r="CJ106" s="2">
        <v>483.55</v>
      </c>
      <c r="CK106" s="2">
        <v>0</v>
      </c>
      <c r="CL106" s="2">
        <v>0</v>
      </c>
      <c r="CM106" s="2">
        <v>0</v>
      </c>
      <c r="CN106" s="2">
        <v>0</v>
      </c>
      <c r="CO106" s="2">
        <v>9788.36</v>
      </c>
      <c r="CP106" s="2">
        <v>0</v>
      </c>
      <c r="CQ106" s="2">
        <v>0</v>
      </c>
      <c r="CR106" s="2">
        <v>0</v>
      </c>
      <c r="CS106" s="2">
        <v>0</v>
      </c>
      <c r="CT106" s="2">
        <v>9670</v>
      </c>
      <c r="CU106" s="2">
        <v>0</v>
      </c>
      <c r="CV106" s="2">
        <v>0</v>
      </c>
      <c r="CW106" s="2">
        <v>0</v>
      </c>
      <c r="CX106" s="2">
        <v>9295.1</v>
      </c>
      <c r="CY106" s="2">
        <v>0</v>
      </c>
      <c r="CZ106" s="2">
        <v>0</v>
      </c>
      <c r="DA106" s="2">
        <v>0</v>
      </c>
      <c r="DB106" s="2">
        <v>0</v>
      </c>
      <c r="DC106" s="2">
        <v>9947.4</v>
      </c>
      <c r="DD106" s="2">
        <v>7.34</v>
      </c>
      <c r="DE106" s="2">
        <v>0</v>
      </c>
      <c r="DF106" s="2">
        <v>0</v>
      </c>
      <c r="DG106" s="2">
        <v>351.62</v>
      </c>
      <c r="DH106" s="2">
        <v>0</v>
      </c>
      <c r="DI106" s="2">
        <v>0</v>
      </c>
      <c r="DJ106" s="2">
        <v>0</v>
      </c>
      <c r="DK106" s="2">
        <v>0</v>
      </c>
      <c r="DL106" s="2">
        <v>9984.57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147.97999999999999</v>
      </c>
      <c r="EA106" s="2">
        <v>0</v>
      </c>
      <c r="EB106" s="2">
        <v>0</v>
      </c>
      <c r="EC106" s="2">
        <v>0</v>
      </c>
      <c r="ED106" s="2">
        <v>0</v>
      </c>
      <c r="EE106" s="15">
        <f t="shared" si="212"/>
        <v>0</v>
      </c>
      <c r="EF106" s="15">
        <f t="shared" si="213"/>
        <v>0</v>
      </c>
      <c r="EG106" s="15">
        <f t="shared" si="214"/>
        <v>1</v>
      </c>
      <c r="EH106" s="15">
        <f t="shared" si="215"/>
        <v>0</v>
      </c>
      <c r="EI106" s="15">
        <f t="shared" si="216"/>
        <v>0</v>
      </c>
      <c r="EJ106" s="15">
        <f t="shared" si="164"/>
        <v>0</v>
      </c>
      <c r="EK106" s="15">
        <f t="shared" si="165"/>
        <v>1</v>
      </c>
      <c r="EL106" s="15">
        <f t="shared" si="166"/>
        <v>0</v>
      </c>
      <c r="EM106" s="15">
        <f t="shared" si="167"/>
        <v>0</v>
      </c>
      <c r="EN106" s="15">
        <f t="shared" si="168"/>
        <v>0</v>
      </c>
      <c r="EO106" s="15">
        <f t="shared" si="169"/>
        <v>0</v>
      </c>
      <c r="EP106" s="15">
        <f t="shared" si="170"/>
        <v>1</v>
      </c>
      <c r="EQ106" s="15">
        <f t="shared" si="171"/>
        <v>0</v>
      </c>
      <c r="ER106" s="15">
        <f t="shared" si="172"/>
        <v>0</v>
      </c>
      <c r="ES106" s="15">
        <f t="shared" si="173"/>
        <v>0</v>
      </c>
      <c r="ET106" s="15">
        <f t="shared" si="174"/>
        <v>0</v>
      </c>
      <c r="EU106" s="15">
        <f t="shared" si="175"/>
        <v>1</v>
      </c>
      <c r="EV106" s="15">
        <f t="shared" si="176"/>
        <v>0</v>
      </c>
      <c r="EW106" s="15">
        <f t="shared" si="177"/>
        <v>0</v>
      </c>
      <c r="EX106" s="15">
        <f t="shared" si="178"/>
        <v>0</v>
      </c>
      <c r="EY106" s="15">
        <f t="shared" si="179"/>
        <v>1</v>
      </c>
      <c r="EZ106" s="15">
        <f t="shared" si="180"/>
        <v>0</v>
      </c>
      <c r="FA106" s="15">
        <f t="shared" si="181"/>
        <v>0</v>
      </c>
      <c r="FB106" s="15">
        <f t="shared" si="182"/>
        <v>0</v>
      </c>
      <c r="FC106" s="15">
        <f t="shared" si="183"/>
        <v>0</v>
      </c>
      <c r="FD106" s="15">
        <f t="shared" si="184"/>
        <v>0.99926266281188658</v>
      </c>
      <c r="FE106" s="16">
        <f t="shared" si="185"/>
        <v>7.3733718811340129E-4</v>
      </c>
      <c r="FF106" s="15">
        <f t="shared" si="186"/>
        <v>0</v>
      </c>
      <c r="FG106" s="15">
        <f t="shared" si="187"/>
        <v>0</v>
      </c>
      <c r="FH106" s="15">
        <f t="shared" si="188"/>
        <v>1</v>
      </c>
      <c r="FI106" s="15">
        <f t="shared" si="189"/>
        <v>0</v>
      </c>
      <c r="FJ106" s="15">
        <f t="shared" si="190"/>
        <v>0</v>
      </c>
      <c r="FK106" s="15">
        <f t="shared" si="191"/>
        <v>0</v>
      </c>
      <c r="FL106" s="15">
        <f t="shared" si="192"/>
        <v>0</v>
      </c>
      <c r="FM106" s="15">
        <f t="shared" si="193"/>
        <v>1</v>
      </c>
      <c r="FN106" s="15">
        <f t="shared" si="194"/>
        <v>0</v>
      </c>
      <c r="FO106" s="15">
        <f t="shared" si="195"/>
        <v>0</v>
      </c>
      <c r="FP106" s="15">
        <f t="shared" si="196"/>
        <v>0</v>
      </c>
      <c r="FQ106" s="15">
        <f t="shared" si="197"/>
        <v>0</v>
      </c>
      <c r="FR106" s="15">
        <f t="shared" si="198"/>
        <v>0</v>
      </c>
      <c r="FS106" s="15">
        <v>0</v>
      </c>
      <c r="FT106" s="15">
        <v>0</v>
      </c>
      <c r="FU106" s="15">
        <v>0</v>
      </c>
      <c r="FV106" s="15">
        <v>0</v>
      </c>
      <c r="FW106" s="15">
        <v>0</v>
      </c>
      <c r="FX106" s="15">
        <v>0</v>
      </c>
      <c r="FY106" s="15">
        <v>0</v>
      </c>
      <c r="FZ106" s="15">
        <v>0</v>
      </c>
      <c r="GA106" s="15">
        <f t="shared" si="207"/>
        <v>1</v>
      </c>
      <c r="GB106" s="15">
        <f t="shared" si="208"/>
        <v>0</v>
      </c>
      <c r="GC106" s="15">
        <f t="shared" si="209"/>
        <v>0</v>
      </c>
      <c r="GD106" s="15">
        <f t="shared" si="210"/>
        <v>0</v>
      </c>
      <c r="GE106" s="15">
        <f t="shared" si="211"/>
        <v>0</v>
      </c>
    </row>
    <row r="107" spans="1:187" x14ac:dyDescent="0.3">
      <c r="A107" s="2" t="s">
        <v>106</v>
      </c>
      <c r="B107" s="6">
        <v>25567.341</v>
      </c>
      <c r="C107" s="6">
        <f t="shared" si="119"/>
        <v>18533.452745002942</v>
      </c>
      <c r="D107" s="7">
        <v>7033.8882549970585</v>
      </c>
      <c r="E107" s="8">
        <v>0</v>
      </c>
      <c r="F107" s="9">
        <v>6399.98</v>
      </c>
      <c r="G107" s="9">
        <v>5950.1192596853361</v>
      </c>
      <c r="H107" s="9">
        <v>1295.1406314354269</v>
      </c>
      <c r="I107" s="9">
        <v>4075.6258384888129</v>
      </c>
      <c r="J107" s="9">
        <v>694.33601539336541</v>
      </c>
      <c r="K107" s="9">
        <v>118.251</v>
      </c>
      <c r="L107" s="9">
        <v>0</v>
      </c>
      <c r="M107" s="9">
        <v>0</v>
      </c>
      <c r="N107" s="10">
        <v>0</v>
      </c>
      <c r="O107" s="10">
        <f t="shared" si="109"/>
        <v>0</v>
      </c>
      <c r="P107" s="10">
        <f t="shared" si="110"/>
        <v>0</v>
      </c>
      <c r="Q107" s="10">
        <f t="shared" si="111"/>
        <v>0</v>
      </c>
      <c r="R107" s="10">
        <f t="shared" si="112"/>
        <v>0</v>
      </c>
      <c r="S107" s="10">
        <f t="shared" si="113"/>
        <v>0</v>
      </c>
      <c r="T107" s="10">
        <f t="shared" si="114"/>
        <v>0</v>
      </c>
      <c r="U107" s="10">
        <f t="shared" si="115"/>
        <v>6399.98</v>
      </c>
      <c r="V107" s="10">
        <f t="shared" si="116"/>
        <v>0</v>
      </c>
      <c r="W107" s="10">
        <f t="shared" si="117"/>
        <v>0</v>
      </c>
      <c r="X107" s="10">
        <f t="shared" si="118"/>
        <v>0</v>
      </c>
      <c r="Y107" s="10">
        <f t="shared" si="120"/>
        <v>0</v>
      </c>
      <c r="Z107" s="10">
        <f t="shared" si="121"/>
        <v>5950.1192596853361</v>
      </c>
      <c r="AA107" s="10">
        <f t="shared" si="122"/>
        <v>0</v>
      </c>
      <c r="AB107" s="10">
        <f t="shared" si="123"/>
        <v>0</v>
      </c>
      <c r="AC107" s="10">
        <f t="shared" si="124"/>
        <v>0</v>
      </c>
      <c r="AD107" s="10">
        <f t="shared" si="125"/>
        <v>0</v>
      </c>
      <c r="AE107" s="10">
        <f t="shared" si="126"/>
        <v>1295.1406314354269</v>
      </c>
      <c r="AF107" s="10">
        <f t="shared" si="127"/>
        <v>0</v>
      </c>
      <c r="AG107" s="10">
        <f t="shared" si="128"/>
        <v>0</v>
      </c>
      <c r="AH107" s="10">
        <f t="shared" si="129"/>
        <v>0</v>
      </c>
      <c r="AI107" s="10">
        <f t="shared" si="130"/>
        <v>4075.6258384888129</v>
      </c>
      <c r="AJ107" s="10">
        <f t="shared" si="131"/>
        <v>0</v>
      </c>
      <c r="AK107" s="10">
        <f t="shared" si="132"/>
        <v>0</v>
      </c>
      <c r="AL107" s="10">
        <f t="shared" si="133"/>
        <v>0</v>
      </c>
      <c r="AM107" s="10">
        <f t="shared" si="134"/>
        <v>0</v>
      </c>
      <c r="AN107" s="10">
        <f t="shared" si="135"/>
        <v>694.33601539336541</v>
      </c>
      <c r="AO107" s="10">
        <f t="shared" si="136"/>
        <v>0</v>
      </c>
      <c r="AP107" s="10">
        <f t="shared" si="137"/>
        <v>0</v>
      </c>
      <c r="AQ107" s="10">
        <f t="shared" si="138"/>
        <v>0</v>
      </c>
      <c r="AR107" s="10">
        <f t="shared" si="139"/>
        <v>50.687406150477713</v>
      </c>
      <c r="AS107" s="10">
        <f t="shared" si="140"/>
        <v>67.563593849522292</v>
      </c>
      <c r="AT107" s="10">
        <f t="shared" si="141"/>
        <v>0</v>
      </c>
      <c r="AU107" s="10">
        <f t="shared" si="142"/>
        <v>0</v>
      </c>
      <c r="AV107" s="10">
        <f t="shared" si="143"/>
        <v>0</v>
      </c>
      <c r="AW107" s="10">
        <f t="shared" si="144"/>
        <v>0</v>
      </c>
      <c r="AX107" s="10">
        <f t="shared" si="145"/>
        <v>0</v>
      </c>
      <c r="AY107" s="10">
        <f t="shared" si="146"/>
        <v>0</v>
      </c>
      <c r="AZ107" s="10">
        <f t="shared" si="147"/>
        <v>0</v>
      </c>
      <c r="BA107" s="10">
        <f t="shared" si="148"/>
        <v>0</v>
      </c>
      <c r="BB107" s="10">
        <f t="shared" si="149"/>
        <v>0</v>
      </c>
      <c r="BC107" s="10">
        <f t="shared" si="150"/>
        <v>0</v>
      </c>
      <c r="BD107" s="10">
        <f t="shared" si="151"/>
        <v>0</v>
      </c>
      <c r="BE107" s="10">
        <f t="shared" si="152"/>
        <v>0</v>
      </c>
      <c r="BF107" s="10">
        <f t="shared" si="153"/>
        <v>0</v>
      </c>
      <c r="BG107" s="10">
        <f t="shared" si="154"/>
        <v>0</v>
      </c>
      <c r="BH107" s="10">
        <f t="shared" si="155"/>
        <v>0</v>
      </c>
      <c r="BI107" s="10">
        <f t="shared" si="156"/>
        <v>0</v>
      </c>
      <c r="BJ107" s="10">
        <f t="shared" si="157"/>
        <v>0</v>
      </c>
      <c r="BK107" s="10">
        <f t="shared" si="158"/>
        <v>0</v>
      </c>
      <c r="BL107" s="10">
        <f t="shared" si="159"/>
        <v>0</v>
      </c>
      <c r="BM107" s="10">
        <f t="shared" si="160"/>
        <v>0</v>
      </c>
      <c r="BN107" s="10">
        <f t="shared" si="161"/>
        <v>0</v>
      </c>
      <c r="BO107" s="10">
        <f t="shared" si="162"/>
        <v>0</v>
      </c>
      <c r="BP107" s="2" t="s">
        <v>106</v>
      </c>
      <c r="BQ107" s="2">
        <v>30363.014999999999</v>
      </c>
      <c r="BR107" s="2">
        <f t="shared" si="163"/>
        <v>3341.8559999999998</v>
      </c>
      <c r="BS107" s="2">
        <v>14007.005999999999</v>
      </c>
      <c r="BT107" s="2">
        <v>0</v>
      </c>
      <c r="BU107" s="2">
        <v>6505.2599999999993</v>
      </c>
      <c r="BV107" s="2">
        <v>4658.8280000000004</v>
      </c>
      <c r="BW107" s="2">
        <v>1014.07</v>
      </c>
      <c r="BX107" s="2">
        <v>3191.136</v>
      </c>
      <c r="BY107" s="2">
        <v>484.53800000000001</v>
      </c>
      <c r="BZ107" s="2">
        <v>150.72</v>
      </c>
      <c r="CA107" s="2">
        <v>0</v>
      </c>
      <c r="CB107" s="2">
        <v>0</v>
      </c>
      <c r="CC107" s="2">
        <v>351.45699999999999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6505.2599999999993</v>
      </c>
      <c r="CK107" s="2">
        <v>0</v>
      </c>
      <c r="CL107" s="2">
        <v>0</v>
      </c>
      <c r="CM107" s="2">
        <v>0</v>
      </c>
      <c r="CN107" s="2">
        <v>0</v>
      </c>
      <c r="CO107" s="2">
        <v>4658.8280000000004</v>
      </c>
      <c r="CP107" s="2">
        <v>0</v>
      </c>
      <c r="CQ107" s="2">
        <v>0</v>
      </c>
      <c r="CR107" s="2">
        <v>0</v>
      </c>
      <c r="CS107" s="2">
        <v>0</v>
      </c>
      <c r="CT107" s="2">
        <v>1014.07</v>
      </c>
      <c r="CU107" s="2">
        <v>0</v>
      </c>
      <c r="CV107" s="2">
        <v>0</v>
      </c>
      <c r="CW107" s="2">
        <v>0</v>
      </c>
      <c r="CX107" s="2">
        <v>3191.136</v>
      </c>
      <c r="CY107" s="2">
        <v>0</v>
      </c>
      <c r="CZ107" s="2">
        <v>0</v>
      </c>
      <c r="DA107" s="2">
        <v>0</v>
      </c>
      <c r="DB107" s="2">
        <v>0</v>
      </c>
      <c r="DC107" s="2">
        <v>484.53800000000001</v>
      </c>
      <c r="DD107" s="2">
        <v>0</v>
      </c>
      <c r="DE107" s="2">
        <v>0</v>
      </c>
      <c r="DF107" s="2">
        <v>0</v>
      </c>
      <c r="DG107" s="2">
        <v>64.605000000000004</v>
      </c>
      <c r="DH107" s="2">
        <v>86.114999999999995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328.41500000000002</v>
      </c>
      <c r="EA107" s="2">
        <v>23.042000000000002</v>
      </c>
      <c r="EB107" s="2">
        <v>0</v>
      </c>
      <c r="EC107" s="2">
        <v>0</v>
      </c>
      <c r="ED107" s="2">
        <v>0</v>
      </c>
      <c r="EE107" s="15">
        <v>0</v>
      </c>
      <c r="EF107" s="15">
        <v>0</v>
      </c>
      <c r="EG107" s="15">
        <v>0</v>
      </c>
      <c r="EH107" s="15">
        <v>0</v>
      </c>
      <c r="EI107" s="15">
        <v>0</v>
      </c>
      <c r="EJ107" s="15">
        <f t="shared" si="164"/>
        <v>0</v>
      </c>
      <c r="EK107" s="15">
        <f t="shared" si="165"/>
        <v>1</v>
      </c>
      <c r="EL107" s="15">
        <f t="shared" si="166"/>
        <v>0</v>
      </c>
      <c r="EM107" s="15">
        <f t="shared" si="167"/>
        <v>0</v>
      </c>
      <c r="EN107" s="15">
        <f t="shared" si="168"/>
        <v>0</v>
      </c>
      <c r="EO107" s="15">
        <f t="shared" si="169"/>
        <v>0</v>
      </c>
      <c r="EP107" s="15">
        <f t="shared" si="170"/>
        <v>1</v>
      </c>
      <c r="EQ107" s="15">
        <f t="shared" si="171"/>
        <v>0</v>
      </c>
      <c r="ER107" s="15">
        <f t="shared" si="172"/>
        <v>0</v>
      </c>
      <c r="ES107" s="15">
        <f t="shared" si="173"/>
        <v>0</v>
      </c>
      <c r="ET107" s="15">
        <f t="shared" si="174"/>
        <v>0</v>
      </c>
      <c r="EU107" s="15">
        <f t="shared" si="175"/>
        <v>1</v>
      </c>
      <c r="EV107" s="15">
        <f t="shared" si="176"/>
        <v>0</v>
      </c>
      <c r="EW107" s="15">
        <f t="shared" si="177"/>
        <v>0</v>
      </c>
      <c r="EX107" s="15">
        <f t="shared" si="178"/>
        <v>0</v>
      </c>
      <c r="EY107" s="15">
        <f t="shared" si="179"/>
        <v>1</v>
      </c>
      <c r="EZ107" s="15">
        <f t="shared" si="180"/>
        <v>0</v>
      </c>
      <c r="FA107" s="15">
        <f t="shared" si="181"/>
        <v>0</v>
      </c>
      <c r="FB107" s="15">
        <f t="shared" si="182"/>
        <v>0</v>
      </c>
      <c r="FC107" s="15">
        <f t="shared" si="183"/>
        <v>0</v>
      </c>
      <c r="FD107" s="15">
        <f t="shared" si="184"/>
        <v>1</v>
      </c>
      <c r="FE107" s="15">
        <f t="shared" si="185"/>
        <v>0</v>
      </c>
      <c r="FF107" s="15">
        <f t="shared" si="186"/>
        <v>0</v>
      </c>
      <c r="FG107" s="15">
        <f t="shared" si="187"/>
        <v>0</v>
      </c>
      <c r="FH107" s="15">
        <f t="shared" si="188"/>
        <v>0.42864251592356689</v>
      </c>
      <c r="FI107" s="15">
        <f t="shared" si="189"/>
        <v>0.57135748407643305</v>
      </c>
      <c r="FJ107" s="15">
        <f t="shared" si="190"/>
        <v>0</v>
      </c>
      <c r="FK107" s="15">
        <f t="shared" si="191"/>
        <v>0</v>
      </c>
      <c r="FL107" s="15">
        <f t="shared" si="192"/>
        <v>0</v>
      </c>
      <c r="FM107" s="15">
        <v>0</v>
      </c>
      <c r="FN107" s="15">
        <v>0</v>
      </c>
      <c r="FO107" s="15">
        <v>0</v>
      </c>
      <c r="FP107" s="15">
        <v>0</v>
      </c>
      <c r="FQ107" s="15">
        <v>0</v>
      </c>
      <c r="FR107" s="15">
        <v>0</v>
      </c>
      <c r="FS107" s="15">
        <v>0</v>
      </c>
      <c r="FT107" s="15">
        <v>0</v>
      </c>
      <c r="FU107" s="15">
        <v>0</v>
      </c>
      <c r="FV107" s="15">
        <v>0</v>
      </c>
      <c r="FW107" s="15">
        <v>0</v>
      </c>
      <c r="FX107" s="15">
        <v>0</v>
      </c>
      <c r="FY107" s="15">
        <v>0</v>
      </c>
      <c r="FZ107" s="15">
        <v>0</v>
      </c>
      <c r="GA107" s="15">
        <f t="shared" si="207"/>
        <v>0.9344386368744968</v>
      </c>
      <c r="GB107" s="15">
        <f t="shared" si="208"/>
        <v>6.5561363125503272E-2</v>
      </c>
      <c r="GC107" s="15">
        <f t="shared" si="209"/>
        <v>0</v>
      </c>
      <c r="GD107" s="15">
        <f t="shared" si="210"/>
        <v>0</v>
      </c>
      <c r="GE107" s="15">
        <f t="shared" si="211"/>
        <v>0</v>
      </c>
    </row>
    <row r="108" spans="1:187" x14ac:dyDescent="0.3">
      <c r="A108" s="2" t="s">
        <v>107</v>
      </c>
      <c r="B108" s="6">
        <v>62641.26</v>
      </c>
      <c r="C108" s="6">
        <f t="shared" si="119"/>
        <v>26574.523870643985</v>
      </c>
      <c r="D108" s="7">
        <v>36066.736129356017</v>
      </c>
      <c r="E108" s="8">
        <v>3390.14</v>
      </c>
      <c r="F108" s="9">
        <v>3321.15</v>
      </c>
      <c r="G108" s="9">
        <v>10741.81377007477</v>
      </c>
      <c r="H108" s="9">
        <v>2156.131493161583</v>
      </c>
      <c r="I108" s="9">
        <v>5500.4878976379996</v>
      </c>
      <c r="J108" s="9">
        <v>1032.1007097696333</v>
      </c>
      <c r="K108" s="9">
        <v>255.09</v>
      </c>
      <c r="L108" s="9">
        <v>177.61</v>
      </c>
      <c r="M108" s="9">
        <v>0</v>
      </c>
      <c r="N108" s="10">
        <v>0</v>
      </c>
      <c r="O108" s="10">
        <f t="shared" si="109"/>
        <v>0</v>
      </c>
      <c r="P108" s="10">
        <f t="shared" si="110"/>
        <v>0</v>
      </c>
      <c r="Q108" s="10">
        <f t="shared" si="111"/>
        <v>3390.14</v>
      </c>
      <c r="R108" s="10">
        <f t="shared" si="112"/>
        <v>0</v>
      </c>
      <c r="S108" s="10">
        <f t="shared" si="113"/>
        <v>0</v>
      </c>
      <c r="T108" s="10">
        <f t="shared" si="114"/>
        <v>379.72</v>
      </c>
      <c r="U108" s="10">
        <f t="shared" si="115"/>
        <v>2941.4300000000003</v>
      </c>
      <c r="V108" s="10">
        <f t="shared" si="116"/>
        <v>0</v>
      </c>
      <c r="W108" s="10">
        <f t="shared" si="117"/>
        <v>0</v>
      </c>
      <c r="X108" s="10">
        <f t="shared" si="118"/>
        <v>0</v>
      </c>
      <c r="Y108" s="10">
        <f t="shared" si="120"/>
        <v>0</v>
      </c>
      <c r="Z108" s="10">
        <f t="shared" si="121"/>
        <v>10681.498717282851</v>
      </c>
      <c r="AA108" s="10">
        <f t="shared" si="122"/>
        <v>60.315052791919811</v>
      </c>
      <c r="AB108" s="10">
        <f t="shared" si="123"/>
        <v>0</v>
      </c>
      <c r="AC108" s="10">
        <f t="shared" si="124"/>
        <v>0</v>
      </c>
      <c r="AD108" s="10">
        <f t="shared" si="125"/>
        <v>0</v>
      </c>
      <c r="AE108" s="10">
        <f t="shared" si="126"/>
        <v>2156.131493161583</v>
      </c>
      <c r="AF108" s="10">
        <f t="shared" si="127"/>
        <v>0</v>
      </c>
      <c r="AG108" s="10">
        <f t="shared" si="128"/>
        <v>0</v>
      </c>
      <c r="AH108" s="10">
        <f t="shared" si="129"/>
        <v>0</v>
      </c>
      <c r="AI108" s="10">
        <f t="shared" si="130"/>
        <v>5500.4878976379996</v>
      </c>
      <c r="AJ108" s="10">
        <f t="shared" si="131"/>
        <v>0</v>
      </c>
      <c r="AK108" s="10">
        <f t="shared" si="132"/>
        <v>0</v>
      </c>
      <c r="AL108" s="10">
        <f t="shared" si="133"/>
        <v>0</v>
      </c>
      <c r="AM108" s="10">
        <f t="shared" si="134"/>
        <v>0</v>
      </c>
      <c r="AN108" s="10">
        <f t="shared" si="135"/>
        <v>1020.5622806620102</v>
      </c>
      <c r="AO108" s="10">
        <f t="shared" si="136"/>
        <v>11.538429107623095</v>
      </c>
      <c r="AP108" s="10">
        <f t="shared" si="137"/>
        <v>0</v>
      </c>
      <c r="AQ108" s="10">
        <f t="shared" si="138"/>
        <v>0</v>
      </c>
      <c r="AR108" s="10">
        <f t="shared" si="139"/>
        <v>59.169682942996019</v>
      </c>
      <c r="AS108" s="10">
        <f t="shared" si="140"/>
        <v>195.92031705700398</v>
      </c>
      <c r="AT108" s="10">
        <f t="shared" si="141"/>
        <v>0</v>
      </c>
      <c r="AU108" s="10">
        <f t="shared" si="142"/>
        <v>0</v>
      </c>
      <c r="AV108" s="10">
        <f t="shared" si="143"/>
        <v>0</v>
      </c>
      <c r="AW108" s="10">
        <f t="shared" si="144"/>
        <v>177.61</v>
      </c>
      <c r="AX108" s="10">
        <f t="shared" si="145"/>
        <v>0</v>
      </c>
      <c r="AY108" s="10">
        <f t="shared" si="146"/>
        <v>0</v>
      </c>
      <c r="AZ108" s="10">
        <f t="shared" si="147"/>
        <v>0</v>
      </c>
      <c r="BA108" s="10">
        <f t="shared" si="148"/>
        <v>0</v>
      </c>
      <c r="BB108" s="10">
        <f t="shared" si="149"/>
        <v>0</v>
      </c>
      <c r="BC108" s="10">
        <f t="shared" si="150"/>
        <v>0</v>
      </c>
      <c r="BD108" s="10">
        <f t="shared" si="151"/>
        <v>0</v>
      </c>
      <c r="BE108" s="10">
        <f t="shared" si="152"/>
        <v>0</v>
      </c>
      <c r="BF108" s="10">
        <f t="shared" si="153"/>
        <v>0</v>
      </c>
      <c r="BG108" s="10">
        <f t="shared" si="154"/>
        <v>0</v>
      </c>
      <c r="BH108" s="10">
        <f t="shared" si="155"/>
        <v>0</v>
      </c>
      <c r="BI108" s="10">
        <f t="shared" si="156"/>
        <v>0</v>
      </c>
      <c r="BJ108" s="10">
        <f t="shared" si="157"/>
        <v>0</v>
      </c>
      <c r="BK108" s="10">
        <f t="shared" si="158"/>
        <v>0</v>
      </c>
      <c r="BL108" s="10">
        <f t="shared" si="159"/>
        <v>0</v>
      </c>
      <c r="BM108" s="10">
        <f t="shared" si="160"/>
        <v>0</v>
      </c>
      <c r="BN108" s="10">
        <f t="shared" si="161"/>
        <v>0</v>
      </c>
      <c r="BO108" s="10">
        <f t="shared" si="162"/>
        <v>0</v>
      </c>
      <c r="BP108" s="2" t="s">
        <v>107</v>
      </c>
      <c r="BQ108" s="2">
        <v>66158.429999999993</v>
      </c>
      <c r="BR108" s="2">
        <f t="shared" si="163"/>
        <v>7318.34</v>
      </c>
      <c r="BS108" s="2">
        <v>28567.729999999989</v>
      </c>
      <c r="BT108" s="2">
        <v>3390.14</v>
      </c>
      <c r="BU108" s="2">
        <v>3321.1499999999996</v>
      </c>
      <c r="BV108" s="2">
        <v>15472.9</v>
      </c>
      <c r="BW108" s="2">
        <v>3807.4</v>
      </c>
      <c r="BX108" s="2">
        <v>7046.78</v>
      </c>
      <c r="BY108" s="2">
        <v>1314.9</v>
      </c>
      <c r="BZ108" s="2">
        <v>271.56</v>
      </c>
      <c r="CA108" s="2">
        <v>354.22</v>
      </c>
      <c r="CB108" s="2">
        <v>2602.16</v>
      </c>
      <c r="CC108" s="2">
        <v>9.49</v>
      </c>
      <c r="CD108" s="2">
        <v>0</v>
      </c>
      <c r="CE108" s="2">
        <v>0</v>
      </c>
      <c r="CF108" s="2">
        <v>3390.14</v>
      </c>
      <c r="CG108" s="2">
        <v>0</v>
      </c>
      <c r="CH108" s="2">
        <v>0</v>
      </c>
      <c r="CI108" s="2">
        <v>379.71999999999997</v>
      </c>
      <c r="CJ108" s="2">
        <v>2941.43</v>
      </c>
      <c r="CK108" s="2">
        <v>0</v>
      </c>
      <c r="CL108" s="2">
        <v>0</v>
      </c>
      <c r="CM108" s="2">
        <v>0</v>
      </c>
      <c r="CN108" s="2">
        <v>0</v>
      </c>
      <c r="CO108" s="2">
        <v>15386.02</v>
      </c>
      <c r="CP108" s="2">
        <v>86.88</v>
      </c>
      <c r="CQ108" s="2">
        <v>0</v>
      </c>
      <c r="CR108" s="2">
        <v>0</v>
      </c>
      <c r="CS108" s="2">
        <v>0</v>
      </c>
      <c r="CT108" s="2">
        <v>3807.4</v>
      </c>
      <c r="CU108" s="2">
        <v>0</v>
      </c>
      <c r="CV108" s="2">
        <v>0</v>
      </c>
      <c r="CW108" s="2">
        <v>0</v>
      </c>
      <c r="CX108" s="2">
        <v>7046.78</v>
      </c>
      <c r="CY108" s="2">
        <v>0</v>
      </c>
      <c r="CZ108" s="2">
        <v>0</v>
      </c>
      <c r="DA108" s="2">
        <v>0</v>
      </c>
      <c r="DB108" s="2">
        <v>0</v>
      </c>
      <c r="DC108" s="2">
        <v>1300.2</v>
      </c>
      <c r="DD108" s="2">
        <v>14.7</v>
      </c>
      <c r="DE108" s="2">
        <v>0</v>
      </c>
      <c r="DF108" s="2">
        <v>0</v>
      </c>
      <c r="DG108" s="2">
        <v>62.99</v>
      </c>
      <c r="DH108" s="2">
        <v>208.57</v>
      </c>
      <c r="DI108" s="2">
        <v>0</v>
      </c>
      <c r="DJ108" s="2">
        <v>0</v>
      </c>
      <c r="DK108" s="2">
        <v>0</v>
      </c>
      <c r="DL108" s="2">
        <v>354.22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1542.28</v>
      </c>
      <c r="DS108" s="2">
        <v>0</v>
      </c>
      <c r="DT108" s="2">
        <v>0</v>
      </c>
      <c r="DU108" s="2">
        <v>0</v>
      </c>
      <c r="DV108" s="2">
        <v>107.54</v>
      </c>
      <c r="DW108" s="2">
        <v>941.29</v>
      </c>
      <c r="DX108" s="2">
        <v>11.05</v>
      </c>
      <c r="DY108" s="2">
        <v>0</v>
      </c>
      <c r="DZ108" s="2">
        <v>9.49</v>
      </c>
      <c r="EA108" s="2">
        <v>0</v>
      </c>
      <c r="EB108" s="2">
        <v>0</v>
      </c>
      <c r="EC108" s="2">
        <v>0</v>
      </c>
      <c r="ED108" s="2">
        <v>0</v>
      </c>
      <c r="EE108" s="15">
        <f t="shared" si="212"/>
        <v>0</v>
      </c>
      <c r="EF108" s="15">
        <f t="shared" si="213"/>
        <v>0</v>
      </c>
      <c r="EG108" s="15">
        <f t="shared" si="214"/>
        <v>1</v>
      </c>
      <c r="EH108" s="15">
        <f t="shared" si="215"/>
        <v>0</v>
      </c>
      <c r="EI108" s="15">
        <f t="shared" si="216"/>
        <v>0</v>
      </c>
      <c r="EJ108" s="15">
        <f t="shared" si="164"/>
        <v>0.11433389036929979</v>
      </c>
      <c r="EK108" s="15">
        <f t="shared" si="165"/>
        <v>0.88566610963070025</v>
      </c>
      <c r="EL108" s="15">
        <f t="shared" si="166"/>
        <v>0</v>
      </c>
      <c r="EM108" s="15">
        <f t="shared" si="167"/>
        <v>0</v>
      </c>
      <c r="EN108" s="15">
        <f t="shared" si="168"/>
        <v>0</v>
      </c>
      <c r="EO108" s="15">
        <f t="shared" si="169"/>
        <v>0</v>
      </c>
      <c r="EP108" s="15">
        <f t="shared" si="170"/>
        <v>0.99438502155381348</v>
      </c>
      <c r="EQ108" s="15">
        <f t="shared" si="171"/>
        <v>5.6149784461865587E-3</v>
      </c>
      <c r="ER108" s="15">
        <f t="shared" si="172"/>
        <v>0</v>
      </c>
      <c r="ES108" s="15">
        <f t="shared" si="173"/>
        <v>0</v>
      </c>
      <c r="ET108" s="15">
        <f t="shared" si="174"/>
        <v>0</v>
      </c>
      <c r="EU108" s="15">
        <f t="shared" si="175"/>
        <v>1</v>
      </c>
      <c r="EV108" s="15">
        <f t="shared" si="176"/>
        <v>0</v>
      </c>
      <c r="EW108" s="15">
        <f t="shared" si="177"/>
        <v>0</v>
      </c>
      <c r="EX108" s="15">
        <f t="shared" si="178"/>
        <v>0</v>
      </c>
      <c r="EY108" s="15">
        <f t="shared" si="179"/>
        <v>1</v>
      </c>
      <c r="EZ108" s="15">
        <f t="shared" si="180"/>
        <v>0</v>
      </c>
      <c r="FA108" s="15">
        <f t="shared" si="181"/>
        <v>0</v>
      </c>
      <c r="FB108" s="15">
        <f t="shared" si="182"/>
        <v>0</v>
      </c>
      <c r="FC108" s="15">
        <f t="shared" si="183"/>
        <v>0</v>
      </c>
      <c r="FD108" s="15">
        <f t="shared" si="184"/>
        <v>0.98882044261921054</v>
      </c>
      <c r="FE108" s="15">
        <f t="shared" si="185"/>
        <v>1.1179557380789412E-2</v>
      </c>
      <c r="FF108" s="15">
        <f t="shared" si="186"/>
        <v>0</v>
      </c>
      <c r="FG108" s="15">
        <f t="shared" si="187"/>
        <v>0</v>
      </c>
      <c r="FH108" s="15">
        <f t="shared" si="188"/>
        <v>0.23195610546472234</v>
      </c>
      <c r="FI108" s="15">
        <f t="shared" si="189"/>
        <v>0.76804389453527766</v>
      </c>
      <c r="FJ108" s="15">
        <f t="shared" si="190"/>
        <v>0</v>
      </c>
      <c r="FK108" s="15">
        <f t="shared" si="191"/>
        <v>0</v>
      </c>
      <c r="FL108" s="15">
        <f t="shared" si="192"/>
        <v>0</v>
      </c>
      <c r="FM108" s="15">
        <f t="shared" si="193"/>
        <v>1</v>
      </c>
      <c r="FN108" s="15">
        <f t="shared" si="194"/>
        <v>0</v>
      </c>
      <c r="FO108" s="15">
        <f t="shared" si="195"/>
        <v>0</v>
      </c>
      <c r="FP108" s="15">
        <f t="shared" si="196"/>
        <v>0</v>
      </c>
      <c r="FQ108" s="15">
        <f t="shared" si="197"/>
        <v>0</v>
      </c>
      <c r="FR108" s="15">
        <f t="shared" si="198"/>
        <v>0</v>
      </c>
      <c r="FS108" s="15">
        <f t="shared" si="199"/>
        <v>0.59269222492083506</v>
      </c>
      <c r="FT108" s="15">
        <f t="shared" si="200"/>
        <v>0</v>
      </c>
      <c r="FU108" s="15">
        <f t="shared" si="201"/>
        <v>0</v>
      </c>
      <c r="FV108" s="15">
        <f t="shared" si="202"/>
        <v>0</v>
      </c>
      <c r="FW108" s="15">
        <f t="shared" si="203"/>
        <v>4.1327205091155048E-2</v>
      </c>
      <c r="FX108" s="15">
        <f t="shared" si="204"/>
        <v>0.36173409782642113</v>
      </c>
      <c r="FY108" s="15">
        <f t="shared" si="205"/>
        <v>4.2464721615888346E-3</v>
      </c>
      <c r="FZ108" s="15">
        <f t="shared" si="206"/>
        <v>0</v>
      </c>
      <c r="GA108" s="15">
        <f t="shared" si="207"/>
        <v>1</v>
      </c>
      <c r="GB108" s="15">
        <f t="shared" si="208"/>
        <v>0</v>
      </c>
      <c r="GC108" s="15">
        <f t="shared" si="209"/>
        <v>0</v>
      </c>
      <c r="GD108" s="15">
        <f t="shared" si="210"/>
        <v>0</v>
      </c>
      <c r="GE108" s="15">
        <f t="shared" si="211"/>
        <v>0</v>
      </c>
    </row>
    <row r="109" spans="1:187" x14ac:dyDescent="0.3">
      <c r="A109" s="2" t="s">
        <v>108</v>
      </c>
      <c r="B109" s="6">
        <v>20401.416000000001</v>
      </c>
      <c r="C109" s="6">
        <f t="shared" si="119"/>
        <v>12838.366448962017</v>
      </c>
      <c r="D109" s="7">
        <v>7563.0495510379842</v>
      </c>
      <c r="E109" s="8">
        <v>2648.34</v>
      </c>
      <c r="F109" s="9">
        <v>899.44399999999996</v>
      </c>
      <c r="G109" s="9">
        <v>5623.9413222619532</v>
      </c>
      <c r="H109" s="9">
        <v>544.25613513974508</v>
      </c>
      <c r="I109" s="9">
        <v>2552.6187720365201</v>
      </c>
      <c r="J109" s="9">
        <v>396.71921952379881</v>
      </c>
      <c r="K109" s="9">
        <v>94.668999999999997</v>
      </c>
      <c r="L109" s="9">
        <v>78.378</v>
      </c>
      <c r="M109" s="9">
        <v>0</v>
      </c>
      <c r="N109" s="10">
        <v>0</v>
      </c>
      <c r="O109" s="10">
        <f t="shared" si="109"/>
        <v>0</v>
      </c>
      <c r="P109" s="10">
        <f t="shared" si="110"/>
        <v>0</v>
      </c>
      <c r="Q109" s="10">
        <f t="shared" si="111"/>
        <v>2648.34</v>
      </c>
      <c r="R109" s="10">
        <f t="shared" si="112"/>
        <v>0</v>
      </c>
      <c r="S109" s="10">
        <f t="shared" si="113"/>
        <v>0</v>
      </c>
      <c r="T109" s="10">
        <f t="shared" si="114"/>
        <v>899.44399999999996</v>
      </c>
      <c r="U109" s="10">
        <f t="shared" si="115"/>
        <v>0</v>
      </c>
      <c r="V109" s="10">
        <f t="shared" si="116"/>
        <v>0</v>
      </c>
      <c r="W109" s="10">
        <f t="shared" si="117"/>
        <v>0</v>
      </c>
      <c r="X109" s="10">
        <f t="shared" si="118"/>
        <v>0</v>
      </c>
      <c r="Y109" s="10">
        <f t="shared" si="120"/>
        <v>0</v>
      </c>
      <c r="Z109" s="10">
        <f t="shared" si="121"/>
        <v>5623.9413222619532</v>
      </c>
      <c r="AA109" s="10">
        <f t="shared" si="122"/>
        <v>0</v>
      </c>
      <c r="AB109" s="10">
        <f t="shared" si="123"/>
        <v>0</v>
      </c>
      <c r="AC109" s="10">
        <f t="shared" si="124"/>
        <v>0</v>
      </c>
      <c r="AD109" s="10">
        <f t="shared" si="125"/>
        <v>0</v>
      </c>
      <c r="AE109" s="10">
        <f t="shared" si="126"/>
        <v>544.25613513974508</v>
      </c>
      <c r="AF109" s="10">
        <f t="shared" si="127"/>
        <v>0</v>
      </c>
      <c r="AG109" s="10">
        <f t="shared" si="128"/>
        <v>0</v>
      </c>
      <c r="AH109" s="10">
        <f t="shared" si="129"/>
        <v>0</v>
      </c>
      <c r="AI109" s="10">
        <f t="shared" si="130"/>
        <v>2552.6187720365201</v>
      </c>
      <c r="AJ109" s="10">
        <f t="shared" si="131"/>
        <v>0</v>
      </c>
      <c r="AK109" s="10">
        <f t="shared" si="132"/>
        <v>0</v>
      </c>
      <c r="AL109" s="10">
        <f t="shared" si="133"/>
        <v>0</v>
      </c>
      <c r="AM109" s="10">
        <f t="shared" si="134"/>
        <v>0</v>
      </c>
      <c r="AN109" s="10">
        <f t="shared" si="135"/>
        <v>396.71921952379881</v>
      </c>
      <c r="AO109" s="10">
        <f t="shared" si="136"/>
        <v>0</v>
      </c>
      <c r="AP109" s="10">
        <f t="shared" si="137"/>
        <v>0</v>
      </c>
      <c r="AQ109" s="10">
        <f t="shared" si="138"/>
        <v>0</v>
      </c>
      <c r="AR109" s="10">
        <f t="shared" si="139"/>
        <v>94.668999999999997</v>
      </c>
      <c r="AS109" s="10">
        <f t="shared" si="140"/>
        <v>0</v>
      </c>
      <c r="AT109" s="10">
        <f t="shared" si="141"/>
        <v>0</v>
      </c>
      <c r="AU109" s="10">
        <f t="shared" si="142"/>
        <v>0</v>
      </c>
      <c r="AV109" s="10">
        <f t="shared" si="143"/>
        <v>0</v>
      </c>
      <c r="AW109" s="10">
        <f t="shared" si="144"/>
        <v>78.378</v>
      </c>
      <c r="AX109" s="10">
        <f t="shared" si="145"/>
        <v>0</v>
      </c>
      <c r="AY109" s="10">
        <f t="shared" si="146"/>
        <v>0</v>
      </c>
      <c r="AZ109" s="10">
        <f t="shared" si="147"/>
        <v>0</v>
      </c>
      <c r="BA109" s="10">
        <f t="shared" si="148"/>
        <v>0</v>
      </c>
      <c r="BB109" s="10">
        <f t="shared" si="149"/>
        <v>0</v>
      </c>
      <c r="BC109" s="10">
        <f t="shared" si="150"/>
        <v>0</v>
      </c>
      <c r="BD109" s="10">
        <f t="shared" si="151"/>
        <v>0</v>
      </c>
      <c r="BE109" s="10">
        <f t="shared" si="152"/>
        <v>0</v>
      </c>
      <c r="BF109" s="10">
        <f t="shared" si="153"/>
        <v>0</v>
      </c>
      <c r="BG109" s="10">
        <f t="shared" si="154"/>
        <v>0</v>
      </c>
      <c r="BH109" s="10">
        <f t="shared" si="155"/>
        <v>0</v>
      </c>
      <c r="BI109" s="10">
        <f t="shared" si="156"/>
        <v>0</v>
      </c>
      <c r="BJ109" s="10">
        <f t="shared" si="157"/>
        <v>0</v>
      </c>
      <c r="BK109" s="10">
        <f t="shared" si="158"/>
        <v>0</v>
      </c>
      <c r="BL109" s="10">
        <f t="shared" si="159"/>
        <v>0</v>
      </c>
      <c r="BM109" s="10">
        <f t="shared" si="160"/>
        <v>0</v>
      </c>
      <c r="BN109" s="10">
        <f t="shared" si="161"/>
        <v>0</v>
      </c>
      <c r="BO109" s="10">
        <f t="shared" si="162"/>
        <v>0</v>
      </c>
      <c r="BP109" s="2" t="s">
        <v>108</v>
      </c>
      <c r="BQ109" s="2">
        <v>25377.441999999999</v>
      </c>
      <c r="BR109" s="2">
        <f t="shared" si="163"/>
        <v>2225.9389999999999</v>
      </c>
      <c r="BS109" s="2">
        <v>9761.259</v>
      </c>
      <c r="BT109" s="2">
        <v>2648.34</v>
      </c>
      <c r="BU109" s="2">
        <v>899.43999999999994</v>
      </c>
      <c r="BV109" s="2">
        <v>8125.9979999999996</v>
      </c>
      <c r="BW109" s="2">
        <v>718.89800000000002</v>
      </c>
      <c r="BX109" s="2">
        <v>2131.27</v>
      </c>
      <c r="BY109" s="2">
        <v>394.26499999999999</v>
      </c>
      <c r="BZ109" s="2">
        <v>94.669000000000011</v>
      </c>
      <c r="CA109" s="2">
        <v>197.15299999999999</v>
      </c>
      <c r="CB109" s="2">
        <v>0</v>
      </c>
      <c r="CC109" s="2">
        <v>406.15</v>
      </c>
      <c r="CD109" s="2">
        <v>0</v>
      </c>
      <c r="CE109" s="2">
        <v>0</v>
      </c>
      <c r="CF109" s="2">
        <v>2648.34</v>
      </c>
      <c r="CG109" s="2">
        <v>0</v>
      </c>
      <c r="CH109" s="2">
        <v>0</v>
      </c>
      <c r="CI109" s="2">
        <v>899.43999999999994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8125.9979999999996</v>
      </c>
      <c r="CP109" s="2">
        <v>0</v>
      </c>
      <c r="CQ109" s="2">
        <v>0</v>
      </c>
      <c r="CR109" s="2">
        <v>0</v>
      </c>
      <c r="CS109" s="2">
        <v>0</v>
      </c>
      <c r="CT109" s="2">
        <v>718.89800000000002</v>
      </c>
      <c r="CU109" s="2">
        <v>0</v>
      </c>
      <c r="CV109" s="2">
        <v>0</v>
      </c>
      <c r="CW109" s="2">
        <v>0</v>
      </c>
      <c r="CX109" s="2">
        <v>2131.27</v>
      </c>
      <c r="CY109" s="2">
        <v>0</v>
      </c>
      <c r="CZ109" s="2">
        <v>0</v>
      </c>
      <c r="DA109" s="2">
        <v>0</v>
      </c>
      <c r="DB109" s="2">
        <v>0</v>
      </c>
      <c r="DC109" s="2">
        <v>394.26499999999999</v>
      </c>
      <c r="DD109" s="2">
        <v>0</v>
      </c>
      <c r="DE109" s="2">
        <v>0</v>
      </c>
      <c r="DF109" s="2">
        <v>0</v>
      </c>
      <c r="DG109" s="2">
        <v>94.669000000000011</v>
      </c>
      <c r="DH109" s="2">
        <v>0</v>
      </c>
      <c r="DI109" s="2">
        <v>0</v>
      </c>
      <c r="DJ109" s="2">
        <v>0</v>
      </c>
      <c r="DK109" s="2">
        <v>0</v>
      </c>
      <c r="DL109" s="2">
        <v>197.15299999999999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406.15</v>
      </c>
      <c r="EA109" s="2">
        <v>0</v>
      </c>
      <c r="EB109" s="2">
        <v>0</v>
      </c>
      <c r="EC109" s="2">
        <v>0</v>
      </c>
      <c r="ED109" s="2">
        <v>0</v>
      </c>
      <c r="EE109" s="15">
        <f t="shared" si="212"/>
        <v>0</v>
      </c>
      <c r="EF109" s="15">
        <f t="shared" si="213"/>
        <v>0</v>
      </c>
      <c r="EG109" s="15">
        <f t="shared" si="214"/>
        <v>1</v>
      </c>
      <c r="EH109" s="15">
        <f t="shared" si="215"/>
        <v>0</v>
      </c>
      <c r="EI109" s="15">
        <f t="shared" si="216"/>
        <v>0</v>
      </c>
      <c r="EJ109" s="15">
        <f t="shared" si="164"/>
        <v>1</v>
      </c>
      <c r="EK109" s="15">
        <f t="shared" si="165"/>
        <v>0</v>
      </c>
      <c r="EL109" s="15">
        <f t="shared" si="166"/>
        <v>0</v>
      </c>
      <c r="EM109" s="15">
        <f t="shared" si="167"/>
        <v>0</v>
      </c>
      <c r="EN109" s="15">
        <f t="shared" si="168"/>
        <v>0</v>
      </c>
      <c r="EO109" s="15">
        <f t="shared" si="169"/>
        <v>0</v>
      </c>
      <c r="EP109" s="15">
        <f t="shared" si="170"/>
        <v>1</v>
      </c>
      <c r="EQ109" s="15">
        <f t="shared" si="171"/>
        <v>0</v>
      </c>
      <c r="ER109" s="15">
        <f t="shared" si="172"/>
        <v>0</v>
      </c>
      <c r="ES109" s="15">
        <f t="shared" si="173"/>
        <v>0</v>
      </c>
      <c r="ET109" s="15">
        <f t="shared" si="174"/>
        <v>0</v>
      </c>
      <c r="EU109" s="15">
        <f t="shared" si="175"/>
        <v>1</v>
      </c>
      <c r="EV109" s="15">
        <f t="shared" si="176"/>
        <v>0</v>
      </c>
      <c r="EW109" s="15">
        <f t="shared" si="177"/>
        <v>0</v>
      </c>
      <c r="EX109" s="15">
        <f t="shared" si="178"/>
        <v>0</v>
      </c>
      <c r="EY109" s="15">
        <f t="shared" si="179"/>
        <v>1</v>
      </c>
      <c r="EZ109" s="15">
        <f t="shared" si="180"/>
        <v>0</v>
      </c>
      <c r="FA109" s="15">
        <f t="shared" si="181"/>
        <v>0</v>
      </c>
      <c r="FB109" s="15">
        <f t="shared" si="182"/>
        <v>0</v>
      </c>
      <c r="FC109" s="15">
        <f t="shared" si="183"/>
        <v>0</v>
      </c>
      <c r="FD109" s="15">
        <f t="shared" si="184"/>
        <v>1</v>
      </c>
      <c r="FE109" s="15">
        <f t="shared" si="185"/>
        <v>0</v>
      </c>
      <c r="FF109" s="15">
        <f t="shared" si="186"/>
        <v>0</v>
      </c>
      <c r="FG109" s="15">
        <f t="shared" si="187"/>
        <v>0</v>
      </c>
      <c r="FH109" s="15">
        <f t="shared" si="188"/>
        <v>1</v>
      </c>
      <c r="FI109" s="15">
        <f t="shared" si="189"/>
        <v>0</v>
      </c>
      <c r="FJ109" s="15">
        <f t="shared" si="190"/>
        <v>0</v>
      </c>
      <c r="FK109" s="15">
        <f t="shared" si="191"/>
        <v>0</v>
      </c>
      <c r="FL109" s="15">
        <f t="shared" si="192"/>
        <v>0</v>
      </c>
      <c r="FM109" s="15">
        <f t="shared" si="193"/>
        <v>1</v>
      </c>
      <c r="FN109" s="15">
        <f t="shared" si="194"/>
        <v>0</v>
      </c>
      <c r="FO109" s="15">
        <f t="shared" si="195"/>
        <v>0</v>
      </c>
      <c r="FP109" s="15">
        <f t="shared" si="196"/>
        <v>0</v>
      </c>
      <c r="FQ109" s="15">
        <f t="shared" si="197"/>
        <v>0</v>
      </c>
      <c r="FR109" s="15">
        <f t="shared" si="198"/>
        <v>0</v>
      </c>
      <c r="FS109" s="15">
        <v>0</v>
      </c>
      <c r="FT109" s="15">
        <v>0</v>
      </c>
      <c r="FU109" s="15">
        <v>0</v>
      </c>
      <c r="FV109" s="15">
        <v>0</v>
      </c>
      <c r="FW109" s="15">
        <v>0</v>
      </c>
      <c r="FX109" s="15">
        <v>0</v>
      </c>
      <c r="FY109" s="15">
        <v>0</v>
      </c>
      <c r="FZ109" s="15">
        <v>0</v>
      </c>
      <c r="GA109" s="15">
        <f t="shared" si="207"/>
        <v>1</v>
      </c>
      <c r="GB109" s="15">
        <f t="shared" si="208"/>
        <v>0</v>
      </c>
      <c r="GC109" s="15">
        <f t="shared" si="209"/>
        <v>0</v>
      </c>
      <c r="GD109" s="15">
        <f t="shared" si="210"/>
        <v>0</v>
      </c>
      <c r="GE109" s="15">
        <f t="shared" si="211"/>
        <v>0</v>
      </c>
    </row>
    <row r="110" spans="1:187" x14ac:dyDescent="0.3">
      <c r="A110" s="2" t="s">
        <v>109</v>
      </c>
      <c r="B110" s="6">
        <v>74901.154999999999</v>
      </c>
      <c r="C110" s="6">
        <f t="shared" si="119"/>
        <v>31503.192424309309</v>
      </c>
      <c r="D110" s="7">
        <v>43397.96257569069</v>
      </c>
      <c r="E110" s="8">
        <v>5886.7</v>
      </c>
      <c r="F110" s="9">
        <v>7759.83</v>
      </c>
      <c r="G110" s="9">
        <v>8368.3809367615559</v>
      </c>
      <c r="H110" s="9">
        <v>2679.0063209692562</v>
      </c>
      <c r="I110" s="9">
        <v>4876.9662459006067</v>
      </c>
      <c r="J110" s="9">
        <v>1381.896170735246</v>
      </c>
      <c r="K110" s="9">
        <v>110.01</v>
      </c>
      <c r="L110" s="9">
        <v>440.40274994264826</v>
      </c>
      <c r="M110" s="9">
        <v>0</v>
      </c>
      <c r="N110" s="10">
        <v>0</v>
      </c>
      <c r="O110" s="10">
        <f t="shared" si="109"/>
        <v>0</v>
      </c>
      <c r="P110" s="10">
        <f t="shared" si="110"/>
        <v>0</v>
      </c>
      <c r="Q110" s="10">
        <f t="shared" si="111"/>
        <v>5886.7</v>
      </c>
      <c r="R110" s="10">
        <f t="shared" si="112"/>
        <v>0</v>
      </c>
      <c r="S110" s="10">
        <f t="shared" si="113"/>
        <v>0</v>
      </c>
      <c r="T110" s="10">
        <f t="shared" si="114"/>
        <v>7759.83</v>
      </c>
      <c r="U110" s="10">
        <f t="shared" si="115"/>
        <v>0</v>
      </c>
      <c r="V110" s="10">
        <f t="shared" si="116"/>
        <v>0</v>
      </c>
      <c r="W110" s="10">
        <f t="shared" si="117"/>
        <v>0</v>
      </c>
      <c r="X110" s="10">
        <f t="shared" si="118"/>
        <v>0</v>
      </c>
      <c r="Y110" s="10">
        <f t="shared" si="120"/>
        <v>0</v>
      </c>
      <c r="Z110" s="10">
        <f t="shared" si="121"/>
        <v>8368.3809367615559</v>
      </c>
      <c r="AA110" s="10">
        <f t="shared" si="122"/>
        <v>0</v>
      </c>
      <c r="AB110" s="10">
        <f t="shared" si="123"/>
        <v>0</v>
      </c>
      <c r="AC110" s="10">
        <f t="shared" si="124"/>
        <v>0</v>
      </c>
      <c r="AD110" s="10">
        <f t="shared" si="125"/>
        <v>0</v>
      </c>
      <c r="AE110" s="10">
        <f t="shared" si="126"/>
        <v>2679.0063209692562</v>
      </c>
      <c r="AF110" s="10">
        <f t="shared" si="127"/>
        <v>0</v>
      </c>
      <c r="AG110" s="10">
        <f t="shared" si="128"/>
        <v>0</v>
      </c>
      <c r="AH110" s="10">
        <f t="shared" si="129"/>
        <v>0</v>
      </c>
      <c r="AI110" s="10">
        <f t="shared" si="130"/>
        <v>4876.9662459006067</v>
      </c>
      <c r="AJ110" s="10">
        <f t="shared" si="131"/>
        <v>0</v>
      </c>
      <c r="AK110" s="10">
        <f t="shared" si="132"/>
        <v>0</v>
      </c>
      <c r="AL110" s="10">
        <f t="shared" si="133"/>
        <v>0</v>
      </c>
      <c r="AM110" s="10">
        <f t="shared" si="134"/>
        <v>0</v>
      </c>
      <c r="AN110" s="10">
        <f t="shared" si="135"/>
        <v>1381.896170735246</v>
      </c>
      <c r="AO110" s="10">
        <f t="shared" si="136"/>
        <v>0</v>
      </c>
      <c r="AP110" s="10">
        <f t="shared" si="137"/>
        <v>0</v>
      </c>
      <c r="AQ110" s="10">
        <f t="shared" si="138"/>
        <v>0</v>
      </c>
      <c r="AR110" s="10">
        <f t="shared" si="139"/>
        <v>109.44199483678608</v>
      </c>
      <c r="AS110" s="10">
        <f t="shared" si="140"/>
        <v>0.56800516321391892</v>
      </c>
      <c r="AT110" s="10">
        <f t="shared" si="141"/>
        <v>0</v>
      </c>
      <c r="AU110" s="10">
        <f t="shared" si="142"/>
        <v>0</v>
      </c>
      <c r="AV110" s="10">
        <f t="shared" si="143"/>
        <v>0</v>
      </c>
      <c r="AW110" s="10">
        <f t="shared" si="144"/>
        <v>440.40274994264826</v>
      </c>
      <c r="AX110" s="10">
        <f t="shared" si="145"/>
        <v>0</v>
      </c>
      <c r="AY110" s="10">
        <f t="shared" si="146"/>
        <v>0</v>
      </c>
      <c r="AZ110" s="10">
        <f t="shared" si="147"/>
        <v>0</v>
      </c>
      <c r="BA110" s="10">
        <f t="shared" si="148"/>
        <v>0</v>
      </c>
      <c r="BB110" s="10">
        <f t="shared" si="149"/>
        <v>0</v>
      </c>
      <c r="BC110" s="10">
        <f t="shared" si="150"/>
        <v>0</v>
      </c>
      <c r="BD110" s="10">
        <f t="shared" si="151"/>
        <v>0</v>
      </c>
      <c r="BE110" s="10">
        <f t="shared" si="152"/>
        <v>0</v>
      </c>
      <c r="BF110" s="10">
        <f t="shared" si="153"/>
        <v>0</v>
      </c>
      <c r="BG110" s="10">
        <f t="shared" si="154"/>
        <v>0</v>
      </c>
      <c r="BH110" s="10">
        <f t="shared" si="155"/>
        <v>0</v>
      </c>
      <c r="BI110" s="10">
        <f t="shared" si="156"/>
        <v>0</v>
      </c>
      <c r="BJ110" s="10">
        <f t="shared" si="157"/>
        <v>0</v>
      </c>
      <c r="BK110" s="10">
        <f t="shared" si="158"/>
        <v>0</v>
      </c>
      <c r="BL110" s="10">
        <f t="shared" si="159"/>
        <v>0</v>
      </c>
      <c r="BM110" s="10">
        <f t="shared" si="160"/>
        <v>0</v>
      </c>
      <c r="BN110" s="10">
        <f t="shared" si="161"/>
        <v>0</v>
      </c>
      <c r="BO110" s="10">
        <f t="shared" si="162"/>
        <v>0</v>
      </c>
      <c r="BP110" s="2" t="s">
        <v>109</v>
      </c>
      <c r="BQ110" s="2">
        <v>63815.832999999999</v>
      </c>
      <c r="BR110" s="2">
        <f t="shared" si="163"/>
        <v>3928.5790000000002</v>
      </c>
      <c r="BS110" s="2">
        <v>20407.254000000001</v>
      </c>
      <c r="BT110" s="2">
        <v>5886.7</v>
      </c>
      <c r="BU110" s="2">
        <v>8605.34</v>
      </c>
      <c r="BV110" s="2">
        <v>18271.84</v>
      </c>
      <c r="BW110" s="2">
        <v>2917.33</v>
      </c>
      <c r="BX110" s="2">
        <v>3818.57</v>
      </c>
      <c r="BY110" s="2">
        <v>2406.19</v>
      </c>
      <c r="BZ110" s="2">
        <v>110.009</v>
      </c>
      <c r="CA110" s="2">
        <v>1392.6</v>
      </c>
      <c r="CB110" s="2">
        <v>0</v>
      </c>
      <c r="CC110" s="2">
        <v>0</v>
      </c>
      <c r="CD110" s="2">
        <v>0</v>
      </c>
      <c r="CE110" s="2">
        <v>0</v>
      </c>
      <c r="CF110" s="2">
        <v>5886.7</v>
      </c>
      <c r="CG110" s="2">
        <v>0</v>
      </c>
      <c r="CH110" s="2">
        <v>0</v>
      </c>
      <c r="CI110" s="2">
        <v>8605.34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18271.84</v>
      </c>
      <c r="CP110" s="2">
        <v>0</v>
      </c>
      <c r="CQ110" s="2">
        <v>0</v>
      </c>
      <c r="CR110" s="2">
        <v>0</v>
      </c>
      <c r="CS110" s="2">
        <v>0</v>
      </c>
      <c r="CT110" s="2">
        <v>2917.33</v>
      </c>
      <c r="CU110" s="2">
        <v>0</v>
      </c>
      <c r="CV110" s="2">
        <v>0</v>
      </c>
      <c r="CW110" s="2">
        <v>0</v>
      </c>
      <c r="CX110" s="2">
        <v>3818.57</v>
      </c>
      <c r="CY110" s="2">
        <v>0</v>
      </c>
      <c r="CZ110" s="2">
        <v>0</v>
      </c>
      <c r="DA110" s="2">
        <v>0</v>
      </c>
      <c r="DB110" s="2">
        <v>0</v>
      </c>
      <c r="DC110" s="2">
        <v>2406.19</v>
      </c>
      <c r="DD110" s="2">
        <v>0</v>
      </c>
      <c r="DE110" s="2">
        <v>0</v>
      </c>
      <c r="DF110" s="2">
        <v>0</v>
      </c>
      <c r="DG110" s="2">
        <v>109.441</v>
      </c>
      <c r="DH110" s="2">
        <v>0.56799999999999995</v>
      </c>
      <c r="DI110" s="2">
        <v>0</v>
      </c>
      <c r="DJ110" s="2">
        <v>0</v>
      </c>
      <c r="DK110" s="2">
        <v>0</v>
      </c>
      <c r="DL110" s="2">
        <v>1392.6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15">
        <f t="shared" si="212"/>
        <v>0</v>
      </c>
      <c r="EF110" s="15">
        <f t="shared" si="213"/>
        <v>0</v>
      </c>
      <c r="EG110" s="15">
        <f t="shared" si="214"/>
        <v>1</v>
      </c>
      <c r="EH110" s="15">
        <f t="shared" si="215"/>
        <v>0</v>
      </c>
      <c r="EI110" s="15">
        <f t="shared" si="216"/>
        <v>0</v>
      </c>
      <c r="EJ110" s="15">
        <f t="shared" si="164"/>
        <v>1</v>
      </c>
      <c r="EK110" s="15">
        <f t="shared" si="165"/>
        <v>0</v>
      </c>
      <c r="EL110" s="15">
        <f t="shared" si="166"/>
        <v>0</v>
      </c>
      <c r="EM110" s="15">
        <f t="shared" si="167"/>
        <v>0</v>
      </c>
      <c r="EN110" s="15">
        <f t="shared" si="168"/>
        <v>0</v>
      </c>
      <c r="EO110" s="15">
        <f t="shared" si="169"/>
        <v>0</v>
      </c>
      <c r="EP110" s="15">
        <f t="shared" si="170"/>
        <v>1</v>
      </c>
      <c r="EQ110" s="15">
        <f t="shared" si="171"/>
        <v>0</v>
      </c>
      <c r="ER110" s="15">
        <f t="shared" si="172"/>
        <v>0</v>
      </c>
      <c r="ES110" s="15">
        <f t="shared" si="173"/>
        <v>0</v>
      </c>
      <c r="ET110" s="15">
        <f t="shared" si="174"/>
        <v>0</v>
      </c>
      <c r="EU110" s="15">
        <f t="shared" si="175"/>
        <v>1</v>
      </c>
      <c r="EV110" s="15">
        <f t="shared" si="176"/>
        <v>0</v>
      </c>
      <c r="EW110" s="15">
        <f t="shared" si="177"/>
        <v>0</v>
      </c>
      <c r="EX110" s="15">
        <f t="shared" si="178"/>
        <v>0</v>
      </c>
      <c r="EY110" s="15">
        <f t="shared" si="179"/>
        <v>1</v>
      </c>
      <c r="EZ110" s="15">
        <f t="shared" si="180"/>
        <v>0</v>
      </c>
      <c r="FA110" s="15">
        <f t="shared" si="181"/>
        <v>0</v>
      </c>
      <c r="FB110" s="15">
        <f t="shared" si="182"/>
        <v>0</v>
      </c>
      <c r="FC110" s="15">
        <f t="shared" si="183"/>
        <v>0</v>
      </c>
      <c r="FD110" s="15">
        <f t="shared" si="184"/>
        <v>1</v>
      </c>
      <c r="FE110" s="15">
        <f t="shared" si="185"/>
        <v>0</v>
      </c>
      <c r="FF110" s="15">
        <f t="shared" si="186"/>
        <v>0</v>
      </c>
      <c r="FG110" s="15">
        <f t="shared" si="187"/>
        <v>0</v>
      </c>
      <c r="FH110" s="15">
        <f t="shared" si="188"/>
        <v>0.99483678608113879</v>
      </c>
      <c r="FI110" s="15">
        <f t="shared" si="189"/>
        <v>5.163213918861184E-3</v>
      </c>
      <c r="FJ110" s="15">
        <f t="shared" si="190"/>
        <v>0</v>
      </c>
      <c r="FK110" s="15">
        <f t="shared" si="191"/>
        <v>0</v>
      </c>
      <c r="FL110" s="15">
        <f t="shared" si="192"/>
        <v>0</v>
      </c>
      <c r="FM110" s="15">
        <f t="shared" si="193"/>
        <v>1</v>
      </c>
      <c r="FN110" s="15">
        <f t="shared" si="194"/>
        <v>0</v>
      </c>
      <c r="FO110" s="15">
        <f t="shared" si="195"/>
        <v>0</v>
      </c>
      <c r="FP110" s="15">
        <f t="shared" si="196"/>
        <v>0</v>
      </c>
      <c r="FQ110" s="15">
        <f t="shared" si="197"/>
        <v>0</v>
      </c>
      <c r="FR110" s="15">
        <f t="shared" si="198"/>
        <v>0</v>
      </c>
      <c r="FS110" s="15">
        <v>0</v>
      </c>
      <c r="FT110" s="15">
        <v>0</v>
      </c>
      <c r="FU110" s="15">
        <v>0</v>
      </c>
      <c r="FV110" s="15">
        <v>0</v>
      </c>
      <c r="FW110" s="15">
        <v>0</v>
      </c>
      <c r="FX110" s="15">
        <v>0</v>
      </c>
      <c r="FY110" s="15">
        <v>0</v>
      </c>
      <c r="FZ110" s="15">
        <v>0</v>
      </c>
      <c r="GA110" s="15">
        <v>0</v>
      </c>
      <c r="GB110" s="15">
        <v>0</v>
      </c>
      <c r="GC110" s="15">
        <v>0</v>
      </c>
      <c r="GD110" s="15">
        <v>0</v>
      </c>
      <c r="GE110" s="15">
        <v>0</v>
      </c>
    </row>
    <row r="111" spans="1:187" x14ac:dyDescent="0.3">
      <c r="A111" s="2" t="s">
        <v>110</v>
      </c>
      <c r="B111" s="6">
        <v>27970.21</v>
      </c>
      <c r="C111" s="6">
        <f t="shared" si="119"/>
        <v>14002.268584856183</v>
      </c>
      <c r="D111" s="7">
        <v>13967.941415143816</v>
      </c>
      <c r="E111" s="8">
        <v>0</v>
      </c>
      <c r="F111" s="9">
        <v>4934.55</v>
      </c>
      <c r="G111" s="9">
        <v>4666.7119003307762</v>
      </c>
      <c r="H111" s="9">
        <v>573.34753248197626</v>
      </c>
      <c r="I111" s="9">
        <v>3005.47</v>
      </c>
      <c r="J111" s="9">
        <v>487.12915204343233</v>
      </c>
      <c r="K111" s="9">
        <v>284.43</v>
      </c>
      <c r="L111" s="9">
        <v>50.63</v>
      </c>
      <c r="M111" s="9">
        <v>0</v>
      </c>
      <c r="N111" s="10">
        <v>0</v>
      </c>
      <c r="O111" s="10">
        <f t="shared" si="109"/>
        <v>0</v>
      </c>
      <c r="P111" s="10">
        <f t="shared" si="110"/>
        <v>0</v>
      </c>
      <c r="Q111" s="10">
        <f t="shared" si="111"/>
        <v>0</v>
      </c>
      <c r="R111" s="10">
        <f t="shared" si="112"/>
        <v>0</v>
      </c>
      <c r="S111" s="10">
        <f t="shared" si="113"/>
        <v>0</v>
      </c>
      <c r="T111" s="10">
        <f t="shared" si="114"/>
        <v>0</v>
      </c>
      <c r="U111" s="10">
        <f t="shared" si="115"/>
        <v>4934.55</v>
      </c>
      <c r="V111" s="10">
        <f t="shared" si="116"/>
        <v>0</v>
      </c>
      <c r="W111" s="10">
        <f t="shared" si="117"/>
        <v>0</v>
      </c>
      <c r="X111" s="10">
        <f t="shared" si="118"/>
        <v>0</v>
      </c>
      <c r="Y111" s="10">
        <f t="shared" si="120"/>
        <v>0</v>
      </c>
      <c r="Z111" s="10">
        <f t="shared" si="121"/>
        <v>4666.7119003307762</v>
      </c>
      <c r="AA111" s="10">
        <f t="shared" si="122"/>
        <v>0</v>
      </c>
      <c r="AB111" s="10">
        <f t="shared" si="123"/>
        <v>0</v>
      </c>
      <c r="AC111" s="10">
        <f t="shared" si="124"/>
        <v>0</v>
      </c>
      <c r="AD111" s="10">
        <f t="shared" si="125"/>
        <v>0</v>
      </c>
      <c r="AE111" s="10">
        <f t="shared" si="126"/>
        <v>532.29834309021612</v>
      </c>
      <c r="AF111" s="10">
        <f t="shared" si="127"/>
        <v>0</v>
      </c>
      <c r="AG111" s="10">
        <f t="shared" si="128"/>
        <v>0</v>
      </c>
      <c r="AH111" s="10">
        <f t="shared" si="129"/>
        <v>41.049189391760059</v>
      </c>
      <c r="AI111" s="10">
        <f t="shared" si="130"/>
        <v>3005.47</v>
      </c>
      <c r="AJ111" s="10">
        <f t="shared" si="131"/>
        <v>0</v>
      </c>
      <c r="AK111" s="10">
        <f t="shared" si="132"/>
        <v>0</v>
      </c>
      <c r="AL111" s="10">
        <f t="shared" si="133"/>
        <v>0</v>
      </c>
      <c r="AM111" s="10">
        <f t="shared" si="134"/>
        <v>0</v>
      </c>
      <c r="AN111" s="10">
        <f t="shared" si="135"/>
        <v>487.12915204343233</v>
      </c>
      <c r="AO111" s="10">
        <f t="shared" si="136"/>
        <v>0</v>
      </c>
      <c r="AP111" s="10">
        <f t="shared" si="137"/>
        <v>0</v>
      </c>
      <c r="AQ111" s="10">
        <f t="shared" si="138"/>
        <v>0</v>
      </c>
      <c r="AR111" s="10">
        <f t="shared" si="139"/>
        <v>284.43</v>
      </c>
      <c r="AS111" s="10">
        <f t="shared" si="140"/>
        <v>0</v>
      </c>
      <c r="AT111" s="10">
        <f t="shared" si="141"/>
        <v>0</v>
      </c>
      <c r="AU111" s="10">
        <f t="shared" si="142"/>
        <v>0</v>
      </c>
      <c r="AV111" s="10">
        <f t="shared" si="143"/>
        <v>0</v>
      </c>
      <c r="AW111" s="10">
        <f t="shared" si="144"/>
        <v>32.543163530175214</v>
      </c>
      <c r="AX111" s="10">
        <f t="shared" si="145"/>
        <v>18.086836469824789</v>
      </c>
      <c r="AY111" s="10">
        <f t="shared" si="146"/>
        <v>0</v>
      </c>
      <c r="AZ111" s="10">
        <f t="shared" si="147"/>
        <v>0</v>
      </c>
      <c r="BA111" s="10">
        <f t="shared" si="148"/>
        <v>0</v>
      </c>
      <c r="BB111" s="10">
        <f t="shared" si="149"/>
        <v>0</v>
      </c>
      <c r="BC111" s="10">
        <f t="shared" si="150"/>
        <v>0</v>
      </c>
      <c r="BD111" s="10">
        <f t="shared" si="151"/>
        <v>0</v>
      </c>
      <c r="BE111" s="10">
        <f t="shared" si="152"/>
        <v>0</v>
      </c>
      <c r="BF111" s="10">
        <f t="shared" si="153"/>
        <v>0</v>
      </c>
      <c r="BG111" s="10">
        <f t="shared" si="154"/>
        <v>0</v>
      </c>
      <c r="BH111" s="10">
        <f t="shared" si="155"/>
        <v>0</v>
      </c>
      <c r="BI111" s="10">
        <f t="shared" si="156"/>
        <v>0</v>
      </c>
      <c r="BJ111" s="10">
        <f t="shared" si="157"/>
        <v>0</v>
      </c>
      <c r="BK111" s="10">
        <f t="shared" si="158"/>
        <v>0</v>
      </c>
      <c r="BL111" s="10">
        <f t="shared" si="159"/>
        <v>0</v>
      </c>
      <c r="BM111" s="10">
        <f t="shared" si="160"/>
        <v>0</v>
      </c>
      <c r="BN111" s="10">
        <f t="shared" si="161"/>
        <v>0</v>
      </c>
      <c r="BO111" s="10">
        <f t="shared" si="162"/>
        <v>0</v>
      </c>
      <c r="BP111" s="2" t="s">
        <v>110</v>
      </c>
      <c r="BQ111" s="2">
        <v>35781.89</v>
      </c>
      <c r="BR111" s="2">
        <f t="shared" si="163"/>
        <v>6336.33</v>
      </c>
      <c r="BS111" s="2">
        <v>12005.660000000003</v>
      </c>
      <c r="BT111" s="2">
        <v>0</v>
      </c>
      <c r="BU111" s="2">
        <v>4934.55</v>
      </c>
      <c r="BV111" s="2">
        <v>9534.2099999999991</v>
      </c>
      <c r="BW111" s="2">
        <v>1047.4100000000001</v>
      </c>
      <c r="BX111" s="2">
        <v>6010.94</v>
      </c>
      <c r="BY111" s="2">
        <v>903.17</v>
      </c>
      <c r="BZ111" s="2">
        <v>325.39</v>
      </c>
      <c r="CA111" s="2">
        <v>61.64</v>
      </c>
      <c r="CB111" s="2">
        <v>0</v>
      </c>
      <c r="CC111" s="2">
        <v>958.92000000000007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4934.55</v>
      </c>
      <c r="CK111" s="2">
        <v>0</v>
      </c>
      <c r="CL111" s="2">
        <v>0</v>
      </c>
      <c r="CM111" s="2">
        <v>0</v>
      </c>
      <c r="CN111" s="2">
        <v>0</v>
      </c>
      <c r="CO111" s="2">
        <v>9534.2099999999991</v>
      </c>
      <c r="CP111" s="2">
        <v>0</v>
      </c>
      <c r="CQ111" s="2">
        <v>0</v>
      </c>
      <c r="CR111" s="2">
        <v>0</v>
      </c>
      <c r="CS111" s="2">
        <v>0</v>
      </c>
      <c r="CT111" s="2">
        <v>972.42000000000007</v>
      </c>
      <c r="CU111" s="2">
        <v>0</v>
      </c>
      <c r="CV111" s="2">
        <v>0</v>
      </c>
      <c r="CW111" s="2">
        <v>74.990000000000009</v>
      </c>
      <c r="CX111" s="2">
        <v>6010.94</v>
      </c>
      <c r="CY111" s="2">
        <v>0</v>
      </c>
      <c r="CZ111" s="2">
        <v>0</v>
      </c>
      <c r="DA111" s="2">
        <v>0</v>
      </c>
      <c r="DB111" s="2">
        <v>0</v>
      </c>
      <c r="DC111" s="2">
        <v>903.17</v>
      </c>
      <c r="DD111" s="2">
        <v>0</v>
      </c>
      <c r="DE111" s="2">
        <v>0</v>
      </c>
      <c r="DF111" s="2">
        <v>0</v>
      </c>
      <c r="DG111" s="2">
        <v>325.39</v>
      </c>
      <c r="DH111" s="2">
        <v>0</v>
      </c>
      <c r="DI111" s="2">
        <v>0</v>
      </c>
      <c r="DJ111" s="2">
        <v>0</v>
      </c>
      <c r="DK111" s="2">
        <v>0</v>
      </c>
      <c r="DL111" s="2">
        <v>39.619999999999997</v>
      </c>
      <c r="DM111" s="2">
        <v>22.02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958.92000000000007</v>
      </c>
      <c r="EA111" s="2">
        <v>0</v>
      </c>
      <c r="EB111" s="2">
        <v>0</v>
      </c>
      <c r="EC111" s="2">
        <v>0</v>
      </c>
      <c r="ED111" s="2">
        <v>0</v>
      </c>
      <c r="EE111" s="15">
        <v>0</v>
      </c>
      <c r="EF111" s="15">
        <v>0</v>
      </c>
      <c r="EG111" s="15">
        <v>0</v>
      </c>
      <c r="EH111" s="15">
        <v>0</v>
      </c>
      <c r="EI111" s="15">
        <v>0</v>
      </c>
      <c r="EJ111" s="15">
        <f t="shared" si="164"/>
        <v>0</v>
      </c>
      <c r="EK111" s="15">
        <f t="shared" si="165"/>
        <v>1</v>
      </c>
      <c r="EL111" s="15">
        <f t="shared" si="166"/>
        <v>0</v>
      </c>
      <c r="EM111" s="15">
        <f t="shared" si="167"/>
        <v>0</v>
      </c>
      <c r="EN111" s="15">
        <f t="shared" si="168"/>
        <v>0</v>
      </c>
      <c r="EO111" s="15">
        <f t="shared" si="169"/>
        <v>0</v>
      </c>
      <c r="EP111" s="15">
        <f t="shared" si="170"/>
        <v>1</v>
      </c>
      <c r="EQ111" s="15">
        <f t="shared" si="171"/>
        <v>0</v>
      </c>
      <c r="ER111" s="15">
        <f t="shared" si="172"/>
        <v>0</v>
      </c>
      <c r="ES111" s="15">
        <f t="shared" si="173"/>
        <v>0</v>
      </c>
      <c r="ET111" s="15">
        <f t="shared" si="174"/>
        <v>0</v>
      </c>
      <c r="EU111" s="15">
        <f t="shared" si="175"/>
        <v>0.92840434977706909</v>
      </c>
      <c r="EV111" s="15">
        <f t="shared" si="176"/>
        <v>0</v>
      </c>
      <c r="EW111" s="15">
        <f t="shared" si="177"/>
        <v>0</v>
      </c>
      <c r="EX111" s="15">
        <f t="shared" si="178"/>
        <v>7.1595650222930851E-2</v>
      </c>
      <c r="EY111" s="15">
        <f t="shared" si="179"/>
        <v>1</v>
      </c>
      <c r="EZ111" s="15">
        <f t="shared" si="180"/>
        <v>0</v>
      </c>
      <c r="FA111" s="15">
        <f t="shared" si="181"/>
        <v>0</v>
      </c>
      <c r="FB111" s="15">
        <f t="shared" si="182"/>
        <v>0</v>
      </c>
      <c r="FC111" s="15">
        <f t="shared" si="183"/>
        <v>0</v>
      </c>
      <c r="FD111" s="15">
        <f t="shared" si="184"/>
        <v>1</v>
      </c>
      <c r="FE111" s="15">
        <f t="shared" si="185"/>
        <v>0</v>
      </c>
      <c r="FF111" s="15">
        <f t="shared" si="186"/>
        <v>0</v>
      </c>
      <c r="FG111" s="15">
        <f t="shared" si="187"/>
        <v>0</v>
      </c>
      <c r="FH111" s="15">
        <f t="shared" si="188"/>
        <v>1</v>
      </c>
      <c r="FI111" s="15">
        <f t="shared" si="189"/>
        <v>0</v>
      </c>
      <c r="FJ111" s="15">
        <f t="shared" si="190"/>
        <v>0</v>
      </c>
      <c r="FK111" s="15">
        <f t="shared" si="191"/>
        <v>0</v>
      </c>
      <c r="FL111" s="15">
        <f t="shared" si="192"/>
        <v>0</v>
      </c>
      <c r="FM111" s="15">
        <f t="shared" si="193"/>
        <v>0.64276443867618427</v>
      </c>
      <c r="FN111" s="15">
        <f t="shared" si="194"/>
        <v>0.35723556132381568</v>
      </c>
      <c r="FO111" s="15">
        <f t="shared" si="195"/>
        <v>0</v>
      </c>
      <c r="FP111" s="15">
        <f t="shared" si="196"/>
        <v>0</v>
      </c>
      <c r="FQ111" s="15">
        <f t="shared" si="197"/>
        <v>0</v>
      </c>
      <c r="FR111" s="15">
        <f t="shared" si="198"/>
        <v>0</v>
      </c>
      <c r="FS111" s="15">
        <v>0</v>
      </c>
      <c r="FT111" s="15">
        <v>0</v>
      </c>
      <c r="FU111" s="15">
        <v>0</v>
      </c>
      <c r="FV111" s="15">
        <v>0</v>
      </c>
      <c r="FW111" s="15">
        <v>0</v>
      </c>
      <c r="FX111" s="15">
        <v>0</v>
      </c>
      <c r="FY111" s="15">
        <v>0</v>
      </c>
      <c r="FZ111" s="15">
        <v>0</v>
      </c>
      <c r="GA111" s="15">
        <f t="shared" si="207"/>
        <v>1</v>
      </c>
      <c r="GB111" s="15">
        <f t="shared" si="208"/>
        <v>0</v>
      </c>
      <c r="GC111" s="15">
        <f t="shared" si="209"/>
        <v>0</v>
      </c>
      <c r="GD111" s="15">
        <f t="shared" si="210"/>
        <v>0</v>
      </c>
      <c r="GE111" s="15">
        <f t="shared" si="211"/>
        <v>0</v>
      </c>
    </row>
    <row r="112" spans="1:187" x14ac:dyDescent="0.3">
      <c r="A112" s="2" t="s">
        <v>111</v>
      </c>
      <c r="B112" s="6">
        <v>28871.07</v>
      </c>
      <c r="C112" s="6">
        <f t="shared" si="119"/>
        <v>23567.37040307375</v>
      </c>
      <c r="D112" s="7">
        <v>5303.6995969262498</v>
      </c>
      <c r="E112" s="8">
        <v>0</v>
      </c>
      <c r="F112" s="9">
        <v>3707.72</v>
      </c>
      <c r="G112" s="9">
        <v>4627.8662899072579</v>
      </c>
      <c r="H112" s="9">
        <v>1140.92225277733</v>
      </c>
      <c r="I112" s="9">
        <v>2094.7708738023789</v>
      </c>
      <c r="J112" s="9">
        <v>865.93970671021293</v>
      </c>
      <c r="K112" s="9">
        <v>7.04</v>
      </c>
      <c r="L112" s="9">
        <v>278.48</v>
      </c>
      <c r="M112" s="9">
        <v>0</v>
      </c>
      <c r="N112" s="10">
        <v>10844.63127987657</v>
      </c>
      <c r="O112" s="10">
        <f t="shared" si="109"/>
        <v>0</v>
      </c>
      <c r="P112" s="10">
        <f t="shared" si="110"/>
        <v>0</v>
      </c>
      <c r="Q112" s="10">
        <f t="shared" si="111"/>
        <v>0</v>
      </c>
      <c r="R112" s="10">
        <f t="shared" si="112"/>
        <v>0</v>
      </c>
      <c r="S112" s="10">
        <f t="shared" si="113"/>
        <v>0</v>
      </c>
      <c r="T112" s="10">
        <f t="shared" si="114"/>
        <v>0</v>
      </c>
      <c r="U112" s="10">
        <f t="shared" si="115"/>
        <v>3707.72</v>
      </c>
      <c r="V112" s="10">
        <f t="shared" si="116"/>
        <v>0</v>
      </c>
      <c r="W112" s="10">
        <f t="shared" si="117"/>
        <v>0</v>
      </c>
      <c r="X112" s="10">
        <f t="shared" si="118"/>
        <v>0</v>
      </c>
      <c r="Y112" s="10">
        <f t="shared" si="120"/>
        <v>0</v>
      </c>
      <c r="Z112" s="10">
        <f t="shared" si="121"/>
        <v>4627.8662899072579</v>
      </c>
      <c r="AA112" s="10">
        <f t="shared" si="122"/>
        <v>0</v>
      </c>
      <c r="AB112" s="10">
        <f t="shared" si="123"/>
        <v>0</v>
      </c>
      <c r="AC112" s="10">
        <f t="shared" si="124"/>
        <v>0</v>
      </c>
      <c r="AD112" s="10">
        <f t="shared" si="125"/>
        <v>0</v>
      </c>
      <c r="AE112" s="10">
        <f t="shared" si="126"/>
        <v>1140.92225277733</v>
      </c>
      <c r="AF112" s="10">
        <f t="shared" si="127"/>
        <v>0</v>
      </c>
      <c r="AG112" s="10">
        <f t="shared" si="128"/>
        <v>0</v>
      </c>
      <c r="AH112" s="10">
        <f t="shared" si="129"/>
        <v>0</v>
      </c>
      <c r="AI112" s="10">
        <f t="shared" si="130"/>
        <v>2094.7708738023789</v>
      </c>
      <c r="AJ112" s="10">
        <f t="shared" si="131"/>
        <v>0</v>
      </c>
      <c r="AK112" s="10">
        <f t="shared" si="132"/>
        <v>0</v>
      </c>
      <c r="AL112" s="10">
        <f t="shared" si="133"/>
        <v>0</v>
      </c>
      <c r="AM112" s="10">
        <f t="shared" si="134"/>
        <v>0</v>
      </c>
      <c r="AN112" s="10">
        <f t="shared" si="135"/>
        <v>865.93970671021293</v>
      </c>
      <c r="AO112" s="10">
        <f t="shared" si="136"/>
        <v>0</v>
      </c>
      <c r="AP112" s="10">
        <f t="shared" si="137"/>
        <v>0</v>
      </c>
      <c r="AQ112" s="10">
        <f t="shared" si="138"/>
        <v>0</v>
      </c>
      <c r="AR112" s="10">
        <f t="shared" si="139"/>
        <v>7.04</v>
      </c>
      <c r="AS112" s="10">
        <f t="shared" si="140"/>
        <v>0</v>
      </c>
      <c r="AT112" s="10">
        <f t="shared" si="141"/>
        <v>0</v>
      </c>
      <c r="AU112" s="10">
        <f t="shared" si="142"/>
        <v>0</v>
      </c>
      <c r="AV112" s="10">
        <f t="shared" si="143"/>
        <v>0</v>
      </c>
      <c r="AW112" s="10">
        <f t="shared" si="144"/>
        <v>278.48</v>
      </c>
      <c r="AX112" s="10">
        <f t="shared" si="145"/>
        <v>0</v>
      </c>
      <c r="AY112" s="10">
        <f t="shared" si="146"/>
        <v>0</v>
      </c>
      <c r="AZ112" s="10">
        <f t="shared" si="147"/>
        <v>0</v>
      </c>
      <c r="BA112" s="10">
        <f t="shared" si="148"/>
        <v>0</v>
      </c>
      <c r="BB112" s="10">
        <f t="shared" si="149"/>
        <v>0</v>
      </c>
      <c r="BC112" s="10">
        <f t="shared" si="150"/>
        <v>0</v>
      </c>
      <c r="BD112" s="10">
        <f t="shared" si="151"/>
        <v>0</v>
      </c>
      <c r="BE112" s="10">
        <f t="shared" si="152"/>
        <v>0</v>
      </c>
      <c r="BF112" s="10">
        <f t="shared" si="153"/>
        <v>0</v>
      </c>
      <c r="BG112" s="10">
        <f t="shared" si="154"/>
        <v>0</v>
      </c>
      <c r="BH112" s="10">
        <f t="shared" si="155"/>
        <v>0</v>
      </c>
      <c r="BI112" s="10">
        <f t="shared" si="156"/>
        <v>0</v>
      </c>
      <c r="BJ112" s="10">
        <f t="shared" si="157"/>
        <v>0</v>
      </c>
      <c r="BK112" s="10">
        <f t="shared" si="158"/>
        <v>0</v>
      </c>
      <c r="BL112" s="10">
        <f t="shared" si="159"/>
        <v>0</v>
      </c>
      <c r="BM112" s="10">
        <f t="shared" si="160"/>
        <v>0</v>
      </c>
      <c r="BN112" s="10">
        <f t="shared" si="161"/>
        <v>0</v>
      </c>
      <c r="BO112" s="10">
        <f t="shared" si="162"/>
        <v>0</v>
      </c>
      <c r="BP112" s="2" t="s">
        <v>111</v>
      </c>
      <c r="BQ112" s="2">
        <v>90978.667000000001</v>
      </c>
      <c r="BR112" s="2">
        <f t="shared" si="163"/>
        <v>2227.17</v>
      </c>
      <c r="BS112" s="2">
        <v>66738.073999999993</v>
      </c>
      <c r="BT112" s="2">
        <v>0</v>
      </c>
      <c r="BU112" s="2">
        <v>4055.52</v>
      </c>
      <c r="BV112" s="2">
        <v>6059.91</v>
      </c>
      <c r="BW112" s="2">
        <v>1924.66</v>
      </c>
      <c r="BX112" s="2">
        <v>2220.13</v>
      </c>
      <c r="BY112" s="2">
        <v>7837.1330000000007</v>
      </c>
      <c r="BZ112" s="2">
        <v>7.04</v>
      </c>
      <c r="CA112" s="2">
        <v>2136.1999999999998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4055.52</v>
      </c>
      <c r="CK112" s="2">
        <v>0</v>
      </c>
      <c r="CL112" s="2">
        <v>0</v>
      </c>
      <c r="CM112" s="2">
        <v>0</v>
      </c>
      <c r="CN112" s="2">
        <v>0</v>
      </c>
      <c r="CO112" s="2">
        <v>6059.91</v>
      </c>
      <c r="CP112" s="2">
        <v>0</v>
      </c>
      <c r="CQ112" s="2">
        <v>0</v>
      </c>
      <c r="CR112" s="2">
        <v>0</v>
      </c>
      <c r="CS112" s="2">
        <v>0</v>
      </c>
      <c r="CT112" s="2">
        <v>1924.66</v>
      </c>
      <c r="CU112" s="2">
        <v>0</v>
      </c>
      <c r="CV112" s="2">
        <v>0</v>
      </c>
      <c r="CW112" s="2">
        <v>0</v>
      </c>
      <c r="CX112" s="2">
        <v>2220.13</v>
      </c>
      <c r="CY112" s="2">
        <v>0</v>
      </c>
      <c r="CZ112" s="2">
        <v>0</v>
      </c>
      <c r="DA112" s="2">
        <v>0</v>
      </c>
      <c r="DB112" s="2">
        <v>0</v>
      </c>
      <c r="DC112" s="2">
        <v>7837.1330000000007</v>
      </c>
      <c r="DD112" s="2">
        <v>0</v>
      </c>
      <c r="DE112" s="2">
        <v>0</v>
      </c>
      <c r="DF112" s="2">
        <v>0</v>
      </c>
      <c r="DG112" s="2">
        <v>7.04</v>
      </c>
      <c r="DH112" s="2">
        <v>0</v>
      </c>
      <c r="DI112" s="2">
        <v>0</v>
      </c>
      <c r="DJ112" s="2">
        <v>0</v>
      </c>
      <c r="DK112" s="2">
        <v>0</v>
      </c>
      <c r="DL112" s="2">
        <v>2136.1999999999998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15">
        <v>0</v>
      </c>
      <c r="EF112" s="15">
        <v>0</v>
      </c>
      <c r="EG112" s="15">
        <v>0</v>
      </c>
      <c r="EH112" s="15">
        <v>0</v>
      </c>
      <c r="EI112" s="15">
        <v>0</v>
      </c>
      <c r="EJ112" s="15">
        <f t="shared" si="164"/>
        <v>0</v>
      </c>
      <c r="EK112" s="15">
        <f t="shared" si="165"/>
        <v>1</v>
      </c>
      <c r="EL112" s="15">
        <f t="shared" si="166"/>
        <v>0</v>
      </c>
      <c r="EM112" s="15">
        <f t="shared" si="167"/>
        <v>0</v>
      </c>
      <c r="EN112" s="15">
        <f t="shared" si="168"/>
        <v>0</v>
      </c>
      <c r="EO112" s="15">
        <f t="shared" si="169"/>
        <v>0</v>
      </c>
      <c r="EP112" s="15">
        <f t="shared" si="170"/>
        <v>1</v>
      </c>
      <c r="EQ112" s="15">
        <f t="shared" si="171"/>
        <v>0</v>
      </c>
      <c r="ER112" s="15">
        <f t="shared" si="172"/>
        <v>0</v>
      </c>
      <c r="ES112" s="15">
        <f t="shared" si="173"/>
        <v>0</v>
      </c>
      <c r="ET112" s="15">
        <f t="shared" si="174"/>
        <v>0</v>
      </c>
      <c r="EU112" s="15">
        <f t="shared" si="175"/>
        <v>1</v>
      </c>
      <c r="EV112" s="15">
        <f t="shared" si="176"/>
        <v>0</v>
      </c>
      <c r="EW112" s="15">
        <f t="shared" si="177"/>
        <v>0</v>
      </c>
      <c r="EX112" s="15">
        <f t="shared" si="178"/>
        <v>0</v>
      </c>
      <c r="EY112" s="15">
        <f t="shared" si="179"/>
        <v>1</v>
      </c>
      <c r="EZ112" s="15">
        <f t="shared" si="180"/>
        <v>0</v>
      </c>
      <c r="FA112" s="15">
        <f t="shared" si="181"/>
        <v>0</v>
      </c>
      <c r="FB112" s="15">
        <f t="shared" si="182"/>
        <v>0</v>
      </c>
      <c r="FC112" s="15">
        <f t="shared" si="183"/>
        <v>0</v>
      </c>
      <c r="FD112" s="15">
        <f t="shared" si="184"/>
        <v>1</v>
      </c>
      <c r="FE112" s="15">
        <f t="shared" si="185"/>
        <v>0</v>
      </c>
      <c r="FF112" s="15">
        <f t="shared" si="186"/>
        <v>0</v>
      </c>
      <c r="FG112" s="15">
        <f t="shared" si="187"/>
        <v>0</v>
      </c>
      <c r="FH112" s="15">
        <f t="shared" si="188"/>
        <v>1</v>
      </c>
      <c r="FI112" s="15">
        <f t="shared" si="189"/>
        <v>0</v>
      </c>
      <c r="FJ112" s="15">
        <f t="shared" si="190"/>
        <v>0</v>
      </c>
      <c r="FK112" s="15">
        <f t="shared" si="191"/>
        <v>0</v>
      </c>
      <c r="FL112" s="15">
        <f t="shared" si="192"/>
        <v>0</v>
      </c>
      <c r="FM112" s="15">
        <f t="shared" si="193"/>
        <v>1</v>
      </c>
      <c r="FN112" s="15">
        <f t="shared" si="194"/>
        <v>0</v>
      </c>
      <c r="FO112" s="15">
        <f t="shared" si="195"/>
        <v>0</v>
      </c>
      <c r="FP112" s="15">
        <f t="shared" si="196"/>
        <v>0</v>
      </c>
      <c r="FQ112" s="15">
        <f t="shared" si="197"/>
        <v>0</v>
      </c>
      <c r="FR112" s="15">
        <f t="shared" si="198"/>
        <v>0</v>
      </c>
      <c r="FS112" s="15">
        <v>0</v>
      </c>
      <c r="FT112" s="15">
        <v>0</v>
      </c>
      <c r="FU112" s="15">
        <v>0</v>
      </c>
      <c r="FV112" s="15">
        <v>0</v>
      </c>
      <c r="FW112" s="15">
        <v>0</v>
      </c>
      <c r="FX112" s="15">
        <v>0</v>
      </c>
      <c r="FY112" s="15">
        <v>0</v>
      </c>
      <c r="FZ112" s="15">
        <v>0</v>
      </c>
      <c r="GA112" s="15">
        <v>0</v>
      </c>
      <c r="GB112" s="15">
        <v>0</v>
      </c>
      <c r="GC112" s="15">
        <v>0</v>
      </c>
      <c r="GD112" s="15">
        <v>0</v>
      </c>
      <c r="GE112" s="15">
        <v>0</v>
      </c>
    </row>
    <row r="113" spans="1:187" x14ac:dyDescent="0.3">
      <c r="A113" s="2" t="s">
        <v>112</v>
      </c>
      <c r="B113" s="6">
        <v>23978.906999999999</v>
      </c>
      <c r="C113" s="6">
        <f t="shared" si="119"/>
        <v>10252.199238305115</v>
      </c>
      <c r="D113" s="7">
        <v>13726.707761694885</v>
      </c>
      <c r="E113" s="8">
        <v>0</v>
      </c>
      <c r="F113" s="9">
        <v>2116.91</v>
      </c>
      <c r="G113" s="9">
        <v>3940.621217913802</v>
      </c>
      <c r="H113" s="9">
        <v>1122.106971995622</v>
      </c>
      <c r="I113" s="9">
        <v>2320.9003897729908</v>
      </c>
      <c r="J113" s="9">
        <v>562.7786586226988</v>
      </c>
      <c r="K113" s="9">
        <v>117.322</v>
      </c>
      <c r="L113" s="9">
        <v>71.56</v>
      </c>
      <c r="M113" s="9">
        <v>0</v>
      </c>
      <c r="N113" s="10">
        <v>0</v>
      </c>
      <c r="O113" s="10">
        <f t="shared" si="109"/>
        <v>0</v>
      </c>
      <c r="P113" s="10">
        <f t="shared" si="110"/>
        <v>0</v>
      </c>
      <c r="Q113" s="10">
        <f t="shared" si="111"/>
        <v>0</v>
      </c>
      <c r="R113" s="10">
        <f t="shared" si="112"/>
        <v>0</v>
      </c>
      <c r="S113" s="10">
        <f t="shared" si="113"/>
        <v>0</v>
      </c>
      <c r="T113" s="10">
        <f t="shared" si="114"/>
        <v>2116.91</v>
      </c>
      <c r="U113" s="10">
        <f t="shared" si="115"/>
        <v>0</v>
      </c>
      <c r="V113" s="10">
        <f t="shared" si="116"/>
        <v>0</v>
      </c>
      <c r="W113" s="10">
        <f t="shared" si="117"/>
        <v>0</v>
      </c>
      <c r="X113" s="10">
        <f t="shared" si="118"/>
        <v>0</v>
      </c>
      <c r="Y113" s="10">
        <f t="shared" si="120"/>
        <v>0</v>
      </c>
      <c r="Z113" s="10">
        <f t="shared" si="121"/>
        <v>3940.621217913802</v>
      </c>
      <c r="AA113" s="10">
        <f t="shared" si="122"/>
        <v>0</v>
      </c>
      <c r="AB113" s="10">
        <f t="shared" si="123"/>
        <v>0</v>
      </c>
      <c r="AC113" s="10">
        <f t="shared" si="124"/>
        <v>0</v>
      </c>
      <c r="AD113" s="10">
        <f t="shared" si="125"/>
        <v>0</v>
      </c>
      <c r="AE113" s="10">
        <f t="shared" si="126"/>
        <v>1122.106971995622</v>
      </c>
      <c r="AF113" s="10">
        <f t="shared" si="127"/>
        <v>0</v>
      </c>
      <c r="AG113" s="10">
        <f t="shared" si="128"/>
        <v>0</v>
      </c>
      <c r="AH113" s="10">
        <f t="shared" si="129"/>
        <v>0</v>
      </c>
      <c r="AI113" s="10">
        <f t="shared" si="130"/>
        <v>2320.9003897729908</v>
      </c>
      <c r="AJ113" s="10">
        <f t="shared" si="131"/>
        <v>0</v>
      </c>
      <c r="AK113" s="10">
        <f t="shared" si="132"/>
        <v>0</v>
      </c>
      <c r="AL113" s="10">
        <f t="shared" si="133"/>
        <v>0</v>
      </c>
      <c r="AM113" s="10">
        <f t="shared" si="134"/>
        <v>0</v>
      </c>
      <c r="AN113" s="10">
        <f t="shared" si="135"/>
        <v>562.7786586226988</v>
      </c>
      <c r="AO113" s="10">
        <f t="shared" si="136"/>
        <v>0</v>
      </c>
      <c r="AP113" s="10">
        <f t="shared" si="137"/>
        <v>0</v>
      </c>
      <c r="AQ113" s="10">
        <f t="shared" si="138"/>
        <v>0</v>
      </c>
      <c r="AR113" s="10">
        <f t="shared" si="139"/>
        <v>117.322</v>
      </c>
      <c r="AS113" s="10">
        <f t="shared" si="140"/>
        <v>0</v>
      </c>
      <c r="AT113" s="10">
        <f t="shared" si="141"/>
        <v>0</v>
      </c>
      <c r="AU113" s="10">
        <f t="shared" si="142"/>
        <v>0</v>
      </c>
      <c r="AV113" s="10">
        <f t="shared" si="143"/>
        <v>0</v>
      </c>
      <c r="AW113" s="10">
        <f t="shared" si="144"/>
        <v>71.56</v>
      </c>
      <c r="AX113" s="10">
        <f t="shared" si="145"/>
        <v>0</v>
      </c>
      <c r="AY113" s="10">
        <f t="shared" si="146"/>
        <v>0</v>
      </c>
      <c r="AZ113" s="10">
        <f t="shared" si="147"/>
        <v>0</v>
      </c>
      <c r="BA113" s="10">
        <f t="shared" si="148"/>
        <v>0</v>
      </c>
      <c r="BB113" s="10">
        <f t="shared" si="149"/>
        <v>0</v>
      </c>
      <c r="BC113" s="10">
        <f t="shared" si="150"/>
        <v>0</v>
      </c>
      <c r="BD113" s="10">
        <f t="shared" si="151"/>
        <v>0</v>
      </c>
      <c r="BE113" s="10">
        <f t="shared" si="152"/>
        <v>0</v>
      </c>
      <c r="BF113" s="10">
        <f t="shared" si="153"/>
        <v>0</v>
      </c>
      <c r="BG113" s="10">
        <f t="shared" si="154"/>
        <v>0</v>
      </c>
      <c r="BH113" s="10">
        <f t="shared" si="155"/>
        <v>0</v>
      </c>
      <c r="BI113" s="10">
        <f t="shared" si="156"/>
        <v>0</v>
      </c>
      <c r="BJ113" s="10">
        <f t="shared" si="157"/>
        <v>0</v>
      </c>
      <c r="BK113" s="10">
        <f t="shared" si="158"/>
        <v>0</v>
      </c>
      <c r="BL113" s="10">
        <f t="shared" si="159"/>
        <v>0</v>
      </c>
      <c r="BM113" s="10">
        <f t="shared" si="160"/>
        <v>0</v>
      </c>
      <c r="BN113" s="10">
        <f t="shared" si="161"/>
        <v>0</v>
      </c>
      <c r="BO113" s="10">
        <f t="shared" si="162"/>
        <v>0</v>
      </c>
      <c r="BP113" s="2" t="s">
        <v>112</v>
      </c>
      <c r="BQ113" s="2">
        <v>18109.761999999999</v>
      </c>
      <c r="BR113" s="2">
        <f t="shared" si="163"/>
        <v>1934.5419999999999</v>
      </c>
      <c r="BS113" s="2">
        <v>8954.7659999999978</v>
      </c>
      <c r="BT113" s="2">
        <v>0</v>
      </c>
      <c r="BU113" s="2">
        <v>2116.91</v>
      </c>
      <c r="BV113" s="2">
        <v>3085.43</v>
      </c>
      <c r="BW113" s="2">
        <v>878.58799999999997</v>
      </c>
      <c r="BX113" s="2">
        <v>1817.22</v>
      </c>
      <c r="BY113" s="2">
        <v>533.053</v>
      </c>
      <c r="BZ113" s="2">
        <v>117.322</v>
      </c>
      <c r="CA113" s="2">
        <v>299.49</v>
      </c>
      <c r="CB113" s="2">
        <v>0</v>
      </c>
      <c r="CC113" s="2">
        <v>306.983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2116.91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3085.43</v>
      </c>
      <c r="CP113" s="2">
        <v>0</v>
      </c>
      <c r="CQ113" s="2">
        <v>0</v>
      </c>
      <c r="CR113" s="2">
        <v>0</v>
      </c>
      <c r="CS113" s="2">
        <v>0</v>
      </c>
      <c r="CT113" s="2">
        <v>878.58799999999997</v>
      </c>
      <c r="CU113" s="2">
        <v>0</v>
      </c>
      <c r="CV113" s="2">
        <v>0</v>
      </c>
      <c r="CW113" s="2">
        <v>0</v>
      </c>
      <c r="CX113" s="2">
        <v>1817.22</v>
      </c>
      <c r="CY113" s="2">
        <v>0</v>
      </c>
      <c r="CZ113" s="2">
        <v>0</v>
      </c>
      <c r="DA113" s="2">
        <v>0</v>
      </c>
      <c r="DB113" s="2">
        <v>0</v>
      </c>
      <c r="DC113" s="2">
        <v>533.053</v>
      </c>
      <c r="DD113" s="2">
        <v>0</v>
      </c>
      <c r="DE113" s="2">
        <v>0</v>
      </c>
      <c r="DF113" s="2">
        <v>0</v>
      </c>
      <c r="DG113" s="2">
        <v>117.322</v>
      </c>
      <c r="DH113" s="2">
        <v>0</v>
      </c>
      <c r="DI113" s="2">
        <v>0</v>
      </c>
      <c r="DJ113" s="2">
        <v>0</v>
      </c>
      <c r="DK113" s="2">
        <v>0</v>
      </c>
      <c r="DL113" s="2">
        <v>299.49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306.983</v>
      </c>
      <c r="EA113" s="2">
        <v>0</v>
      </c>
      <c r="EB113" s="2">
        <v>0</v>
      </c>
      <c r="EC113" s="2">
        <v>0</v>
      </c>
      <c r="ED113" s="2">
        <v>0</v>
      </c>
      <c r="EE113" s="15">
        <v>0</v>
      </c>
      <c r="EF113" s="15">
        <v>0</v>
      </c>
      <c r="EG113" s="15">
        <v>0</v>
      </c>
      <c r="EH113" s="15">
        <v>0</v>
      </c>
      <c r="EI113" s="15">
        <v>0</v>
      </c>
      <c r="EJ113" s="15">
        <f t="shared" si="164"/>
        <v>1</v>
      </c>
      <c r="EK113" s="15">
        <f t="shared" si="165"/>
        <v>0</v>
      </c>
      <c r="EL113" s="15">
        <f t="shared" si="166"/>
        <v>0</v>
      </c>
      <c r="EM113" s="15">
        <f t="shared" si="167"/>
        <v>0</v>
      </c>
      <c r="EN113" s="15">
        <f t="shared" si="168"/>
        <v>0</v>
      </c>
      <c r="EO113" s="15">
        <f t="shared" si="169"/>
        <v>0</v>
      </c>
      <c r="EP113" s="15">
        <f t="shared" si="170"/>
        <v>1</v>
      </c>
      <c r="EQ113" s="15">
        <f t="shared" si="171"/>
        <v>0</v>
      </c>
      <c r="ER113" s="15">
        <f t="shared" si="172"/>
        <v>0</v>
      </c>
      <c r="ES113" s="15">
        <f t="shared" si="173"/>
        <v>0</v>
      </c>
      <c r="ET113" s="15">
        <f t="shared" si="174"/>
        <v>0</v>
      </c>
      <c r="EU113" s="15">
        <f t="shared" si="175"/>
        <v>1</v>
      </c>
      <c r="EV113" s="15">
        <f t="shared" si="176"/>
        <v>0</v>
      </c>
      <c r="EW113" s="15">
        <f t="shared" si="177"/>
        <v>0</v>
      </c>
      <c r="EX113" s="15">
        <f t="shared" si="178"/>
        <v>0</v>
      </c>
      <c r="EY113" s="15">
        <f t="shared" si="179"/>
        <v>1</v>
      </c>
      <c r="EZ113" s="15">
        <f t="shared" si="180"/>
        <v>0</v>
      </c>
      <c r="FA113" s="15">
        <f t="shared" si="181"/>
        <v>0</v>
      </c>
      <c r="FB113" s="15">
        <f t="shared" si="182"/>
        <v>0</v>
      </c>
      <c r="FC113" s="15">
        <f t="shared" si="183"/>
        <v>0</v>
      </c>
      <c r="FD113" s="15">
        <f t="shared" si="184"/>
        <v>1</v>
      </c>
      <c r="FE113" s="15">
        <f t="shared" si="185"/>
        <v>0</v>
      </c>
      <c r="FF113" s="15">
        <f t="shared" si="186"/>
        <v>0</v>
      </c>
      <c r="FG113" s="15">
        <f t="shared" si="187"/>
        <v>0</v>
      </c>
      <c r="FH113" s="15">
        <f t="shared" si="188"/>
        <v>1</v>
      </c>
      <c r="FI113" s="15">
        <f t="shared" si="189"/>
        <v>0</v>
      </c>
      <c r="FJ113" s="15">
        <f t="shared" si="190"/>
        <v>0</v>
      </c>
      <c r="FK113" s="15">
        <f t="shared" si="191"/>
        <v>0</v>
      </c>
      <c r="FL113" s="15">
        <f t="shared" si="192"/>
        <v>0</v>
      </c>
      <c r="FM113" s="15">
        <f t="shared" si="193"/>
        <v>1</v>
      </c>
      <c r="FN113" s="15">
        <f t="shared" si="194"/>
        <v>0</v>
      </c>
      <c r="FO113" s="15">
        <f t="shared" si="195"/>
        <v>0</v>
      </c>
      <c r="FP113" s="15">
        <f t="shared" si="196"/>
        <v>0</v>
      </c>
      <c r="FQ113" s="15">
        <f t="shared" si="197"/>
        <v>0</v>
      </c>
      <c r="FR113" s="15">
        <f t="shared" si="198"/>
        <v>0</v>
      </c>
      <c r="FS113" s="15">
        <v>0</v>
      </c>
      <c r="FT113" s="15">
        <v>0</v>
      </c>
      <c r="FU113" s="15">
        <v>0</v>
      </c>
      <c r="FV113" s="15">
        <v>0</v>
      </c>
      <c r="FW113" s="15">
        <v>0</v>
      </c>
      <c r="FX113" s="15">
        <v>0</v>
      </c>
      <c r="FY113" s="15">
        <v>0</v>
      </c>
      <c r="FZ113" s="15">
        <v>0</v>
      </c>
      <c r="GA113" s="15">
        <f t="shared" si="207"/>
        <v>1</v>
      </c>
      <c r="GB113" s="15">
        <f t="shared" si="208"/>
        <v>0</v>
      </c>
      <c r="GC113" s="15">
        <f t="shared" si="209"/>
        <v>0</v>
      </c>
      <c r="GD113" s="15">
        <f t="shared" si="210"/>
        <v>0</v>
      </c>
      <c r="GE113" s="15">
        <f t="shared" si="211"/>
        <v>0</v>
      </c>
    </row>
    <row r="114" spans="1:187" x14ac:dyDescent="0.3">
      <c r="A114" s="2" t="s">
        <v>113</v>
      </c>
      <c r="B114" s="6">
        <v>34429.838000000003</v>
      </c>
      <c r="C114" s="6">
        <f t="shared" si="119"/>
        <v>13505.137898905312</v>
      </c>
      <c r="D114" s="7">
        <v>20924.700101094691</v>
      </c>
      <c r="E114" s="8">
        <v>0</v>
      </c>
      <c r="F114" s="9">
        <v>4437.18</v>
      </c>
      <c r="G114" s="9">
        <v>5390.4016943838087</v>
      </c>
      <c r="H114" s="9">
        <v>815.98344715048199</v>
      </c>
      <c r="I114" s="9">
        <v>2207.2600000000002</v>
      </c>
      <c r="J114" s="9">
        <v>598.6727573710217</v>
      </c>
      <c r="K114" s="9">
        <v>28.9</v>
      </c>
      <c r="L114" s="9">
        <v>26.74</v>
      </c>
      <c r="M114" s="9">
        <v>0</v>
      </c>
      <c r="N114" s="10">
        <v>0</v>
      </c>
      <c r="O114" s="10">
        <f t="shared" si="109"/>
        <v>0</v>
      </c>
      <c r="P114" s="10">
        <f t="shared" si="110"/>
        <v>0</v>
      </c>
      <c r="Q114" s="10">
        <f t="shared" si="111"/>
        <v>0</v>
      </c>
      <c r="R114" s="10">
        <f t="shared" si="112"/>
        <v>0</v>
      </c>
      <c r="S114" s="10">
        <f t="shared" si="113"/>
        <v>0</v>
      </c>
      <c r="T114" s="10">
        <f t="shared" si="114"/>
        <v>0</v>
      </c>
      <c r="U114" s="10">
        <f t="shared" si="115"/>
        <v>4437.18</v>
      </c>
      <c r="V114" s="10">
        <f t="shared" si="116"/>
        <v>0</v>
      </c>
      <c r="W114" s="10">
        <f t="shared" si="117"/>
        <v>0</v>
      </c>
      <c r="X114" s="10">
        <f t="shared" si="118"/>
        <v>0</v>
      </c>
      <c r="Y114" s="10">
        <f t="shared" si="120"/>
        <v>0</v>
      </c>
      <c r="Z114" s="10">
        <f t="shared" si="121"/>
        <v>5390.4016943838087</v>
      </c>
      <c r="AA114" s="10">
        <f t="shared" si="122"/>
        <v>0</v>
      </c>
      <c r="AB114" s="10">
        <f t="shared" si="123"/>
        <v>0</v>
      </c>
      <c r="AC114" s="10">
        <f t="shared" si="124"/>
        <v>0</v>
      </c>
      <c r="AD114" s="10">
        <f t="shared" si="125"/>
        <v>0</v>
      </c>
      <c r="AE114" s="10">
        <f t="shared" si="126"/>
        <v>758.69471627312714</v>
      </c>
      <c r="AF114" s="10">
        <f t="shared" si="127"/>
        <v>0</v>
      </c>
      <c r="AG114" s="10">
        <f t="shared" si="128"/>
        <v>0</v>
      </c>
      <c r="AH114" s="10">
        <f t="shared" si="129"/>
        <v>57.288730877354887</v>
      </c>
      <c r="AI114" s="10">
        <f t="shared" si="130"/>
        <v>2207.2600000000002</v>
      </c>
      <c r="AJ114" s="10">
        <f t="shared" si="131"/>
        <v>0</v>
      </c>
      <c r="AK114" s="10">
        <f t="shared" si="132"/>
        <v>0</v>
      </c>
      <c r="AL114" s="10">
        <f t="shared" si="133"/>
        <v>0</v>
      </c>
      <c r="AM114" s="10">
        <f t="shared" si="134"/>
        <v>0</v>
      </c>
      <c r="AN114" s="10">
        <f t="shared" si="135"/>
        <v>598.6727573710217</v>
      </c>
      <c r="AO114" s="10">
        <f t="shared" si="136"/>
        <v>0</v>
      </c>
      <c r="AP114" s="10">
        <f t="shared" si="137"/>
        <v>0</v>
      </c>
      <c r="AQ114" s="10">
        <f t="shared" si="138"/>
        <v>0</v>
      </c>
      <c r="AR114" s="10">
        <f t="shared" si="139"/>
        <v>28.9</v>
      </c>
      <c r="AS114" s="10">
        <f t="shared" si="140"/>
        <v>0</v>
      </c>
      <c r="AT114" s="10">
        <f t="shared" si="141"/>
        <v>0</v>
      </c>
      <c r="AU114" s="10">
        <f t="shared" si="142"/>
        <v>0</v>
      </c>
      <c r="AV114" s="10">
        <f t="shared" si="143"/>
        <v>0</v>
      </c>
      <c r="AW114" s="10">
        <f t="shared" si="144"/>
        <v>26.74</v>
      </c>
      <c r="AX114" s="10">
        <f t="shared" si="145"/>
        <v>0</v>
      </c>
      <c r="AY114" s="10">
        <f t="shared" si="146"/>
        <v>0</v>
      </c>
      <c r="AZ114" s="10">
        <f t="shared" si="147"/>
        <v>0</v>
      </c>
      <c r="BA114" s="10">
        <f t="shared" si="148"/>
        <v>0</v>
      </c>
      <c r="BB114" s="10">
        <f t="shared" si="149"/>
        <v>0</v>
      </c>
      <c r="BC114" s="10">
        <f t="shared" si="150"/>
        <v>0</v>
      </c>
      <c r="BD114" s="10">
        <f t="shared" si="151"/>
        <v>0</v>
      </c>
      <c r="BE114" s="10">
        <f t="shared" si="152"/>
        <v>0</v>
      </c>
      <c r="BF114" s="10">
        <f t="shared" si="153"/>
        <v>0</v>
      </c>
      <c r="BG114" s="10">
        <f t="shared" si="154"/>
        <v>0</v>
      </c>
      <c r="BH114" s="10">
        <f t="shared" si="155"/>
        <v>0</v>
      </c>
      <c r="BI114" s="10">
        <f t="shared" si="156"/>
        <v>0</v>
      </c>
      <c r="BJ114" s="10">
        <f t="shared" si="157"/>
        <v>0</v>
      </c>
      <c r="BK114" s="10">
        <f t="shared" si="158"/>
        <v>0</v>
      </c>
      <c r="BL114" s="10">
        <f t="shared" si="159"/>
        <v>0</v>
      </c>
      <c r="BM114" s="10">
        <f t="shared" si="160"/>
        <v>0</v>
      </c>
      <c r="BN114" s="10">
        <f t="shared" si="161"/>
        <v>0</v>
      </c>
      <c r="BO114" s="10">
        <f t="shared" si="162"/>
        <v>0</v>
      </c>
      <c r="BP114" s="2" t="s">
        <v>113</v>
      </c>
      <c r="BQ114" s="2">
        <v>37377.724000000002</v>
      </c>
      <c r="BR114" s="2">
        <f t="shared" si="163"/>
        <v>4443.42</v>
      </c>
      <c r="BS114" s="2">
        <v>14219.699999999997</v>
      </c>
      <c r="BT114" s="2">
        <v>0</v>
      </c>
      <c r="BU114" s="2">
        <v>4437.1740000000009</v>
      </c>
      <c r="BV114" s="2">
        <v>11473.45</v>
      </c>
      <c r="BW114" s="2">
        <v>1477.89</v>
      </c>
      <c r="BX114" s="2">
        <v>4414.5200000000004</v>
      </c>
      <c r="BY114" s="2">
        <v>716.09999999999991</v>
      </c>
      <c r="BZ114" s="2">
        <v>28.9</v>
      </c>
      <c r="CA114" s="2">
        <v>26.74</v>
      </c>
      <c r="CB114" s="2">
        <v>0</v>
      </c>
      <c r="CC114" s="2">
        <v>583.25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4437.1740000000009</v>
      </c>
      <c r="CK114" s="2">
        <v>0</v>
      </c>
      <c r="CL114" s="2">
        <v>0</v>
      </c>
      <c r="CM114" s="2">
        <v>0</v>
      </c>
      <c r="CN114" s="2">
        <v>0</v>
      </c>
      <c r="CO114" s="2">
        <v>11473.45</v>
      </c>
      <c r="CP114" s="2">
        <v>0</v>
      </c>
      <c r="CQ114" s="2">
        <v>0</v>
      </c>
      <c r="CR114" s="2">
        <v>0</v>
      </c>
      <c r="CS114" s="2">
        <v>0</v>
      </c>
      <c r="CT114" s="2">
        <v>1374.13</v>
      </c>
      <c r="CU114" s="2">
        <v>0</v>
      </c>
      <c r="CV114" s="2">
        <v>0</v>
      </c>
      <c r="CW114" s="2">
        <v>103.76</v>
      </c>
      <c r="CX114" s="2">
        <v>4414.5200000000004</v>
      </c>
      <c r="CY114" s="2">
        <v>0</v>
      </c>
      <c r="CZ114" s="2">
        <v>0</v>
      </c>
      <c r="DA114" s="2">
        <v>0</v>
      </c>
      <c r="DB114" s="2">
        <v>0</v>
      </c>
      <c r="DC114" s="2">
        <v>716.09999999999991</v>
      </c>
      <c r="DD114" s="2">
        <v>0</v>
      </c>
      <c r="DE114" s="2">
        <v>0</v>
      </c>
      <c r="DF114" s="2">
        <v>0</v>
      </c>
      <c r="DG114" s="2">
        <v>28.9</v>
      </c>
      <c r="DH114" s="2">
        <v>0</v>
      </c>
      <c r="DI114" s="2">
        <v>0</v>
      </c>
      <c r="DJ114" s="2">
        <v>0</v>
      </c>
      <c r="DK114" s="2">
        <v>0</v>
      </c>
      <c r="DL114" s="2">
        <v>26.74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583.25</v>
      </c>
      <c r="EA114" s="2">
        <v>0</v>
      </c>
      <c r="EB114" s="2">
        <v>0</v>
      </c>
      <c r="EC114" s="2">
        <v>0</v>
      </c>
      <c r="ED114" s="2">
        <v>0</v>
      </c>
      <c r="EE114" s="15">
        <v>0</v>
      </c>
      <c r="EF114" s="15">
        <v>0</v>
      </c>
      <c r="EG114" s="15">
        <v>0</v>
      </c>
      <c r="EH114" s="15">
        <v>0</v>
      </c>
      <c r="EI114" s="15">
        <v>0</v>
      </c>
      <c r="EJ114" s="15">
        <f t="shared" si="164"/>
        <v>0</v>
      </c>
      <c r="EK114" s="15">
        <f t="shared" si="165"/>
        <v>1</v>
      </c>
      <c r="EL114" s="15">
        <f t="shared" si="166"/>
        <v>0</v>
      </c>
      <c r="EM114" s="15">
        <f t="shared" si="167"/>
        <v>0</v>
      </c>
      <c r="EN114" s="15">
        <f t="shared" si="168"/>
        <v>0</v>
      </c>
      <c r="EO114" s="15">
        <f t="shared" si="169"/>
        <v>0</v>
      </c>
      <c r="EP114" s="15">
        <f t="shared" si="170"/>
        <v>1</v>
      </c>
      <c r="EQ114" s="15">
        <f t="shared" si="171"/>
        <v>0</v>
      </c>
      <c r="ER114" s="15">
        <f t="shared" si="172"/>
        <v>0</v>
      </c>
      <c r="ES114" s="15">
        <f t="shared" si="173"/>
        <v>0</v>
      </c>
      <c r="ET114" s="15">
        <f t="shared" si="174"/>
        <v>0</v>
      </c>
      <c r="EU114" s="15">
        <f t="shared" si="175"/>
        <v>0.92979179776573362</v>
      </c>
      <c r="EV114" s="15">
        <f t="shared" si="176"/>
        <v>0</v>
      </c>
      <c r="EW114" s="15">
        <f t="shared" si="177"/>
        <v>0</v>
      </c>
      <c r="EX114" s="15">
        <f t="shared" si="178"/>
        <v>7.0208202234266423E-2</v>
      </c>
      <c r="EY114" s="15">
        <f t="shared" si="179"/>
        <v>1</v>
      </c>
      <c r="EZ114" s="15">
        <f t="shared" si="180"/>
        <v>0</v>
      </c>
      <c r="FA114" s="15">
        <f t="shared" si="181"/>
        <v>0</v>
      </c>
      <c r="FB114" s="15">
        <f t="shared" si="182"/>
        <v>0</v>
      </c>
      <c r="FC114" s="15">
        <f t="shared" si="183"/>
        <v>0</v>
      </c>
      <c r="FD114" s="15">
        <f t="shared" si="184"/>
        <v>1</v>
      </c>
      <c r="FE114" s="15">
        <f t="shared" si="185"/>
        <v>0</v>
      </c>
      <c r="FF114" s="15">
        <f t="shared" si="186"/>
        <v>0</v>
      </c>
      <c r="FG114" s="15">
        <f t="shared" si="187"/>
        <v>0</v>
      </c>
      <c r="FH114" s="15">
        <f t="shared" si="188"/>
        <v>1</v>
      </c>
      <c r="FI114" s="15">
        <f t="shared" si="189"/>
        <v>0</v>
      </c>
      <c r="FJ114" s="15">
        <f t="shared" si="190"/>
        <v>0</v>
      </c>
      <c r="FK114" s="15">
        <f t="shared" si="191"/>
        <v>0</v>
      </c>
      <c r="FL114" s="15">
        <f t="shared" si="192"/>
        <v>0</v>
      </c>
      <c r="FM114" s="15">
        <f t="shared" si="193"/>
        <v>1</v>
      </c>
      <c r="FN114" s="15">
        <f t="shared" si="194"/>
        <v>0</v>
      </c>
      <c r="FO114" s="15">
        <f t="shared" si="195"/>
        <v>0</v>
      </c>
      <c r="FP114" s="15">
        <f t="shared" si="196"/>
        <v>0</v>
      </c>
      <c r="FQ114" s="15">
        <f t="shared" si="197"/>
        <v>0</v>
      </c>
      <c r="FR114" s="15">
        <f t="shared" si="198"/>
        <v>0</v>
      </c>
      <c r="FS114" s="15">
        <v>0</v>
      </c>
      <c r="FT114" s="15">
        <v>0</v>
      </c>
      <c r="FU114" s="15">
        <v>0</v>
      </c>
      <c r="FV114" s="15">
        <v>0</v>
      </c>
      <c r="FW114" s="15">
        <v>0</v>
      </c>
      <c r="FX114" s="15">
        <v>0</v>
      </c>
      <c r="FY114" s="15">
        <v>0</v>
      </c>
      <c r="FZ114" s="15">
        <v>0</v>
      </c>
      <c r="GA114" s="15">
        <f t="shared" si="207"/>
        <v>1</v>
      </c>
      <c r="GB114" s="15">
        <f t="shared" si="208"/>
        <v>0</v>
      </c>
      <c r="GC114" s="15">
        <f t="shared" si="209"/>
        <v>0</v>
      </c>
      <c r="GD114" s="15">
        <f t="shared" si="210"/>
        <v>0</v>
      </c>
      <c r="GE114" s="15">
        <f t="shared" si="211"/>
        <v>0</v>
      </c>
    </row>
    <row r="115" spans="1:187" x14ac:dyDescent="0.3">
      <c r="A115" s="2" t="s">
        <v>114</v>
      </c>
      <c r="B115" s="6">
        <v>90365.9</v>
      </c>
      <c r="C115" s="6">
        <f t="shared" si="119"/>
        <v>27040.246567943308</v>
      </c>
      <c r="D115" s="7">
        <v>63325.653432056686</v>
      </c>
      <c r="E115" s="8">
        <v>0</v>
      </c>
      <c r="F115" s="9">
        <v>9386.2800000000007</v>
      </c>
      <c r="G115" s="9">
        <v>8775.7715813875984</v>
      </c>
      <c r="H115" s="9">
        <v>3066.2080497961419</v>
      </c>
      <c r="I115" s="9">
        <v>2891.5311128594858</v>
      </c>
      <c r="J115" s="9">
        <v>1926.7458239000809</v>
      </c>
      <c r="K115" s="9">
        <v>352.34</v>
      </c>
      <c r="L115" s="9">
        <v>641.37</v>
      </c>
      <c r="M115" s="9">
        <v>0</v>
      </c>
      <c r="N115" s="10">
        <v>0</v>
      </c>
      <c r="O115" s="10">
        <f t="shared" si="109"/>
        <v>0</v>
      </c>
      <c r="P115" s="10">
        <f t="shared" si="110"/>
        <v>0</v>
      </c>
      <c r="Q115" s="10">
        <f t="shared" si="111"/>
        <v>0</v>
      </c>
      <c r="R115" s="10">
        <f t="shared" si="112"/>
        <v>0</v>
      </c>
      <c r="S115" s="10">
        <f t="shared" si="113"/>
        <v>0</v>
      </c>
      <c r="T115" s="10">
        <f t="shared" si="114"/>
        <v>0</v>
      </c>
      <c r="U115" s="10">
        <f t="shared" si="115"/>
        <v>9386.2800000000007</v>
      </c>
      <c r="V115" s="10">
        <f t="shared" si="116"/>
        <v>0</v>
      </c>
      <c r="W115" s="10">
        <f t="shared" si="117"/>
        <v>0</v>
      </c>
      <c r="X115" s="10">
        <f t="shared" si="118"/>
        <v>0</v>
      </c>
      <c r="Y115" s="10">
        <f t="shared" si="120"/>
        <v>0</v>
      </c>
      <c r="Z115" s="10">
        <f t="shared" si="121"/>
        <v>8775.7715813875984</v>
      </c>
      <c r="AA115" s="10">
        <f t="shared" si="122"/>
        <v>0</v>
      </c>
      <c r="AB115" s="10">
        <f t="shared" si="123"/>
        <v>0</v>
      </c>
      <c r="AC115" s="10">
        <f t="shared" si="124"/>
        <v>0</v>
      </c>
      <c r="AD115" s="10">
        <f t="shared" si="125"/>
        <v>0</v>
      </c>
      <c r="AE115" s="10">
        <f t="shared" si="126"/>
        <v>3066.2080497961419</v>
      </c>
      <c r="AF115" s="10">
        <f t="shared" si="127"/>
        <v>0</v>
      </c>
      <c r="AG115" s="10">
        <f t="shared" si="128"/>
        <v>0</v>
      </c>
      <c r="AH115" s="10">
        <f t="shared" si="129"/>
        <v>0</v>
      </c>
      <c r="AI115" s="10">
        <f t="shared" si="130"/>
        <v>2891.5311128594858</v>
      </c>
      <c r="AJ115" s="10">
        <f t="shared" si="131"/>
        <v>0</v>
      </c>
      <c r="AK115" s="10">
        <f t="shared" si="132"/>
        <v>0</v>
      </c>
      <c r="AL115" s="10">
        <f t="shared" si="133"/>
        <v>0</v>
      </c>
      <c r="AM115" s="10">
        <f t="shared" si="134"/>
        <v>0</v>
      </c>
      <c r="AN115" s="10">
        <f t="shared" si="135"/>
        <v>1926.7458239000809</v>
      </c>
      <c r="AO115" s="10">
        <f t="shared" si="136"/>
        <v>0</v>
      </c>
      <c r="AP115" s="10">
        <f t="shared" si="137"/>
        <v>0</v>
      </c>
      <c r="AQ115" s="10">
        <f t="shared" si="138"/>
        <v>0</v>
      </c>
      <c r="AR115" s="10">
        <f t="shared" si="139"/>
        <v>0.44065033255642089</v>
      </c>
      <c r="AS115" s="10">
        <f t="shared" si="140"/>
        <v>351.89934966744357</v>
      </c>
      <c r="AT115" s="10">
        <f t="shared" si="141"/>
        <v>0</v>
      </c>
      <c r="AU115" s="10">
        <f t="shared" si="142"/>
        <v>0</v>
      </c>
      <c r="AV115" s="10">
        <f t="shared" si="143"/>
        <v>0</v>
      </c>
      <c r="AW115" s="10">
        <f t="shared" si="144"/>
        <v>641.37</v>
      </c>
      <c r="AX115" s="10">
        <f t="shared" si="145"/>
        <v>0</v>
      </c>
      <c r="AY115" s="10">
        <f t="shared" si="146"/>
        <v>0</v>
      </c>
      <c r="AZ115" s="10">
        <f t="shared" si="147"/>
        <v>0</v>
      </c>
      <c r="BA115" s="10">
        <f t="shared" si="148"/>
        <v>0</v>
      </c>
      <c r="BB115" s="10">
        <f t="shared" si="149"/>
        <v>0</v>
      </c>
      <c r="BC115" s="10">
        <f t="shared" si="150"/>
        <v>0</v>
      </c>
      <c r="BD115" s="10">
        <f t="shared" si="151"/>
        <v>0</v>
      </c>
      <c r="BE115" s="10">
        <f t="shared" si="152"/>
        <v>0</v>
      </c>
      <c r="BF115" s="10">
        <f t="shared" si="153"/>
        <v>0</v>
      </c>
      <c r="BG115" s="10">
        <f t="shared" si="154"/>
        <v>0</v>
      </c>
      <c r="BH115" s="10">
        <f t="shared" si="155"/>
        <v>0</v>
      </c>
      <c r="BI115" s="10">
        <f t="shared" si="156"/>
        <v>0</v>
      </c>
      <c r="BJ115" s="10">
        <f t="shared" si="157"/>
        <v>0</v>
      </c>
      <c r="BK115" s="10">
        <f t="shared" si="158"/>
        <v>0</v>
      </c>
      <c r="BL115" s="10">
        <f t="shared" si="159"/>
        <v>0</v>
      </c>
      <c r="BM115" s="10">
        <f t="shared" si="160"/>
        <v>0</v>
      </c>
      <c r="BN115" s="10">
        <f t="shared" si="161"/>
        <v>0</v>
      </c>
      <c r="BO115" s="10">
        <f t="shared" si="162"/>
        <v>0</v>
      </c>
      <c r="BP115" s="2" t="s">
        <v>114</v>
      </c>
      <c r="BQ115" s="2">
        <v>72893.56</v>
      </c>
      <c r="BR115" s="2">
        <f t="shared" si="163"/>
        <v>4987.59</v>
      </c>
      <c r="BS115" s="2">
        <v>35044.079999999994</v>
      </c>
      <c r="BT115" s="2">
        <v>0</v>
      </c>
      <c r="BU115" s="2">
        <v>9386.2800000000007</v>
      </c>
      <c r="BV115" s="2">
        <v>9671.89</v>
      </c>
      <c r="BW115" s="2">
        <v>2926.03</v>
      </c>
      <c r="BX115" s="2">
        <v>4635.7700000000004</v>
      </c>
      <c r="BY115" s="2">
        <v>3085.65</v>
      </c>
      <c r="BZ115" s="2">
        <v>351.82</v>
      </c>
      <c r="CA115" s="2">
        <v>3418.190000000001</v>
      </c>
      <c r="CB115" s="2">
        <v>3789.44</v>
      </c>
      <c r="CC115" s="2">
        <v>584.41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9386.2800000000007</v>
      </c>
      <c r="CK115" s="2">
        <v>0</v>
      </c>
      <c r="CL115" s="2">
        <v>0</v>
      </c>
      <c r="CM115" s="2">
        <v>0</v>
      </c>
      <c r="CN115" s="2">
        <v>0</v>
      </c>
      <c r="CO115" s="2">
        <v>9671.89</v>
      </c>
      <c r="CP115" s="2">
        <v>0</v>
      </c>
      <c r="CQ115" s="2">
        <v>0</v>
      </c>
      <c r="CR115" s="2">
        <v>0</v>
      </c>
      <c r="CS115" s="2">
        <v>0</v>
      </c>
      <c r="CT115" s="2">
        <v>2926.03</v>
      </c>
      <c r="CU115" s="2">
        <v>0</v>
      </c>
      <c r="CV115" s="2">
        <v>0</v>
      </c>
      <c r="CW115" s="2">
        <v>0</v>
      </c>
      <c r="CX115" s="2">
        <v>4635.7700000000004</v>
      </c>
      <c r="CY115" s="2">
        <v>0</v>
      </c>
      <c r="CZ115" s="2">
        <v>0</v>
      </c>
      <c r="DA115" s="2">
        <v>0</v>
      </c>
      <c r="DB115" s="2">
        <v>0</v>
      </c>
      <c r="DC115" s="2">
        <v>3085.65</v>
      </c>
      <c r="DD115" s="2">
        <v>0</v>
      </c>
      <c r="DE115" s="2">
        <v>0</v>
      </c>
      <c r="DF115" s="2">
        <v>0</v>
      </c>
      <c r="DG115" s="2">
        <v>0.44</v>
      </c>
      <c r="DH115" s="2">
        <v>351.38</v>
      </c>
      <c r="DI115" s="2">
        <v>0</v>
      </c>
      <c r="DJ115" s="2">
        <v>0</v>
      </c>
      <c r="DK115" s="2">
        <v>0</v>
      </c>
      <c r="DL115" s="2">
        <v>3418.190000000001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3789.44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584.41</v>
      </c>
      <c r="EA115" s="2">
        <v>0</v>
      </c>
      <c r="EB115" s="2">
        <v>0</v>
      </c>
      <c r="EC115" s="2">
        <v>0</v>
      </c>
      <c r="ED115" s="2">
        <v>0</v>
      </c>
      <c r="EE115" s="15">
        <v>0</v>
      </c>
      <c r="EF115" s="15">
        <v>0</v>
      </c>
      <c r="EG115" s="15">
        <v>0</v>
      </c>
      <c r="EH115" s="15">
        <v>0</v>
      </c>
      <c r="EI115" s="15">
        <v>0</v>
      </c>
      <c r="EJ115" s="15">
        <f t="shared" si="164"/>
        <v>0</v>
      </c>
      <c r="EK115" s="15">
        <f t="shared" si="165"/>
        <v>1</v>
      </c>
      <c r="EL115" s="15">
        <f t="shared" si="166"/>
        <v>0</v>
      </c>
      <c r="EM115" s="15">
        <f t="shared" si="167"/>
        <v>0</v>
      </c>
      <c r="EN115" s="15">
        <f t="shared" si="168"/>
        <v>0</v>
      </c>
      <c r="EO115" s="15">
        <f t="shared" si="169"/>
        <v>0</v>
      </c>
      <c r="EP115" s="15">
        <f t="shared" si="170"/>
        <v>1</v>
      </c>
      <c r="EQ115" s="15">
        <f t="shared" si="171"/>
        <v>0</v>
      </c>
      <c r="ER115" s="15">
        <f t="shared" si="172"/>
        <v>0</v>
      </c>
      <c r="ES115" s="15">
        <f t="shared" si="173"/>
        <v>0</v>
      </c>
      <c r="ET115" s="15">
        <f t="shared" si="174"/>
        <v>0</v>
      </c>
      <c r="EU115" s="15">
        <f t="shared" si="175"/>
        <v>1</v>
      </c>
      <c r="EV115" s="15">
        <f t="shared" si="176"/>
        <v>0</v>
      </c>
      <c r="EW115" s="15">
        <f t="shared" si="177"/>
        <v>0</v>
      </c>
      <c r="EX115" s="15">
        <f t="shared" si="178"/>
        <v>0</v>
      </c>
      <c r="EY115" s="15">
        <f t="shared" si="179"/>
        <v>1</v>
      </c>
      <c r="EZ115" s="15">
        <f t="shared" si="180"/>
        <v>0</v>
      </c>
      <c r="FA115" s="15">
        <f t="shared" si="181"/>
        <v>0</v>
      </c>
      <c r="FB115" s="15">
        <f t="shared" si="182"/>
        <v>0</v>
      </c>
      <c r="FC115" s="15">
        <f t="shared" si="183"/>
        <v>0</v>
      </c>
      <c r="FD115" s="15">
        <f t="shared" si="184"/>
        <v>1</v>
      </c>
      <c r="FE115" s="15">
        <f t="shared" si="185"/>
        <v>0</v>
      </c>
      <c r="FF115" s="15">
        <f t="shared" si="186"/>
        <v>0</v>
      </c>
      <c r="FG115" s="15">
        <f t="shared" si="187"/>
        <v>0</v>
      </c>
      <c r="FH115" s="15">
        <f t="shared" si="188"/>
        <v>1.2506395315786483E-3</v>
      </c>
      <c r="FI115" s="15">
        <f t="shared" si="189"/>
        <v>0.99874936046842133</v>
      </c>
      <c r="FJ115" s="15">
        <f t="shared" si="190"/>
        <v>0</v>
      </c>
      <c r="FK115" s="15">
        <f t="shared" si="191"/>
        <v>0</v>
      </c>
      <c r="FL115" s="15">
        <f t="shared" si="192"/>
        <v>0</v>
      </c>
      <c r="FM115" s="15">
        <f t="shared" si="193"/>
        <v>1</v>
      </c>
      <c r="FN115" s="15">
        <f t="shared" si="194"/>
        <v>0</v>
      </c>
      <c r="FO115" s="15">
        <f t="shared" si="195"/>
        <v>0</v>
      </c>
      <c r="FP115" s="15">
        <f t="shared" si="196"/>
        <v>0</v>
      </c>
      <c r="FQ115" s="15">
        <f t="shared" si="197"/>
        <v>0</v>
      </c>
      <c r="FR115" s="15">
        <f t="shared" si="198"/>
        <v>0</v>
      </c>
      <c r="FS115" s="15">
        <f t="shared" si="199"/>
        <v>1</v>
      </c>
      <c r="FT115" s="15">
        <f t="shared" si="200"/>
        <v>0</v>
      </c>
      <c r="FU115" s="15">
        <f t="shared" si="201"/>
        <v>0</v>
      </c>
      <c r="FV115" s="15">
        <f t="shared" si="202"/>
        <v>0</v>
      </c>
      <c r="FW115" s="15">
        <f t="shared" si="203"/>
        <v>0</v>
      </c>
      <c r="FX115" s="15">
        <f t="shared" si="204"/>
        <v>0</v>
      </c>
      <c r="FY115" s="15">
        <f t="shared" si="205"/>
        <v>0</v>
      </c>
      <c r="FZ115" s="15">
        <f t="shared" si="206"/>
        <v>0</v>
      </c>
      <c r="GA115" s="15">
        <f t="shared" si="207"/>
        <v>1</v>
      </c>
      <c r="GB115" s="15">
        <f t="shared" si="208"/>
        <v>0</v>
      </c>
      <c r="GC115" s="15">
        <f t="shared" si="209"/>
        <v>0</v>
      </c>
      <c r="GD115" s="15">
        <f t="shared" si="210"/>
        <v>0</v>
      </c>
      <c r="GE115" s="15">
        <f t="shared" si="211"/>
        <v>0</v>
      </c>
    </row>
    <row r="116" spans="1:187" x14ac:dyDescent="0.3">
      <c r="A116" s="2" t="s">
        <v>115</v>
      </c>
      <c r="B116" s="6">
        <v>50095.220999999998</v>
      </c>
      <c r="C116" s="6">
        <f t="shared" si="119"/>
        <v>28815.84878505841</v>
      </c>
      <c r="D116" s="7">
        <v>21279.372214941588</v>
      </c>
      <c r="E116" s="8">
        <v>0</v>
      </c>
      <c r="F116" s="9">
        <v>5090.2</v>
      </c>
      <c r="G116" s="9">
        <v>10348.337244365586</v>
      </c>
      <c r="H116" s="9">
        <v>1674.4297181465849</v>
      </c>
      <c r="I116" s="9">
        <v>8304.9285789952664</v>
      </c>
      <c r="J116" s="9">
        <v>2531.964914856273</v>
      </c>
      <c r="K116" s="9">
        <v>99.135000000000005</v>
      </c>
      <c r="L116" s="9">
        <v>753.68200000000002</v>
      </c>
      <c r="M116" s="9">
        <v>0</v>
      </c>
      <c r="N116" s="10">
        <v>13.17132869470303</v>
      </c>
      <c r="O116" s="10">
        <f t="shared" si="109"/>
        <v>0</v>
      </c>
      <c r="P116" s="10">
        <f t="shared" si="110"/>
        <v>0</v>
      </c>
      <c r="Q116" s="10">
        <f t="shared" si="111"/>
        <v>0</v>
      </c>
      <c r="R116" s="10">
        <f t="shared" si="112"/>
        <v>0</v>
      </c>
      <c r="S116" s="10">
        <f t="shared" si="113"/>
        <v>0</v>
      </c>
      <c r="T116" s="10">
        <f t="shared" si="114"/>
        <v>0</v>
      </c>
      <c r="U116" s="10">
        <f t="shared" si="115"/>
        <v>5090.2</v>
      </c>
      <c r="V116" s="10">
        <f t="shared" si="116"/>
        <v>0</v>
      </c>
      <c r="W116" s="10">
        <f t="shared" si="117"/>
        <v>0</v>
      </c>
      <c r="X116" s="10">
        <f t="shared" si="118"/>
        <v>0</v>
      </c>
      <c r="Y116" s="10">
        <f t="shared" si="120"/>
        <v>0</v>
      </c>
      <c r="Z116" s="10">
        <f t="shared" si="121"/>
        <v>10348.337244365586</v>
      </c>
      <c r="AA116" s="10">
        <f t="shared" si="122"/>
        <v>0</v>
      </c>
      <c r="AB116" s="10">
        <f t="shared" si="123"/>
        <v>0</v>
      </c>
      <c r="AC116" s="10">
        <f t="shared" si="124"/>
        <v>0</v>
      </c>
      <c r="AD116" s="10">
        <f t="shared" si="125"/>
        <v>0</v>
      </c>
      <c r="AE116" s="10">
        <f t="shared" si="126"/>
        <v>1674.4297181465849</v>
      </c>
      <c r="AF116" s="10">
        <f t="shared" si="127"/>
        <v>0</v>
      </c>
      <c r="AG116" s="10">
        <f t="shared" si="128"/>
        <v>0</v>
      </c>
      <c r="AH116" s="10">
        <f t="shared" si="129"/>
        <v>0</v>
      </c>
      <c r="AI116" s="10">
        <f t="shared" si="130"/>
        <v>8304.9285789952664</v>
      </c>
      <c r="AJ116" s="10">
        <f t="shared" si="131"/>
        <v>0</v>
      </c>
      <c r="AK116" s="10">
        <f t="shared" si="132"/>
        <v>0</v>
      </c>
      <c r="AL116" s="10">
        <f t="shared" si="133"/>
        <v>0</v>
      </c>
      <c r="AM116" s="10">
        <f t="shared" si="134"/>
        <v>0</v>
      </c>
      <c r="AN116" s="10">
        <f t="shared" si="135"/>
        <v>2528.5647952185627</v>
      </c>
      <c r="AO116" s="10">
        <f t="shared" si="136"/>
        <v>3.4001196377103806</v>
      </c>
      <c r="AP116" s="10">
        <f t="shared" si="137"/>
        <v>0</v>
      </c>
      <c r="AQ116" s="10">
        <f t="shared" si="138"/>
        <v>0</v>
      </c>
      <c r="AR116" s="10">
        <f t="shared" si="139"/>
        <v>98.675314553798671</v>
      </c>
      <c r="AS116" s="10">
        <f t="shared" si="140"/>
        <v>0.45968544620133489</v>
      </c>
      <c r="AT116" s="10">
        <f t="shared" si="141"/>
        <v>0</v>
      </c>
      <c r="AU116" s="10">
        <f t="shared" si="142"/>
        <v>0</v>
      </c>
      <c r="AV116" s="10">
        <f t="shared" si="143"/>
        <v>0</v>
      </c>
      <c r="AW116" s="10">
        <f t="shared" si="144"/>
        <v>753.55999762793488</v>
      </c>
      <c r="AX116" s="10">
        <f t="shared" si="145"/>
        <v>0.12200237206525487</v>
      </c>
      <c r="AY116" s="10">
        <f t="shared" si="146"/>
        <v>0</v>
      </c>
      <c r="AZ116" s="10">
        <f t="shared" si="147"/>
        <v>0</v>
      </c>
      <c r="BA116" s="10">
        <f t="shared" si="148"/>
        <v>0</v>
      </c>
      <c r="BB116" s="10">
        <f t="shared" si="149"/>
        <v>0</v>
      </c>
      <c r="BC116" s="10">
        <f t="shared" si="150"/>
        <v>0</v>
      </c>
      <c r="BD116" s="10">
        <f t="shared" si="151"/>
        <v>0</v>
      </c>
      <c r="BE116" s="10">
        <f t="shared" si="152"/>
        <v>0</v>
      </c>
      <c r="BF116" s="10">
        <f t="shared" si="153"/>
        <v>0</v>
      </c>
      <c r="BG116" s="10">
        <f t="shared" si="154"/>
        <v>0</v>
      </c>
      <c r="BH116" s="10">
        <f t="shared" si="155"/>
        <v>0</v>
      </c>
      <c r="BI116" s="10">
        <f t="shared" si="156"/>
        <v>0</v>
      </c>
      <c r="BJ116" s="10">
        <f t="shared" si="157"/>
        <v>0</v>
      </c>
      <c r="BK116" s="10">
        <f t="shared" si="158"/>
        <v>0</v>
      </c>
      <c r="BL116" s="10">
        <f t="shared" si="159"/>
        <v>0</v>
      </c>
      <c r="BM116" s="10">
        <f t="shared" si="160"/>
        <v>0</v>
      </c>
      <c r="BN116" s="10">
        <f t="shared" si="161"/>
        <v>0</v>
      </c>
      <c r="BO116" s="10">
        <f t="shared" si="162"/>
        <v>0</v>
      </c>
      <c r="BP116" s="2" t="s">
        <v>115</v>
      </c>
      <c r="BQ116" s="2">
        <v>179392.712</v>
      </c>
      <c r="BR116" s="2">
        <f t="shared" si="163"/>
        <v>7998.4940000000006</v>
      </c>
      <c r="BS116" s="2">
        <v>121716.496</v>
      </c>
      <c r="BT116" s="2">
        <v>0</v>
      </c>
      <c r="BU116" s="2">
        <v>5415.1799999999994</v>
      </c>
      <c r="BV116" s="2">
        <v>17145.789000000001</v>
      </c>
      <c r="BW116" s="2">
        <v>3333.2890000000002</v>
      </c>
      <c r="BX116" s="2">
        <v>6530.9390000000003</v>
      </c>
      <c r="BY116" s="2">
        <v>11427.696</v>
      </c>
      <c r="BZ116" s="2">
        <v>1467.5550000000001</v>
      </c>
      <c r="CA116" s="2">
        <v>4120.46</v>
      </c>
      <c r="CB116" s="2">
        <v>8235.3080000000009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5415.1799999999994</v>
      </c>
      <c r="CK116" s="2">
        <v>0</v>
      </c>
      <c r="CL116" s="2">
        <v>0</v>
      </c>
      <c r="CM116" s="2">
        <v>0</v>
      </c>
      <c r="CN116" s="2">
        <v>0</v>
      </c>
      <c r="CO116" s="2">
        <v>17145.789000000001</v>
      </c>
      <c r="CP116" s="2">
        <v>0</v>
      </c>
      <c r="CQ116" s="2">
        <v>0</v>
      </c>
      <c r="CR116" s="2">
        <v>0</v>
      </c>
      <c r="CS116" s="2">
        <v>0</v>
      </c>
      <c r="CT116" s="2">
        <v>3333.2890000000002</v>
      </c>
      <c r="CU116" s="2">
        <v>0</v>
      </c>
      <c r="CV116" s="2">
        <v>0</v>
      </c>
      <c r="CW116" s="2">
        <v>0</v>
      </c>
      <c r="CX116" s="2">
        <v>6530.9390000000003</v>
      </c>
      <c r="CY116" s="2">
        <v>0</v>
      </c>
      <c r="CZ116" s="2">
        <v>0</v>
      </c>
      <c r="DA116" s="2">
        <v>0</v>
      </c>
      <c r="DB116" s="2">
        <v>0</v>
      </c>
      <c r="DC116" s="2">
        <v>11412.35</v>
      </c>
      <c r="DD116" s="2">
        <v>15.346</v>
      </c>
      <c r="DE116" s="2">
        <v>0</v>
      </c>
      <c r="DF116" s="2">
        <v>0</v>
      </c>
      <c r="DG116" s="2">
        <v>1460.75</v>
      </c>
      <c r="DH116" s="2">
        <v>6.8050000000000006</v>
      </c>
      <c r="DI116" s="2">
        <v>0</v>
      </c>
      <c r="DJ116" s="2">
        <v>0</v>
      </c>
      <c r="DK116" s="2">
        <v>0</v>
      </c>
      <c r="DL116" s="2">
        <v>4119.7930000000006</v>
      </c>
      <c r="DM116" s="2">
        <v>0.66700000000000004</v>
      </c>
      <c r="DN116" s="2">
        <v>0</v>
      </c>
      <c r="DO116" s="2">
        <v>0</v>
      </c>
      <c r="DP116" s="2">
        <v>0</v>
      </c>
      <c r="DQ116" s="2">
        <v>0</v>
      </c>
      <c r="DR116" s="2">
        <v>7686.8119999999999</v>
      </c>
      <c r="DS116" s="2">
        <v>0</v>
      </c>
      <c r="DT116" s="2">
        <v>0</v>
      </c>
      <c r="DU116" s="2">
        <v>0</v>
      </c>
      <c r="DV116" s="2">
        <v>0</v>
      </c>
      <c r="DW116" s="2">
        <v>548.49599999999998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15">
        <v>0</v>
      </c>
      <c r="EF116" s="15">
        <v>0</v>
      </c>
      <c r="EG116" s="15">
        <v>0</v>
      </c>
      <c r="EH116" s="15">
        <v>0</v>
      </c>
      <c r="EI116" s="15">
        <v>0</v>
      </c>
      <c r="EJ116" s="15">
        <f t="shared" si="164"/>
        <v>0</v>
      </c>
      <c r="EK116" s="15">
        <f t="shared" si="165"/>
        <v>1</v>
      </c>
      <c r="EL116" s="15">
        <f t="shared" si="166"/>
        <v>0</v>
      </c>
      <c r="EM116" s="15">
        <f t="shared" si="167"/>
        <v>0</v>
      </c>
      <c r="EN116" s="15">
        <f t="shared" si="168"/>
        <v>0</v>
      </c>
      <c r="EO116" s="15">
        <f t="shared" si="169"/>
        <v>0</v>
      </c>
      <c r="EP116" s="15">
        <f t="shared" si="170"/>
        <v>1</v>
      </c>
      <c r="EQ116" s="15">
        <f t="shared" si="171"/>
        <v>0</v>
      </c>
      <c r="ER116" s="15">
        <f t="shared" si="172"/>
        <v>0</v>
      </c>
      <c r="ES116" s="15">
        <f t="shared" si="173"/>
        <v>0</v>
      </c>
      <c r="ET116" s="15">
        <f t="shared" si="174"/>
        <v>0</v>
      </c>
      <c r="EU116" s="15">
        <f t="shared" si="175"/>
        <v>1</v>
      </c>
      <c r="EV116" s="15">
        <f t="shared" si="176"/>
        <v>0</v>
      </c>
      <c r="EW116" s="15">
        <f t="shared" si="177"/>
        <v>0</v>
      </c>
      <c r="EX116" s="15">
        <f t="shared" si="178"/>
        <v>0</v>
      </c>
      <c r="EY116" s="15">
        <f t="shared" si="179"/>
        <v>1</v>
      </c>
      <c r="EZ116" s="15">
        <f t="shared" si="180"/>
        <v>0</v>
      </c>
      <c r="FA116" s="15">
        <f t="shared" si="181"/>
        <v>0</v>
      </c>
      <c r="FB116" s="15">
        <f t="shared" si="182"/>
        <v>0</v>
      </c>
      <c r="FC116" s="15">
        <f t="shared" si="183"/>
        <v>0</v>
      </c>
      <c r="FD116" s="15">
        <f t="shared" si="184"/>
        <v>0.99865712213555557</v>
      </c>
      <c r="FE116" s="16">
        <f t="shared" si="185"/>
        <v>1.3428778644444164E-3</v>
      </c>
      <c r="FF116" s="15">
        <f t="shared" si="186"/>
        <v>0</v>
      </c>
      <c r="FG116" s="15">
        <f t="shared" si="187"/>
        <v>0</v>
      </c>
      <c r="FH116" s="15">
        <f t="shared" si="188"/>
        <v>0.99536303579763619</v>
      </c>
      <c r="FI116" s="15">
        <f t="shared" si="189"/>
        <v>4.6369642023637954E-3</v>
      </c>
      <c r="FJ116" s="15">
        <f t="shared" si="190"/>
        <v>0</v>
      </c>
      <c r="FK116" s="15">
        <f t="shared" si="191"/>
        <v>0</v>
      </c>
      <c r="FL116" s="15">
        <f t="shared" si="192"/>
        <v>0</v>
      </c>
      <c r="FM116" s="15">
        <f t="shared" si="193"/>
        <v>0.99983812486955348</v>
      </c>
      <c r="FN116" s="15">
        <f t="shared" si="194"/>
        <v>1.6187513044660064E-4</v>
      </c>
      <c r="FO116" s="15">
        <f t="shared" si="195"/>
        <v>0</v>
      </c>
      <c r="FP116" s="15">
        <f t="shared" si="196"/>
        <v>0</v>
      </c>
      <c r="FQ116" s="15">
        <f t="shared" si="197"/>
        <v>0</v>
      </c>
      <c r="FR116" s="15">
        <f t="shared" si="198"/>
        <v>0</v>
      </c>
      <c r="FS116" s="15">
        <f t="shared" si="199"/>
        <v>0.93339702655929802</v>
      </c>
      <c r="FT116" s="15">
        <f t="shared" si="200"/>
        <v>0</v>
      </c>
      <c r="FU116" s="15">
        <f t="shared" si="201"/>
        <v>0</v>
      </c>
      <c r="FV116" s="15">
        <f t="shared" si="202"/>
        <v>0</v>
      </c>
      <c r="FW116" s="15">
        <f t="shared" si="203"/>
        <v>0</v>
      </c>
      <c r="FX116" s="15">
        <f t="shared" si="204"/>
        <v>6.6602973440701901E-2</v>
      </c>
      <c r="FY116" s="15">
        <f t="shared" si="205"/>
        <v>0</v>
      </c>
      <c r="FZ116" s="15">
        <f t="shared" si="206"/>
        <v>0</v>
      </c>
      <c r="GA116" s="15">
        <v>0</v>
      </c>
      <c r="GB116" s="15">
        <v>0</v>
      </c>
      <c r="GC116" s="15">
        <v>0</v>
      </c>
      <c r="GD116" s="15">
        <v>0</v>
      </c>
      <c r="GE116" s="15">
        <v>0</v>
      </c>
    </row>
    <row r="117" spans="1:187" x14ac:dyDescent="0.3">
      <c r="A117" s="2" t="s">
        <v>116</v>
      </c>
      <c r="B117" s="6">
        <v>30053.806</v>
      </c>
      <c r="C117" s="6">
        <f t="shared" si="119"/>
        <v>17571.156960216074</v>
      </c>
      <c r="D117" s="7">
        <v>12482.649039783926</v>
      </c>
      <c r="E117" s="8">
        <v>0</v>
      </c>
      <c r="F117" s="9">
        <v>8376.7099999999991</v>
      </c>
      <c r="G117" s="9">
        <v>2474.2793280446308</v>
      </c>
      <c r="H117" s="9">
        <v>1711.9189613213759</v>
      </c>
      <c r="I117" s="9">
        <v>4056.7671409521508</v>
      </c>
      <c r="J117" s="9">
        <v>910.40652989791829</v>
      </c>
      <c r="K117" s="9">
        <v>21.565999999999999</v>
      </c>
      <c r="L117" s="9">
        <v>19.509</v>
      </c>
      <c r="M117" s="9">
        <v>0</v>
      </c>
      <c r="N117" s="10">
        <v>0</v>
      </c>
      <c r="O117" s="10">
        <f t="shared" si="109"/>
        <v>0</v>
      </c>
      <c r="P117" s="10">
        <f t="shared" si="110"/>
        <v>0</v>
      </c>
      <c r="Q117" s="10">
        <f t="shared" si="111"/>
        <v>0</v>
      </c>
      <c r="R117" s="10">
        <f t="shared" si="112"/>
        <v>0</v>
      </c>
      <c r="S117" s="10">
        <f t="shared" si="113"/>
        <v>0</v>
      </c>
      <c r="T117" s="10">
        <f t="shared" si="114"/>
        <v>8376.7099999999991</v>
      </c>
      <c r="U117" s="10">
        <f t="shared" si="115"/>
        <v>0</v>
      </c>
      <c r="V117" s="10">
        <f t="shared" si="116"/>
        <v>0</v>
      </c>
      <c r="W117" s="10">
        <f t="shared" si="117"/>
        <v>0</v>
      </c>
      <c r="X117" s="10">
        <f t="shared" si="118"/>
        <v>0</v>
      </c>
      <c r="Y117" s="10">
        <f t="shared" si="120"/>
        <v>0</v>
      </c>
      <c r="Z117" s="10">
        <f t="shared" si="121"/>
        <v>2474.2793280446308</v>
      </c>
      <c r="AA117" s="10">
        <f t="shared" si="122"/>
        <v>0</v>
      </c>
      <c r="AB117" s="10">
        <f t="shared" si="123"/>
        <v>0</v>
      </c>
      <c r="AC117" s="10">
        <f t="shared" si="124"/>
        <v>0</v>
      </c>
      <c r="AD117" s="10">
        <f t="shared" si="125"/>
        <v>0</v>
      </c>
      <c r="AE117" s="10">
        <f t="shared" si="126"/>
        <v>1711.9189613213759</v>
      </c>
      <c r="AF117" s="10">
        <f t="shared" si="127"/>
        <v>0</v>
      </c>
      <c r="AG117" s="10">
        <f t="shared" si="128"/>
        <v>0</v>
      </c>
      <c r="AH117" s="10">
        <f t="shared" si="129"/>
        <v>0</v>
      </c>
      <c r="AI117" s="10">
        <f t="shared" si="130"/>
        <v>4056.7671409521508</v>
      </c>
      <c r="AJ117" s="10">
        <f t="shared" si="131"/>
        <v>0</v>
      </c>
      <c r="AK117" s="10">
        <f t="shared" si="132"/>
        <v>0</v>
      </c>
      <c r="AL117" s="10">
        <f t="shared" si="133"/>
        <v>0</v>
      </c>
      <c r="AM117" s="10">
        <f t="shared" si="134"/>
        <v>0</v>
      </c>
      <c r="AN117" s="10">
        <f t="shared" si="135"/>
        <v>910.40652989791829</v>
      </c>
      <c r="AO117" s="10">
        <f t="shared" si="136"/>
        <v>0</v>
      </c>
      <c r="AP117" s="10">
        <f t="shared" si="137"/>
        <v>0</v>
      </c>
      <c r="AQ117" s="10">
        <f t="shared" si="138"/>
        <v>0</v>
      </c>
      <c r="AR117" s="10">
        <f t="shared" si="139"/>
        <v>8.8690080819843935</v>
      </c>
      <c r="AS117" s="10">
        <f t="shared" si="140"/>
        <v>12.696991918015602</v>
      </c>
      <c r="AT117" s="10">
        <f t="shared" si="141"/>
        <v>0</v>
      </c>
      <c r="AU117" s="10">
        <f t="shared" si="142"/>
        <v>0</v>
      </c>
      <c r="AV117" s="10">
        <f t="shared" si="143"/>
        <v>0</v>
      </c>
      <c r="AW117" s="10">
        <f t="shared" si="144"/>
        <v>19.109000000000002</v>
      </c>
      <c r="AX117" s="10">
        <f t="shared" si="145"/>
        <v>0.4</v>
      </c>
      <c r="AY117" s="10">
        <f t="shared" si="146"/>
        <v>0</v>
      </c>
      <c r="AZ117" s="10">
        <f t="shared" si="147"/>
        <v>0</v>
      </c>
      <c r="BA117" s="10">
        <f t="shared" si="148"/>
        <v>0</v>
      </c>
      <c r="BB117" s="10">
        <f t="shared" si="149"/>
        <v>0</v>
      </c>
      <c r="BC117" s="10">
        <f t="shared" si="150"/>
        <v>0</v>
      </c>
      <c r="BD117" s="10">
        <f t="shared" si="151"/>
        <v>0</v>
      </c>
      <c r="BE117" s="10">
        <f t="shared" si="152"/>
        <v>0</v>
      </c>
      <c r="BF117" s="10">
        <f t="shared" si="153"/>
        <v>0</v>
      </c>
      <c r="BG117" s="10">
        <f t="shared" si="154"/>
        <v>0</v>
      </c>
      <c r="BH117" s="10">
        <f t="shared" si="155"/>
        <v>0</v>
      </c>
      <c r="BI117" s="10">
        <f t="shared" si="156"/>
        <v>0</v>
      </c>
      <c r="BJ117" s="10">
        <f t="shared" si="157"/>
        <v>0</v>
      </c>
      <c r="BK117" s="10">
        <f t="shared" si="158"/>
        <v>0</v>
      </c>
      <c r="BL117" s="10">
        <f t="shared" si="159"/>
        <v>0</v>
      </c>
      <c r="BM117" s="10">
        <f t="shared" si="160"/>
        <v>0</v>
      </c>
      <c r="BN117" s="10">
        <f t="shared" si="161"/>
        <v>0</v>
      </c>
      <c r="BO117" s="10">
        <f t="shared" si="162"/>
        <v>0</v>
      </c>
      <c r="BP117" s="2" t="s">
        <v>116</v>
      </c>
      <c r="BQ117" s="2">
        <v>23335.092000000001</v>
      </c>
      <c r="BR117" s="2">
        <f t="shared" si="163"/>
        <v>3224.8389999999999</v>
      </c>
      <c r="BS117" s="2">
        <v>7521.264000000001</v>
      </c>
      <c r="BT117" s="2">
        <v>0</v>
      </c>
      <c r="BU117" s="2">
        <v>8376.7099999999991</v>
      </c>
      <c r="BV117" s="2">
        <v>1949.3610000000001</v>
      </c>
      <c r="BW117" s="2">
        <v>1342.5319999999999</v>
      </c>
      <c r="BX117" s="2">
        <v>3181.904</v>
      </c>
      <c r="BY117" s="2">
        <v>637.06700000000001</v>
      </c>
      <c r="BZ117" s="2">
        <v>42.935000000000002</v>
      </c>
      <c r="CA117" s="2">
        <v>19.509</v>
      </c>
      <c r="CB117" s="2">
        <v>0</v>
      </c>
      <c r="CC117" s="2">
        <v>263.81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8376.7099999999991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1949.3610000000001</v>
      </c>
      <c r="CP117" s="2">
        <v>0</v>
      </c>
      <c r="CQ117" s="2">
        <v>0</v>
      </c>
      <c r="CR117" s="2">
        <v>0</v>
      </c>
      <c r="CS117" s="2">
        <v>0</v>
      </c>
      <c r="CT117" s="2">
        <v>1342.5319999999999</v>
      </c>
      <c r="CU117" s="2">
        <v>0</v>
      </c>
      <c r="CV117" s="2">
        <v>0</v>
      </c>
      <c r="CW117" s="2">
        <v>0</v>
      </c>
      <c r="CX117" s="2">
        <v>3181.904</v>
      </c>
      <c r="CY117" s="2">
        <v>0</v>
      </c>
      <c r="CZ117" s="2">
        <v>0</v>
      </c>
      <c r="DA117" s="2">
        <v>0</v>
      </c>
      <c r="DB117" s="2">
        <v>0</v>
      </c>
      <c r="DC117" s="2">
        <v>637.06700000000001</v>
      </c>
      <c r="DD117" s="2">
        <v>0</v>
      </c>
      <c r="DE117" s="2">
        <v>0</v>
      </c>
      <c r="DF117" s="2">
        <v>0</v>
      </c>
      <c r="DG117" s="2">
        <v>17.657</v>
      </c>
      <c r="DH117" s="2">
        <v>25.277999999999999</v>
      </c>
      <c r="DI117" s="2">
        <v>0</v>
      </c>
      <c r="DJ117" s="2">
        <v>0</v>
      </c>
      <c r="DK117" s="2">
        <v>0</v>
      </c>
      <c r="DL117" s="2">
        <v>19.109000000000002</v>
      </c>
      <c r="DM117" s="2">
        <v>0.4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263.81</v>
      </c>
      <c r="EA117" s="2">
        <v>0</v>
      </c>
      <c r="EB117" s="2">
        <v>0</v>
      </c>
      <c r="EC117" s="2">
        <v>0</v>
      </c>
      <c r="ED117" s="2">
        <v>0</v>
      </c>
      <c r="EE117" s="15">
        <v>0</v>
      </c>
      <c r="EF117" s="15">
        <v>0</v>
      </c>
      <c r="EG117" s="15">
        <v>0</v>
      </c>
      <c r="EH117" s="15">
        <v>0</v>
      </c>
      <c r="EI117" s="15">
        <v>0</v>
      </c>
      <c r="EJ117" s="15">
        <f t="shared" si="164"/>
        <v>1</v>
      </c>
      <c r="EK117" s="15">
        <f t="shared" si="165"/>
        <v>0</v>
      </c>
      <c r="EL117" s="15">
        <f t="shared" si="166"/>
        <v>0</v>
      </c>
      <c r="EM117" s="15">
        <f t="shared" si="167"/>
        <v>0</v>
      </c>
      <c r="EN117" s="15">
        <f t="shared" si="168"/>
        <v>0</v>
      </c>
      <c r="EO117" s="15">
        <f t="shared" si="169"/>
        <v>0</v>
      </c>
      <c r="EP117" s="15">
        <f t="shared" si="170"/>
        <v>1</v>
      </c>
      <c r="EQ117" s="15">
        <f t="shared" si="171"/>
        <v>0</v>
      </c>
      <c r="ER117" s="15">
        <f t="shared" si="172"/>
        <v>0</v>
      </c>
      <c r="ES117" s="15">
        <f t="shared" si="173"/>
        <v>0</v>
      </c>
      <c r="ET117" s="15">
        <f t="shared" si="174"/>
        <v>0</v>
      </c>
      <c r="EU117" s="15">
        <f t="shared" si="175"/>
        <v>1</v>
      </c>
      <c r="EV117" s="15">
        <f t="shared" si="176"/>
        <v>0</v>
      </c>
      <c r="EW117" s="15">
        <f t="shared" si="177"/>
        <v>0</v>
      </c>
      <c r="EX117" s="15">
        <f t="shared" si="178"/>
        <v>0</v>
      </c>
      <c r="EY117" s="15">
        <f t="shared" si="179"/>
        <v>1</v>
      </c>
      <c r="EZ117" s="15">
        <f t="shared" si="180"/>
        <v>0</v>
      </c>
      <c r="FA117" s="15">
        <f t="shared" si="181"/>
        <v>0</v>
      </c>
      <c r="FB117" s="15">
        <f t="shared" si="182"/>
        <v>0</v>
      </c>
      <c r="FC117" s="15">
        <f t="shared" si="183"/>
        <v>0</v>
      </c>
      <c r="FD117" s="15">
        <f t="shared" si="184"/>
        <v>1</v>
      </c>
      <c r="FE117" s="15">
        <f t="shared" si="185"/>
        <v>0</v>
      </c>
      <c r="FF117" s="15">
        <f t="shared" si="186"/>
        <v>0</v>
      </c>
      <c r="FG117" s="15">
        <f t="shared" si="187"/>
        <v>0</v>
      </c>
      <c r="FH117" s="15">
        <f t="shared" si="188"/>
        <v>0.41124956329335038</v>
      </c>
      <c r="FI117" s="15">
        <f t="shared" si="189"/>
        <v>0.5887504367066495</v>
      </c>
      <c r="FJ117" s="15">
        <f t="shared" si="190"/>
        <v>0</v>
      </c>
      <c r="FK117" s="15">
        <f t="shared" si="191"/>
        <v>0</v>
      </c>
      <c r="FL117" s="15">
        <f t="shared" si="192"/>
        <v>0</v>
      </c>
      <c r="FM117" s="15">
        <f t="shared" si="193"/>
        <v>0.97949664257522173</v>
      </c>
      <c r="FN117" s="15">
        <f t="shared" si="194"/>
        <v>2.050335742477831E-2</v>
      </c>
      <c r="FO117" s="15">
        <f t="shared" si="195"/>
        <v>0</v>
      </c>
      <c r="FP117" s="15">
        <f t="shared" si="196"/>
        <v>0</v>
      </c>
      <c r="FQ117" s="15">
        <f t="shared" si="197"/>
        <v>0</v>
      </c>
      <c r="FR117" s="15">
        <f t="shared" si="198"/>
        <v>0</v>
      </c>
      <c r="FS117" s="15">
        <v>0</v>
      </c>
      <c r="FT117" s="15">
        <v>0</v>
      </c>
      <c r="FU117" s="15">
        <v>0</v>
      </c>
      <c r="FV117" s="15">
        <v>0</v>
      </c>
      <c r="FW117" s="15">
        <v>0</v>
      </c>
      <c r="FX117" s="15">
        <v>0</v>
      </c>
      <c r="FY117" s="15">
        <v>0</v>
      </c>
      <c r="FZ117" s="15">
        <v>0</v>
      </c>
      <c r="GA117" s="15">
        <f t="shared" si="207"/>
        <v>1</v>
      </c>
      <c r="GB117" s="15">
        <f t="shared" si="208"/>
        <v>0</v>
      </c>
      <c r="GC117" s="15">
        <f t="shared" si="209"/>
        <v>0</v>
      </c>
      <c r="GD117" s="15">
        <f t="shared" si="210"/>
        <v>0</v>
      </c>
      <c r="GE117" s="15">
        <f t="shared" si="211"/>
        <v>0</v>
      </c>
    </row>
    <row r="118" spans="1:187" x14ac:dyDescent="0.3">
      <c r="A118" s="2" t="s">
        <v>117</v>
      </c>
      <c r="B118" s="6">
        <v>25260.16</v>
      </c>
      <c r="C118" s="6">
        <f t="shared" si="119"/>
        <v>17975.199522084713</v>
      </c>
      <c r="D118" s="7">
        <v>7284.9604779152878</v>
      </c>
      <c r="E118" s="8">
        <v>0</v>
      </c>
      <c r="F118" s="9">
        <v>8072.76</v>
      </c>
      <c r="G118" s="9">
        <v>5240.1936321562298</v>
      </c>
      <c r="H118" s="9">
        <v>1271.5257426454741</v>
      </c>
      <c r="I118" s="9">
        <v>2571.4302213057022</v>
      </c>
      <c r="J118" s="9">
        <v>799.94992597730675</v>
      </c>
      <c r="K118" s="9">
        <v>1.23</v>
      </c>
      <c r="L118" s="9">
        <v>18.11</v>
      </c>
      <c r="M118" s="9">
        <v>0</v>
      </c>
      <c r="N118" s="10">
        <v>0</v>
      </c>
      <c r="O118" s="10">
        <f t="shared" si="109"/>
        <v>0</v>
      </c>
      <c r="P118" s="10">
        <f t="shared" si="110"/>
        <v>0</v>
      </c>
      <c r="Q118" s="10">
        <f t="shared" si="111"/>
        <v>0</v>
      </c>
      <c r="R118" s="10">
        <f t="shared" si="112"/>
        <v>0</v>
      </c>
      <c r="S118" s="10">
        <f t="shared" si="113"/>
        <v>0</v>
      </c>
      <c r="T118" s="10">
        <f t="shared" si="114"/>
        <v>8072.76</v>
      </c>
      <c r="U118" s="10">
        <f t="shared" si="115"/>
        <v>0</v>
      </c>
      <c r="V118" s="10">
        <f t="shared" si="116"/>
        <v>0</v>
      </c>
      <c r="W118" s="10">
        <f t="shared" si="117"/>
        <v>0</v>
      </c>
      <c r="X118" s="10">
        <f t="shared" si="118"/>
        <v>0</v>
      </c>
      <c r="Y118" s="10">
        <f t="shared" si="120"/>
        <v>0</v>
      </c>
      <c r="Z118" s="10">
        <f t="shared" si="121"/>
        <v>5240.1936321562298</v>
      </c>
      <c r="AA118" s="10">
        <f t="shared" si="122"/>
        <v>0</v>
      </c>
      <c r="AB118" s="10">
        <f t="shared" si="123"/>
        <v>0</v>
      </c>
      <c r="AC118" s="10">
        <f t="shared" si="124"/>
        <v>0</v>
      </c>
      <c r="AD118" s="10">
        <f t="shared" si="125"/>
        <v>0</v>
      </c>
      <c r="AE118" s="10">
        <f t="shared" si="126"/>
        <v>1271.5257426454741</v>
      </c>
      <c r="AF118" s="10">
        <f t="shared" si="127"/>
        <v>0</v>
      </c>
      <c r="AG118" s="10">
        <f t="shared" si="128"/>
        <v>0</v>
      </c>
      <c r="AH118" s="10">
        <f t="shared" si="129"/>
        <v>0</v>
      </c>
      <c r="AI118" s="10">
        <f t="shared" si="130"/>
        <v>2571.4302213057022</v>
      </c>
      <c r="AJ118" s="10">
        <f t="shared" si="131"/>
        <v>0</v>
      </c>
      <c r="AK118" s="10">
        <f t="shared" si="132"/>
        <v>0</v>
      </c>
      <c r="AL118" s="10">
        <f t="shared" si="133"/>
        <v>0</v>
      </c>
      <c r="AM118" s="10">
        <f t="shared" si="134"/>
        <v>0</v>
      </c>
      <c r="AN118" s="10">
        <f t="shared" si="135"/>
        <v>799.94992597730675</v>
      </c>
      <c r="AO118" s="10">
        <f t="shared" si="136"/>
        <v>0</v>
      </c>
      <c r="AP118" s="10">
        <f t="shared" si="137"/>
        <v>0</v>
      </c>
      <c r="AQ118" s="10">
        <f t="shared" si="138"/>
        <v>0</v>
      </c>
      <c r="AR118" s="10">
        <f t="shared" si="139"/>
        <v>0</v>
      </c>
      <c r="AS118" s="10">
        <f t="shared" si="140"/>
        <v>1.23</v>
      </c>
      <c r="AT118" s="10">
        <f t="shared" si="141"/>
        <v>0</v>
      </c>
      <c r="AU118" s="10">
        <f t="shared" si="142"/>
        <v>0</v>
      </c>
      <c r="AV118" s="10">
        <f t="shared" si="143"/>
        <v>0</v>
      </c>
      <c r="AW118" s="10">
        <f t="shared" si="144"/>
        <v>10.403617021276593</v>
      </c>
      <c r="AX118" s="10">
        <f t="shared" si="145"/>
        <v>7.7063829787234042</v>
      </c>
      <c r="AY118" s="10">
        <f t="shared" si="146"/>
        <v>0</v>
      </c>
      <c r="AZ118" s="10">
        <f t="shared" si="147"/>
        <v>0</v>
      </c>
      <c r="BA118" s="10">
        <f t="shared" si="148"/>
        <v>0</v>
      </c>
      <c r="BB118" s="10">
        <f t="shared" si="149"/>
        <v>0</v>
      </c>
      <c r="BC118" s="10">
        <f t="shared" si="150"/>
        <v>0</v>
      </c>
      <c r="BD118" s="10">
        <f t="shared" si="151"/>
        <v>0</v>
      </c>
      <c r="BE118" s="10">
        <f t="shared" si="152"/>
        <v>0</v>
      </c>
      <c r="BF118" s="10">
        <f t="shared" si="153"/>
        <v>0</v>
      </c>
      <c r="BG118" s="10">
        <f t="shared" si="154"/>
        <v>0</v>
      </c>
      <c r="BH118" s="10">
        <f t="shared" si="155"/>
        <v>0</v>
      </c>
      <c r="BI118" s="10">
        <f t="shared" si="156"/>
        <v>0</v>
      </c>
      <c r="BJ118" s="10">
        <f t="shared" si="157"/>
        <v>0</v>
      </c>
      <c r="BK118" s="10">
        <f t="shared" si="158"/>
        <v>0</v>
      </c>
      <c r="BL118" s="10">
        <f t="shared" si="159"/>
        <v>0</v>
      </c>
      <c r="BM118" s="10">
        <f t="shared" si="160"/>
        <v>0</v>
      </c>
      <c r="BN118" s="10">
        <f t="shared" si="161"/>
        <v>0</v>
      </c>
      <c r="BO118" s="10">
        <f t="shared" si="162"/>
        <v>0</v>
      </c>
      <c r="BP118" s="2" t="s">
        <v>117</v>
      </c>
      <c r="BQ118" s="2">
        <v>34716.050000000003</v>
      </c>
      <c r="BR118" s="2">
        <f t="shared" si="163"/>
        <v>2018.59</v>
      </c>
      <c r="BS118" s="2">
        <v>13228.96</v>
      </c>
      <c r="BT118" s="2">
        <v>0</v>
      </c>
      <c r="BU118" s="2">
        <v>8078.68</v>
      </c>
      <c r="BV118" s="2">
        <v>6920.65</v>
      </c>
      <c r="BW118" s="2">
        <v>2856.32</v>
      </c>
      <c r="BX118" s="2">
        <v>2016.3</v>
      </c>
      <c r="BY118" s="2">
        <v>1069.1300000000001</v>
      </c>
      <c r="BZ118" s="2">
        <v>2.29</v>
      </c>
      <c r="CA118" s="2">
        <v>28.2</v>
      </c>
      <c r="CB118" s="2">
        <v>0</v>
      </c>
      <c r="CC118" s="2">
        <v>515.52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8078.68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6920.65</v>
      </c>
      <c r="CP118" s="2">
        <v>0</v>
      </c>
      <c r="CQ118" s="2">
        <v>0</v>
      </c>
      <c r="CR118" s="2">
        <v>0</v>
      </c>
      <c r="CS118" s="2">
        <v>0</v>
      </c>
      <c r="CT118" s="2">
        <v>2856.32</v>
      </c>
      <c r="CU118" s="2">
        <v>0</v>
      </c>
      <c r="CV118" s="2">
        <v>0</v>
      </c>
      <c r="CW118" s="2">
        <v>0</v>
      </c>
      <c r="CX118" s="2">
        <v>2016.3</v>
      </c>
      <c r="CY118" s="2">
        <v>0</v>
      </c>
      <c r="CZ118" s="2">
        <v>0</v>
      </c>
      <c r="DA118" s="2">
        <v>0</v>
      </c>
      <c r="DB118" s="2">
        <v>0</v>
      </c>
      <c r="DC118" s="2">
        <v>1069.1300000000001</v>
      </c>
      <c r="DD118" s="2">
        <v>0</v>
      </c>
      <c r="DE118" s="2">
        <v>0</v>
      </c>
      <c r="DF118" s="2">
        <v>0</v>
      </c>
      <c r="DG118" s="2">
        <v>0</v>
      </c>
      <c r="DH118" s="2">
        <v>2.29</v>
      </c>
      <c r="DI118" s="2">
        <v>0</v>
      </c>
      <c r="DJ118" s="2">
        <v>0</v>
      </c>
      <c r="DK118" s="2">
        <v>0</v>
      </c>
      <c r="DL118" s="2">
        <v>16.2</v>
      </c>
      <c r="DM118" s="2">
        <v>12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515.52</v>
      </c>
      <c r="EA118" s="2">
        <v>0</v>
      </c>
      <c r="EB118" s="2">
        <v>0</v>
      </c>
      <c r="EC118" s="2">
        <v>0</v>
      </c>
      <c r="ED118" s="2">
        <v>0</v>
      </c>
      <c r="EE118" s="15">
        <v>0</v>
      </c>
      <c r="EF118" s="15">
        <v>0</v>
      </c>
      <c r="EG118" s="15">
        <v>0</v>
      </c>
      <c r="EH118" s="15">
        <v>0</v>
      </c>
      <c r="EI118" s="15">
        <v>0</v>
      </c>
      <c r="EJ118" s="15">
        <f t="shared" si="164"/>
        <v>1</v>
      </c>
      <c r="EK118" s="15">
        <f t="shared" si="165"/>
        <v>0</v>
      </c>
      <c r="EL118" s="15">
        <f t="shared" si="166"/>
        <v>0</v>
      </c>
      <c r="EM118" s="15">
        <f t="shared" si="167"/>
        <v>0</v>
      </c>
      <c r="EN118" s="15">
        <f t="shared" si="168"/>
        <v>0</v>
      </c>
      <c r="EO118" s="15">
        <f t="shared" si="169"/>
        <v>0</v>
      </c>
      <c r="EP118" s="15">
        <f t="shared" si="170"/>
        <v>1</v>
      </c>
      <c r="EQ118" s="15">
        <f t="shared" si="171"/>
        <v>0</v>
      </c>
      <c r="ER118" s="15">
        <f t="shared" si="172"/>
        <v>0</v>
      </c>
      <c r="ES118" s="15">
        <f t="shared" si="173"/>
        <v>0</v>
      </c>
      <c r="ET118" s="15">
        <f t="shared" si="174"/>
        <v>0</v>
      </c>
      <c r="EU118" s="15">
        <f t="shared" si="175"/>
        <v>1</v>
      </c>
      <c r="EV118" s="15">
        <f t="shared" si="176"/>
        <v>0</v>
      </c>
      <c r="EW118" s="15">
        <f t="shared" si="177"/>
        <v>0</v>
      </c>
      <c r="EX118" s="15">
        <f t="shared" si="178"/>
        <v>0</v>
      </c>
      <c r="EY118" s="15">
        <f t="shared" si="179"/>
        <v>1</v>
      </c>
      <c r="EZ118" s="15">
        <f t="shared" si="180"/>
        <v>0</v>
      </c>
      <c r="FA118" s="15">
        <f t="shared" si="181"/>
        <v>0</v>
      </c>
      <c r="FB118" s="15">
        <f t="shared" si="182"/>
        <v>0</v>
      </c>
      <c r="FC118" s="15">
        <f t="shared" si="183"/>
        <v>0</v>
      </c>
      <c r="FD118" s="15">
        <f t="shared" si="184"/>
        <v>1</v>
      </c>
      <c r="FE118" s="15">
        <f t="shared" si="185"/>
        <v>0</v>
      </c>
      <c r="FF118" s="15">
        <f t="shared" si="186"/>
        <v>0</v>
      </c>
      <c r="FG118" s="15">
        <f t="shared" si="187"/>
        <v>0</v>
      </c>
      <c r="FH118" s="15">
        <f t="shared" si="188"/>
        <v>0</v>
      </c>
      <c r="FI118" s="15">
        <f t="shared" si="189"/>
        <v>1</v>
      </c>
      <c r="FJ118" s="15">
        <f t="shared" si="190"/>
        <v>0</v>
      </c>
      <c r="FK118" s="15">
        <f t="shared" si="191"/>
        <v>0</v>
      </c>
      <c r="FL118" s="15">
        <f t="shared" si="192"/>
        <v>0</v>
      </c>
      <c r="FM118" s="15">
        <f t="shared" si="193"/>
        <v>0.57446808510638292</v>
      </c>
      <c r="FN118" s="15">
        <f t="shared" si="194"/>
        <v>0.42553191489361702</v>
      </c>
      <c r="FO118" s="15">
        <f t="shared" si="195"/>
        <v>0</v>
      </c>
      <c r="FP118" s="15">
        <f t="shared" si="196"/>
        <v>0</v>
      </c>
      <c r="FQ118" s="15">
        <f t="shared" si="197"/>
        <v>0</v>
      </c>
      <c r="FR118" s="15">
        <f t="shared" si="198"/>
        <v>0</v>
      </c>
      <c r="FS118" s="15">
        <v>0</v>
      </c>
      <c r="FT118" s="15">
        <v>0</v>
      </c>
      <c r="FU118" s="15">
        <v>0</v>
      </c>
      <c r="FV118" s="15">
        <v>0</v>
      </c>
      <c r="FW118" s="15">
        <v>0</v>
      </c>
      <c r="FX118" s="15">
        <v>0</v>
      </c>
      <c r="FY118" s="15">
        <v>0</v>
      </c>
      <c r="FZ118" s="15">
        <v>0</v>
      </c>
      <c r="GA118" s="15">
        <f t="shared" si="207"/>
        <v>1</v>
      </c>
      <c r="GB118" s="15">
        <f t="shared" si="208"/>
        <v>0</v>
      </c>
      <c r="GC118" s="15">
        <f t="shared" si="209"/>
        <v>0</v>
      </c>
      <c r="GD118" s="15">
        <f t="shared" si="210"/>
        <v>0</v>
      </c>
      <c r="GE118" s="15">
        <f t="shared" si="211"/>
        <v>0</v>
      </c>
    </row>
    <row r="119" spans="1:187" x14ac:dyDescent="0.3">
      <c r="A119" s="2" t="s">
        <v>118</v>
      </c>
      <c r="B119" s="6">
        <v>79482</v>
      </c>
      <c r="C119" s="6">
        <f t="shared" si="119"/>
        <v>40407.25058064195</v>
      </c>
      <c r="D119" s="7">
        <v>39074.74941935805</v>
      </c>
      <c r="E119" s="8">
        <v>3412</v>
      </c>
      <c r="F119" s="9">
        <v>14223</v>
      </c>
      <c r="G119" s="9">
        <v>12219.88484587514</v>
      </c>
      <c r="H119" s="9">
        <v>2645.6545930108132</v>
      </c>
      <c r="I119" s="9">
        <v>5011.4058685424288</v>
      </c>
      <c r="J119" s="9">
        <v>1415.3052732135729</v>
      </c>
      <c r="K119" s="9">
        <v>705</v>
      </c>
      <c r="L119" s="9">
        <v>775</v>
      </c>
      <c r="M119" s="9">
        <v>0</v>
      </c>
      <c r="N119" s="10">
        <v>0</v>
      </c>
      <c r="O119" s="10">
        <f t="shared" si="109"/>
        <v>0</v>
      </c>
      <c r="P119" s="10">
        <f t="shared" si="110"/>
        <v>0</v>
      </c>
      <c r="Q119" s="10">
        <f t="shared" si="111"/>
        <v>3412</v>
      </c>
      <c r="R119" s="10">
        <f t="shared" si="112"/>
        <v>0</v>
      </c>
      <c r="S119" s="10">
        <f t="shared" si="113"/>
        <v>0</v>
      </c>
      <c r="T119" s="10">
        <f t="shared" si="114"/>
        <v>14223</v>
      </c>
      <c r="U119" s="10">
        <f t="shared" si="115"/>
        <v>0</v>
      </c>
      <c r="V119" s="10">
        <f t="shared" si="116"/>
        <v>0</v>
      </c>
      <c r="W119" s="10">
        <f t="shared" si="117"/>
        <v>0</v>
      </c>
      <c r="X119" s="10">
        <f t="shared" si="118"/>
        <v>0</v>
      </c>
      <c r="Y119" s="10">
        <f t="shared" si="120"/>
        <v>0</v>
      </c>
      <c r="Z119" s="10">
        <f t="shared" si="121"/>
        <v>12219.88484587514</v>
      </c>
      <c r="AA119" s="10">
        <f t="shared" si="122"/>
        <v>0</v>
      </c>
      <c r="AB119" s="10">
        <f t="shared" si="123"/>
        <v>0</v>
      </c>
      <c r="AC119" s="10">
        <f t="shared" si="124"/>
        <v>0</v>
      </c>
      <c r="AD119" s="10">
        <f t="shared" si="125"/>
        <v>0</v>
      </c>
      <c r="AE119" s="10">
        <f t="shared" si="126"/>
        <v>2645.6545930108132</v>
      </c>
      <c r="AF119" s="10">
        <f t="shared" si="127"/>
        <v>0</v>
      </c>
      <c r="AG119" s="10">
        <f t="shared" si="128"/>
        <v>0</v>
      </c>
      <c r="AH119" s="10">
        <f t="shared" si="129"/>
        <v>0</v>
      </c>
      <c r="AI119" s="10">
        <f t="shared" si="130"/>
        <v>5011.4058685424288</v>
      </c>
      <c r="AJ119" s="10">
        <f t="shared" si="131"/>
        <v>0</v>
      </c>
      <c r="AK119" s="10">
        <f t="shared" si="132"/>
        <v>0</v>
      </c>
      <c r="AL119" s="10">
        <f t="shared" si="133"/>
        <v>0</v>
      </c>
      <c r="AM119" s="10">
        <f t="shared" si="134"/>
        <v>0</v>
      </c>
      <c r="AN119" s="10">
        <f t="shared" si="135"/>
        <v>1415.3052732135729</v>
      </c>
      <c r="AO119" s="10">
        <f t="shared" si="136"/>
        <v>0</v>
      </c>
      <c r="AP119" s="10">
        <f t="shared" si="137"/>
        <v>0</v>
      </c>
      <c r="AQ119" s="10">
        <f t="shared" si="138"/>
        <v>0</v>
      </c>
      <c r="AR119" s="10">
        <f t="shared" si="139"/>
        <v>705</v>
      </c>
      <c r="AS119" s="10">
        <f t="shared" si="140"/>
        <v>0</v>
      </c>
      <c r="AT119" s="10">
        <f t="shared" si="141"/>
        <v>0</v>
      </c>
      <c r="AU119" s="10">
        <f t="shared" si="142"/>
        <v>0</v>
      </c>
      <c r="AV119" s="10">
        <f t="shared" si="143"/>
        <v>0</v>
      </c>
      <c r="AW119" s="10">
        <f t="shared" si="144"/>
        <v>775</v>
      </c>
      <c r="AX119" s="10">
        <f t="shared" si="145"/>
        <v>0</v>
      </c>
      <c r="AY119" s="10">
        <f t="shared" si="146"/>
        <v>0</v>
      </c>
      <c r="AZ119" s="10">
        <f t="shared" si="147"/>
        <v>0</v>
      </c>
      <c r="BA119" s="10">
        <f t="shared" si="148"/>
        <v>0</v>
      </c>
      <c r="BB119" s="10">
        <f t="shared" si="149"/>
        <v>0</v>
      </c>
      <c r="BC119" s="10">
        <f t="shared" si="150"/>
        <v>0</v>
      </c>
      <c r="BD119" s="10">
        <f t="shared" si="151"/>
        <v>0</v>
      </c>
      <c r="BE119" s="10">
        <f t="shared" si="152"/>
        <v>0</v>
      </c>
      <c r="BF119" s="10">
        <f t="shared" si="153"/>
        <v>0</v>
      </c>
      <c r="BG119" s="10">
        <f t="shared" si="154"/>
        <v>0</v>
      </c>
      <c r="BH119" s="10">
        <f t="shared" si="155"/>
        <v>0</v>
      </c>
      <c r="BI119" s="10">
        <f t="shared" si="156"/>
        <v>0</v>
      </c>
      <c r="BJ119" s="10">
        <f t="shared" si="157"/>
        <v>0</v>
      </c>
      <c r="BK119" s="10">
        <f t="shared" si="158"/>
        <v>0</v>
      </c>
      <c r="BL119" s="10">
        <f t="shared" si="159"/>
        <v>0</v>
      </c>
      <c r="BM119" s="10">
        <f t="shared" si="160"/>
        <v>0</v>
      </c>
      <c r="BN119" s="10">
        <f t="shared" si="161"/>
        <v>0</v>
      </c>
      <c r="BO119" s="10">
        <f t="shared" si="162"/>
        <v>0</v>
      </c>
      <c r="BP119" s="2" t="s">
        <v>118</v>
      </c>
      <c r="BQ119" s="2">
        <v>72436.649999999994</v>
      </c>
      <c r="BR119" s="2">
        <f t="shared" si="163"/>
        <v>4706.45</v>
      </c>
      <c r="BS119" s="2">
        <v>28530.809999999998</v>
      </c>
      <c r="BT119" s="2">
        <v>3412</v>
      </c>
      <c r="BU119" s="2">
        <v>14222</v>
      </c>
      <c r="BV119" s="2">
        <v>14081.89</v>
      </c>
      <c r="BW119" s="2">
        <v>3642.36</v>
      </c>
      <c r="BX119" s="2">
        <v>3976.45</v>
      </c>
      <c r="BY119" s="2">
        <v>1305.74</v>
      </c>
      <c r="BZ119" s="2">
        <v>730</v>
      </c>
      <c r="CA119" s="2">
        <v>1560</v>
      </c>
      <c r="CB119" s="2">
        <v>975.4</v>
      </c>
      <c r="CC119" s="2">
        <v>0</v>
      </c>
      <c r="CD119" s="2">
        <v>0</v>
      </c>
      <c r="CE119" s="2">
        <v>0</v>
      </c>
      <c r="CF119" s="2">
        <v>3412</v>
      </c>
      <c r="CG119" s="2">
        <v>0</v>
      </c>
      <c r="CH119" s="2">
        <v>0</v>
      </c>
      <c r="CI119" s="2">
        <v>14222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14081.89</v>
      </c>
      <c r="CP119" s="2">
        <v>0</v>
      </c>
      <c r="CQ119" s="2">
        <v>0</v>
      </c>
      <c r="CR119" s="2">
        <v>0</v>
      </c>
      <c r="CS119" s="2">
        <v>0</v>
      </c>
      <c r="CT119" s="2">
        <v>3642.36</v>
      </c>
      <c r="CU119" s="2">
        <v>0</v>
      </c>
      <c r="CV119" s="2">
        <v>0</v>
      </c>
      <c r="CW119" s="2">
        <v>0</v>
      </c>
      <c r="CX119" s="2">
        <v>3976.45</v>
      </c>
      <c r="CY119" s="2">
        <v>0</v>
      </c>
      <c r="CZ119" s="2">
        <v>0</v>
      </c>
      <c r="DA119" s="2">
        <v>0</v>
      </c>
      <c r="DB119" s="2">
        <v>0</v>
      </c>
      <c r="DC119" s="2">
        <v>1305.74</v>
      </c>
      <c r="DD119" s="2">
        <v>0</v>
      </c>
      <c r="DE119" s="2">
        <v>0</v>
      </c>
      <c r="DF119" s="2">
        <v>0</v>
      </c>
      <c r="DG119" s="2">
        <v>730</v>
      </c>
      <c r="DH119" s="2">
        <v>0</v>
      </c>
      <c r="DI119" s="2">
        <v>0</v>
      </c>
      <c r="DJ119" s="2">
        <v>0</v>
      </c>
      <c r="DK119" s="2">
        <v>0</v>
      </c>
      <c r="DL119" s="2">
        <v>1560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596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379.4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15">
        <f t="shared" si="212"/>
        <v>0</v>
      </c>
      <c r="EF119" s="15">
        <f t="shared" si="213"/>
        <v>0</v>
      </c>
      <c r="EG119" s="15">
        <f t="shared" si="214"/>
        <v>1</v>
      </c>
      <c r="EH119" s="15">
        <f t="shared" si="215"/>
        <v>0</v>
      </c>
      <c r="EI119" s="15">
        <f t="shared" si="216"/>
        <v>0</v>
      </c>
      <c r="EJ119" s="15">
        <f t="shared" si="164"/>
        <v>1</v>
      </c>
      <c r="EK119" s="15">
        <f t="shared" si="165"/>
        <v>0</v>
      </c>
      <c r="EL119" s="15">
        <f t="shared" si="166"/>
        <v>0</v>
      </c>
      <c r="EM119" s="15">
        <f t="shared" si="167"/>
        <v>0</v>
      </c>
      <c r="EN119" s="15">
        <f t="shared" si="168"/>
        <v>0</v>
      </c>
      <c r="EO119" s="15">
        <f t="shared" si="169"/>
        <v>0</v>
      </c>
      <c r="EP119" s="15">
        <f t="shared" si="170"/>
        <v>1</v>
      </c>
      <c r="EQ119" s="15">
        <f t="shared" si="171"/>
        <v>0</v>
      </c>
      <c r="ER119" s="15">
        <f t="shared" si="172"/>
        <v>0</v>
      </c>
      <c r="ES119" s="15">
        <f t="shared" si="173"/>
        <v>0</v>
      </c>
      <c r="ET119" s="15">
        <f t="shared" si="174"/>
        <v>0</v>
      </c>
      <c r="EU119" s="15">
        <f t="shared" si="175"/>
        <v>1</v>
      </c>
      <c r="EV119" s="15">
        <f t="shared" si="176"/>
        <v>0</v>
      </c>
      <c r="EW119" s="15">
        <f t="shared" si="177"/>
        <v>0</v>
      </c>
      <c r="EX119" s="15">
        <f t="shared" si="178"/>
        <v>0</v>
      </c>
      <c r="EY119" s="15">
        <f t="shared" si="179"/>
        <v>1</v>
      </c>
      <c r="EZ119" s="15">
        <f t="shared" si="180"/>
        <v>0</v>
      </c>
      <c r="FA119" s="15">
        <f t="shared" si="181"/>
        <v>0</v>
      </c>
      <c r="FB119" s="15">
        <f t="shared" si="182"/>
        <v>0</v>
      </c>
      <c r="FC119" s="15">
        <f t="shared" si="183"/>
        <v>0</v>
      </c>
      <c r="FD119" s="15">
        <f t="shared" si="184"/>
        <v>1</v>
      </c>
      <c r="FE119" s="15">
        <f t="shared" si="185"/>
        <v>0</v>
      </c>
      <c r="FF119" s="15">
        <f t="shared" si="186"/>
        <v>0</v>
      </c>
      <c r="FG119" s="15">
        <f t="shared" si="187"/>
        <v>0</v>
      </c>
      <c r="FH119" s="15">
        <f t="shared" si="188"/>
        <v>1</v>
      </c>
      <c r="FI119" s="15">
        <f t="shared" si="189"/>
        <v>0</v>
      </c>
      <c r="FJ119" s="15">
        <f t="shared" si="190"/>
        <v>0</v>
      </c>
      <c r="FK119" s="15">
        <f t="shared" si="191"/>
        <v>0</v>
      </c>
      <c r="FL119" s="15">
        <f t="shared" si="192"/>
        <v>0</v>
      </c>
      <c r="FM119" s="15">
        <f t="shared" si="193"/>
        <v>1</v>
      </c>
      <c r="FN119" s="15">
        <f t="shared" si="194"/>
        <v>0</v>
      </c>
      <c r="FO119" s="15">
        <f t="shared" si="195"/>
        <v>0</v>
      </c>
      <c r="FP119" s="15">
        <f t="shared" si="196"/>
        <v>0</v>
      </c>
      <c r="FQ119" s="15">
        <f t="shared" si="197"/>
        <v>0</v>
      </c>
      <c r="FR119" s="15">
        <f t="shared" si="198"/>
        <v>0</v>
      </c>
      <c r="FS119" s="15">
        <f t="shared" si="199"/>
        <v>0.61103137174492517</v>
      </c>
      <c r="FT119" s="15">
        <f t="shared" si="200"/>
        <v>0</v>
      </c>
      <c r="FU119" s="15">
        <f t="shared" si="201"/>
        <v>0</v>
      </c>
      <c r="FV119" s="15">
        <f t="shared" si="202"/>
        <v>0</v>
      </c>
      <c r="FW119" s="15">
        <f t="shared" si="203"/>
        <v>0</v>
      </c>
      <c r="FX119" s="15">
        <f t="shared" si="204"/>
        <v>0</v>
      </c>
      <c r="FY119" s="15">
        <f t="shared" si="205"/>
        <v>0.38896862825507483</v>
      </c>
      <c r="FZ119" s="15">
        <f t="shared" si="206"/>
        <v>0</v>
      </c>
      <c r="GA119" s="15">
        <v>0</v>
      </c>
      <c r="GB119" s="15">
        <v>0</v>
      </c>
      <c r="GC119" s="15">
        <v>0</v>
      </c>
      <c r="GD119" s="15">
        <v>0</v>
      </c>
      <c r="GE119" s="15">
        <v>0</v>
      </c>
    </row>
    <row r="120" spans="1:187" x14ac:dyDescent="0.3">
      <c r="A120" s="2" t="s">
        <v>119</v>
      </c>
      <c r="B120" s="6">
        <v>32217.149000000001</v>
      </c>
      <c r="C120" s="6">
        <f t="shared" si="119"/>
        <v>20610.252745204474</v>
      </c>
      <c r="D120" s="7">
        <v>11606.896254795529</v>
      </c>
      <c r="E120" s="8">
        <v>0</v>
      </c>
      <c r="F120" s="9">
        <v>8060.6750000000002</v>
      </c>
      <c r="G120" s="9">
        <v>5841.5400823315294</v>
      </c>
      <c r="H120" s="9">
        <v>1508.2404172262479</v>
      </c>
      <c r="I120" s="9">
        <v>4319.539925082001</v>
      </c>
      <c r="J120" s="9">
        <v>769.47032056469345</v>
      </c>
      <c r="K120" s="9">
        <v>23.613</v>
      </c>
      <c r="L120" s="9">
        <v>87.174000000000007</v>
      </c>
      <c r="M120" s="9">
        <v>0</v>
      </c>
      <c r="N120" s="10">
        <v>0</v>
      </c>
      <c r="O120" s="10">
        <f t="shared" si="109"/>
        <v>0</v>
      </c>
      <c r="P120" s="10">
        <f t="shared" si="110"/>
        <v>0</v>
      </c>
      <c r="Q120" s="10">
        <f t="shared" si="111"/>
        <v>0</v>
      </c>
      <c r="R120" s="10">
        <f t="shared" si="112"/>
        <v>0</v>
      </c>
      <c r="S120" s="10">
        <f t="shared" si="113"/>
        <v>0</v>
      </c>
      <c r="T120" s="10">
        <f t="shared" si="114"/>
        <v>0</v>
      </c>
      <c r="U120" s="10">
        <f t="shared" si="115"/>
        <v>8060.6750000000002</v>
      </c>
      <c r="V120" s="10">
        <f t="shared" si="116"/>
        <v>0</v>
      </c>
      <c r="W120" s="10">
        <f t="shared" si="117"/>
        <v>0</v>
      </c>
      <c r="X120" s="10">
        <f t="shared" si="118"/>
        <v>0</v>
      </c>
      <c r="Y120" s="10">
        <f t="shared" si="120"/>
        <v>0</v>
      </c>
      <c r="Z120" s="10">
        <f t="shared" si="121"/>
        <v>5841.5400823315294</v>
      </c>
      <c r="AA120" s="10">
        <f t="shared" si="122"/>
        <v>0</v>
      </c>
      <c r="AB120" s="10">
        <f t="shared" si="123"/>
        <v>0</v>
      </c>
      <c r="AC120" s="10">
        <f t="shared" si="124"/>
        <v>0</v>
      </c>
      <c r="AD120" s="10">
        <f t="shared" si="125"/>
        <v>0</v>
      </c>
      <c r="AE120" s="10">
        <f t="shared" si="126"/>
        <v>1508.2404172262479</v>
      </c>
      <c r="AF120" s="10">
        <f t="shared" si="127"/>
        <v>0</v>
      </c>
      <c r="AG120" s="10">
        <f t="shared" si="128"/>
        <v>0</v>
      </c>
      <c r="AH120" s="10">
        <f t="shared" si="129"/>
        <v>0</v>
      </c>
      <c r="AI120" s="10">
        <f t="shared" si="130"/>
        <v>4319.539925082001</v>
      </c>
      <c r="AJ120" s="10">
        <f t="shared" si="131"/>
        <v>0</v>
      </c>
      <c r="AK120" s="10">
        <f t="shared" si="132"/>
        <v>0</v>
      </c>
      <c r="AL120" s="10">
        <f t="shared" si="133"/>
        <v>0</v>
      </c>
      <c r="AM120" s="10">
        <f t="shared" si="134"/>
        <v>0</v>
      </c>
      <c r="AN120" s="10">
        <f t="shared" si="135"/>
        <v>769.47032056469345</v>
      </c>
      <c r="AO120" s="10">
        <f t="shared" si="136"/>
        <v>0</v>
      </c>
      <c r="AP120" s="10">
        <f t="shared" si="137"/>
        <v>0</v>
      </c>
      <c r="AQ120" s="10">
        <f t="shared" si="138"/>
        <v>0</v>
      </c>
      <c r="AR120" s="10">
        <f t="shared" si="139"/>
        <v>3.0707836103858623</v>
      </c>
      <c r="AS120" s="10">
        <f t="shared" si="140"/>
        <v>20.54221638961414</v>
      </c>
      <c r="AT120" s="10">
        <f t="shared" si="141"/>
        <v>0</v>
      </c>
      <c r="AU120" s="10">
        <f t="shared" si="142"/>
        <v>0</v>
      </c>
      <c r="AV120" s="10">
        <f t="shared" si="143"/>
        <v>0</v>
      </c>
      <c r="AW120" s="10">
        <f t="shared" si="144"/>
        <v>87.174000000000007</v>
      </c>
      <c r="AX120" s="10">
        <f t="shared" si="145"/>
        <v>0</v>
      </c>
      <c r="AY120" s="10">
        <f t="shared" si="146"/>
        <v>0</v>
      </c>
      <c r="AZ120" s="10">
        <f t="shared" si="147"/>
        <v>0</v>
      </c>
      <c r="BA120" s="10">
        <f t="shared" si="148"/>
        <v>0</v>
      </c>
      <c r="BB120" s="10">
        <f t="shared" si="149"/>
        <v>0</v>
      </c>
      <c r="BC120" s="10">
        <f t="shared" si="150"/>
        <v>0</v>
      </c>
      <c r="BD120" s="10">
        <f t="shared" si="151"/>
        <v>0</v>
      </c>
      <c r="BE120" s="10">
        <f t="shared" si="152"/>
        <v>0</v>
      </c>
      <c r="BF120" s="10">
        <f t="shared" si="153"/>
        <v>0</v>
      </c>
      <c r="BG120" s="10">
        <f t="shared" si="154"/>
        <v>0</v>
      </c>
      <c r="BH120" s="10">
        <f t="shared" si="155"/>
        <v>0</v>
      </c>
      <c r="BI120" s="10">
        <f t="shared" si="156"/>
        <v>0</v>
      </c>
      <c r="BJ120" s="10">
        <f t="shared" si="157"/>
        <v>0</v>
      </c>
      <c r="BK120" s="10">
        <f t="shared" si="158"/>
        <v>0</v>
      </c>
      <c r="BL120" s="10">
        <f t="shared" si="159"/>
        <v>0</v>
      </c>
      <c r="BM120" s="10">
        <f t="shared" si="160"/>
        <v>0</v>
      </c>
      <c r="BN120" s="10">
        <f t="shared" si="161"/>
        <v>0</v>
      </c>
      <c r="BO120" s="10">
        <f t="shared" si="162"/>
        <v>0</v>
      </c>
      <c r="BP120" s="2" t="s">
        <v>119</v>
      </c>
      <c r="BQ120" s="2">
        <v>33203.67</v>
      </c>
      <c r="BR120" s="2">
        <f t="shared" si="163"/>
        <v>3534.5540000000001</v>
      </c>
      <c r="BS120" s="2">
        <v>14717.377</v>
      </c>
      <c r="BT120" s="2">
        <v>0</v>
      </c>
      <c r="BU120" s="2">
        <v>8060.6750000000002</v>
      </c>
      <c r="BV120" s="2">
        <v>4593.5680000000002</v>
      </c>
      <c r="BW120" s="2">
        <v>1180.923</v>
      </c>
      <c r="BX120" s="2">
        <v>3382.116</v>
      </c>
      <c r="BY120" s="2">
        <v>563.54399999999998</v>
      </c>
      <c r="BZ120" s="2">
        <v>152.43799999999999</v>
      </c>
      <c r="CA120" s="2">
        <v>100.032</v>
      </c>
      <c r="CB120" s="2">
        <v>0</v>
      </c>
      <c r="CC120" s="2">
        <v>452.99700000000001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8060.6750000000002</v>
      </c>
      <c r="CK120" s="2">
        <v>0</v>
      </c>
      <c r="CL120" s="2">
        <v>0</v>
      </c>
      <c r="CM120" s="2">
        <v>0</v>
      </c>
      <c r="CN120" s="2">
        <v>0</v>
      </c>
      <c r="CO120" s="2">
        <v>4593.5680000000002</v>
      </c>
      <c r="CP120" s="2">
        <v>0</v>
      </c>
      <c r="CQ120" s="2">
        <v>0</v>
      </c>
      <c r="CR120" s="2">
        <v>0</v>
      </c>
      <c r="CS120" s="2">
        <v>0</v>
      </c>
      <c r="CT120" s="2">
        <v>1180.923</v>
      </c>
      <c r="CU120" s="2">
        <v>0</v>
      </c>
      <c r="CV120" s="2">
        <v>0</v>
      </c>
      <c r="CW120" s="2">
        <v>0</v>
      </c>
      <c r="CX120" s="2">
        <v>3382.116</v>
      </c>
      <c r="CY120" s="2">
        <v>0</v>
      </c>
      <c r="CZ120" s="2">
        <v>0</v>
      </c>
      <c r="DA120" s="2">
        <v>0</v>
      </c>
      <c r="DB120" s="2">
        <v>0</v>
      </c>
      <c r="DC120" s="2">
        <v>563.54399999999998</v>
      </c>
      <c r="DD120" s="2">
        <v>0</v>
      </c>
      <c r="DE120" s="2">
        <v>0</v>
      </c>
      <c r="DF120" s="2">
        <v>0</v>
      </c>
      <c r="DG120" s="2">
        <v>19.824000000000002</v>
      </c>
      <c r="DH120" s="2">
        <v>132.614</v>
      </c>
      <c r="DI120" s="2">
        <v>0</v>
      </c>
      <c r="DJ120" s="2">
        <v>0</v>
      </c>
      <c r="DK120" s="2">
        <v>0</v>
      </c>
      <c r="DL120" s="2">
        <v>100.032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249.47900000000001</v>
      </c>
      <c r="EA120" s="2">
        <v>203.518</v>
      </c>
      <c r="EB120" s="2">
        <v>0</v>
      </c>
      <c r="EC120" s="2">
        <v>0</v>
      </c>
      <c r="ED120" s="2">
        <v>0</v>
      </c>
      <c r="EE120" s="15">
        <v>0</v>
      </c>
      <c r="EF120" s="15">
        <v>0</v>
      </c>
      <c r="EG120" s="15">
        <v>0</v>
      </c>
      <c r="EH120" s="15">
        <v>0</v>
      </c>
      <c r="EI120" s="15">
        <v>0</v>
      </c>
      <c r="EJ120" s="15">
        <f t="shared" si="164"/>
        <v>0</v>
      </c>
      <c r="EK120" s="15">
        <f t="shared" si="165"/>
        <v>1</v>
      </c>
      <c r="EL120" s="15">
        <f t="shared" si="166"/>
        <v>0</v>
      </c>
      <c r="EM120" s="15">
        <f t="shared" si="167"/>
        <v>0</v>
      </c>
      <c r="EN120" s="15">
        <f t="shared" si="168"/>
        <v>0</v>
      </c>
      <c r="EO120" s="15">
        <f t="shared" si="169"/>
        <v>0</v>
      </c>
      <c r="EP120" s="15">
        <f t="shared" si="170"/>
        <v>1</v>
      </c>
      <c r="EQ120" s="15">
        <f t="shared" si="171"/>
        <v>0</v>
      </c>
      <c r="ER120" s="15">
        <f t="shared" si="172"/>
        <v>0</v>
      </c>
      <c r="ES120" s="15">
        <f t="shared" si="173"/>
        <v>0</v>
      </c>
      <c r="ET120" s="15">
        <f t="shared" si="174"/>
        <v>0</v>
      </c>
      <c r="EU120" s="15">
        <f t="shared" si="175"/>
        <v>1</v>
      </c>
      <c r="EV120" s="15">
        <f t="shared" si="176"/>
        <v>0</v>
      </c>
      <c r="EW120" s="15">
        <f t="shared" si="177"/>
        <v>0</v>
      </c>
      <c r="EX120" s="15">
        <f t="shared" si="178"/>
        <v>0</v>
      </c>
      <c r="EY120" s="15">
        <f t="shared" si="179"/>
        <v>1</v>
      </c>
      <c r="EZ120" s="15">
        <f t="shared" si="180"/>
        <v>0</v>
      </c>
      <c r="FA120" s="15">
        <f t="shared" si="181"/>
        <v>0</v>
      </c>
      <c r="FB120" s="15">
        <f t="shared" si="182"/>
        <v>0</v>
      </c>
      <c r="FC120" s="15">
        <f t="shared" si="183"/>
        <v>0</v>
      </c>
      <c r="FD120" s="15">
        <f t="shared" si="184"/>
        <v>1</v>
      </c>
      <c r="FE120" s="15">
        <f t="shared" si="185"/>
        <v>0</v>
      </c>
      <c r="FF120" s="15">
        <f t="shared" si="186"/>
        <v>0</v>
      </c>
      <c r="FG120" s="15">
        <f t="shared" si="187"/>
        <v>0</v>
      </c>
      <c r="FH120" s="15">
        <f t="shared" si="188"/>
        <v>0.13004631391122951</v>
      </c>
      <c r="FI120" s="15">
        <f t="shared" si="189"/>
        <v>0.86995368608877066</v>
      </c>
      <c r="FJ120" s="15">
        <f t="shared" si="190"/>
        <v>0</v>
      </c>
      <c r="FK120" s="15">
        <f t="shared" si="191"/>
        <v>0</v>
      </c>
      <c r="FL120" s="15">
        <f t="shared" si="192"/>
        <v>0</v>
      </c>
      <c r="FM120" s="15">
        <f t="shared" si="193"/>
        <v>1</v>
      </c>
      <c r="FN120" s="15">
        <f t="shared" si="194"/>
        <v>0</v>
      </c>
      <c r="FO120" s="15">
        <f t="shared" si="195"/>
        <v>0</v>
      </c>
      <c r="FP120" s="15">
        <f t="shared" si="196"/>
        <v>0</v>
      </c>
      <c r="FQ120" s="15">
        <f t="shared" si="197"/>
        <v>0</v>
      </c>
      <c r="FR120" s="15">
        <f t="shared" si="198"/>
        <v>0</v>
      </c>
      <c r="FS120" s="15">
        <v>0</v>
      </c>
      <c r="FT120" s="15">
        <v>0</v>
      </c>
      <c r="FU120" s="15">
        <v>0</v>
      </c>
      <c r="FV120" s="15">
        <v>0</v>
      </c>
      <c r="FW120" s="15">
        <v>0</v>
      </c>
      <c r="FX120" s="15">
        <v>0</v>
      </c>
      <c r="FY120" s="15">
        <v>0</v>
      </c>
      <c r="FZ120" s="15">
        <v>0</v>
      </c>
      <c r="GA120" s="15">
        <f t="shared" si="207"/>
        <v>0.55072991653366354</v>
      </c>
      <c r="GB120" s="15">
        <f t="shared" si="208"/>
        <v>0.4492700834663364</v>
      </c>
      <c r="GC120" s="15">
        <f t="shared" si="209"/>
        <v>0</v>
      </c>
      <c r="GD120" s="15">
        <f t="shared" si="210"/>
        <v>0</v>
      </c>
      <c r="GE120" s="15">
        <f t="shared" si="211"/>
        <v>0</v>
      </c>
    </row>
    <row r="121" spans="1:187" x14ac:dyDescent="0.3">
      <c r="A121" s="2" t="s">
        <v>120</v>
      </c>
      <c r="B121" s="6">
        <v>37756.294000000002</v>
      </c>
      <c r="C121" s="6">
        <f t="shared" si="119"/>
        <v>35428.279443037703</v>
      </c>
      <c r="D121" s="7">
        <v>2328.014556962301</v>
      </c>
      <c r="E121" s="8">
        <v>0</v>
      </c>
      <c r="F121" s="9">
        <v>12889.31</v>
      </c>
      <c r="G121" s="9">
        <v>6512.6251757148502</v>
      </c>
      <c r="H121" s="9">
        <v>1394.811043613319</v>
      </c>
      <c r="I121" s="9">
        <v>4979.7010906292599</v>
      </c>
      <c r="J121" s="9">
        <v>1148.03647749484</v>
      </c>
      <c r="K121" s="9">
        <v>285.44400000000002</v>
      </c>
      <c r="L121" s="9">
        <v>114.51412404552934</v>
      </c>
      <c r="M121" s="9">
        <v>0</v>
      </c>
      <c r="N121" s="10">
        <v>8103.8375315398998</v>
      </c>
      <c r="O121" s="10">
        <f t="shared" si="109"/>
        <v>0</v>
      </c>
      <c r="P121" s="10">
        <f t="shared" si="110"/>
        <v>0</v>
      </c>
      <c r="Q121" s="10">
        <f t="shared" si="111"/>
        <v>0</v>
      </c>
      <c r="R121" s="10">
        <f t="shared" si="112"/>
        <v>0</v>
      </c>
      <c r="S121" s="10">
        <f t="shared" si="113"/>
        <v>0</v>
      </c>
      <c r="T121" s="10">
        <f t="shared" si="114"/>
        <v>0</v>
      </c>
      <c r="U121" s="10">
        <f t="shared" si="115"/>
        <v>12889.31</v>
      </c>
      <c r="V121" s="10">
        <f t="shared" si="116"/>
        <v>0</v>
      </c>
      <c r="W121" s="10">
        <f t="shared" si="117"/>
        <v>0</v>
      </c>
      <c r="X121" s="10">
        <f t="shared" si="118"/>
        <v>0</v>
      </c>
      <c r="Y121" s="10">
        <f t="shared" si="120"/>
        <v>0</v>
      </c>
      <c r="Z121" s="10">
        <f t="shared" si="121"/>
        <v>6512.3567383847158</v>
      </c>
      <c r="AA121" s="10">
        <f t="shared" si="122"/>
        <v>0.26843733013405535</v>
      </c>
      <c r="AB121" s="10">
        <f t="shared" si="123"/>
        <v>0</v>
      </c>
      <c r="AC121" s="10">
        <f t="shared" si="124"/>
        <v>0</v>
      </c>
      <c r="AD121" s="10">
        <f t="shared" si="125"/>
        <v>0</v>
      </c>
      <c r="AE121" s="10">
        <f t="shared" si="126"/>
        <v>1394.811043613319</v>
      </c>
      <c r="AF121" s="10">
        <f t="shared" si="127"/>
        <v>0</v>
      </c>
      <c r="AG121" s="10">
        <f t="shared" si="128"/>
        <v>0</v>
      </c>
      <c r="AH121" s="10">
        <f t="shared" si="129"/>
        <v>0</v>
      </c>
      <c r="AI121" s="10">
        <f t="shared" si="130"/>
        <v>4979.7010906292599</v>
      </c>
      <c r="AJ121" s="10">
        <f t="shared" si="131"/>
        <v>0</v>
      </c>
      <c r="AK121" s="10">
        <f t="shared" si="132"/>
        <v>0</v>
      </c>
      <c r="AL121" s="10">
        <f t="shared" si="133"/>
        <v>0</v>
      </c>
      <c r="AM121" s="10">
        <f t="shared" si="134"/>
        <v>0</v>
      </c>
      <c r="AN121" s="10">
        <f t="shared" si="135"/>
        <v>1148.03647749484</v>
      </c>
      <c r="AO121" s="10">
        <f t="shared" si="136"/>
        <v>0</v>
      </c>
      <c r="AP121" s="10">
        <f t="shared" si="137"/>
        <v>0</v>
      </c>
      <c r="AQ121" s="10">
        <f t="shared" si="138"/>
        <v>0</v>
      </c>
      <c r="AR121" s="10">
        <f t="shared" si="139"/>
        <v>15.985813349068627</v>
      </c>
      <c r="AS121" s="10">
        <f t="shared" si="140"/>
        <v>269.45818665093145</v>
      </c>
      <c r="AT121" s="10">
        <f t="shared" si="141"/>
        <v>0</v>
      </c>
      <c r="AU121" s="10">
        <f t="shared" si="142"/>
        <v>0</v>
      </c>
      <c r="AV121" s="10">
        <f t="shared" si="143"/>
        <v>0</v>
      </c>
      <c r="AW121" s="10">
        <f t="shared" si="144"/>
        <v>114.51412404552934</v>
      </c>
      <c r="AX121" s="10">
        <f t="shared" si="145"/>
        <v>0</v>
      </c>
      <c r="AY121" s="10">
        <f t="shared" si="146"/>
        <v>0</v>
      </c>
      <c r="AZ121" s="10">
        <f t="shared" si="147"/>
        <v>0</v>
      </c>
      <c r="BA121" s="10">
        <f t="shared" si="148"/>
        <v>0</v>
      </c>
      <c r="BB121" s="10">
        <f t="shared" si="149"/>
        <v>0</v>
      </c>
      <c r="BC121" s="10">
        <f t="shared" si="150"/>
        <v>0</v>
      </c>
      <c r="BD121" s="10">
        <f t="shared" si="151"/>
        <v>0</v>
      </c>
      <c r="BE121" s="10">
        <f t="shared" si="152"/>
        <v>0</v>
      </c>
      <c r="BF121" s="10">
        <f t="shared" si="153"/>
        <v>0</v>
      </c>
      <c r="BG121" s="10">
        <f t="shared" si="154"/>
        <v>0</v>
      </c>
      <c r="BH121" s="10">
        <f t="shared" si="155"/>
        <v>0</v>
      </c>
      <c r="BI121" s="10">
        <f t="shared" si="156"/>
        <v>0</v>
      </c>
      <c r="BJ121" s="10">
        <f t="shared" si="157"/>
        <v>0</v>
      </c>
      <c r="BK121" s="10">
        <f t="shared" si="158"/>
        <v>8103.8375315398998</v>
      </c>
      <c r="BL121" s="10">
        <f t="shared" si="159"/>
        <v>0</v>
      </c>
      <c r="BM121" s="10">
        <f t="shared" si="160"/>
        <v>0</v>
      </c>
      <c r="BN121" s="10">
        <f t="shared" si="161"/>
        <v>0</v>
      </c>
      <c r="BO121" s="10">
        <f t="shared" si="162"/>
        <v>0</v>
      </c>
      <c r="BP121" s="2" t="s">
        <v>120</v>
      </c>
      <c r="BQ121" s="2">
        <v>62822.317000000003</v>
      </c>
      <c r="BR121" s="2">
        <f t="shared" si="163"/>
        <v>4989.8379999999997</v>
      </c>
      <c r="BS121" s="2">
        <v>20236.638000000014</v>
      </c>
      <c r="BT121" s="2">
        <v>0</v>
      </c>
      <c r="BU121" s="2">
        <v>12914.449999999999</v>
      </c>
      <c r="BV121" s="2">
        <v>21349.9</v>
      </c>
      <c r="BW121" s="2">
        <v>1222.02</v>
      </c>
      <c r="BX121" s="2">
        <v>4691.57</v>
      </c>
      <c r="BY121" s="2">
        <v>868.57899999999995</v>
      </c>
      <c r="BZ121" s="2">
        <v>298.26799999999997</v>
      </c>
      <c r="CA121" s="2">
        <v>231.05</v>
      </c>
      <c r="CB121" s="2">
        <v>40.5</v>
      </c>
      <c r="CC121" s="2">
        <v>969.34199999999998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12914.449999999999</v>
      </c>
      <c r="CK121" s="2">
        <v>0</v>
      </c>
      <c r="CL121" s="2">
        <v>0</v>
      </c>
      <c r="CM121" s="2">
        <v>0</v>
      </c>
      <c r="CN121" s="2">
        <v>0</v>
      </c>
      <c r="CO121" s="2">
        <v>21349.02</v>
      </c>
      <c r="CP121" s="2">
        <v>0.88</v>
      </c>
      <c r="CQ121" s="2">
        <v>0</v>
      </c>
      <c r="CR121" s="2">
        <v>0</v>
      </c>
      <c r="CS121" s="2">
        <v>0</v>
      </c>
      <c r="CT121" s="2">
        <v>1222.02</v>
      </c>
      <c r="CU121" s="2">
        <v>0</v>
      </c>
      <c r="CV121" s="2">
        <v>0</v>
      </c>
      <c r="CW121" s="2">
        <v>0</v>
      </c>
      <c r="CX121" s="2">
        <v>4691.57</v>
      </c>
      <c r="CY121" s="2">
        <v>0</v>
      </c>
      <c r="CZ121" s="2">
        <v>0</v>
      </c>
      <c r="DA121" s="2">
        <v>0</v>
      </c>
      <c r="DB121" s="2">
        <v>0</v>
      </c>
      <c r="DC121" s="2">
        <v>868.57899999999995</v>
      </c>
      <c r="DD121" s="2">
        <v>0</v>
      </c>
      <c r="DE121" s="2">
        <v>0</v>
      </c>
      <c r="DF121" s="2">
        <v>0</v>
      </c>
      <c r="DG121" s="2">
        <v>16.704000000000001</v>
      </c>
      <c r="DH121" s="2">
        <v>281.56400000000002</v>
      </c>
      <c r="DI121" s="2">
        <v>0</v>
      </c>
      <c r="DJ121" s="2">
        <v>0</v>
      </c>
      <c r="DK121" s="2">
        <v>0</v>
      </c>
      <c r="DL121" s="2">
        <v>231.05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40.5</v>
      </c>
      <c r="DV121" s="2">
        <v>0</v>
      </c>
      <c r="DW121" s="2">
        <v>0</v>
      </c>
      <c r="DX121" s="2">
        <v>0</v>
      </c>
      <c r="DY121" s="2">
        <v>0</v>
      </c>
      <c r="DZ121" s="2">
        <v>969.34199999999998</v>
      </c>
      <c r="EA121" s="2">
        <v>0</v>
      </c>
      <c r="EB121" s="2">
        <v>0</v>
      </c>
      <c r="EC121" s="2">
        <v>0</v>
      </c>
      <c r="ED121" s="2">
        <v>0</v>
      </c>
      <c r="EE121" s="15">
        <v>0</v>
      </c>
      <c r="EF121" s="15">
        <v>0</v>
      </c>
      <c r="EG121" s="15">
        <v>0</v>
      </c>
      <c r="EH121" s="15">
        <v>0</v>
      </c>
      <c r="EI121" s="15">
        <v>0</v>
      </c>
      <c r="EJ121" s="15">
        <f t="shared" si="164"/>
        <v>0</v>
      </c>
      <c r="EK121" s="15">
        <f t="shared" si="165"/>
        <v>1</v>
      </c>
      <c r="EL121" s="15">
        <f t="shared" si="166"/>
        <v>0</v>
      </c>
      <c r="EM121" s="15">
        <f t="shared" si="167"/>
        <v>0</v>
      </c>
      <c r="EN121" s="15">
        <f t="shared" si="168"/>
        <v>0</v>
      </c>
      <c r="EO121" s="15">
        <f t="shared" si="169"/>
        <v>0</v>
      </c>
      <c r="EP121" s="15">
        <f t="shared" si="170"/>
        <v>0.99995878200834665</v>
      </c>
      <c r="EQ121" s="17">
        <f t="shared" si="171"/>
        <v>4.1217991653356688E-5</v>
      </c>
      <c r="ER121" s="15">
        <f t="shared" si="172"/>
        <v>0</v>
      </c>
      <c r="ES121" s="15">
        <f t="shared" si="173"/>
        <v>0</v>
      </c>
      <c r="ET121" s="15">
        <f t="shared" si="174"/>
        <v>0</v>
      </c>
      <c r="EU121" s="15">
        <f t="shared" si="175"/>
        <v>1</v>
      </c>
      <c r="EV121" s="15">
        <f t="shared" si="176"/>
        <v>0</v>
      </c>
      <c r="EW121" s="15">
        <f t="shared" si="177"/>
        <v>0</v>
      </c>
      <c r="EX121" s="15">
        <f t="shared" si="178"/>
        <v>0</v>
      </c>
      <c r="EY121" s="15">
        <f t="shared" si="179"/>
        <v>1</v>
      </c>
      <c r="EZ121" s="15">
        <f t="shared" si="180"/>
        <v>0</v>
      </c>
      <c r="FA121" s="15">
        <f t="shared" si="181"/>
        <v>0</v>
      </c>
      <c r="FB121" s="15">
        <f t="shared" si="182"/>
        <v>0</v>
      </c>
      <c r="FC121" s="15">
        <f t="shared" si="183"/>
        <v>0</v>
      </c>
      <c r="FD121" s="15">
        <f t="shared" si="184"/>
        <v>1</v>
      </c>
      <c r="FE121" s="15">
        <f t="shared" si="185"/>
        <v>0</v>
      </c>
      <c r="FF121" s="15">
        <f t="shared" si="186"/>
        <v>0</v>
      </c>
      <c r="FG121" s="15">
        <f t="shared" si="187"/>
        <v>0</v>
      </c>
      <c r="FH121" s="15">
        <f t="shared" si="188"/>
        <v>5.6003325868011329E-2</v>
      </c>
      <c r="FI121" s="15">
        <f t="shared" si="189"/>
        <v>0.94399667413198884</v>
      </c>
      <c r="FJ121" s="15">
        <f t="shared" si="190"/>
        <v>0</v>
      </c>
      <c r="FK121" s="15">
        <f t="shared" si="191"/>
        <v>0</v>
      </c>
      <c r="FL121" s="15">
        <f t="shared" si="192"/>
        <v>0</v>
      </c>
      <c r="FM121" s="15">
        <f t="shared" si="193"/>
        <v>1</v>
      </c>
      <c r="FN121" s="15">
        <f t="shared" si="194"/>
        <v>0</v>
      </c>
      <c r="FO121" s="15">
        <f t="shared" si="195"/>
        <v>0</v>
      </c>
      <c r="FP121" s="15">
        <f t="shared" si="196"/>
        <v>0</v>
      </c>
      <c r="FQ121" s="15">
        <f t="shared" si="197"/>
        <v>0</v>
      </c>
      <c r="FR121" s="15">
        <f t="shared" si="198"/>
        <v>0</v>
      </c>
      <c r="FS121" s="15">
        <f t="shared" si="199"/>
        <v>0</v>
      </c>
      <c r="FT121" s="15">
        <f t="shared" si="200"/>
        <v>0</v>
      </c>
      <c r="FU121" s="15">
        <f t="shared" si="201"/>
        <v>0</v>
      </c>
      <c r="FV121" s="15">
        <f t="shared" si="202"/>
        <v>1</v>
      </c>
      <c r="FW121" s="15">
        <f t="shared" si="203"/>
        <v>0</v>
      </c>
      <c r="FX121" s="15">
        <f t="shared" si="204"/>
        <v>0</v>
      </c>
      <c r="FY121" s="15">
        <f t="shared" si="205"/>
        <v>0</v>
      </c>
      <c r="FZ121" s="15">
        <f t="shared" si="206"/>
        <v>0</v>
      </c>
      <c r="GA121" s="15">
        <f t="shared" si="207"/>
        <v>1</v>
      </c>
      <c r="GB121" s="15">
        <f t="shared" si="208"/>
        <v>0</v>
      </c>
      <c r="GC121" s="15">
        <f t="shared" si="209"/>
        <v>0</v>
      </c>
      <c r="GD121" s="15">
        <f t="shared" si="210"/>
        <v>0</v>
      </c>
      <c r="GE121" s="15">
        <f t="shared" si="211"/>
        <v>0</v>
      </c>
    </row>
    <row r="122" spans="1:187" x14ac:dyDescent="0.3">
      <c r="A122" s="2" t="s">
        <v>121</v>
      </c>
      <c r="B122" s="6">
        <v>83179.879000000001</v>
      </c>
      <c r="C122" s="6">
        <f t="shared" si="119"/>
        <v>30090.449299902248</v>
      </c>
      <c r="D122" s="7">
        <v>53089.429700097753</v>
      </c>
      <c r="E122" s="8">
        <v>6246.61</v>
      </c>
      <c r="F122" s="9">
        <v>5842.86</v>
      </c>
      <c r="G122" s="9">
        <v>8075.6462792839775</v>
      </c>
      <c r="H122" s="9">
        <v>2267.0184065029421</v>
      </c>
      <c r="I122" s="9">
        <v>5552.7896613012117</v>
      </c>
      <c r="J122" s="9">
        <v>1351.5059528141239</v>
      </c>
      <c r="K122" s="9">
        <v>290.76900000000001</v>
      </c>
      <c r="L122" s="9">
        <v>463.25</v>
      </c>
      <c r="M122" s="9">
        <v>0</v>
      </c>
      <c r="N122" s="10">
        <v>0</v>
      </c>
      <c r="O122" s="10">
        <f t="shared" si="109"/>
        <v>0</v>
      </c>
      <c r="P122" s="10">
        <f t="shared" si="110"/>
        <v>0</v>
      </c>
      <c r="Q122" s="10">
        <f t="shared" si="111"/>
        <v>6246.61</v>
      </c>
      <c r="R122" s="10">
        <f t="shared" si="112"/>
        <v>0</v>
      </c>
      <c r="S122" s="10">
        <f t="shared" si="113"/>
        <v>0</v>
      </c>
      <c r="T122" s="10">
        <f t="shared" si="114"/>
        <v>0</v>
      </c>
      <c r="U122" s="10">
        <f t="shared" si="115"/>
        <v>5842.86</v>
      </c>
      <c r="V122" s="10">
        <f t="shared" si="116"/>
        <v>0</v>
      </c>
      <c r="W122" s="10">
        <f t="shared" si="117"/>
        <v>0</v>
      </c>
      <c r="X122" s="10">
        <f t="shared" si="118"/>
        <v>0</v>
      </c>
      <c r="Y122" s="10">
        <f t="shared" si="120"/>
        <v>0</v>
      </c>
      <c r="Z122" s="10">
        <f t="shared" si="121"/>
        <v>8075.6462792839775</v>
      </c>
      <c r="AA122" s="10">
        <f t="shared" si="122"/>
        <v>0</v>
      </c>
      <c r="AB122" s="10">
        <f t="shared" si="123"/>
        <v>0</v>
      </c>
      <c r="AC122" s="10">
        <f t="shared" si="124"/>
        <v>0</v>
      </c>
      <c r="AD122" s="10">
        <f t="shared" si="125"/>
        <v>0</v>
      </c>
      <c r="AE122" s="10">
        <f t="shared" si="126"/>
        <v>2267.0184065029421</v>
      </c>
      <c r="AF122" s="10">
        <f t="shared" si="127"/>
        <v>0</v>
      </c>
      <c r="AG122" s="10">
        <f t="shared" si="128"/>
        <v>0</v>
      </c>
      <c r="AH122" s="10">
        <f t="shared" si="129"/>
        <v>0</v>
      </c>
      <c r="AI122" s="10">
        <f t="shared" si="130"/>
        <v>5552.7896613012117</v>
      </c>
      <c r="AJ122" s="10">
        <f t="shared" si="131"/>
        <v>0</v>
      </c>
      <c r="AK122" s="10">
        <f t="shared" si="132"/>
        <v>0</v>
      </c>
      <c r="AL122" s="10">
        <f t="shared" si="133"/>
        <v>0</v>
      </c>
      <c r="AM122" s="10">
        <f t="shared" si="134"/>
        <v>0</v>
      </c>
      <c r="AN122" s="10">
        <f t="shared" si="135"/>
        <v>1351.5059528141239</v>
      </c>
      <c r="AO122" s="10">
        <f t="shared" si="136"/>
        <v>0</v>
      </c>
      <c r="AP122" s="10">
        <f t="shared" si="137"/>
        <v>0</v>
      </c>
      <c r="AQ122" s="10">
        <f t="shared" si="138"/>
        <v>0</v>
      </c>
      <c r="AR122" s="10">
        <f t="shared" si="139"/>
        <v>231.5990287561915</v>
      </c>
      <c r="AS122" s="10">
        <f t="shared" si="140"/>
        <v>59.169971243808469</v>
      </c>
      <c r="AT122" s="10">
        <f t="shared" si="141"/>
        <v>0</v>
      </c>
      <c r="AU122" s="10">
        <f t="shared" si="142"/>
        <v>0</v>
      </c>
      <c r="AV122" s="10">
        <f t="shared" si="143"/>
        <v>0</v>
      </c>
      <c r="AW122" s="10">
        <f t="shared" si="144"/>
        <v>463.25</v>
      </c>
      <c r="AX122" s="10">
        <f t="shared" si="145"/>
        <v>0</v>
      </c>
      <c r="AY122" s="10">
        <f t="shared" si="146"/>
        <v>0</v>
      </c>
      <c r="AZ122" s="10">
        <f t="shared" si="147"/>
        <v>0</v>
      </c>
      <c r="BA122" s="10">
        <f t="shared" si="148"/>
        <v>0</v>
      </c>
      <c r="BB122" s="10">
        <f t="shared" si="149"/>
        <v>0</v>
      </c>
      <c r="BC122" s="10">
        <f t="shared" si="150"/>
        <v>0</v>
      </c>
      <c r="BD122" s="10">
        <f t="shared" si="151"/>
        <v>0</v>
      </c>
      <c r="BE122" s="10">
        <f t="shared" si="152"/>
        <v>0</v>
      </c>
      <c r="BF122" s="10">
        <f t="shared" si="153"/>
        <v>0</v>
      </c>
      <c r="BG122" s="10">
        <f t="shared" si="154"/>
        <v>0</v>
      </c>
      <c r="BH122" s="10">
        <f t="shared" si="155"/>
        <v>0</v>
      </c>
      <c r="BI122" s="10">
        <f t="shared" si="156"/>
        <v>0</v>
      </c>
      <c r="BJ122" s="10">
        <f t="shared" si="157"/>
        <v>0</v>
      </c>
      <c r="BK122" s="10">
        <f t="shared" si="158"/>
        <v>0</v>
      </c>
      <c r="BL122" s="10">
        <f t="shared" si="159"/>
        <v>0</v>
      </c>
      <c r="BM122" s="10">
        <f t="shared" si="160"/>
        <v>0</v>
      </c>
      <c r="BN122" s="10">
        <f t="shared" si="161"/>
        <v>0</v>
      </c>
      <c r="BO122" s="10">
        <f t="shared" si="162"/>
        <v>0</v>
      </c>
      <c r="BP122" s="2" t="s">
        <v>121</v>
      </c>
      <c r="BQ122" s="2">
        <v>51814.76</v>
      </c>
      <c r="BR122" s="2">
        <f t="shared" si="163"/>
        <v>7270.79</v>
      </c>
      <c r="BS122" s="2">
        <v>6831.739999999998</v>
      </c>
      <c r="BT122" s="2">
        <v>6246.61</v>
      </c>
      <c r="BU122" s="2">
        <v>5882.4</v>
      </c>
      <c r="BV122" s="2">
        <v>11671.68</v>
      </c>
      <c r="BW122" s="2">
        <v>6922.1</v>
      </c>
      <c r="BX122" s="2">
        <v>6980.07</v>
      </c>
      <c r="BY122" s="2">
        <v>3955.97</v>
      </c>
      <c r="BZ122" s="2">
        <v>290.72000000000003</v>
      </c>
      <c r="CA122" s="2">
        <v>1473.76</v>
      </c>
      <c r="CB122" s="2">
        <v>0</v>
      </c>
      <c r="CC122" s="2">
        <v>1559.71</v>
      </c>
      <c r="CD122" s="2">
        <v>0</v>
      </c>
      <c r="CE122" s="2">
        <v>0</v>
      </c>
      <c r="CF122" s="2">
        <v>6246.61</v>
      </c>
      <c r="CG122" s="2">
        <v>0</v>
      </c>
      <c r="CH122" s="2">
        <v>0</v>
      </c>
      <c r="CI122" s="2">
        <v>0</v>
      </c>
      <c r="CJ122" s="2">
        <v>5882.4</v>
      </c>
      <c r="CK122" s="2">
        <v>0</v>
      </c>
      <c r="CL122" s="2">
        <v>0</v>
      </c>
      <c r="CM122" s="2">
        <v>0</v>
      </c>
      <c r="CN122" s="2">
        <v>0</v>
      </c>
      <c r="CO122" s="2">
        <v>11671.68</v>
      </c>
      <c r="CP122" s="2">
        <v>0</v>
      </c>
      <c r="CQ122" s="2">
        <v>0</v>
      </c>
      <c r="CR122" s="2">
        <v>0</v>
      </c>
      <c r="CS122" s="2">
        <v>0</v>
      </c>
      <c r="CT122" s="2">
        <v>6922.1</v>
      </c>
      <c r="CU122" s="2">
        <v>0</v>
      </c>
      <c r="CV122" s="2">
        <v>0</v>
      </c>
      <c r="CW122" s="2">
        <v>0</v>
      </c>
      <c r="CX122" s="2">
        <v>6980.07</v>
      </c>
      <c r="CY122" s="2">
        <v>0</v>
      </c>
      <c r="CZ122" s="2">
        <v>0</v>
      </c>
      <c r="DA122" s="2">
        <v>0</v>
      </c>
      <c r="DB122" s="2">
        <v>0</v>
      </c>
      <c r="DC122" s="2">
        <v>3955.97</v>
      </c>
      <c r="DD122" s="2">
        <v>0</v>
      </c>
      <c r="DE122" s="2">
        <v>0</v>
      </c>
      <c r="DF122" s="2">
        <v>0</v>
      </c>
      <c r="DG122" s="2">
        <v>231.56</v>
      </c>
      <c r="DH122" s="2">
        <v>59.16</v>
      </c>
      <c r="DI122" s="2">
        <v>0</v>
      </c>
      <c r="DJ122" s="2">
        <v>0</v>
      </c>
      <c r="DK122" s="2">
        <v>0</v>
      </c>
      <c r="DL122" s="2">
        <v>1473.76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1559.71</v>
      </c>
      <c r="EA122" s="2">
        <v>0</v>
      </c>
      <c r="EB122" s="2">
        <v>0</v>
      </c>
      <c r="EC122" s="2">
        <v>0</v>
      </c>
      <c r="ED122" s="2">
        <v>0</v>
      </c>
      <c r="EE122" s="15">
        <f t="shared" si="212"/>
        <v>0</v>
      </c>
      <c r="EF122" s="15">
        <f t="shared" si="213"/>
        <v>0</v>
      </c>
      <c r="EG122" s="15">
        <f t="shared" si="214"/>
        <v>1</v>
      </c>
      <c r="EH122" s="15">
        <f t="shared" si="215"/>
        <v>0</v>
      </c>
      <c r="EI122" s="15">
        <v>0</v>
      </c>
      <c r="EJ122" s="15">
        <f t="shared" si="164"/>
        <v>0</v>
      </c>
      <c r="EK122" s="15">
        <f t="shared" si="165"/>
        <v>1</v>
      </c>
      <c r="EL122" s="15">
        <f t="shared" si="166"/>
        <v>0</v>
      </c>
      <c r="EM122" s="15">
        <f t="shared" si="167"/>
        <v>0</v>
      </c>
      <c r="EN122" s="15">
        <f t="shared" si="168"/>
        <v>0</v>
      </c>
      <c r="EO122" s="15">
        <f t="shared" si="169"/>
        <v>0</v>
      </c>
      <c r="EP122" s="15">
        <f t="shared" si="170"/>
        <v>1</v>
      </c>
      <c r="EQ122" s="15">
        <f t="shared" si="171"/>
        <v>0</v>
      </c>
      <c r="ER122" s="15">
        <f t="shared" si="172"/>
        <v>0</v>
      </c>
      <c r="ES122" s="15">
        <f t="shared" si="173"/>
        <v>0</v>
      </c>
      <c r="ET122" s="15">
        <f t="shared" si="174"/>
        <v>0</v>
      </c>
      <c r="EU122" s="15">
        <f t="shared" si="175"/>
        <v>1</v>
      </c>
      <c r="EV122" s="15">
        <f t="shared" si="176"/>
        <v>0</v>
      </c>
      <c r="EW122" s="15">
        <f t="shared" si="177"/>
        <v>0</v>
      </c>
      <c r="EX122" s="15">
        <f t="shared" si="178"/>
        <v>0</v>
      </c>
      <c r="EY122" s="15">
        <f t="shared" si="179"/>
        <v>1</v>
      </c>
      <c r="EZ122" s="15">
        <f t="shared" si="180"/>
        <v>0</v>
      </c>
      <c r="FA122" s="15">
        <f t="shared" si="181"/>
        <v>0</v>
      </c>
      <c r="FB122" s="15">
        <f t="shared" si="182"/>
        <v>0</v>
      </c>
      <c r="FC122" s="15">
        <f t="shared" si="183"/>
        <v>0</v>
      </c>
      <c r="FD122" s="15">
        <f t="shared" si="184"/>
        <v>1</v>
      </c>
      <c r="FE122" s="15">
        <f t="shared" si="185"/>
        <v>0</v>
      </c>
      <c r="FF122" s="15">
        <f t="shared" si="186"/>
        <v>0</v>
      </c>
      <c r="FG122" s="15">
        <f t="shared" si="187"/>
        <v>0</v>
      </c>
      <c r="FH122" s="15">
        <f t="shared" si="188"/>
        <v>0.79650522839845894</v>
      </c>
      <c r="FI122" s="15">
        <f t="shared" si="189"/>
        <v>0.20349477160154097</v>
      </c>
      <c r="FJ122" s="15">
        <f t="shared" si="190"/>
        <v>0</v>
      </c>
      <c r="FK122" s="15">
        <f t="shared" si="191"/>
        <v>0</v>
      </c>
      <c r="FL122" s="15">
        <f t="shared" si="192"/>
        <v>0</v>
      </c>
      <c r="FM122" s="15">
        <f t="shared" si="193"/>
        <v>1</v>
      </c>
      <c r="FN122" s="15">
        <f t="shared" si="194"/>
        <v>0</v>
      </c>
      <c r="FO122" s="15">
        <f t="shared" si="195"/>
        <v>0</v>
      </c>
      <c r="FP122" s="15">
        <f t="shared" si="196"/>
        <v>0</v>
      </c>
      <c r="FQ122" s="15">
        <f t="shared" si="197"/>
        <v>0</v>
      </c>
      <c r="FR122" s="15">
        <f t="shared" si="198"/>
        <v>0</v>
      </c>
      <c r="FS122" s="15">
        <v>0</v>
      </c>
      <c r="FT122" s="15">
        <v>0</v>
      </c>
      <c r="FU122" s="15">
        <v>0</v>
      </c>
      <c r="FV122" s="15">
        <v>0</v>
      </c>
      <c r="FW122" s="15">
        <v>0</v>
      </c>
      <c r="FX122" s="15">
        <v>0</v>
      </c>
      <c r="FY122" s="15">
        <v>0</v>
      </c>
      <c r="FZ122" s="15">
        <v>0</v>
      </c>
      <c r="GA122" s="15">
        <f t="shared" si="207"/>
        <v>1</v>
      </c>
      <c r="GB122" s="15">
        <f t="shared" si="208"/>
        <v>0</v>
      </c>
      <c r="GC122" s="15">
        <f t="shared" si="209"/>
        <v>0</v>
      </c>
      <c r="GD122" s="15">
        <f t="shared" si="210"/>
        <v>0</v>
      </c>
      <c r="GE122" s="15">
        <f t="shared" si="211"/>
        <v>0</v>
      </c>
    </row>
    <row r="123" spans="1:187" x14ac:dyDescent="0.3">
      <c r="A123" s="2" t="s">
        <v>122</v>
      </c>
      <c r="B123" s="6">
        <v>47982.455999999998</v>
      </c>
      <c r="C123" s="6">
        <f t="shared" si="119"/>
        <v>43023.816304114473</v>
      </c>
      <c r="D123" s="7">
        <v>4958.6396958855257</v>
      </c>
      <c r="E123" s="8">
        <v>0</v>
      </c>
      <c r="F123" s="9">
        <v>18780.86</v>
      </c>
      <c r="G123" s="9">
        <v>10327.517578059011</v>
      </c>
      <c r="H123" s="9">
        <v>2006.5528858196731</v>
      </c>
      <c r="I123" s="9">
        <v>7517.2602416068721</v>
      </c>
      <c r="J123" s="9">
        <v>1082.3613107968849</v>
      </c>
      <c r="K123" s="9">
        <v>62.966000000000001</v>
      </c>
      <c r="L123" s="9">
        <v>86.247346673144122</v>
      </c>
      <c r="M123" s="9">
        <v>0</v>
      </c>
      <c r="N123" s="10">
        <v>3160.0509411588869</v>
      </c>
      <c r="O123" s="10">
        <f t="shared" si="109"/>
        <v>0</v>
      </c>
      <c r="P123" s="10">
        <f t="shared" si="110"/>
        <v>0</v>
      </c>
      <c r="Q123" s="10">
        <f t="shared" si="111"/>
        <v>0</v>
      </c>
      <c r="R123" s="10">
        <f t="shared" si="112"/>
        <v>0</v>
      </c>
      <c r="S123" s="10">
        <f t="shared" si="113"/>
        <v>0</v>
      </c>
      <c r="T123" s="10">
        <f t="shared" si="114"/>
        <v>18780.86</v>
      </c>
      <c r="U123" s="10">
        <f t="shared" si="115"/>
        <v>0</v>
      </c>
      <c r="V123" s="10">
        <f t="shared" si="116"/>
        <v>0</v>
      </c>
      <c r="W123" s="10">
        <f t="shared" si="117"/>
        <v>0</v>
      </c>
      <c r="X123" s="10">
        <f t="shared" si="118"/>
        <v>0</v>
      </c>
      <c r="Y123" s="10">
        <f t="shared" si="120"/>
        <v>0</v>
      </c>
      <c r="Z123" s="10">
        <f t="shared" si="121"/>
        <v>10327.517578059011</v>
      </c>
      <c r="AA123" s="10">
        <f t="shared" si="122"/>
        <v>0</v>
      </c>
      <c r="AB123" s="10">
        <f t="shared" si="123"/>
        <v>0</v>
      </c>
      <c r="AC123" s="10">
        <f t="shared" si="124"/>
        <v>0</v>
      </c>
      <c r="AD123" s="10">
        <f t="shared" si="125"/>
        <v>0</v>
      </c>
      <c r="AE123" s="10">
        <f t="shared" si="126"/>
        <v>2006.5528858196731</v>
      </c>
      <c r="AF123" s="10">
        <f t="shared" si="127"/>
        <v>0</v>
      </c>
      <c r="AG123" s="10">
        <f t="shared" si="128"/>
        <v>0</v>
      </c>
      <c r="AH123" s="10">
        <f t="shared" si="129"/>
        <v>0</v>
      </c>
      <c r="AI123" s="10">
        <f t="shared" si="130"/>
        <v>7517.2602416068721</v>
      </c>
      <c r="AJ123" s="10">
        <f t="shared" si="131"/>
        <v>0</v>
      </c>
      <c r="AK123" s="10">
        <f t="shared" si="132"/>
        <v>0</v>
      </c>
      <c r="AL123" s="10">
        <f t="shared" si="133"/>
        <v>0</v>
      </c>
      <c r="AM123" s="10">
        <f t="shared" si="134"/>
        <v>0</v>
      </c>
      <c r="AN123" s="10">
        <f t="shared" si="135"/>
        <v>1082.3613107968849</v>
      </c>
      <c r="AO123" s="10">
        <f t="shared" si="136"/>
        <v>0</v>
      </c>
      <c r="AP123" s="10">
        <f t="shared" si="137"/>
        <v>0</v>
      </c>
      <c r="AQ123" s="10">
        <f t="shared" si="138"/>
        <v>0</v>
      </c>
      <c r="AR123" s="10">
        <f t="shared" si="139"/>
        <v>62.966000000000001</v>
      </c>
      <c r="AS123" s="10">
        <f t="shared" si="140"/>
        <v>0</v>
      </c>
      <c r="AT123" s="10">
        <f t="shared" si="141"/>
        <v>0</v>
      </c>
      <c r="AU123" s="10">
        <f t="shared" si="142"/>
        <v>0</v>
      </c>
      <c r="AV123" s="10">
        <f t="shared" si="143"/>
        <v>0</v>
      </c>
      <c r="AW123" s="10">
        <f t="shared" si="144"/>
        <v>86.247346673144122</v>
      </c>
      <c r="AX123" s="10">
        <f t="shared" si="145"/>
        <v>0</v>
      </c>
      <c r="AY123" s="10">
        <f t="shared" si="146"/>
        <v>0</v>
      </c>
      <c r="AZ123" s="10">
        <f t="shared" si="147"/>
        <v>0</v>
      </c>
      <c r="BA123" s="10">
        <f t="shared" si="148"/>
        <v>0</v>
      </c>
      <c r="BB123" s="10">
        <f t="shared" si="149"/>
        <v>0</v>
      </c>
      <c r="BC123" s="10">
        <f t="shared" si="150"/>
        <v>0</v>
      </c>
      <c r="BD123" s="10">
        <f t="shared" si="151"/>
        <v>0</v>
      </c>
      <c r="BE123" s="10">
        <f t="shared" si="152"/>
        <v>0</v>
      </c>
      <c r="BF123" s="10">
        <f t="shared" si="153"/>
        <v>0</v>
      </c>
      <c r="BG123" s="10">
        <f t="shared" si="154"/>
        <v>0</v>
      </c>
      <c r="BH123" s="10">
        <f t="shared" si="155"/>
        <v>0</v>
      </c>
      <c r="BI123" s="10">
        <f t="shared" si="156"/>
        <v>0</v>
      </c>
      <c r="BJ123" s="10">
        <f t="shared" si="157"/>
        <v>0</v>
      </c>
      <c r="BK123" s="10">
        <f t="shared" si="158"/>
        <v>0</v>
      </c>
      <c r="BL123" s="10">
        <f t="shared" si="159"/>
        <v>0</v>
      </c>
      <c r="BM123" s="10">
        <f t="shared" si="160"/>
        <v>0</v>
      </c>
      <c r="BN123" s="10">
        <f t="shared" si="161"/>
        <v>0</v>
      </c>
      <c r="BO123" s="10">
        <f t="shared" si="162"/>
        <v>0</v>
      </c>
      <c r="BP123" s="2" t="s">
        <v>122</v>
      </c>
      <c r="BQ123" s="2">
        <v>59220.783000000003</v>
      </c>
      <c r="BR123" s="2">
        <f t="shared" si="163"/>
        <v>5956.9350000000004</v>
      </c>
      <c r="BS123" s="2">
        <v>21487.641000000011</v>
      </c>
      <c r="BT123" s="2">
        <v>0</v>
      </c>
      <c r="BU123" s="2">
        <v>18909.439999999999</v>
      </c>
      <c r="BV123" s="2">
        <v>9269.991</v>
      </c>
      <c r="BW123" s="2">
        <v>1826.9390000000001</v>
      </c>
      <c r="BX123" s="2">
        <v>5885.8690000000006</v>
      </c>
      <c r="BY123" s="2">
        <v>1702.307</v>
      </c>
      <c r="BZ123" s="2">
        <v>71.066000000000003</v>
      </c>
      <c r="CA123" s="2">
        <v>67.53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18909.439999999999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9269.991</v>
      </c>
      <c r="CP123" s="2">
        <v>0</v>
      </c>
      <c r="CQ123" s="2">
        <v>0</v>
      </c>
      <c r="CR123" s="2">
        <v>0</v>
      </c>
      <c r="CS123" s="2">
        <v>0</v>
      </c>
      <c r="CT123" s="2">
        <v>1826.9390000000001</v>
      </c>
      <c r="CU123" s="2">
        <v>0</v>
      </c>
      <c r="CV123" s="2">
        <v>0</v>
      </c>
      <c r="CW123" s="2">
        <v>0</v>
      </c>
      <c r="CX123" s="2">
        <v>5885.8690000000006</v>
      </c>
      <c r="CY123" s="2">
        <v>0</v>
      </c>
      <c r="CZ123" s="2">
        <v>0</v>
      </c>
      <c r="DA123" s="2">
        <v>0</v>
      </c>
      <c r="DB123" s="2">
        <v>0</v>
      </c>
      <c r="DC123" s="2">
        <v>1702.307</v>
      </c>
      <c r="DD123" s="2">
        <v>0</v>
      </c>
      <c r="DE123" s="2">
        <v>0</v>
      </c>
      <c r="DF123" s="2">
        <v>0</v>
      </c>
      <c r="DG123" s="2">
        <v>71.066000000000003</v>
      </c>
      <c r="DH123" s="2">
        <v>0</v>
      </c>
      <c r="DI123" s="2">
        <v>0</v>
      </c>
      <c r="DJ123" s="2">
        <v>0</v>
      </c>
      <c r="DK123" s="2">
        <v>0</v>
      </c>
      <c r="DL123" s="2">
        <v>67.53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15">
        <v>0</v>
      </c>
      <c r="EF123" s="15">
        <v>0</v>
      </c>
      <c r="EG123" s="15">
        <v>0</v>
      </c>
      <c r="EH123" s="15">
        <v>0</v>
      </c>
      <c r="EI123" s="15">
        <v>0</v>
      </c>
      <c r="EJ123" s="15">
        <f t="shared" si="164"/>
        <v>1</v>
      </c>
      <c r="EK123" s="15">
        <f t="shared" si="165"/>
        <v>0</v>
      </c>
      <c r="EL123" s="15">
        <f t="shared" si="166"/>
        <v>0</v>
      </c>
      <c r="EM123" s="15">
        <f t="shared" si="167"/>
        <v>0</v>
      </c>
      <c r="EN123" s="15">
        <f t="shared" si="168"/>
        <v>0</v>
      </c>
      <c r="EO123" s="15">
        <f t="shared" si="169"/>
        <v>0</v>
      </c>
      <c r="EP123" s="15">
        <f t="shared" si="170"/>
        <v>1</v>
      </c>
      <c r="EQ123" s="15">
        <f t="shared" si="171"/>
        <v>0</v>
      </c>
      <c r="ER123" s="15">
        <f t="shared" si="172"/>
        <v>0</v>
      </c>
      <c r="ES123" s="15">
        <f t="shared" si="173"/>
        <v>0</v>
      </c>
      <c r="ET123" s="15">
        <f t="shared" si="174"/>
        <v>0</v>
      </c>
      <c r="EU123" s="15">
        <f t="shared" si="175"/>
        <v>1</v>
      </c>
      <c r="EV123" s="15">
        <f t="shared" si="176"/>
        <v>0</v>
      </c>
      <c r="EW123" s="15">
        <f t="shared" si="177"/>
        <v>0</v>
      </c>
      <c r="EX123" s="15">
        <f t="shared" si="178"/>
        <v>0</v>
      </c>
      <c r="EY123" s="15">
        <f t="shared" si="179"/>
        <v>1</v>
      </c>
      <c r="EZ123" s="15">
        <f t="shared" si="180"/>
        <v>0</v>
      </c>
      <c r="FA123" s="15">
        <f t="shared" si="181"/>
        <v>0</v>
      </c>
      <c r="FB123" s="15">
        <f t="shared" si="182"/>
        <v>0</v>
      </c>
      <c r="FC123" s="15">
        <f t="shared" si="183"/>
        <v>0</v>
      </c>
      <c r="FD123" s="15">
        <f t="shared" si="184"/>
        <v>1</v>
      </c>
      <c r="FE123" s="15">
        <f t="shared" si="185"/>
        <v>0</v>
      </c>
      <c r="FF123" s="15">
        <f t="shared" si="186"/>
        <v>0</v>
      </c>
      <c r="FG123" s="15">
        <f t="shared" si="187"/>
        <v>0</v>
      </c>
      <c r="FH123" s="15">
        <f t="shared" si="188"/>
        <v>1</v>
      </c>
      <c r="FI123" s="15">
        <f t="shared" si="189"/>
        <v>0</v>
      </c>
      <c r="FJ123" s="15">
        <f t="shared" si="190"/>
        <v>0</v>
      </c>
      <c r="FK123" s="15">
        <f t="shared" si="191"/>
        <v>0</v>
      </c>
      <c r="FL123" s="15">
        <f t="shared" si="192"/>
        <v>0</v>
      </c>
      <c r="FM123" s="15">
        <f t="shared" si="193"/>
        <v>1</v>
      </c>
      <c r="FN123" s="15">
        <f t="shared" si="194"/>
        <v>0</v>
      </c>
      <c r="FO123" s="15">
        <f t="shared" si="195"/>
        <v>0</v>
      </c>
      <c r="FP123" s="15">
        <f t="shared" si="196"/>
        <v>0</v>
      </c>
      <c r="FQ123" s="15">
        <f t="shared" si="197"/>
        <v>0</v>
      </c>
      <c r="FR123" s="15">
        <f t="shared" si="198"/>
        <v>0</v>
      </c>
      <c r="FS123" s="15">
        <v>0</v>
      </c>
      <c r="FT123" s="15">
        <v>0</v>
      </c>
      <c r="FU123" s="15">
        <v>0</v>
      </c>
      <c r="FV123" s="15">
        <v>0</v>
      </c>
      <c r="FW123" s="15">
        <v>0</v>
      </c>
      <c r="FX123" s="15">
        <v>0</v>
      </c>
      <c r="FY123" s="15">
        <v>0</v>
      </c>
      <c r="FZ123" s="15">
        <v>0</v>
      </c>
      <c r="GA123" s="15">
        <v>0</v>
      </c>
      <c r="GB123" s="15">
        <v>0</v>
      </c>
      <c r="GC123" s="15">
        <v>0</v>
      </c>
      <c r="GD123" s="15">
        <v>0</v>
      </c>
      <c r="GE123" s="15">
        <v>0</v>
      </c>
    </row>
    <row r="124" spans="1:187" x14ac:dyDescent="0.3">
      <c r="A124" s="2" t="s">
        <v>123</v>
      </c>
      <c r="B124" s="6">
        <v>19412</v>
      </c>
      <c r="C124" s="6">
        <f t="shared" si="119"/>
        <v>11814.822280067667</v>
      </c>
      <c r="D124" s="7">
        <v>7597.1777199323333</v>
      </c>
      <c r="E124" s="8">
        <v>0</v>
      </c>
      <c r="F124" s="9">
        <v>1279.96</v>
      </c>
      <c r="G124" s="9">
        <v>2725.29</v>
      </c>
      <c r="H124" s="9">
        <v>705.59857273081491</v>
      </c>
      <c r="I124" s="9">
        <v>3021.5956193099119</v>
      </c>
      <c r="J124" s="9">
        <v>699.75558354273073</v>
      </c>
      <c r="K124" s="9">
        <v>2.2999999999999998</v>
      </c>
      <c r="L124" s="9">
        <v>54.74</v>
      </c>
      <c r="M124" s="9">
        <v>0</v>
      </c>
      <c r="N124" s="10">
        <v>3325.582504484209</v>
      </c>
      <c r="O124" s="10">
        <f t="shared" si="109"/>
        <v>0</v>
      </c>
      <c r="P124" s="10">
        <f t="shared" si="110"/>
        <v>0</v>
      </c>
      <c r="Q124" s="10">
        <f t="shared" si="111"/>
        <v>0</v>
      </c>
      <c r="R124" s="10">
        <f t="shared" si="112"/>
        <v>0</v>
      </c>
      <c r="S124" s="10">
        <f t="shared" si="113"/>
        <v>0</v>
      </c>
      <c r="T124" s="10">
        <f t="shared" si="114"/>
        <v>0</v>
      </c>
      <c r="U124" s="10">
        <f t="shared" si="115"/>
        <v>1279.96</v>
      </c>
      <c r="V124" s="10">
        <f t="shared" si="116"/>
        <v>0</v>
      </c>
      <c r="W124" s="10">
        <f t="shared" si="117"/>
        <v>0</v>
      </c>
      <c r="X124" s="10">
        <f t="shared" si="118"/>
        <v>0</v>
      </c>
      <c r="Y124" s="10">
        <f t="shared" si="120"/>
        <v>0</v>
      </c>
      <c r="Z124" s="10">
        <f t="shared" si="121"/>
        <v>2725.29</v>
      </c>
      <c r="AA124" s="10">
        <f t="shared" si="122"/>
        <v>0</v>
      </c>
      <c r="AB124" s="10">
        <f t="shared" si="123"/>
        <v>0</v>
      </c>
      <c r="AC124" s="10">
        <f t="shared" si="124"/>
        <v>0</v>
      </c>
      <c r="AD124" s="10">
        <f t="shared" si="125"/>
        <v>0</v>
      </c>
      <c r="AE124" s="10">
        <f t="shared" si="126"/>
        <v>705.59857273081491</v>
      </c>
      <c r="AF124" s="10">
        <f t="shared" si="127"/>
        <v>0</v>
      </c>
      <c r="AG124" s="10">
        <f t="shared" si="128"/>
        <v>0</v>
      </c>
      <c r="AH124" s="10">
        <f t="shared" si="129"/>
        <v>0</v>
      </c>
      <c r="AI124" s="10">
        <f t="shared" si="130"/>
        <v>3021.5956193099119</v>
      </c>
      <c r="AJ124" s="10">
        <f t="shared" si="131"/>
        <v>0</v>
      </c>
      <c r="AK124" s="10">
        <f t="shared" si="132"/>
        <v>0</v>
      </c>
      <c r="AL124" s="10">
        <f t="shared" si="133"/>
        <v>0</v>
      </c>
      <c r="AM124" s="10">
        <f t="shared" si="134"/>
        <v>0</v>
      </c>
      <c r="AN124" s="10">
        <f t="shared" si="135"/>
        <v>699.75558354273073</v>
      </c>
      <c r="AO124" s="10">
        <f t="shared" si="136"/>
        <v>0</v>
      </c>
      <c r="AP124" s="10">
        <f t="shared" si="137"/>
        <v>0</v>
      </c>
      <c r="AQ124" s="10">
        <f t="shared" si="138"/>
        <v>0</v>
      </c>
      <c r="AR124" s="10">
        <f t="shared" si="139"/>
        <v>2.2999999999999998</v>
      </c>
      <c r="AS124" s="10">
        <f t="shared" si="140"/>
        <v>0</v>
      </c>
      <c r="AT124" s="10">
        <f t="shared" si="141"/>
        <v>0</v>
      </c>
      <c r="AU124" s="10">
        <f t="shared" si="142"/>
        <v>0</v>
      </c>
      <c r="AV124" s="10">
        <f t="shared" si="143"/>
        <v>0</v>
      </c>
      <c r="AW124" s="10">
        <f t="shared" si="144"/>
        <v>54.74</v>
      </c>
      <c r="AX124" s="10">
        <f t="shared" si="145"/>
        <v>0</v>
      </c>
      <c r="AY124" s="10">
        <f t="shared" si="146"/>
        <v>0</v>
      </c>
      <c r="AZ124" s="10">
        <f t="shared" si="147"/>
        <v>0</v>
      </c>
      <c r="BA124" s="10">
        <f t="shared" si="148"/>
        <v>0</v>
      </c>
      <c r="BB124" s="10">
        <f t="shared" si="149"/>
        <v>0</v>
      </c>
      <c r="BC124" s="10">
        <f t="shared" si="150"/>
        <v>0</v>
      </c>
      <c r="BD124" s="10">
        <f t="shared" si="151"/>
        <v>0</v>
      </c>
      <c r="BE124" s="10">
        <f t="shared" si="152"/>
        <v>0</v>
      </c>
      <c r="BF124" s="10">
        <f t="shared" si="153"/>
        <v>0</v>
      </c>
      <c r="BG124" s="10">
        <f t="shared" si="154"/>
        <v>0</v>
      </c>
      <c r="BH124" s="10">
        <f t="shared" si="155"/>
        <v>0</v>
      </c>
      <c r="BI124" s="10">
        <f t="shared" si="156"/>
        <v>0</v>
      </c>
      <c r="BJ124" s="10">
        <f t="shared" si="157"/>
        <v>0</v>
      </c>
      <c r="BK124" s="10">
        <f t="shared" si="158"/>
        <v>3325.582504484209</v>
      </c>
      <c r="BL124" s="10">
        <f t="shared" si="159"/>
        <v>0</v>
      </c>
      <c r="BM124" s="10">
        <f t="shared" si="160"/>
        <v>0</v>
      </c>
      <c r="BN124" s="10">
        <f t="shared" si="161"/>
        <v>0</v>
      </c>
      <c r="BO124" s="10">
        <f t="shared" si="162"/>
        <v>0</v>
      </c>
      <c r="BP124" s="2" t="s">
        <v>123</v>
      </c>
      <c r="BQ124" s="2">
        <v>14602.79</v>
      </c>
      <c r="BR124" s="2">
        <f t="shared" si="163"/>
        <v>2351.2600000000002</v>
      </c>
      <c r="BS124" s="2">
        <v>6080.98</v>
      </c>
      <c r="BT124" s="2">
        <v>0</v>
      </c>
      <c r="BU124" s="2">
        <v>1279.96</v>
      </c>
      <c r="BV124" s="2">
        <v>2725.29</v>
      </c>
      <c r="BW124" s="2">
        <v>552.47</v>
      </c>
      <c r="BX124" s="2">
        <v>2348.96</v>
      </c>
      <c r="BY124" s="2">
        <v>648.9</v>
      </c>
      <c r="BZ124" s="2">
        <v>2.2999999999999998</v>
      </c>
      <c r="CA124" s="2">
        <v>721.05000000000007</v>
      </c>
      <c r="CB124" s="2">
        <v>240.35</v>
      </c>
      <c r="CC124" s="2">
        <v>2.5299999999999998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1279.96</v>
      </c>
      <c r="CK124" s="2">
        <v>0</v>
      </c>
      <c r="CL124" s="2">
        <v>0</v>
      </c>
      <c r="CM124" s="2">
        <v>0</v>
      </c>
      <c r="CN124" s="2">
        <v>0</v>
      </c>
      <c r="CO124" s="2">
        <v>2725.29</v>
      </c>
      <c r="CP124" s="2">
        <v>0</v>
      </c>
      <c r="CQ124" s="2">
        <v>0</v>
      </c>
      <c r="CR124" s="2">
        <v>0</v>
      </c>
      <c r="CS124" s="2">
        <v>0</v>
      </c>
      <c r="CT124" s="2">
        <v>552.47</v>
      </c>
      <c r="CU124" s="2">
        <v>0</v>
      </c>
      <c r="CV124" s="2">
        <v>0</v>
      </c>
      <c r="CW124" s="2">
        <v>0</v>
      </c>
      <c r="CX124" s="2">
        <v>2348.96</v>
      </c>
      <c r="CY124" s="2">
        <v>0</v>
      </c>
      <c r="CZ124" s="2">
        <v>0</v>
      </c>
      <c r="DA124" s="2">
        <v>0</v>
      </c>
      <c r="DB124" s="2">
        <v>0</v>
      </c>
      <c r="DC124" s="2">
        <v>648.9</v>
      </c>
      <c r="DD124" s="2">
        <v>0</v>
      </c>
      <c r="DE124" s="2">
        <v>0</v>
      </c>
      <c r="DF124" s="2">
        <v>0</v>
      </c>
      <c r="DG124" s="2">
        <v>2.2999999999999998</v>
      </c>
      <c r="DH124" s="2">
        <v>0</v>
      </c>
      <c r="DI124" s="2">
        <v>0</v>
      </c>
      <c r="DJ124" s="2">
        <v>0</v>
      </c>
      <c r="DK124" s="2">
        <v>0</v>
      </c>
      <c r="DL124" s="2">
        <v>721.05000000000007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240.35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2.5299999999999998</v>
      </c>
      <c r="EA124" s="2">
        <v>0</v>
      </c>
      <c r="EB124" s="2">
        <v>0</v>
      </c>
      <c r="EC124" s="2">
        <v>0</v>
      </c>
      <c r="ED124" s="2">
        <v>0</v>
      </c>
      <c r="EE124" s="15">
        <v>0</v>
      </c>
      <c r="EF124" s="15">
        <v>0</v>
      </c>
      <c r="EG124" s="15">
        <v>0</v>
      </c>
      <c r="EH124" s="15">
        <v>0</v>
      </c>
      <c r="EI124" s="15">
        <v>0</v>
      </c>
      <c r="EJ124" s="15">
        <f t="shared" si="164"/>
        <v>0</v>
      </c>
      <c r="EK124" s="15">
        <f t="shared" si="165"/>
        <v>1</v>
      </c>
      <c r="EL124" s="15">
        <f t="shared" si="166"/>
        <v>0</v>
      </c>
      <c r="EM124" s="15">
        <f t="shared" si="167"/>
        <v>0</v>
      </c>
      <c r="EN124" s="15">
        <f t="shared" si="168"/>
        <v>0</v>
      </c>
      <c r="EO124" s="15">
        <f t="shared" si="169"/>
        <v>0</v>
      </c>
      <c r="EP124" s="15">
        <f t="shared" si="170"/>
        <v>1</v>
      </c>
      <c r="EQ124" s="15">
        <f t="shared" si="171"/>
        <v>0</v>
      </c>
      <c r="ER124" s="15">
        <f t="shared" si="172"/>
        <v>0</v>
      </c>
      <c r="ES124" s="15">
        <f t="shared" si="173"/>
        <v>0</v>
      </c>
      <c r="ET124" s="15">
        <f t="shared" si="174"/>
        <v>0</v>
      </c>
      <c r="EU124" s="15">
        <f t="shared" si="175"/>
        <v>1</v>
      </c>
      <c r="EV124" s="15">
        <f t="shared" si="176"/>
        <v>0</v>
      </c>
      <c r="EW124" s="15">
        <f t="shared" si="177"/>
        <v>0</v>
      </c>
      <c r="EX124" s="15">
        <f t="shared" si="178"/>
        <v>0</v>
      </c>
      <c r="EY124" s="15">
        <f t="shared" si="179"/>
        <v>1</v>
      </c>
      <c r="EZ124" s="15">
        <f t="shared" si="180"/>
        <v>0</v>
      </c>
      <c r="FA124" s="15">
        <f t="shared" si="181"/>
        <v>0</v>
      </c>
      <c r="FB124" s="15">
        <f t="shared" si="182"/>
        <v>0</v>
      </c>
      <c r="FC124" s="15">
        <f t="shared" si="183"/>
        <v>0</v>
      </c>
      <c r="FD124" s="15">
        <f t="shared" si="184"/>
        <v>1</v>
      </c>
      <c r="FE124" s="15">
        <f t="shared" si="185"/>
        <v>0</v>
      </c>
      <c r="FF124" s="15">
        <f t="shared" si="186"/>
        <v>0</v>
      </c>
      <c r="FG124" s="15">
        <f t="shared" si="187"/>
        <v>0</v>
      </c>
      <c r="FH124" s="15">
        <f t="shared" si="188"/>
        <v>1</v>
      </c>
      <c r="FI124" s="15">
        <f t="shared" si="189"/>
        <v>0</v>
      </c>
      <c r="FJ124" s="15">
        <f t="shared" si="190"/>
        <v>0</v>
      </c>
      <c r="FK124" s="15">
        <f t="shared" si="191"/>
        <v>0</v>
      </c>
      <c r="FL124" s="15">
        <f t="shared" si="192"/>
        <v>0</v>
      </c>
      <c r="FM124" s="15">
        <f t="shared" si="193"/>
        <v>1</v>
      </c>
      <c r="FN124" s="15">
        <f t="shared" si="194"/>
        <v>0</v>
      </c>
      <c r="FO124" s="15">
        <f t="shared" si="195"/>
        <v>0</v>
      </c>
      <c r="FP124" s="15">
        <f t="shared" si="196"/>
        <v>0</v>
      </c>
      <c r="FQ124" s="15">
        <f t="shared" si="197"/>
        <v>0</v>
      </c>
      <c r="FR124" s="15">
        <f t="shared" si="198"/>
        <v>0</v>
      </c>
      <c r="FS124" s="15">
        <f t="shared" si="199"/>
        <v>1</v>
      </c>
      <c r="FT124" s="15">
        <f t="shared" si="200"/>
        <v>0</v>
      </c>
      <c r="FU124" s="15">
        <f t="shared" si="201"/>
        <v>0</v>
      </c>
      <c r="FV124" s="15">
        <f t="shared" si="202"/>
        <v>0</v>
      </c>
      <c r="FW124" s="15">
        <f t="shared" si="203"/>
        <v>0</v>
      </c>
      <c r="FX124" s="15">
        <f t="shared" si="204"/>
        <v>0</v>
      </c>
      <c r="FY124" s="15">
        <f t="shared" si="205"/>
        <v>0</v>
      </c>
      <c r="FZ124" s="15">
        <f t="shared" si="206"/>
        <v>0</v>
      </c>
      <c r="GA124" s="15">
        <f t="shared" si="207"/>
        <v>1</v>
      </c>
      <c r="GB124" s="15">
        <f t="shared" si="208"/>
        <v>0</v>
      </c>
      <c r="GC124" s="15">
        <f t="shared" si="209"/>
        <v>0</v>
      </c>
      <c r="GD124" s="15">
        <f t="shared" si="210"/>
        <v>0</v>
      </c>
      <c r="GE124" s="15">
        <f t="shared" si="211"/>
        <v>0</v>
      </c>
    </row>
    <row r="125" spans="1:187" x14ac:dyDescent="0.3">
      <c r="A125" s="2" t="s">
        <v>124</v>
      </c>
      <c r="B125" s="6">
        <v>43421.13</v>
      </c>
      <c r="C125" s="6">
        <f t="shared" si="119"/>
        <v>25505.383757033684</v>
      </c>
      <c r="D125" s="7">
        <v>17915.746242966314</v>
      </c>
      <c r="E125" s="8">
        <v>0</v>
      </c>
      <c r="F125" s="9">
        <v>7441.36</v>
      </c>
      <c r="G125" s="9">
        <v>5580.9428116674808</v>
      </c>
      <c r="H125" s="9">
        <v>1335.052220115075</v>
      </c>
      <c r="I125" s="9">
        <v>2168.44</v>
      </c>
      <c r="J125" s="9">
        <v>708.72103656701245</v>
      </c>
      <c r="K125" s="9">
        <v>110.1</v>
      </c>
      <c r="L125" s="9">
        <v>86.387216974536344</v>
      </c>
      <c r="M125" s="9">
        <v>0</v>
      </c>
      <c r="N125" s="10">
        <v>8074.3804717095754</v>
      </c>
      <c r="O125" s="10">
        <f t="shared" si="109"/>
        <v>0</v>
      </c>
      <c r="P125" s="10">
        <f t="shared" si="110"/>
        <v>0</v>
      </c>
      <c r="Q125" s="10">
        <f t="shared" si="111"/>
        <v>0</v>
      </c>
      <c r="R125" s="10">
        <f t="shared" si="112"/>
        <v>0</v>
      </c>
      <c r="S125" s="10">
        <f t="shared" si="113"/>
        <v>0</v>
      </c>
      <c r="T125" s="10">
        <f t="shared" si="114"/>
        <v>0</v>
      </c>
      <c r="U125" s="10">
        <f t="shared" si="115"/>
        <v>7441.36</v>
      </c>
      <c r="V125" s="10">
        <f t="shared" si="116"/>
        <v>0</v>
      </c>
      <c r="W125" s="10">
        <f t="shared" si="117"/>
        <v>0</v>
      </c>
      <c r="X125" s="10">
        <f t="shared" si="118"/>
        <v>0</v>
      </c>
      <c r="Y125" s="10">
        <f t="shared" si="120"/>
        <v>0</v>
      </c>
      <c r="Z125" s="10">
        <f t="shared" si="121"/>
        <v>5580.9428116674808</v>
      </c>
      <c r="AA125" s="10">
        <f t="shared" si="122"/>
        <v>0</v>
      </c>
      <c r="AB125" s="10">
        <f t="shared" si="123"/>
        <v>0</v>
      </c>
      <c r="AC125" s="10">
        <f t="shared" si="124"/>
        <v>0</v>
      </c>
      <c r="AD125" s="10">
        <f t="shared" si="125"/>
        <v>0</v>
      </c>
      <c r="AE125" s="10">
        <f t="shared" si="126"/>
        <v>1335.052220115075</v>
      </c>
      <c r="AF125" s="10">
        <f t="shared" si="127"/>
        <v>0</v>
      </c>
      <c r="AG125" s="10">
        <f t="shared" si="128"/>
        <v>0</v>
      </c>
      <c r="AH125" s="10">
        <f t="shared" si="129"/>
        <v>0</v>
      </c>
      <c r="AI125" s="10">
        <f t="shared" si="130"/>
        <v>2168.44</v>
      </c>
      <c r="AJ125" s="10">
        <f t="shared" si="131"/>
        <v>0</v>
      </c>
      <c r="AK125" s="10">
        <f t="shared" si="132"/>
        <v>0</v>
      </c>
      <c r="AL125" s="10">
        <f t="shared" si="133"/>
        <v>0</v>
      </c>
      <c r="AM125" s="10">
        <f t="shared" si="134"/>
        <v>0</v>
      </c>
      <c r="AN125" s="10">
        <f t="shared" si="135"/>
        <v>708.72103656701245</v>
      </c>
      <c r="AO125" s="10">
        <f t="shared" si="136"/>
        <v>0</v>
      </c>
      <c r="AP125" s="10">
        <f t="shared" si="137"/>
        <v>0</v>
      </c>
      <c r="AQ125" s="10">
        <f t="shared" si="138"/>
        <v>0</v>
      </c>
      <c r="AR125" s="10">
        <f t="shared" si="139"/>
        <v>110.1</v>
      </c>
      <c r="AS125" s="10">
        <f t="shared" si="140"/>
        <v>0</v>
      </c>
      <c r="AT125" s="10">
        <f t="shared" si="141"/>
        <v>0</v>
      </c>
      <c r="AU125" s="10">
        <f t="shared" si="142"/>
        <v>0</v>
      </c>
      <c r="AV125" s="10">
        <f t="shared" si="143"/>
        <v>0</v>
      </c>
      <c r="AW125" s="10">
        <f t="shared" si="144"/>
        <v>86.387216974536344</v>
      </c>
      <c r="AX125" s="10">
        <f t="shared" si="145"/>
        <v>0</v>
      </c>
      <c r="AY125" s="10">
        <f t="shared" si="146"/>
        <v>0</v>
      </c>
      <c r="AZ125" s="10">
        <f t="shared" si="147"/>
        <v>0</v>
      </c>
      <c r="BA125" s="10">
        <f t="shared" si="148"/>
        <v>0</v>
      </c>
      <c r="BB125" s="10">
        <f t="shared" si="149"/>
        <v>0</v>
      </c>
      <c r="BC125" s="10">
        <f t="shared" si="150"/>
        <v>0</v>
      </c>
      <c r="BD125" s="10">
        <f t="shared" si="151"/>
        <v>0</v>
      </c>
      <c r="BE125" s="10">
        <f t="shared" si="152"/>
        <v>0</v>
      </c>
      <c r="BF125" s="10">
        <f t="shared" si="153"/>
        <v>0</v>
      </c>
      <c r="BG125" s="10">
        <f t="shared" si="154"/>
        <v>0</v>
      </c>
      <c r="BH125" s="10">
        <f t="shared" si="155"/>
        <v>0</v>
      </c>
      <c r="BI125" s="10">
        <f t="shared" si="156"/>
        <v>0</v>
      </c>
      <c r="BJ125" s="10">
        <f t="shared" si="157"/>
        <v>0</v>
      </c>
      <c r="BK125" s="10">
        <f t="shared" si="158"/>
        <v>8074.3804717095754</v>
      </c>
      <c r="BL125" s="10">
        <f t="shared" si="159"/>
        <v>0</v>
      </c>
      <c r="BM125" s="10">
        <f t="shared" si="160"/>
        <v>0</v>
      </c>
      <c r="BN125" s="10">
        <f t="shared" si="161"/>
        <v>0</v>
      </c>
      <c r="BO125" s="10">
        <f t="shared" si="162"/>
        <v>0</v>
      </c>
      <c r="BP125" s="2" t="s">
        <v>124</v>
      </c>
      <c r="BQ125" s="2">
        <v>39277.732000000004</v>
      </c>
      <c r="BR125" s="2">
        <f t="shared" si="163"/>
        <v>8783.98</v>
      </c>
      <c r="BS125" s="2">
        <v>13760.847000000005</v>
      </c>
      <c r="BT125" s="2">
        <v>0</v>
      </c>
      <c r="BU125" s="2">
        <v>7441.91</v>
      </c>
      <c r="BV125" s="2">
        <v>6341.69</v>
      </c>
      <c r="BW125" s="2">
        <v>2107.518</v>
      </c>
      <c r="BX125" s="2">
        <v>8673.8799999999992</v>
      </c>
      <c r="BY125" s="2">
        <v>725.09299999999996</v>
      </c>
      <c r="BZ125" s="2">
        <v>110.1</v>
      </c>
      <c r="CA125" s="2">
        <v>88.070000000000007</v>
      </c>
      <c r="CB125" s="2">
        <v>0</v>
      </c>
      <c r="CC125" s="2">
        <v>28.623999999999999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7441.91</v>
      </c>
      <c r="CK125" s="2">
        <v>0</v>
      </c>
      <c r="CL125" s="2">
        <v>0</v>
      </c>
      <c r="CM125" s="2">
        <v>0</v>
      </c>
      <c r="CN125" s="2">
        <v>0</v>
      </c>
      <c r="CO125" s="2">
        <v>6341.69</v>
      </c>
      <c r="CP125" s="2">
        <v>0</v>
      </c>
      <c r="CQ125" s="2">
        <v>0</v>
      </c>
      <c r="CR125" s="2">
        <v>0</v>
      </c>
      <c r="CS125" s="2">
        <v>0</v>
      </c>
      <c r="CT125" s="2">
        <v>2107.518</v>
      </c>
      <c r="CU125" s="2">
        <v>0</v>
      </c>
      <c r="CV125" s="2">
        <v>0</v>
      </c>
      <c r="CW125" s="2">
        <v>0</v>
      </c>
      <c r="CX125" s="2">
        <v>8673.8799999999992</v>
      </c>
      <c r="CY125" s="2">
        <v>0</v>
      </c>
      <c r="CZ125" s="2">
        <v>0</v>
      </c>
      <c r="DA125" s="2">
        <v>0</v>
      </c>
      <c r="DB125" s="2">
        <v>0</v>
      </c>
      <c r="DC125" s="2">
        <v>725.09299999999996</v>
      </c>
      <c r="DD125" s="2">
        <v>0</v>
      </c>
      <c r="DE125" s="2">
        <v>0</v>
      </c>
      <c r="DF125" s="2">
        <v>0</v>
      </c>
      <c r="DG125" s="2">
        <v>110.1</v>
      </c>
      <c r="DH125" s="2">
        <v>0</v>
      </c>
      <c r="DI125" s="2">
        <v>0</v>
      </c>
      <c r="DJ125" s="2">
        <v>0</v>
      </c>
      <c r="DK125" s="2">
        <v>0</v>
      </c>
      <c r="DL125" s="2">
        <v>88.070000000000007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28.623999999999999</v>
      </c>
      <c r="EA125" s="2">
        <v>0</v>
      </c>
      <c r="EB125" s="2">
        <v>0</v>
      </c>
      <c r="EC125" s="2">
        <v>0</v>
      </c>
      <c r="ED125" s="2">
        <v>0</v>
      </c>
      <c r="EE125" s="15">
        <v>0</v>
      </c>
      <c r="EF125" s="15">
        <v>0</v>
      </c>
      <c r="EG125" s="15">
        <v>0</v>
      </c>
      <c r="EH125" s="15">
        <v>0</v>
      </c>
      <c r="EI125" s="15">
        <v>0</v>
      </c>
      <c r="EJ125" s="15">
        <f t="shared" si="164"/>
        <v>0</v>
      </c>
      <c r="EK125" s="15">
        <f t="shared" si="165"/>
        <v>1</v>
      </c>
      <c r="EL125" s="15">
        <f t="shared" si="166"/>
        <v>0</v>
      </c>
      <c r="EM125" s="15">
        <f t="shared" si="167"/>
        <v>0</v>
      </c>
      <c r="EN125" s="15">
        <f t="shared" si="168"/>
        <v>0</v>
      </c>
      <c r="EO125" s="15">
        <f t="shared" si="169"/>
        <v>0</v>
      </c>
      <c r="EP125" s="15">
        <f t="shared" si="170"/>
        <v>1</v>
      </c>
      <c r="EQ125" s="15">
        <f t="shared" si="171"/>
        <v>0</v>
      </c>
      <c r="ER125" s="15">
        <f t="shared" si="172"/>
        <v>0</v>
      </c>
      <c r="ES125" s="15">
        <f t="shared" si="173"/>
        <v>0</v>
      </c>
      <c r="ET125" s="15">
        <f t="shared" si="174"/>
        <v>0</v>
      </c>
      <c r="EU125" s="15">
        <f t="shared" si="175"/>
        <v>1</v>
      </c>
      <c r="EV125" s="15">
        <f t="shared" si="176"/>
        <v>0</v>
      </c>
      <c r="EW125" s="15">
        <f t="shared" si="177"/>
        <v>0</v>
      </c>
      <c r="EX125" s="15">
        <f t="shared" si="178"/>
        <v>0</v>
      </c>
      <c r="EY125" s="15">
        <f t="shared" si="179"/>
        <v>1</v>
      </c>
      <c r="EZ125" s="15">
        <f t="shared" si="180"/>
        <v>0</v>
      </c>
      <c r="FA125" s="15">
        <f t="shared" si="181"/>
        <v>0</v>
      </c>
      <c r="FB125" s="15">
        <f t="shared" si="182"/>
        <v>0</v>
      </c>
      <c r="FC125" s="15">
        <f t="shared" si="183"/>
        <v>0</v>
      </c>
      <c r="FD125" s="15">
        <f t="shared" si="184"/>
        <v>1</v>
      </c>
      <c r="FE125" s="15">
        <f t="shared" si="185"/>
        <v>0</v>
      </c>
      <c r="FF125" s="15">
        <f t="shared" si="186"/>
        <v>0</v>
      </c>
      <c r="FG125" s="15">
        <f t="shared" si="187"/>
        <v>0</v>
      </c>
      <c r="FH125" s="15">
        <f t="shared" si="188"/>
        <v>1</v>
      </c>
      <c r="FI125" s="15">
        <f t="shared" si="189"/>
        <v>0</v>
      </c>
      <c r="FJ125" s="15">
        <f t="shared" si="190"/>
        <v>0</v>
      </c>
      <c r="FK125" s="15">
        <f t="shared" si="191"/>
        <v>0</v>
      </c>
      <c r="FL125" s="15">
        <f t="shared" si="192"/>
        <v>0</v>
      </c>
      <c r="FM125" s="15">
        <f t="shared" si="193"/>
        <v>1</v>
      </c>
      <c r="FN125" s="15">
        <f t="shared" si="194"/>
        <v>0</v>
      </c>
      <c r="FO125" s="15">
        <f t="shared" si="195"/>
        <v>0</v>
      </c>
      <c r="FP125" s="15">
        <f t="shared" si="196"/>
        <v>0</v>
      </c>
      <c r="FQ125" s="15">
        <f t="shared" si="197"/>
        <v>0</v>
      </c>
      <c r="FR125" s="15">
        <f t="shared" si="198"/>
        <v>0</v>
      </c>
      <c r="FS125" s="15">
        <v>0</v>
      </c>
      <c r="FT125" s="15">
        <v>0</v>
      </c>
      <c r="FU125" s="15">
        <v>0</v>
      </c>
      <c r="FV125" s="15">
        <v>0</v>
      </c>
      <c r="FW125" s="15">
        <v>0</v>
      </c>
      <c r="FX125" s="15">
        <v>0</v>
      </c>
      <c r="FY125" s="15">
        <v>0</v>
      </c>
      <c r="FZ125" s="15">
        <v>0</v>
      </c>
      <c r="GA125" s="15">
        <f t="shared" si="207"/>
        <v>1</v>
      </c>
      <c r="GB125" s="15">
        <f t="shared" si="208"/>
        <v>0</v>
      </c>
      <c r="GC125" s="15">
        <f t="shared" si="209"/>
        <v>0</v>
      </c>
      <c r="GD125" s="15">
        <f t="shared" si="210"/>
        <v>0</v>
      </c>
      <c r="GE125" s="15">
        <f t="shared" si="211"/>
        <v>0</v>
      </c>
    </row>
    <row r="126" spans="1:187" x14ac:dyDescent="0.3">
      <c r="A126" s="2" t="s">
        <v>125</v>
      </c>
      <c r="B126" s="6">
        <v>44881.277000000002</v>
      </c>
      <c r="C126" s="6">
        <f t="shared" si="119"/>
        <v>32182.174862561264</v>
      </c>
      <c r="D126" s="7">
        <v>12699.102137438738</v>
      </c>
      <c r="E126" s="8">
        <v>5469.38</v>
      </c>
      <c r="F126" s="9">
        <v>8785.7099999999991</v>
      </c>
      <c r="G126" s="9">
        <v>6588.2243639048038</v>
      </c>
      <c r="H126" s="9">
        <v>1053.046143368098</v>
      </c>
      <c r="I126" s="9">
        <v>6828.2933153138047</v>
      </c>
      <c r="J126" s="9">
        <v>2370.1974434570729</v>
      </c>
      <c r="K126" s="9">
        <v>33.842596517483351</v>
      </c>
      <c r="L126" s="9">
        <v>1053.481</v>
      </c>
      <c r="M126" s="9">
        <v>0</v>
      </c>
      <c r="N126" s="10">
        <v>0</v>
      </c>
      <c r="O126" s="10">
        <f t="shared" si="109"/>
        <v>0</v>
      </c>
      <c r="P126" s="10">
        <f t="shared" si="110"/>
        <v>0</v>
      </c>
      <c r="Q126" s="10">
        <f t="shared" si="111"/>
        <v>5469.38</v>
      </c>
      <c r="R126" s="10">
        <f t="shared" si="112"/>
        <v>0</v>
      </c>
      <c r="S126" s="10">
        <f t="shared" si="113"/>
        <v>0</v>
      </c>
      <c r="T126" s="10">
        <f t="shared" si="114"/>
        <v>0</v>
      </c>
      <c r="U126" s="10">
        <f t="shared" si="115"/>
        <v>8785.7099999999991</v>
      </c>
      <c r="V126" s="10">
        <f t="shared" si="116"/>
        <v>0</v>
      </c>
      <c r="W126" s="10">
        <f t="shared" si="117"/>
        <v>0</v>
      </c>
      <c r="X126" s="10">
        <f t="shared" si="118"/>
        <v>0</v>
      </c>
      <c r="Y126" s="10">
        <f t="shared" si="120"/>
        <v>0</v>
      </c>
      <c r="Z126" s="10">
        <f t="shared" si="121"/>
        <v>6588.2243639048038</v>
      </c>
      <c r="AA126" s="10">
        <f t="shared" si="122"/>
        <v>0</v>
      </c>
      <c r="AB126" s="10">
        <f t="shared" si="123"/>
        <v>0</v>
      </c>
      <c r="AC126" s="10">
        <f t="shared" si="124"/>
        <v>0</v>
      </c>
      <c r="AD126" s="10">
        <f t="shared" si="125"/>
        <v>0</v>
      </c>
      <c r="AE126" s="10">
        <f t="shared" si="126"/>
        <v>1053.046143368098</v>
      </c>
      <c r="AF126" s="10">
        <f t="shared" si="127"/>
        <v>0</v>
      </c>
      <c r="AG126" s="10">
        <f t="shared" si="128"/>
        <v>0</v>
      </c>
      <c r="AH126" s="10">
        <f t="shared" si="129"/>
        <v>0</v>
      </c>
      <c r="AI126" s="10">
        <f t="shared" si="130"/>
        <v>6207.592998528371</v>
      </c>
      <c r="AJ126" s="10">
        <f t="shared" si="131"/>
        <v>0</v>
      </c>
      <c r="AK126" s="10">
        <f t="shared" si="132"/>
        <v>0</v>
      </c>
      <c r="AL126" s="10">
        <f t="shared" si="133"/>
        <v>0</v>
      </c>
      <c r="AM126" s="10">
        <f t="shared" si="134"/>
        <v>620.70031678543387</v>
      </c>
      <c r="AN126" s="10">
        <f t="shared" si="135"/>
        <v>2370.1974434570729</v>
      </c>
      <c r="AO126" s="10">
        <f t="shared" si="136"/>
        <v>0</v>
      </c>
      <c r="AP126" s="10">
        <f t="shared" si="137"/>
        <v>0</v>
      </c>
      <c r="AQ126" s="10">
        <f t="shared" si="138"/>
        <v>0</v>
      </c>
      <c r="AR126" s="10">
        <f t="shared" si="139"/>
        <v>33.842596517483351</v>
      </c>
      <c r="AS126" s="10">
        <f t="shared" si="140"/>
        <v>0</v>
      </c>
      <c r="AT126" s="10">
        <f t="shared" si="141"/>
        <v>0</v>
      </c>
      <c r="AU126" s="10">
        <f t="shared" si="142"/>
        <v>0</v>
      </c>
      <c r="AV126" s="10">
        <f t="shared" si="143"/>
        <v>0</v>
      </c>
      <c r="AW126" s="10">
        <f t="shared" si="144"/>
        <v>1053.481</v>
      </c>
      <c r="AX126" s="10">
        <f t="shared" si="145"/>
        <v>0</v>
      </c>
      <c r="AY126" s="10">
        <f t="shared" si="146"/>
        <v>0</v>
      </c>
      <c r="AZ126" s="10">
        <f t="shared" si="147"/>
        <v>0</v>
      </c>
      <c r="BA126" s="10">
        <f t="shared" si="148"/>
        <v>0</v>
      </c>
      <c r="BB126" s="10">
        <f t="shared" si="149"/>
        <v>0</v>
      </c>
      <c r="BC126" s="10">
        <f t="shared" si="150"/>
        <v>0</v>
      </c>
      <c r="BD126" s="10">
        <f t="shared" si="151"/>
        <v>0</v>
      </c>
      <c r="BE126" s="10">
        <f t="shared" si="152"/>
        <v>0</v>
      </c>
      <c r="BF126" s="10">
        <f t="shared" si="153"/>
        <v>0</v>
      </c>
      <c r="BG126" s="10">
        <f t="shared" si="154"/>
        <v>0</v>
      </c>
      <c r="BH126" s="10">
        <f t="shared" si="155"/>
        <v>0</v>
      </c>
      <c r="BI126" s="10">
        <f t="shared" si="156"/>
        <v>0</v>
      </c>
      <c r="BJ126" s="10">
        <f t="shared" si="157"/>
        <v>0</v>
      </c>
      <c r="BK126" s="10">
        <f t="shared" si="158"/>
        <v>0</v>
      </c>
      <c r="BL126" s="10">
        <f t="shared" si="159"/>
        <v>0</v>
      </c>
      <c r="BM126" s="10">
        <f t="shared" si="160"/>
        <v>0</v>
      </c>
      <c r="BN126" s="10">
        <f t="shared" si="161"/>
        <v>0</v>
      </c>
      <c r="BO126" s="10">
        <f t="shared" si="162"/>
        <v>0</v>
      </c>
      <c r="BP126" s="2" t="s">
        <v>125</v>
      </c>
      <c r="BQ126" s="2">
        <v>153167.228</v>
      </c>
      <c r="BR126" s="2">
        <f t="shared" si="163"/>
        <v>5643.3850000000002</v>
      </c>
      <c r="BS126" s="2">
        <v>113603.20600000001</v>
      </c>
      <c r="BT126" s="2">
        <v>5469.38</v>
      </c>
      <c r="BU126" s="2">
        <v>8703.9009999999998</v>
      </c>
      <c r="BV126" s="2">
        <v>5336.9359999999997</v>
      </c>
      <c r="BW126" s="2">
        <v>4704.0320000000002</v>
      </c>
      <c r="BX126" s="2">
        <v>6193.5349999999999</v>
      </c>
      <c r="BY126" s="2">
        <v>3765.9780000000001</v>
      </c>
      <c r="BZ126" s="2">
        <v>12.85</v>
      </c>
      <c r="CA126" s="2">
        <v>2239.08</v>
      </c>
      <c r="CB126" s="2">
        <v>3138.33</v>
      </c>
      <c r="CC126" s="2">
        <v>0</v>
      </c>
      <c r="CD126" s="2">
        <v>0</v>
      </c>
      <c r="CE126" s="2">
        <v>0</v>
      </c>
      <c r="CF126" s="2">
        <v>5469.38</v>
      </c>
      <c r="CG126" s="2">
        <v>0</v>
      </c>
      <c r="CH126" s="2">
        <v>0</v>
      </c>
      <c r="CI126" s="2">
        <v>0</v>
      </c>
      <c r="CJ126" s="2">
        <v>8703.9009999999998</v>
      </c>
      <c r="CK126" s="2">
        <v>0</v>
      </c>
      <c r="CL126" s="2">
        <v>0</v>
      </c>
      <c r="CM126" s="2">
        <v>0</v>
      </c>
      <c r="CN126" s="2">
        <v>0</v>
      </c>
      <c r="CO126" s="2">
        <v>5336.9359999999997</v>
      </c>
      <c r="CP126" s="2">
        <v>0</v>
      </c>
      <c r="CQ126" s="2">
        <v>0</v>
      </c>
      <c r="CR126" s="2">
        <v>0</v>
      </c>
      <c r="CS126" s="2">
        <v>0</v>
      </c>
      <c r="CT126" s="2">
        <v>4704.0320000000002</v>
      </c>
      <c r="CU126" s="2">
        <v>0</v>
      </c>
      <c r="CV126" s="2">
        <v>0</v>
      </c>
      <c r="CW126" s="2">
        <v>0</v>
      </c>
      <c r="CX126" s="2">
        <v>5630.5349999999999</v>
      </c>
      <c r="CY126" s="2">
        <v>0</v>
      </c>
      <c r="CZ126" s="2">
        <v>0</v>
      </c>
      <c r="DA126" s="2">
        <v>0</v>
      </c>
      <c r="DB126" s="2">
        <v>563</v>
      </c>
      <c r="DC126" s="2">
        <v>3765.9780000000001</v>
      </c>
      <c r="DD126" s="2">
        <v>0</v>
      </c>
      <c r="DE126" s="2">
        <v>0</v>
      </c>
      <c r="DF126" s="2">
        <v>0</v>
      </c>
      <c r="DG126" s="2">
        <v>12.85</v>
      </c>
      <c r="DH126" s="2">
        <v>0</v>
      </c>
      <c r="DI126" s="2">
        <v>0</v>
      </c>
      <c r="DJ126" s="2">
        <v>0</v>
      </c>
      <c r="DK126" s="2">
        <v>0</v>
      </c>
      <c r="DL126" s="2">
        <v>2239.08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3138.33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15">
        <f t="shared" si="212"/>
        <v>0</v>
      </c>
      <c r="EF126" s="15">
        <f t="shared" si="213"/>
        <v>0</v>
      </c>
      <c r="EG126" s="15">
        <f t="shared" si="214"/>
        <v>1</v>
      </c>
      <c r="EH126" s="15">
        <f t="shared" si="215"/>
        <v>0</v>
      </c>
      <c r="EI126" s="15">
        <v>0</v>
      </c>
      <c r="EJ126" s="15">
        <f t="shared" si="164"/>
        <v>0</v>
      </c>
      <c r="EK126" s="15">
        <f t="shared" si="165"/>
        <v>1</v>
      </c>
      <c r="EL126" s="15">
        <f t="shared" si="166"/>
        <v>0</v>
      </c>
      <c r="EM126" s="15">
        <f t="shared" si="167"/>
        <v>0</v>
      </c>
      <c r="EN126" s="15">
        <f t="shared" si="168"/>
        <v>0</v>
      </c>
      <c r="EO126" s="15">
        <f t="shared" si="169"/>
        <v>0</v>
      </c>
      <c r="EP126" s="15">
        <f t="shared" si="170"/>
        <v>1</v>
      </c>
      <c r="EQ126" s="15">
        <f t="shared" si="171"/>
        <v>0</v>
      </c>
      <c r="ER126" s="15">
        <f t="shared" si="172"/>
        <v>0</v>
      </c>
      <c r="ES126" s="15">
        <f t="shared" si="173"/>
        <v>0</v>
      </c>
      <c r="ET126" s="15">
        <f t="shared" si="174"/>
        <v>0</v>
      </c>
      <c r="EU126" s="15">
        <f t="shared" si="175"/>
        <v>1</v>
      </c>
      <c r="EV126" s="15">
        <f t="shared" si="176"/>
        <v>0</v>
      </c>
      <c r="EW126" s="15">
        <f t="shared" si="177"/>
        <v>0</v>
      </c>
      <c r="EX126" s="15">
        <f t="shared" si="178"/>
        <v>0</v>
      </c>
      <c r="EY126" s="15">
        <f t="shared" si="179"/>
        <v>0.90909876185409466</v>
      </c>
      <c r="EZ126" s="15">
        <f t="shared" si="180"/>
        <v>0</v>
      </c>
      <c r="FA126" s="15">
        <f t="shared" si="181"/>
        <v>0</v>
      </c>
      <c r="FB126" s="15">
        <f t="shared" si="182"/>
        <v>0</v>
      </c>
      <c r="FC126" s="15">
        <f t="shared" si="183"/>
        <v>9.0901238145905366E-2</v>
      </c>
      <c r="FD126" s="15">
        <f t="shared" si="184"/>
        <v>1</v>
      </c>
      <c r="FE126" s="15">
        <f t="shared" si="185"/>
        <v>0</v>
      </c>
      <c r="FF126" s="15">
        <f t="shared" si="186"/>
        <v>0</v>
      </c>
      <c r="FG126" s="15">
        <f t="shared" si="187"/>
        <v>0</v>
      </c>
      <c r="FH126" s="15">
        <f t="shared" si="188"/>
        <v>1</v>
      </c>
      <c r="FI126" s="15">
        <f t="shared" si="189"/>
        <v>0</v>
      </c>
      <c r="FJ126" s="15">
        <f t="shared" si="190"/>
        <v>0</v>
      </c>
      <c r="FK126" s="15">
        <f t="shared" si="191"/>
        <v>0</v>
      </c>
      <c r="FL126" s="15">
        <f t="shared" si="192"/>
        <v>0</v>
      </c>
      <c r="FM126" s="15">
        <f t="shared" si="193"/>
        <v>1</v>
      </c>
      <c r="FN126" s="15">
        <f t="shared" si="194"/>
        <v>0</v>
      </c>
      <c r="FO126" s="15">
        <f t="shared" si="195"/>
        <v>0</v>
      </c>
      <c r="FP126" s="15">
        <f t="shared" si="196"/>
        <v>0</v>
      </c>
      <c r="FQ126" s="15">
        <f t="shared" si="197"/>
        <v>0</v>
      </c>
      <c r="FR126" s="15">
        <f t="shared" si="198"/>
        <v>0</v>
      </c>
      <c r="FS126" s="15">
        <f t="shared" si="199"/>
        <v>1</v>
      </c>
      <c r="FT126" s="15">
        <f t="shared" si="200"/>
        <v>0</v>
      </c>
      <c r="FU126" s="15">
        <f t="shared" si="201"/>
        <v>0</v>
      </c>
      <c r="FV126" s="15">
        <f t="shared" si="202"/>
        <v>0</v>
      </c>
      <c r="FW126" s="15">
        <f t="shared" si="203"/>
        <v>0</v>
      </c>
      <c r="FX126" s="15">
        <f t="shared" si="204"/>
        <v>0</v>
      </c>
      <c r="FY126" s="15">
        <f t="shared" si="205"/>
        <v>0</v>
      </c>
      <c r="FZ126" s="15">
        <f t="shared" si="206"/>
        <v>0</v>
      </c>
      <c r="GA126" s="15">
        <v>0</v>
      </c>
      <c r="GB126" s="15">
        <v>0</v>
      </c>
      <c r="GC126" s="15">
        <v>0</v>
      </c>
      <c r="GD126" s="15">
        <v>0</v>
      </c>
      <c r="GE126" s="15">
        <v>0</v>
      </c>
    </row>
    <row r="127" spans="1:187" x14ac:dyDescent="0.3">
      <c r="A127" s="2" t="s">
        <v>126</v>
      </c>
      <c r="B127" s="6">
        <v>1321.942</v>
      </c>
      <c r="C127" s="6">
        <f t="shared" si="119"/>
        <v>621.10093613547042</v>
      </c>
      <c r="D127" s="7">
        <v>700.84106386452959</v>
      </c>
      <c r="E127" s="8">
        <v>0</v>
      </c>
      <c r="F127" s="9">
        <v>132.78</v>
      </c>
      <c r="G127" s="9"/>
      <c r="H127" s="9"/>
      <c r="I127" s="9">
        <v>108.73</v>
      </c>
      <c r="J127" s="9">
        <v>99.140355086135969</v>
      </c>
      <c r="K127" s="9">
        <v>7.0220000000000002</v>
      </c>
      <c r="L127" s="9">
        <v>90.41</v>
      </c>
      <c r="M127" s="9">
        <v>0</v>
      </c>
      <c r="N127" s="10">
        <v>0</v>
      </c>
      <c r="O127" s="10">
        <f t="shared" si="109"/>
        <v>0</v>
      </c>
      <c r="P127" s="10">
        <f t="shared" si="110"/>
        <v>0</v>
      </c>
      <c r="Q127" s="10">
        <f t="shared" si="111"/>
        <v>0</v>
      </c>
      <c r="R127" s="10">
        <f t="shared" si="112"/>
        <v>0</v>
      </c>
      <c r="S127" s="10">
        <f t="shared" si="113"/>
        <v>0</v>
      </c>
      <c r="T127" s="10">
        <f t="shared" si="114"/>
        <v>0</v>
      </c>
      <c r="U127" s="10">
        <f t="shared" si="115"/>
        <v>132.78</v>
      </c>
      <c r="V127" s="10">
        <f t="shared" si="116"/>
        <v>0</v>
      </c>
      <c r="W127" s="10">
        <f t="shared" si="117"/>
        <v>0</v>
      </c>
      <c r="X127" s="10">
        <f t="shared" si="118"/>
        <v>0</v>
      </c>
      <c r="Y127" s="10">
        <f t="shared" si="120"/>
        <v>0</v>
      </c>
      <c r="Z127" s="10">
        <f t="shared" si="121"/>
        <v>0</v>
      </c>
      <c r="AA127" s="10">
        <f t="shared" si="122"/>
        <v>0</v>
      </c>
      <c r="AB127" s="10">
        <f t="shared" si="123"/>
        <v>0</v>
      </c>
      <c r="AC127" s="10">
        <f t="shared" si="124"/>
        <v>0</v>
      </c>
      <c r="AD127" s="10">
        <f t="shared" si="125"/>
        <v>0</v>
      </c>
      <c r="AE127" s="10">
        <f t="shared" si="126"/>
        <v>0</v>
      </c>
      <c r="AF127" s="10">
        <f t="shared" si="127"/>
        <v>0</v>
      </c>
      <c r="AG127" s="10">
        <f t="shared" si="128"/>
        <v>0</v>
      </c>
      <c r="AH127" s="10">
        <f t="shared" si="129"/>
        <v>0</v>
      </c>
      <c r="AI127" s="10">
        <f t="shared" si="130"/>
        <v>11.675704697986577</v>
      </c>
      <c r="AJ127" s="10">
        <f t="shared" si="131"/>
        <v>97.054295302013429</v>
      </c>
      <c r="AK127" s="10">
        <f t="shared" si="132"/>
        <v>0</v>
      </c>
      <c r="AL127" s="10">
        <f t="shared" si="133"/>
        <v>0</v>
      </c>
      <c r="AM127" s="10">
        <f t="shared" si="134"/>
        <v>0</v>
      </c>
      <c r="AN127" s="10">
        <f t="shared" si="135"/>
        <v>99.140355086135969</v>
      </c>
      <c r="AO127" s="10">
        <f t="shared" si="136"/>
        <v>0</v>
      </c>
      <c r="AP127" s="10">
        <f t="shared" si="137"/>
        <v>0</v>
      </c>
      <c r="AQ127" s="10">
        <f t="shared" si="138"/>
        <v>0</v>
      </c>
      <c r="AR127" s="10">
        <f t="shared" si="139"/>
        <v>0</v>
      </c>
      <c r="AS127" s="10">
        <f t="shared" si="140"/>
        <v>0</v>
      </c>
      <c r="AT127" s="10">
        <f t="shared" si="141"/>
        <v>0</v>
      </c>
      <c r="AU127" s="10">
        <f t="shared" si="142"/>
        <v>0</v>
      </c>
      <c r="AV127" s="10">
        <f t="shared" si="143"/>
        <v>0</v>
      </c>
      <c r="AW127" s="10">
        <f t="shared" si="144"/>
        <v>90.41</v>
      </c>
      <c r="AX127" s="10">
        <f t="shared" si="145"/>
        <v>0</v>
      </c>
      <c r="AY127" s="10">
        <f t="shared" si="146"/>
        <v>0</v>
      </c>
      <c r="AZ127" s="10">
        <f t="shared" si="147"/>
        <v>0</v>
      </c>
      <c r="BA127" s="10">
        <f t="shared" si="148"/>
        <v>0</v>
      </c>
      <c r="BB127" s="10">
        <f t="shared" si="149"/>
        <v>0</v>
      </c>
      <c r="BC127" s="10">
        <f t="shared" si="150"/>
        <v>0</v>
      </c>
      <c r="BD127" s="10">
        <f t="shared" si="151"/>
        <v>0</v>
      </c>
      <c r="BE127" s="10">
        <f t="shared" si="152"/>
        <v>0</v>
      </c>
      <c r="BF127" s="10">
        <f t="shared" si="153"/>
        <v>0</v>
      </c>
      <c r="BG127" s="10">
        <f t="shared" si="154"/>
        <v>0</v>
      </c>
      <c r="BH127" s="10">
        <f t="shared" si="155"/>
        <v>0</v>
      </c>
      <c r="BI127" s="10">
        <f t="shared" si="156"/>
        <v>0</v>
      </c>
      <c r="BJ127" s="10">
        <f t="shared" si="157"/>
        <v>0</v>
      </c>
      <c r="BK127" s="10">
        <f t="shared" si="158"/>
        <v>0</v>
      </c>
      <c r="BL127" s="10">
        <f t="shared" si="159"/>
        <v>0</v>
      </c>
      <c r="BM127" s="10">
        <f t="shared" si="160"/>
        <v>0</v>
      </c>
      <c r="BN127" s="10">
        <f t="shared" si="161"/>
        <v>0</v>
      </c>
      <c r="BO127" s="10">
        <f t="shared" si="162"/>
        <v>0</v>
      </c>
      <c r="BP127" s="2" t="s">
        <v>126</v>
      </c>
      <c r="BQ127" s="2">
        <v>3708.4549999999999</v>
      </c>
      <c r="BR127" s="2">
        <f t="shared" si="163"/>
        <v>18.701999999999998</v>
      </c>
      <c r="BS127" s="2">
        <v>2209.4459999999999</v>
      </c>
      <c r="BT127" s="2">
        <v>0</v>
      </c>
      <c r="BU127" s="2">
        <v>132.78</v>
      </c>
      <c r="BV127" s="2">
        <v>304.93599999999998</v>
      </c>
      <c r="BW127" s="2">
        <v>313.13099999999997</v>
      </c>
      <c r="BX127" s="2">
        <v>108.77</v>
      </c>
      <c r="BY127" s="2">
        <v>245.00800000000001</v>
      </c>
      <c r="BZ127" s="2">
        <v>7.0220000000000002</v>
      </c>
      <c r="CA127" s="2">
        <v>384.99</v>
      </c>
      <c r="CB127" s="2">
        <v>0</v>
      </c>
      <c r="CC127" s="2">
        <v>2.3719999999999999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132.78</v>
      </c>
      <c r="CK127" s="2">
        <v>0</v>
      </c>
      <c r="CL127" s="2">
        <v>0</v>
      </c>
      <c r="CM127" s="2">
        <v>0</v>
      </c>
      <c r="CN127" s="2">
        <v>0</v>
      </c>
      <c r="CO127" s="2">
        <v>304.93599999999998</v>
      </c>
      <c r="CP127" s="2">
        <v>0</v>
      </c>
      <c r="CQ127" s="2">
        <v>0</v>
      </c>
      <c r="CR127" s="2">
        <v>0</v>
      </c>
      <c r="CS127" s="2">
        <v>0</v>
      </c>
      <c r="CT127" s="2">
        <v>313.13099999999997</v>
      </c>
      <c r="CU127" s="2">
        <v>0</v>
      </c>
      <c r="CV127" s="2">
        <v>0</v>
      </c>
      <c r="CW127" s="2">
        <v>0</v>
      </c>
      <c r="CX127" s="2">
        <v>11.68</v>
      </c>
      <c r="CY127" s="2">
        <v>97.09</v>
      </c>
      <c r="CZ127" s="2">
        <v>0</v>
      </c>
      <c r="DA127" s="2">
        <v>0</v>
      </c>
      <c r="DB127" s="2">
        <v>0</v>
      </c>
      <c r="DC127" s="2">
        <v>245.00800000000001</v>
      </c>
      <c r="DD127" s="2">
        <v>0</v>
      </c>
      <c r="DE127" s="2">
        <v>0</v>
      </c>
      <c r="DF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384.99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2.3719999999999999</v>
      </c>
      <c r="EA127" s="2">
        <v>0</v>
      </c>
      <c r="EB127" s="2">
        <v>0</v>
      </c>
      <c r="EC127" s="2">
        <v>0</v>
      </c>
      <c r="ED127" s="2">
        <v>0</v>
      </c>
      <c r="EE127" s="15">
        <v>0</v>
      </c>
      <c r="EF127" s="15">
        <v>0</v>
      </c>
      <c r="EG127" s="15">
        <v>0</v>
      </c>
      <c r="EH127" s="15">
        <v>0</v>
      </c>
      <c r="EI127" s="15">
        <v>0</v>
      </c>
      <c r="EJ127" s="15">
        <f t="shared" si="164"/>
        <v>0</v>
      </c>
      <c r="EK127" s="15">
        <f t="shared" si="165"/>
        <v>1</v>
      </c>
      <c r="EL127" s="15">
        <f t="shared" si="166"/>
        <v>0</v>
      </c>
      <c r="EM127" s="15">
        <f t="shared" si="167"/>
        <v>0</v>
      </c>
      <c r="EN127" s="15">
        <f t="shared" si="168"/>
        <v>0</v>
      </c>
      <c r="EO127" s="15">
        <f t="shared" si="169"/>
        <v>0</v>
      </c>
      <c r="EP127" s="15">
        <f t="shared" si="170"/>
        <v>1</v>
      </c>
      <c r="EQ127" s="15">
        <f t="shared" si="171"/>
        <v>0</v>
      </c>
      <c r="ER127" s="15">
        <f t="shared" si="172"/>
        <v>0</v>
      </c>
      <c r="ES127" s="15">
        <f t="shared" si="173"/>
        <v>0</v>
      </c>
      <c r="ET127" s="15">
        <f t="shared" si="174"/>
        <v>0</v>
      </c>
      <c r="EU127" s="15">
        <f t="shared" si="175"/>
        <v>1</v>
      </c>
      <c r="EV127" s="15">
        <f t="shared" si="176"/>
        <v>0</v>
      </c>
      <c r="EW127" s="15">
        <f t="shared" si="177"/>
        <v>0</v>
      </c>
      <c r="EX127" s="15">
        <f t="shared" si="178"/>
        <v>0</v>
      </c>
      <c r="EY127" s="15">
        <f t="shared" si="179"/>
        <v>0.10738255033557047</v>
      </c>
      <c r="EZ127" s="15">
        <f t="shared" si="180"/>
        <v>0.89261744966442957</v>
      </c>
      <c r="FA127" s="15">
        <f t="shared" si="181"/>
        <v>0</v>
      </c>
      <c r="FB127" s="15">
        <f t="shared" si="182"/>
        <v>0</v>
      </c>
      <c r="FC127" s="15">
        <f t="shared" si="183"/>
        <v>0</v>
      </c>
      <c r="FD127" s="15">
        <f t="shared" si="184"/>
        <v>1</v>
      </c>
      <c r="FE127" s="15">
        <f t="shared" si="185"/>
        <v>0</v>
      </c>
      <c r="FF127" s="15">
        <f t="shared" si="186"/>
        <v>0</v>
      </c>
      <c r="FG127" s="15">
        <f t="shared" si="187"/>
        <v>0</v>
      </c>
      <c r="FH127" s="15">
        <f t="shared" si="188"/>
        <v>0</v>
      </c>
      <c r="FI127" s="15">
        <f t="shared" si="189"/>
        <v>0</v>
      </c>
      <c r="FJ127" s="15">
        <f t="shared" si="190"/>
        <v>0</v>
      </c>
      <c r="FK127" s="15">
        <f t="shared" si="191"/>
        <v>0</v>
      </c>
      <c r="FL127" s="15">
        <f t="shared" si="192"/>
        <v>0</v>
      </c>
      <c r="FM127" s="15">
        <f t="shared" si="193"/>
        <v>1</v>
      </c>
      <c r="FN127" s="15">
        <f t="shared" si="194"/>
        <v>0</v>
      </c>
      <c r="FO127" s="15">
        <f t="shared" si="195"/>
        <v>0</v>
      </c>
      <c r="FP127" s="15">
        <f t="shared" si="196"/>
        <v>0</v>
      </c>
      <c r="FQ127" s="15">
        <f t="shared" si="197"/>
        <v>0</v>
      </c>
      <c r="FR127" s="15">
        <f t="shared" si="198"/>
        <v>0</v>
      </c>
      <c r="FS127" s="15">
        <v>0</v>
      </c>
      <c r="FT127" s="15">
        <v>0</v>
      </c>
      <c r="FU127" s="15">
        <v>0</v>
      </c>
      <c r="FV127" s="15">
        <v>0</v>
      </c>
      <c r="FW127" s="15">
        <v>0</v>
      </c>
      <c r="FX127" s="15">
        <v>0</v>
      </c>
      <c r="FY127" s="15">
        <v>0</v>
      </c>
      <c r="FZ127" s="15">
        <v>0</v>
      </c>
      <c r="GA127" s="15">
        <f t="shared" si="207"/>
        <v>1</v>
      </c>
      <c r="GB127" s="15">
        <f t="shared" si="208"/>
        <v>0</v>
      </c>
      <c r="GC127" s="15">
        <f t="shared" si="209"/>
        <v>0</v>
      </c>
      <c r="GD127" s="15">
        <f t="shared" si="210"/>
        <v>0</v>
      </c>
      <c r="GE127" s="15">
        <f t="shared" si="211"/>
        <v>0</v>
      </c>
    </row>
    <row r="128" spans="1:187" x14ac:dyDescent="0.3">
      <c r="A128" s="2" t="s">
        <v>127</v>
      </c>
      <c r="B128" s="6">
        <v>40777.120000000003</v>
      </c>
      <c r="C128" s="6">
        <f t="shared" si="119"/>
        <v>21905.225110651201</v>
      </c>
      <c r="D128" s="7">
        <v>18871.894889348801</v>
      </c>
      <c r="E128" s="8">
        <v>97.49</v>
      </c>
      <c r="F128" s="9">
        <v>4655.2</v>
      </c>
      <c r="G128" s="9">
        <v>10229.29314421591</v>
      </c>
      <c r="H128" s="9">
        <v>1499.5007371835491</v>
      </c>
      <c r="I128" s="9">
        <v>4039.8007617565818</v>
      </c>
      <c r="J128" s="9">
        <v>673.94046749516144</v>
      </c>
      <c r="K128" s="9">
        <v>559.07000000000005</v>
      </c>
      <c r="L128" s="9">
        <v>150.93</v>
      </c>
      <c r="M128" s="9">
        <v>0</v>
      </c>
      <c r="N128" s="10">
        <v>0</v>
      </c>
      <c r="O128" s="10">
        <f t="shared" si="109"/>
        <v>0</v>
      </c>
      <c r="P128" s="10">
        <f t="shared" si="110"/>
        <v>0</v>
      </c>
      <c r="Q128" s="10">
        <f t="shared" si="111"/>
        <v>97.49</v>
      </c>
      <c r="R128" s="10">
        <f t="shared" si="112"/>
        <v>0</v>
      </c>
      <c r="S128" s="10">
        <f t="shared" si="113"/>
        <v>0</v>
      </c>
      <c r="T128" s="10">
        <f t="shared" si="114"/>
        <v>3921.4800000000009</v>
      </c>
      <c r="U128" s="10">
        <f t="shared" si="115"/>
        <v>711.43</v>
      </c>
      <c r="V128" s="10">
        <f t="shared" si="116"/>
        <v>0</v>
      </c>
      <c r="W128" s="10">
        <f t="shared" si="117"/>
        <v>0</v>
      </c>
      <c r="X128" s="10">
        <f t="shared" si="118"/>
        <v>0</v>
      </c>
      <c r="Y128" s="10">
        <f t="shared" si="120"/>
        <v>0</v>
      </c>
      <c r="Z128" s="10">
        <f t="shared" si="121"/>
        <v>10217.168678015218</v>
      </c>
      <c r="AA128" s="10">
        <f t="shared" si="122"/>
        <v>12.124466200693375</v>
      </c>
      <c r="AB128" s="10">
        <f t="shared" si="123"/>
        <v>0</v>
      </c>
      <c r="AC128" s="10">
        <f t="shared" si="124"/>
        <v>0</v>
      </c>
      <c r="AD128" s="10">
        <f t="shared" si="125"/>
        <v>0</v>
      </c>
      <c r="AE128" s="10">
        <f t="shared" si="126"/>
        <v>1499.5007371835491</v>
      </c>
      <c r="AF128" s="10">
        <f t="shared" si="127"/>
        <v>0</v>
      </c>
      <c r="AG128" s="10">
        <f t="shared" si="128"/>
        <v>0</v>
      </c>
      <c r="AH128" s="10">
        <f t="shared" si="129"/>
        <v>0</v>
      </c>
      <c r="AI128" s="10">
        <f t="shared" si="130"/>
        <v>4039.8007617565818</v>
      </c>
      <c r="AJ128" s="10">
        <f t="shared" si="131"/>
        <v>0</v>
      </c>
      <c r="AK128" s="10">
        <f t="shared" si="132"/>
        <v>0</v>
      </c>
      <c r="AL128" s="10">
        <f t="shared" si="133"/>
        <v>0</v>
      </c>
      <c r="AM128" s="10">
        <f t="shared" si="134"/>
        <v>0</v>
      </c>
      <c r="AN128" s="10">
        <f t="shared" si="135"/>
        <v>671.24112221485245</v>
      </c>
      <c r="AO128" s="10">
        <f t="shared" si="136"/>
        <v>2.6993452803090912</v>
      </c>
      <c r="AP128" s="10">
        <f t="shared" si="137"/>
        <v>0</v>
      </c>
      <c r="AQ128" s="10">
        <f t="shared" si="138"/>
        <v>0</v>
      </c>
      <c r="AR128" s="10">
        <f t="shared" si="139"/>
        <v>177.72719474482062</v>
      </c>
      <c r="AS128" s="10">
        <f t="shared" si="140"/>
        <v>381.34280525517937</v>
      </c>
      <c r="AT128" s="10">
        <f t="shared" si="141"/>
        <v>0</v>
      </c>
      <c r="AU128" s="10">
        <f t="shared" si="142"/>
        <v>0</v>
      </c>
      <c r="AV128" s="10">
        <f t="shared" si="143"/>
        <v>0</v>
      </c>
      <c r="AW128" s="10">
        <f t="shared" si="144"/>
        <v>150.93</v>
      </c>
      <c r="AX128" s="10">
        <f t="shared" si="145"/>
        <v>0</v>
      </c>
      <c r="AY128" s="10">
        <f t="shared" si="146"/>
        <v>0</v>
      </c>
      <c r="AZ128" s="10">
        <f t="shared" si="147"/>
        <v>0</v>
      </c>
      <c r="BA128" s="10">
        <f t="shared" si="148"/>
        <v>0</v>
      </c>
      <c r="BB128" s="10">
        <f t="shared" si="149"/>
        <v>0</v>
      </c>
      <c r="BC128" s="10">
        <f t="shared" si="150"/>
        <v>0</v>
      </c>
      <c r="BD128" s="10">
        <f t="shared" si="151"/>
        <v>0</v>
      </c>
      <c r="BE128" s="10">
        <f t="shared" si="152"/>
        <v>0</v>
      </c>
      <c r="BF128" s="10">
        <f t="shared" si="153"/>
        <v>0</v>
      </c>
      <c r="BG128" s="10">
        <f t="shared" si="154"/>
        <v>0</v>
      </c>
      <c r="BH128" s="10">
        <f t="shared" si="155"/>
        <v>0</v>
      </c>
      <c r="BI128" s="10">
        <f t="shared" si="156"/>
        <v>0</v>
      </c>
      <c r="BJ128" s="10">
        <f t="shared" si="157"/>
        <v>0</v>
      </c>
      <c r="BK128" s="10">
        <f t="shared" si="158"/>
        <v>0</v>
      </c>
      <c r="BL128" s="10">
        <f t="shared" si="159"/>
        <v>0</v>
      </c>
      <c r="BM128" s="10">
        <f t="shared" si="160"/>
        <v>0</v>
      </c>
      <c r="BN128" s="10">
        <f t="shared" si="161"/>
        <v>0</v>
      </c>
      <c r="BO128" s="10">
        <f t="shared" si="162"/>
        <v>0</v>
      </c>
      <c r="BP128" s="2" t="s">
        <v>127</v>
      </c>
      <c r="BQ128" s="2">
        <v>47533.794999999998</v>
      </c>
      <c r="BR128" s="2">
        <f t="shared" si="163"/>
        <v>5820.5149999999994</v>
      </c>
      <c r="BS128" s="2">
        <v>20675.21</v>
      </c>
      <c r="BT128" s="2">
        <v>97.49</v>
      </c>
      <c r="BU128" s="2">
        <v>4655.1999999999989</v>
      </c>
      <c r="BV128" s="2">
        <v>13153.13</v>
      </c>
      <c r="BW128" s="2">
        <v>1174.08</v>
      </c>
      <c r="BX128" s="2">
        <v>5078.3899999999994</v>
      </c>
      <c r="BY128" s="2">
        <v>571.74</v>
      </c>
      <c r="BZ128" s="2">
        <v>742.125</v>
      </c>
      <c r="CA128" s="2">
        <v>150.91</v>
      </c>
      <c r="CB128" s="2">
        <v>1231.42</v>
      </c>
      <c r="CC128" s="2">
        <v>4.0999999999999996</v>
      </c>
      <c r="CD128" s="2">
        <v>0</v>
      </c>
      <c r="CE128" s="2">
        <v>0</v>
      </c>
      <c r="CF128" s="2">
        <v>97.49</v>
      </c>
      <c r="CG128" s="2">
        <v>0</v>
      </c>
      <c r="CH128" s="2">
        <v>0</v>
      </c>
      <c r="CI128" s="2">
        <v>3921.48</v>
      </c>
      <c r="CJ128" s="2">
        <v>711.42999999999984</v>
      </c>
      <c r="CK128" s="2">
        <v>0</v>
      </c>
      <c r="CL128" s="2">
        <v>0</v>
      </c>
      <c r="CM128" s="2">
        <v>0</v>
      </c>
      <c r="CN128" s="2">
        <v>0</v>
      </c>
      <c r="CO128" s="2">
        <v>13137.54</v>
      </c>
      <c r="CP128" s="2">
        <v>15.59</v>
      </c>
      <c r="CQ128" s="2">
        <v>0</v>
      </c>
      <c r="CR128" s="2">
        <v>0</v>
      </c>
      <c r="CS128" s="2">
        <v>0</v>
      </c>
      <c r="CT128" s="2">
        <v>1174.08</v>
      </c>
      <c r="CU128" s="2">
        <v>0</v>
      </c>
      <c r="CV128" s="2">
        <v>0</v>
      </c>
      <c r="CW128" s="2">
        <v>0</v>
      </c>
      <c r="CX128" s="2">
        <v>5078.3899999999994</v>
      </c>
      <c r="CY128" s="2">
        <v>0</v>
      </c>
      <c r="CZ128" s="2">
        <v>0</v>
      </c>
      <c r="DA128" s="2">
        <v>0</v>
      </c>
      <c r="DB128" s="2">
        <v>0</v>
      </c>
      <c r="DC128" s="2">
        <v>569.45000000000005</v>
      </c>
      <c r="DD128" s="2">
        <v>2.29</v>
      </c>
      <c r="DE128" s="2">
        <v>0</v>
      </c>
      <c r="DF128" s="2">
        <v>0</v>
      </c>
      <c r="DG128" s="2">
        <v>235.92</v>
      </c>
      <c r="DH128" s="2">
        <v>506.20499999999998</v>
      </c>
      <c r="DI128" s="2">
        <v>0</v>
      </c>
      <c r="DJ128" s="2">
        <v>0</v>
      </c>
      <c r="DK128" s="2">
        <v>0</v>
      </c>
      <c r="DL128" s="2">
        <v>150.91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749.22</v>
      </c>
      <c r="DS128" s="2">
        <v>0</v>
      </c>
      <c r="DT128" s="2">
        <v>0</v>
      </c>
      <c r="DU128" s="2">
        <v>0</v>
      </c>
      <c r="DV128" s="2">
        <v>0</v>
      </c>
      <c r="DW128" s="2">
        <v>474.12</v>
      </c>
      <c r="DX128" s="2">
        <v>8.08</v>
      </c>
      <c r="DY128" s="2">
        <v>0</v>
      </c>
      <c r="DZ128" s="2">
        <v>4.0999999999999996</v>
      </c>
      <c r="EA128" s="2">
        <v>0</v>
      </c>
      <c r="EB128" s="2">
        <v>0</v>
      </c>
      <c r="EC128" s="2">
        <v>0</v>
      </c>
      <c r="ED128" s="2">
        <v>0</v>
      </c>
      <c r="EE128" s="15">
        <f t="shared" si="212"/>
        <v>0</v>
      </c>
      <c r="EF128" s="15">
        <f t="shared" si="213"/>
        <v>0</v>
      </c>
      <c r="EG128" s="15">
        <f t="shared" si="214"/>
        <v>1</v>
      </c>
      <c r="EH128" s="15">
        <f t="shared" si="215"/>
        <v>0</v>
      </c>
      <c r="EI128" s="15">
        <v>0</v>
      </c>
      <c r="EJ128" s="15">
        <f t="shared" si="164"/>
        <v>0.84238700807698941</v>
      </c>
      <c r="EK128" s="15">
        <f t="shared" si="165"/>
        <v>0.15282479807527066</v>
      </c>
      <c r="EL128" s="15">
        <f t="shared" si="166"/>
        <v>0</v>
      </c>
      <c r="EM128" s="15">
        <f t="shared" si="167"/>
        <v>0</v>
      </c>
      <c r="EN128" s="15">
        <f t="shared" si="168"/>
        <v>0</v>
      </c>
      <c r="EO128" s="15">
        <f t="shared" si="169"/>
        <v>0</v>
      </c>
      <c r="EP128" s="15">
        <f t="shared" si="170"/>
        <v>0.99881473079031391</v>
      </c>
      <c r="EQ128" s="16">
        <f t="shared" si="171"/>
        <v>1.1852692096862116E-3</v>
      </c>
      <c r="ER128" s="15">
        <f t="shared" si="172"/>
        <v>0</v>
      </c>
      <c r="ES128" s="15">
        <f t="shared" si="173"/>
        <v>0</v>
      </c>
      <c r="ET128" s="15">
        <f t="shared" si="174"/>
        <v>0</v>
      </c>
      <c r="EU128" s="15">
        <f t="shared" si="175"/>
        <v>1</v>
      </c>
      <c r="EV128" s="15">
        <f t="shared" si="176"/>
        <v>0</v>
      </c>
      <c r="EW128" s="15">
        <f t="shared" si="177"/>
        <v>0</v>
      </c>
      <c r="EX128" s="15">
        <f t="shared" si="178"/>
        <v>0</v>
      </c>
      <c r="EY128" s="15">
        <f t="shared" si="179"/>
        <v>1</v>
      </c>
      <c r="EZ128" s="15">
        <f t="shared" si="180"/>
        <v>0</v>
      </c>
      <c r="FA128" s="15">
        <f t="shared" si="181"/>
        <v>0</v>
      </c>
      <c r="FB128" s="15">
        <f t="shared" si="182"/>
        <v>0</v>
      </c>
      <c r="FC128" s="15">
        <f t="shared" si="183"/>
        <v>0</v>
      </c>
      <c r="FD128" s="15">
        <f t="shared" si="184"/>
        <v>0.99599468289782078</v>
      </c>
      <c r="FE128" s="16">
        <f t="shared" si="185"/>
        <v>4.0053171021793123E-3</v>
      </c>
      <c r="FF128" s="15">
        <f t="shared" si="186"/>
        <v>0</v>
      </c>
      <c r="FG128" s="15">
        <f t="shared" si="187"/>
        <v>0</v>
      </c>
      <c r="FH128" s="15">
        <f t="shared" si="188"/>
        <v>0.31789792824658919</v>
      </c>
      <c r="FI128" s="15">
        <f t="shared" si="189"/>
        <v>0.68210207175341075</v>
      </c>
      <c r="FJ128" s="15">
        <f t="shared" si="190"/>
        <v>0</v>
      </c>
      <c r="FK128" s="15">
        <f t="shared" si="191"/>
        <v>0</v>
      </c>
      <c r="FL128" s="15">
        <f t="shared" si="192"/>
        <v>0</v>
      </c>
      <c r="FM128" s="15">
        <f t="shared" si="193"/>
        <v>1</v>
      </c>
      <c r="FN128" s="15">
        <f t="shared" si="194"/>
        <v>0</v>
      </c>
      <c r="FO128" s="15">
        <f t="shared" si="195"/>
        <v>0</v>
      </c>
      <c r="FP128" s="15">
        <f t="shared" si="196"/>
        <v>0</v>
      </c>
      <c r="FQ128" s="15">
        <f t="shared" si="197"/>
        <v>0</v>
      </c>
      <c r="FR128" s="15">
        <f t="shared" si="198"/>
        <v>0</v>
      </c>
      <c r="FS128" s="15">
        <f t="shared" si="199"/>
        <v>0.60841954816390831</v>
      </c>
      <c r="FT128" s="15">
        <f t="shared" si="200"/>
        <v>0</v>
      </c>
      <c r="FU128" s="15">
        <f t="shared" si="201"/>
        <v>0</v>
      </c>
      <c r="FV128" s="15">
        <f t="shared" si="202"/>
        <v>0</v>
      </c>
      <c r="FW128" s="15">
        <f t="shared" si="203"/>
        <v>0</v>
      </c>
      <c r="FX128" s="15">
        <f t="shared" si="204"/>
        <v>0.3850189212453915</v>
      </c>
      <c r="FY128" s="15">
        <f t="shared" si="205"/>
        <v>6.561530590700167E-3</v>
      </c>
      <c r="FZ128" s="15">
        <f t="shared" si="206"/>
        <v>0</v>
      </c>
      <c r="GA128" s="15">
        <f t="shared" si="207"/>
        <v>1</v>
      </c>
      <c r="GB128" s="15">
        <f t="shared" si="208"/>
        <v>0</v>
      </c>
      <c r="GC128" s="15">
        <f t="shared" si="209"/>
        <v>0</v>
      </c>
      <c r="GD128" s="15">
        <f t="shared" si="210"/>
        <v>0</v>
      </c>
      <c r="GE128" s="15">
        <f t="shared" si="211"/>
        <v>0</v>
      </c>
    </row>
    <row r="129" spans="1:187" x14ac:dyDescent="0.3">
      <c r="A129" s="2" t="s">
        <v>128</v>
      </c>
      <c r="B129" s="6">
        <v>35638.769999999997</v>
      </c>
      <c r="C129" s="6">
        <f t="shared" si="119"/>
        <v>28704.353901805276</v>
      </c>
      <c r="D129" s="7">
        <v>6934.4160981947207</v>
      </c>
      <c r="E129" s="8">
        <v>251.8</v>
      </c>
      <c r="F129" s="9">
        <v>958.48</v>
      </c>
      <c r="G129" s="9">
        <v>10472.77812962166</v>
      </c>
      <c r="H129" s="9">
        <v>1510.3888272832839</v>
      </c>
      <c r="I129" s="9">
        <v>3678.4914007513908</v>
      </c>
      <c r="J129" s="9">
        <v>628.60740235386561</v>
      </c>
      <c r="K129" s="9">
        <v>202.786</v>
      </c>
      <c r="L129" s="9">
        <v>248.590162781423</v>
      </c>
      <c r="M129" s="9">
        <v>0</v>
      </c>
      <c r="N129" s="10">
        <v>10752.431979013651</v>
      </c>
      <c r="O129" s="10">
        <f t="shared" si="109"/>
        <v>0</v>
      </c>
      <c r="P129" s="10">
        <f t="shared" si="110"/>
        <v>0</v>
      </c>
      <c r="Q129" s="10">
        <f t="shared" si="111"/>
        <v>251.8</v>
      </c>
      <c r="R129" s="10">
        <f t="shared" si="112"/>
        <v>0</v>
      </c>
      <c r="S129" s="10">
        <f t="shared" si="113"/>
        <v>0</v>
      </c>
      <c r="T129" s="10">
        <f t="shared" si="114"/>
        <v>0</v>
      </c>
      <c r="U129" s="10">
        <f t="shared" si="115"/>
        <v>958.48</v>
      </c>
      <c r="V129" s="10">
        <f t="shared" si="116"/>
        <v>0</v>
      </c>
      <c r="W129" s="10">
        <f t="shared" si="117"/>
        <v>0</v>
      </c>
      <c r="X129" s="10">
        <f t="shared" si="118"/>
        <v>0</v>
      </c>
      <c r="Y129" s="10">
        <f t="shared" si="120"/>
        <v>0</v>
      </c>
      <c r="Z129" s="10">
        <f t="shared" si="121"/>
        <v>10472.77812962166</v>
      </c>
      <c r="AA129" s="10">
        <f t="shared" si="122"/>
        <v>0</v>
      </c>
      <c r="AB129" s="10">
        <f t="shared" si="123"/>
        <v>0</v>
      </c>
      <c r="AC129" s="10">
        <f t="shared" si="124"/>
        <v>0</v>
      </c>
      <c r="AD129" s="10">
        <f t="shared" si="125"/>
        <v>0</v>
      </c>
      <c r="AE129" s="10">
        <f t="shared" si="126"/>
        <v>1510.3888272832839</v>
      </c>
      <c r="AF129" s="10">
        <f t="shared" si="127"/>
        <v>0</v>
      </c>
      <c r="AG129" s="10">
        <f t="shared" si="128"/>
        <v>0</v>
      </c>
      <c r="AH129" s="10">
        <f t="shared" si="129"/>
        <v>0</v>
      </c>
      <c r="AI129" s="10">
        <f t="shared" si="130"/>
        <v>3678.4914007513908</v>
      </c>
      <c r="AJ129" s="10">
        <f t="shared" si="131"/>
        <v>0</v>
      </c>
      <c r="AK129" s="10">
        <f t="shared" si="132"/>
        <v>0</v>
      </c>
      <c r="AL129" s="10">
        <f t="shared" si="133"/>
        <v>0</v>
      </c>
      <c r="AM129" s="10">
        <f t="shared" si="134"/>
        <v>0</v>
      </c>
      <c r="AN129" s="10">
        <f t="shared" si="135"/>
        <v>628.07800228769509</v>
      </c>
      <c r="AO129" s="10">
        <f t="shared" si="136"/>
        <v>0.52940006617050506</v>
      </c>
      <c r="AP129" s="10">
        <f t="shared" si="137"/>
        <v>0</v>
      </c>
      <c r="AQ129" s="10">
        <f t="shared" si="138"/>
        <v>0</v>
      </c>
      <c r="AR129" s="10">
        <f t="shared" si="139"/>
        <v>0</v>
      </c>
      <c r="AS129" s="10">
        <f t="shared" si="140"/>
        <v>0</v>
      </c>
      <c r="AT129" s="10">
        <f t="shared" si="141"/>
        <v>0</v>
      </c>
      <c r="AU129" s="10">
        <f t="shared" si="142"/>
        <v>0</v>
      </c>
      <c r="AV129" s="10">
        <f t="shared" si="143"/>
        <v>0</v>
      </c>
      <c r="AW129" s="10">
        <f t="shared" si="144"/>
        <v>248.590162781423</v>
      </c>
      <c r="AX129" s="10">
        <f t="shared" si="145"/>
        <v>0</v>
      </c>
      <c r="AY129" s="10">
        <f t="shared" si="146"/>
        <v>0</v>
      </c>
      <c r="AZ129" s="10">
        <f t="shared" si="147"/>
        <v>0</v>
      </c>
      <c r="BA129" s="10">
        <f t="shared" si="148"/>
        <v>0</v>
      </c>
      <c r="BB129" s="10">
        <f t="shared" si="149"/>
        <v>0</v>
      </c>
      <c r="BC129" s="10">
        <f t="shared" si="150"/>
        <v>0</v>
      </c>
      <c r="BD129" s="10">
        <f t="shared" si="151"/>
        <v>0</v>
      </c>
      <c r="BE129" s="10">
        <f t="shared" si="152"/>
        <v>0</v>
      </c>
      <c r="BF129" s="10">
        <f t="shared" si="153"/>
        <v>0</v>
      </c>
      <c r="BG129" s="10">
        <f t="shared" si="154"/>
        <v>0</v>
      </c>
      <c r="BH129" s="10">
        <f t="shared" si="155"/>
        <v>0</v>
      </c>
      <c r="BI129" s="10">
        <f t="shared" si="156"/>
        <v>0</v>
      </c>
      <c r="BJ129" s="10">
        <f t="shared" si="157"/>
        <v>0</v>
      </c>
      <c r="BK129" s="10">
        <f t="shared" si="158"/>
        <v>10752.431979013651</v>
      </c>
      <c r="BL129" s="10">
        <f t="shared" si="159"/>
        <v>0</v>
      </c>
      <c r="BM129" s="10">
        <f t="shared" si="160"/>
        <v>0</v>
      </c>
      <c r="BN129" s="10">
        <f t="shared" si="161"/>
        <v>0</v>
      </c>
      <c r="BO129" s="10">
        <f t="shared" si="162"/>
        <v>0</v>
      </c>
      <c r="BP129" s="2" t="s">
        <v>128</v>
      </c>
      <c r="BQ129" s="2">
        <v>83483.360000000001</v>
      </c>
      <c r="BR129" s="2">
        <f t="shared" si="163"/>
        <v>12569.15</v>
      </c>
      <c r="BS129" s="2">
        <v>18179.080000000002</v>
      </c>
      <c r="BT129" s="2">
        <v>251.8</v>
      </c>
      <c r="BU129" s="2">
        <v>958.4799999999999</v>
      </c>
      <c r="BV129" s="2">
        <v>12755.84</v>
      </c>
      <c r="BW129" s="2">
        <v>12596.79</v>
      </c>
      <c r="BX129" s="2">
        <v>12350.58</v>
      </c>
      <c r="BY129" s="2">
        <v>12930.74</v>
      </c>
      <c r="BZ129" s="2">
        <v>218.57</v>
      </c>
      <c r="CA129" s="2">
        <v>13014.67</v>
      </c>
      <c r="CB129" s="2">
        <v>0</v>
      </c>
      <c r="CC129" s="2">
        <v>226.81</v>
      </c>
      <c r="CD129" s="2">
        <v>0</v>
      </c>
      <c r="CE129" s="2">
        <v>0</v>
      </c>
      <c r="CF129" s="2">
        <v>251.8</v>
      </c>
      <c r="CG129" s="2">
        <v>0</v>
      </c>
      <c r="CH129" s="2">
        <v>0</v>
      </c>
      <c r="CI129" s="2">
        <v>0</v>
      </c>
      <c r="CJ129" s="2">
        <v>958.4799999999999</v>
      </c>
      <c r="CK129" s="2">
        <v>0</v>
      </c>
      <c r="CL129" s="2">
        <v>0</v>
      </c>
      <c r="CM129" s="2">
        <v>0</v>
      </c>
      <c r="CN129" s="2">
        <v>0</v>
      </c>
      <c r="CO129" s="2">
        <v>12755.84</v>
      </c>
      <c r="CP129" s="2">
        <v>0</v>
      </c>
      <c r="CQ129" s="2">
        <v>0</v>
      </c>
      <c r="CR129" s="2">
        <v>0</v>
      </c>
      <c r="CS129" s="2">
        <v>0</v>
      </c>
      <c r="CT129" s="2">
        <v>12596.79</v>
      </c>
      <c r="CU129" s="2">
        <v>0</v>
      </c>
      <c r="CV129" s="2">
        <v>0</v>
      </c>
      <c r="CW129" s="2">
        <v>0</v>
      </c>
      <c r="CX129" s="2">
        <v>12350.58</v>
      </c>
      <c r="CY129" s="2">
        <v>0</v>
      </c>
      <c r="CZ129" s="2">
        <v>0</v>
      </c>
      <c r="DA129" s="2">
        <v>0</v>
      </c>
      <c r="DB129" s="2">
        <v>0</v>
      </c>
      <c r="DC129" s="2">
        <v>12919.85</v>
      </c>
      <c r="DD129" s="2">
        <v>10.89</v>
      </c>
      <c r="DE129" s="2">
        <v>0</v>
      </c>
      <c r="DF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13014.67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226.81</v>
      </c>
      <c r="EA129" s="2">
        <v>0</v>
      </c>
      <c r="EB129" s="2">
        <v>0</v>
      </c>
      <c r="EC129" s="2">
        <v>0</v>
      </c>
      <c r="ED129" s="2">
        <v>0</v>
      </c>
      <c r="EE129" s="15">
        <f t="shared" si="212"/>
        <v>0</v>
      </c>
      <c r="EF129" s="15">
        <f t="shared" si="213"/>
        <v>0</v>
      </c>
      <c r="EG129" s="15">
        <f t="shared" si="214"/>
        <v>1</v>
      </c>
      <c r="EH129" s="15">
        <f t="shared" si="215"/>
        <v>0</v>
      </c>
      <c r="EI129" s="15">
        <v>0</v>
      </c>
      <c r="EJ129" s="15">
        <f t="shared" si="164"/>
        <v>0</v>
      </c>
      <c r="EK129" s="15">
        <f t="shared" si="165"/>
        <v>1</v>
      </c>
      <c r="EL129" s="15">
        <f t="shared" si="166"/>
        <v>0</v>
      </c>
      <c r="EM129" s="15">
        <f t="shared" si="167"/>
        <v>0</v>
      </c>
      <c r="EN129" s="15">
        <f t="shared" si="168"/>
        <v>0</v>
      </c>
      <c r="EO129" s="15">
        <f t="shared" si="169"/>
        <v>0</v>
      </c>
      <c r="EP129" s="15">
        <f t="shared" si="170"/>
        <v>1</v>
      </c>
      <c r="EQ129" s="15">
        <f t="shared" si="171"/>
        <v>0</v>
      </c>
      <c r="ER129" s="15">
        <f t="shared" si="172"/>
        <v>0</v>
      </c>
      <c r="ES129" s="15">
        <f t="shared" si="173"/>
        <v>0</v>
      </c>
      <c r="ET129" s="15">
        <f t="shared" si="174"/>
        <v>0</v>
      </c>
      <c r="EU129" s="15">
        <f t="shared" si="175"/>
        <v>1</v>
      </c>
      <c r="EV129" s="15">
        <f t="shared" si="176"/>
        <v>0</v>
      </c>
      <c r="EW129" s="15">
        <f t="shared" si="177"/>
        <v>0</v>
      </c>
      <c r="EX129" s="15">
        <f t="shared" si="178"/>
        <v>0</v>
      </c>
      <c r="EY129" s="15">
        <f t="shared" si="179"/>
        <v>1</v>
      </c>
      <c r="EZ129" s="15">
        <f t="shared" si="180"/>
        <v>0</v>
      </c>
      <c r="FA129" s="15">
        <f t="shared" si="181"/>
        <v>0</v>
      </c>
      <c r="FB129" s="15">
        <f t="shared" si="182"/>
        <v>0</v>
      </c>
      <c r="FC129" s="15">
        <f t="shared" si="183"/>
        <v>0</v>
      </c>
      <c r="FD129" s="15">
        <f t="shared" si="184"/>
        <v>0.99915782082077287</v>
      </c>
      <c r="FE129" s="16">
        <f t="shared" si="185"/>
        <v>8.4217917922717496E-4</v>
      </c>
      <c r="FF129" s="15">
        <f t="shared" si="186"/>
        <v>0</v>
      </c>
      <c r="FG129" s="15">
        <f t="shared" si="187"/>
        <v>0</v>
      </c>
      <c r="FH129" s="15">
        <f t="shared" si="188"/>
        <v>0</v>
      </c>
      <c r="FI129" s="15">
        <f t="shared" si="189"/>
        <v>0</v>
      </c>
      <c r="FJ129" s="15">
        <f t="shared" si="190"/>
        <v>0</v>
      </c>
      <c r="FK129" s="15">
        <f t="shared" si="191"/>
        <v>0</v>
      </c>
      <c r="FL129" s="15">
        <f t="shared" si="192"/>
        <v>0</v>
      </c>
      <c r="FM129" s="15">
        <f t="shared" si="193"/>
        <v>1</v>
      </c>
      <c r="FN129" s="15">
        <f t="shared" si="194"/>
        <v>0</v>
      </c>
      <c r="FO129" s="15">
        <f t="shared" si="195"/>
        <v>0</v>
      </c>
      <c r="FP129" s="15">
        <f t="shared" si="196"/>
        <v>0</v>
      </c>
      <c r="FQ129" s="15">
        <f t="shared" si="197"/>
        <v>0</v>
      </c>
      <c r="FR129" s="15">
        <f t="shared" si="198"/>
        <v>0</v>
      </c>
      <c r="FS129" s="15">
        <v>0</v>
      </c>
      <c r="FT129" s="15">
        <v>0</v>
      </c>
      <c r="FU129" s="15">
        <v>0</v>
      </c>
      <c r="FV129" s="15">
        <v>0</v>
      </c>
      <c r="FW129" s="15">
        <v>0</v>
      </c>
      <c r="FX129" s="15">
        <v>0</v>
      </c>
      <c r="FY129" s="15">
        <v>0</v>
      </c>
      <c r="FZ129" s="15">
        <v>0</v>
      </c>
      <c r="GA129" s="15">
        <f t="shared" si="207"/>
        <v>1</v>
      </c>
      <c r="GB129" s="15">
        <f t="shared" si="208"/>
        <v>0</v>
      </c>
      <c r="GC129" s="15">
        <f t="shared" si="209"/>
        <v>0</v>
      </c>
      <c r="GD129" s="15">
        <f t="shared" si="210"/>
        <v>0</v>
      </c>
      <c r="GE129" s="15">
        <f t="shared" si="211"/>
        <v>0</v>
      </c>
    </row>
    <row r="130" spans="1:187" x14ac:dyDescent="0.3">
      <c r="A130" s="2" t="s">
        <v>129</v>
      </c>
      <c r="B130" s="6">
        <v>46281.74</v>
      </c>
      <c r="C130" s="6">
        <f t="shared" si="119"/>
        <v>28460.679854545881</v>
      </c>
      <c r="D130" s="7">
        <v>17821.060145454117</v>
      </c>
      <c r="E130" s="8">
        <v>1918.98</v>
      </c>
      <c r="F130" s="9">
        <v>10274.93</v>
      </c>
      <c r="G130" s="9">
        <v>7569.8417938615512</v>
      </c>
      <c r="H130" s="9">
        <v>1948.2857978599311</v>
      </c>
      <c r="I130" s="9">
        <v>5204.6853379283821</v>
      </c>
      <c r="J130" s="9">
        <v>988.18692489601381</v>
      </c>
      <c r="K130" s="9">
        <v>474.11</v>
      </c>
      <c r="L130" s="9">
        <v>81.66</v>
      </c>
      <c r="M130" s="9">
        <v>0</v>
      </c>
      <c r="N130" s="10">
        <v>0</v>
      </c>
      <c r="O130" s="10">
        <f t="shared" ref="O130:O193" si="217">EE130*E130</f>
        <v>0</v>
      </c>
      <c r="P130" s="10">
        <f t="shared" ref="P130:P193" si="218">EF130*E130</f>
        <v>0</v>
      </c>
      <c r="Q130" s="10">
        <f t="shared" ref="Q130:Q193" si="219">EG130*E130</f>
        <v>1918.98</v>
      </c>
      <c r="R130" s="10">
        <f t="shared" ref="R130:R193" si="220">EH130*E130</f>
        <v>0</v>
      </c>
      <c r="S130" s="10">
        <f t="shared" ref="S130:S193" si="221">EI130*E130</f>
        <v>0</v>
      </c>
      <c r="T130" s="10">
        <f t="shared" ref="T130:T193" si="222">EJ130*F130</f>
        <v>0</v>
      </c>
      <c r="U130" s="10">
        <f t="shared" ref="U130:U193" si="223">EK130*F130</f>
        <v>10274.93</v>
      </c>
      <c r="V130" s="10">
        <f t="shared" ref="V130:V193" si="224">EL130*F130</f>
        <v>0</v>
      </c>
      <c r="W130" s="10">
        <f t="shared" ref="W130:W193" si="225">EM130*F130</f>
        <v>0</v>
      </c>
      <c r="X130" s="10">
        <f t="shared" ref="X130:X193" si="226">EN130*F130</f>
        <v>0</v>
      </c>
      <c r="Y130" s="10">
        <f t="shared" si="120"/>
        <v>0</v>
      </c>
      <c r="Z130" s="10">
        <f t="shared" si="121"/>
        <v>7569.8417938615512</v>
      </c>
      <c r="AA130" s="10">
        <f t="shared" si="122"/>
        <v>0</v>
      </c>
      <c r="AB130" s="10">
        <f t="shared" si="123"/>
        <v>0</v>
      </c>
      <c r="AC130" s="10">
        <f t="shared" si="124"/>
        <v>0</v>
      </c>
      <c r="AD130" s="10">
        <f t="shared" si="125"/>
        <v>0</v>
      </c>
      <c r="AE130" s="10">
        <f t="shared" si="126"/>
        <v>1948.2857978599311</v>
      </c>
      <c r="AF130" s="10">
        <f t="shared" si="127"/>
        <v>0</v>
      </c>
      <c r="AG130" s="10">
        <f t="shared" si="128"/>
        <v>0</v>
      </c>
      <c r="AH130" s="10">
        <f t="shared" si="129"/>
        <v>0</v>
      </c>
      <c r="AI130" s="10">
        <f t="shared" si="130"/>
        <v>5204.6853379283821</v>
      </c>
      <c r="AJ130" s="10">
        <f t="shared" si="131"/>
        <v>0</v>
      </c>
      <c r="AK130" s="10">
        <f t="shared" si="132"/>
        <v>0</v>
      </c>
      <c r="AL130" s="10">
        <f t="shared" si="133"/>
        <v>0</v>
      </c>
      <c r="AM130" s="10">
        <f t="shared" si="134"/>
        <v>0</v>
      </c>
      <c r="AN130" s="10">
        <f t="shared" si="135"/>
        <v>988.18692489601381</v>
      </c>
      <c r="AO130" s="10">
        <f t="shared" si="136"/>
        <v>0</v>
      </c>
      <c r="AP130" s="10">
        <f t="shared" si="137"/>
        <v>0</v>
      </c>
      <c r="AQ130" s="10">
        <f t="shared" si="138"/>
        <v>0</v>
      </c>
      <c r="AR130" s="10">
        <f t="shared" si="139"/>
        <v>474.11</v>
      </c>
      <c r="AS130" s="10">
        <f t="shared" si="140"/>
        <v>0</v>
      </c>
      <c r="AT130" s="10">
        <f t="shared" si="141"/>
        <v>0</v>
      </c>
      <c r="AU130" s="10">
        <f t="shared" si="142"/>
        <v>0</v>
      </c>
      <c r="AV130" s="10">
        <f t="shared" si="143"/>
        <v>0</v>
      </c>
      <c r="AW130" s="10">
        <f t="shared" si="144"/>
        <v>81.66</v>
      </c>
      <c r="AX130" s="10">
        <f t="shared" si="145"/>
        <v>0</v>
      </c>
      <c r="AY130" s="10">
        <f t="shared" si="146"/>
        <v>0</v>
      </c>
      <c r="AZ130" s="10">
        <f t="shared" si="147"/>
        <v>0</v>
      </c>
      <c r="BA130" s="10">
        <f t="shared" si="148"/>
        <v>0</v>
      </c>
      <c r="BB130" s="10">
        <f t="shared" si="149"/>
        <v>0</v>
      </c>
      <c r="BC130" s="10">
        <f t="shared" si="150"/>
        <v>0</v>
      </c>
      <c r="BD130" s="10">
        <f t="shared" si="151"/>
        <v>0</v>
      </c>
      <c r="BE130" s="10">
        <f t="shared" si="152"/>
        <v>0</v>
      </c>
      <c r="BF130" s="10">
        <f t="shared" si="153"/>
        <v>0</v>
      </c>
      <c r="BG130" s="10">
        <f t="shared" si="154"/>
        <v>0</v>
      </c>
      <c r="BH130" s="10">
        <f t="shared" si="155"/>
        <v>0</v>
      </c>
      <c r="BI130" s="10">
        <f t="shared" si="156"/>
        <v>0</v>
      </c>
      <c r="BJ130" s="10">
        <f t="shared" si="157"/>
        <v>0</v>
      </c>
      <c r="BK130" s="10">
        <f t="shared" si="158"/>
        <v>0</v>
      </c>
      <c r="BL130" s="10">
        <f t="shared" si="159"/>
        <v>0</v>
      </c>
      <c r="BM130" s="10">
        <f t="shared" si="160"/>
        <v>0</v>
      </c>
      <c r="BN130" s="10">
        <f t="shared" si="161"/>
        <v>0</v>
      </c>
      <c r="BO130" s="10">
        <f t="shared" si="162"/>
        <v>0</v>
      </c>
      <c r="BP130" s="2" t="s">
        <v>129</v>
      </c>
      <c r="BQ130" s="2">
        <v>56873.4</v>
      </c>
      <c r="BR130" s="2">
        <f t="shared" si="163"/>
        <v>4757.75</v>
      </c>
      <c r="BS130" s="2">
        <v>17955.260000000009</v>
      </c>
      <c r="BT130" s="2">
        <v>1918.98</v>
      </c>
      <c r="BU130" s="2">
        <v>10274.93</v>
      </c>
      <c r="BV130" s="2">
        <v>10600.4</v>
      </c>
      <c r="BW130" s="2">
        <v>4336.1499999999996</v>
      </c>
      <c r="BX130" s="2">
        <v>4142.84</v>
      </c>
      <c r="BY130" s="2">
        <v>1231.8499999999999</v>
      </c>
      <c r="BZ130" s="2">
        <v>614.91</v>
      </c>
      <c r="CA130" s="2">
        <v>147.46</v>
      </c>
      <c r="CB130" s="2">
        <v>4963.24</v>
      </c>
      <c r="CC130" s="2">
        <v>687.38</v>
      </c>
      <c r="CD130" s="2">
        <v>0</v>
      </c>
      <c r="CE130" s="2">
        <v>0</v>
      </c>
      <c r="CF130" s="2">
        <v>1918.98</v>
      </c>
      <c r="CG130" s="2">
        <v>0</v>
      </c>
      <c r="CH130" s="2">
        <v>0</v>
      </c>
      <c r="CI130" s="2">
        <v>0</v>
      </c>
      <c r="CJ130" s="2">
        <v>10274.93</v>
      </c>
      <c r="CK130" s="2">
        <v>0</v>
      </c>
      <c r="CL130" s="2">
        <v>0</v>
      </c>
      <c r="CM130" s="2">
        <v>0</v>
      </c>
      <c r="CN130" s="2">
        <v>0</v>
      </c>
      <c r="CO130" s="2">
        <v>10600.4</v>
      </c>
      <c r="CP130" s="2">
        <v>0</v>
      </c>
      <c r="CQ130" s="2">
        <v>0</v>
      </c>
      <c r="CR130" s="2">
        <v>0</v>
      </c>
      <c r="CS130" s="2">
        <v>0</v>
      </c>
      <c r="CT130" s="2">
        <v>4336.1499999999996</v>
      </c>
      <c r="CU130" s="2">
        <v>0</v>
      </c>
      <c r="CV130" s="2">
        <v>0</v>
      </c>
      <c r="CW130" s="2">
        <v>0</v>
      </c>
      <c r="CX130" s="2">
        <v>4142.84</v>
      </c>
      <c r="CY130" s="2">
        <v>0</v>
      </c>
      <c r="CZ130" s="2">
        <v>0</v>
      </c>
      <c r="DA130" s="2">
        <v>0</v>
      </c>
      <c r="DB130" s="2">
        <v>0</v>
      </c>
      <c r="DC130" s="2">
        <v>1231.8499999999999</v>
      </c>
      <c r="DD130" s="2">
        <v>0</v>
      </c>
      <c r="DE130" s="2">
        <v>0</v>
      </c>
      <c r="DF130" s="2">
        <v>0</v>
      </c>
      <c r="DG130" s="2">
        <v>614.91</v>
      </c>
      <c r="DH130" s="2">
        <v>0</v>
      </c>
      <c r="DI130" s="2">
        <v>0</v>
      </c>
      <c r="DJ130" s="2">
        <v>0</v>
      </c>
      <c r="DK130" s="2">
        <v>0</v>
      </c>
      <c r="DL130" s="2">
        <v>147.46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4963.24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687.38</v>
      </c>
      <c r="EA130" s="2">
        <v>0</v>
      </c>
      <c r="EB130" s="2">
        <v>0</v>
      </c>
      <c r="EC130" s="2">
        <v>0</v>
      </c>
      <c r="ED130" s="2">
        <v>0</v>
      </c>
      <c r="EE130" s="15">
        <f t="shared" si="212"/>
        <v>0</v>
      </c>
      <c r="EF130" s="15">
        <f t="shared" si="213"/>
        <v>0</v>
      </c>
      <c r="EG130" s="15">
        <f t="shared" si="214"/>
        <v>1</v>
      </c>
      <c r="EH130" s="15">
        <f t="shared" si="215"/>
        <v>0</v>
      </c>
      <c r="EI130" s="15">
        <v>0</v>
      </c>
      <c r="EJ130" s="15">
        <f t="shared" si="164"/>
        <v>0</v>
      </c>
      <c r="EK130" s="15">
        <f t="shared" si="165"/>
        <v>1</v>
      </c>
      <c r="EL130" s="15">
        <f t="shared" si="166"/>
        <v>0</v>
      </c>
      <c r="EM130" s="15">
        <f t="shared" si="167"/>
        <v>0</v>
      </c>
      <c r="EN130" s="15">
        <f t="shared" si="168"/>
        <v>0</v>
      </c>
      <c r="EO130" s="15">
        <f t="shared" si="169"/>
        <v>0</v>
      </c>
      <c r="EP130" s="15">
        <f t="shared" si="170"/>
        <v>1</v>
      </c>
      <c r="EQ130" s="15">
        <f t="shared" si="171"/>
        <v>0</v>
      </c>
      <c r="ER130" s="15">
        <f t="shared" si="172"/>
        <v>0</v>
      </c>
      <c r="ES130" s="15">
        <f t="shared" si="173"/>
        <v>0</v>
      </c>
      <c r="ET130" s="15">
        <f t="shared" si="174"/>
        <v>0</v>
      </c>
      <c r="EU130" s="15">
        <f t="shared" si="175"/>
        <v>1</v>
      </c>
      <c r="EV130" s="15">
        <f t="shared" si="176"/>
        <v>0</v>
      </c>
      <c r="EW130" s="15">
        <f t="shared" si="177"/>
        <v>0</v>
      </c>
      <c r="EX130" s="15">
        <f t="shared" si="178"/>
        <v>0</v>
      </c>
      <c r="EY130" s="15">
        <f t="shared" si="179"/>
        <v>1</v>
      </c>
      <c r="EZ130" s="15">
        <f t="shared" si="180"/>
        <v>0</v>
      </c>
      <c r="FA130" s="15">
        <f t="shared" si="181"/>
        <v>0</v>
      </c>
      <c r="FB130" s="15">
        <f t="shared" si="182"/>
        <v>0</v>
      </c>
      <c r="FC130" s="15">
        <f t="shared" si="183"/>
        <v>0</v>
      </c>
      <c r="FD130" s="15">
        <f t="shared" si="184"/>
        <v>1</v>
      </c>
      <c r="FE130" s="15">
        <f t="shared" si="185"/>
        <v>0</v>
      </c>
      <c r="FF130" s="15">
        <f t="shared" si="186"/>
        <v>0</v>
      </c>
      <c r="FG130" s="15">
        <f t="shared" si="187"/>
        <v>0</v>
      </c>
      <c r="FH130" s="15">
        <f t="shared" si="188"/>
        <v>1</v>
      </c>
      <c r="FI130" s="15">
        <f t="shared" si="189"/>
        <v>0</v>
      </c>
      <c r="FJ130" s="15">
        <f t="shared" si="190"/>
        <v>0</v>
      </c>
      <c r="FK130" s="15">
        <f t="shared" si="191"/>
        <v>0</v>
      </c>
      <c r="FL130" s="15">
        <f t="shared" si="192"/>
        <v>0</v>
      </c>
      <c r="FM130" s="15">
        <f t="shared" si="193"/>
        <v>1</v>
      </c>
      <c r="FN130" s="15">
        <f t="shared" si="194"/>
        <v>0</v>
      </c>
      <c r="FO130" s="15">
        <f t="shared" si="195"/>
        <v>0</v>
      </c>
      <c r="FP130" s="15">
        <f t="shared" si="196"/>
        <v>0</v>
      </c>
      <c r="FQ130" s="15">
        <f t="shared" si="197"/>
        <v>0</v>
      </c>
      <c r="FR130" s="15">
        <f t="shared" si="198"/>
        <v>0</v>
      </c>
      <c r="FS130" s="15">
        <f t="shared" si="199"/>
        <v>1</v>
      </c>
      <c r="FT130" s="15">
        <f t="shared" si="200"/>
        <v>0</v>
      </c>
      <c r="FU130" s="15">
        <f t="shared" si="201"/>
        <v>0</v>
      </c>
      <c r="FV130" s="15">
        <f t="shared" si="202"/>
        <v>0</v>
      </c>
      <c r="FW130" s="15">
        <f t="shared" si="203"/>
        <v>0</v>
      </c>
      <c r="FX130" s="15">
        <f t="shared" si="204"/>
        <v>0</v>
      </c>
      <c r="FY130" s="15">
        <f t="shared" si="205"/>
        <v>0</v>
      </c>
      <c r="FZ130" s="15">
        <f t="shared" si="206"/>
        <v>0</v>
      </c>
      <c r="GA130" s="15">
        <f t="shared" si="207"/>
        <v>1</v>
      </c>
      <c r="GB130" s="15">
        <f t="shared" si="208"/>
        <v>0</v>
      </c>
      <c r="GC130" s="15">
        <f t="shared" si="209"/>
        <v>0</v>
      </c>
      <c r="GD130" s="15">
        <f t="shared" si="210"/>
        <v>0</v>
      </c>
      <c r="GE130" s="15">
        <f t="shared" si="211"/>
        <v>0</v>
      </c>
    </row>
    <row r="131" spans="1:187" x14ac:dyDescent="0.3">
      <c r="A131" s="2" t="s">
        <v>130</v>
      </c>
      <c r="B131" s="6">
        <v>81449.320000000007</v>
      </c>
      <c r="C131" s="6">
        <f t="shared" ref="C131:C194" si="227">B131-D131</f>
        <v>46854.805871081764</v>
      </c>
      <c r="D131" s="7">
        <v>34594.514128918243</v>
      </c>
      <c r="E131" s="8">
        <v>0</v>
      </c>
      <c r="F131" s="9">
        <v>16510.86</v>
      </c>
      <c r="G131" s="9">
        <v>12271.89362415968</v>
      </c>
      <c r="H131" s="9">
        <v>3581.6355065596099</v>
      </c>
      <c r="I131" s="9">
        <v>7067.0590792138109</v>
      </c>
      <c r="J131" s="9">
        <v>2899.2601496017569</v>
      </c>
      <c r="K131" s="9">
        <v>660.65</v>
      </c>
      <c r="L131" s="9">
        <v>1200.5462393902319</v>
      </c>
      <c r="M131" s="9">
        <v>6.5646581060263696</v>
      </c>
      <c r="N131" s="10">
        <v>2656.33661405065</v>
      </c>
      <c r="O131" s="10">
        <f t="shared" si="217"/>
        <v>0</v>
      </c>
      <c r="P131" s="10">
        <f t="shared" si="218"/>
        <v>0</v>
      </c>
      <c r="Q131" s="10">
        <f t="shared" si="219"/>
        <v>0</v>
      </c>
      <c r="R131" s="10">
        <f t="shared" si="220"/>
        <v>0</v>
      </c>
      <c r="S131" s="10">
        <f t="shared" si="221"/>
        <v>0</v>
      </c>
      <c r="T131" s="10">
        <f t="shared" si="222"/>
        <v>15387.88</v>
      </c>
      <c r="U131" s="10">
        <f t="shared" si="223"/>
        <v>1122.9800000000014</v>
      </c>
      <c r="V131" s="10">
        <f t="shared" si="224"/>
        <v>0</v>
      </c>
      <c r="W131" s="10">
        <f t="shared" si="225"/>
        <v>0</v>
      </c>
      <c r="X131" s="10">
        <f t="shared" si="226"/>
        <v>0</v>
      </c>
      <c r="Y131" s="10">
        <f t="shared" ref="Y131:Y194" si="228">EO131*F131</f>
        <v>0</v>
      </c>
      <c r="Z131" s="10">
        <f t="shared" ref="Z131:Z194" si="229">EP131*G131</f>
        <v>12271.89362415968</v>
      </c>
      <c r="AA131" s="10">
        <f t="shared" ref="AA131:AA194" si="230">EQ131*G131</f>
        <v>0</v>
      </c>
      <c r="AB131" s="10">
        <f t="shared" ref="AB131:AB194" si="231">ER131*G131</f>
        <v>0</v>
      </c>
      <c r="AC131" s="10">
        <f t="shared" ref="AC131:AC194" si="232">ES131*G131</f>
        <v>0</v>
      </c>
      <c r="AD131" s="10">
        <f t="shared" ref="AD131:AD194" si="233">ET131*G131</f>
        <v>0</v>
      </c>
      <c r="AE131" s="10">
        <f t="shared" ref="AE131:AE194" si="234">EU131*H131</f>
        <v>3581.6355065596099</v>
      </c>
      <c r="AF131" s="10">
        <f t="shared" ref="AF131:AF194" si="235">EV131*H131</f>
        <v>0</v>
      </c>
      <c r="AG131" s="10">
        <f t="shared" ref="AG131:AG194" si="236">EW131*H131</f>
        <v>0</v>
      </c>
      <c r="AH131" s="10">
        <f t="shared" ref="AH131:AH194" si="237">EX131*H131</f>
        <v>0</v>
      </c>
      <c r="AI131" s="10">
        <f t="shared" ref="AI131:AI194" si="238">EY131*I131</f>
        <v>7067.0590792138109</v>
      </c>
      <c r="AJ131" s="10">
        <f t="shared" ref="AJ131:AJ194" si="239">EZ131*I131</f>
        <v>0</v>
      </c>
      <c r="AK131" s="10">
        <f t="shared" ref="AK131:AK194" si="240">FA131*I131</f>
        <v>0</v>
      </c>
      <c r="AL131" s="10">
        <f t="shared" ref="AL131:AL194" si="241">FB131*I131</f>
        <v>0</v>
      </c>
      <c r="AM131" s="10">
        <f t="shared" ref="AM131:AM194" si="242">FC131*I131</f>
        <v>0</v>
      </c>
      <c r="AN131" s="10">
        <f t="shared" ref="AN131:AN194" si="243">FD131*J131</f>
        <v>2893.3927108317798</v>
      </c>
      <c r="AO131" s="10">
        <f t="shared" ref="AO131:AO194" si="244">FE131*J131</f>
        <v>0</v>
      </c>
      <c r="AP131" s="10">
        <f t="shared" ref="AP131:AP194" si="245">FF131*J131</f>
        <v>0</v>
      </c>
      <c r="AQ131" s="10">
        <f t="shared" ref="AQ131:AQ194" si="246">FG131*J131</f>
        <v>0</v>
      </c>
      <c r="AR131" s="10">
        <f t="shared" ref="AR131:AR194" si="247">FH131*K131</f>
        <v>660.65</v>
      </c>
      <c r="AS131" s="10">
        <f t="shared" ref="AS131:AS194" si="248">FI131*K131</f>
        <v>0</v>
      </c>
      <c r="AT131" s="10">
        <f t="shared" ref="AT131:AT194" si="249">FJ131*K131</f>
        <v>0</v>
      </c>
      <c r="AU131" s="10">
        <f t="shared" ref="AU131:AU194" si="250">FK131*K131</f>
        <v>0</v>
      </c>
      <c r="AV131" s="10">
        <f t="shared" ref="AV131:AV194" si="251">FL131*K131</f>
        <v>0</v>
      </c>
      <c r="AW131" s="10">
        <f t="shared" ref="AW131:AW194" si="252">FM131*L131</f>
        <v>1170.3347274945954</v>
      </c>
      <c r="AX131" s="10">
        <f t="shared" ref="AX131:AX194" si="253">FN131*L131</f>
        <v>30.21151189563636</v>
      </c>
      <c r="AY131" s="10">
        <f t="shared" ref="AY131:AY194" si="254">FO131*L131</f>
        <v>0</v>
      </c>
      <c r="AZ131" s="10">
        <f t="shared" ref="AZ131:AZ194" si="255">FP131*L131</f>
        <v>0</v>
      </c>
      <c r="BA131" s="10">
        <f t="shared" ref="BA131:BA194" si="256">FQ131*L131</f>
        <v>0</v>
      </c>
      <c r="BB131" s="10">
        <f t="shared" ref="BB131:BB194" si="257">FR131*L131</f>
        <v>0</v>
      </c>
      <c r="BC131" s="10">
        <f t="shared" ref="BC131:BC194" si="258">FS131*M131</f>
        <v>6.5646581060263696</v>
      </c>
      <c r="BD131" s="10">
        <f t="shared" ref="BD131:BD194" si="259">FT131*M131</f>
        <v>0</v>
      </c>
      <c r="BE131" s="10">
        <f t="shared" ref="BE131:BE194" si="260">FU131*M131</f>
        <v>0</v>
      </c>
      <c r="BF131" s="10">
        <f t="shared" ref="BF131:BF194" si="261">FV131*M131</f>
        <v>0</v>
      </c>
      <c r="BG131" s="10">
        <f t="shared" ref="BG131:BG194" si="262">FW131*M131</f>
        <v>0</v>
      </c>
      <c r="BH131" s="10">
        <f t="shared" ref="BH131:BH194" si="263">FX131*M131</f>
        <v>0</v>
      </c>
      <c r="BI131" s="10">
        <f t="shared" ref="BI131:BI194" si="264">FY131*M131</f>
        <v>0</v>
      </c>
      <c r="BJ131" s="10">
        <f t="shared" ref="BJ131:BJ194" si="265">FZ131*M131</f>
        <v>0</v>
      </c>
      <c r="BK131" s="10">
        <f t="shared" ref="BK131:BK194" si="266">GA131*N131</f>
        <v>2269.6058641493514</v>
      </c>
      <c r="BL131" s="10">
        <f t="shared" ref="BL131:BL194" si="267">GB131*N131</f>
        <v>386.73074990129874</v>
      </c>
      <c r="BM131" s="10">
        <f t="shared" ref="BM131:BM194" si="268">GC131*N131</f>
        <v>0</v>
      </c>
      <c r="BN131" s="10">
        <f t="shared" ref="BN131:BN194" si="269">GD131*N131</f>
        <v>0</v>
      </c>
      <c r="BO131" s="10">
        <f t="shared" ref="BO131:BO194" si="270">GE131*N131</f>
        <v>0</v>
      </c>
      <c r="BP131" s="2" t="s">
        <v>130</v>
      </c>
      <c r="BQ131" s="2">
        <v>291146.08</v>
      </c>
      <c r="BR131" s="2">
        <f t="shared" ref="BR131:BR194" si="271">BZ131+CX131+EC131+FA131+FU131+GS131+HM131+IK131+JM131+KW131</f>
        <v>7332.5599999999995</v>
      </c>
      <c r="BS131" s="2">
        <v>235083.84</v>
      </c>
      <c r="BT131" s="2">
        <v>0</v>
      </c>
      <c r="BU131" s="2">
        <v>16510.86</v>
      </c>
      <c r="BV131" s="2">
        <v>15929.59</v>
      </c>
      <c r="BW131" s="2">
        <v>5423.39</v>
      </c>
      <c r="BX131" s="2">
        <v>5539.08</v>
      </c>
      <c r="BY131" s="2">
        <v>4239.6100000000006</v>
      </c>
      <c r="BZ131" s="2">
        <v>1793.48</v>
      </c>
      <c r="CA131" s="2">
        <v>1852.19</v>
      </c>
      <c r="CB131" s="2">
        <v>4453.8900000000003</v>
      </c>
      <c r="CC131" s="2">
        <v>320.14999999999998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15387.88</v>
      </c>
      <c r="CJ131" s="2">
        <v>1122.9800000000014</v>
      </c>
      <c r="CK131" s="2">
        <v>0</v>
      </c>
      <c r="CL131" s="2">
        <v>0</v>
      </c>
      <c r="CM131" s="2">
        <v>0</v>
      </c>
      <c r="CN131" s="2">
        <v>0</v>
      </c>
      <c r="CO131" s="2">
        <v>15929.59</v>
      </c>
      <c r="CP131" s="2">
        <v>0</v>
      </c>
      <c r="CQ131" s="2">
        <v>0</v>
      </c>
      <c r="CR131" s="2">
        <v>0</v>
      </c>
      <c r="CS131" s="2">
        <v>0</v>
      </c>
      <c r="CT131" s="2">
        <v>5423.39</v>
      </c>
      <c r="CU131" s="2">
        <v>0</v>
      </c>
      <c r="CV131" s="2">
        <v>0</v>
      </c>
      <c r="CW131" s="2">
        <v>0</v>
      </c>
      <c r="CX131" s="2">
        <v>5539.08</v>
      </c>
      <c r="CY131" s="2">
        <v>0</v>
      </c>
      <c r="CZ131" s="2">
        <v>0</v>
      </c>
      <c r="DA131" s="2">
        <v>0</v>
      </c>
      <c r="DB131" s="2">
        <v>0</v>
      </c>
      <c r="DC131" s="2">
        <v>4231.0300000000007</v>
      </c>
      <c r="DD131" s="2">
        <v>0</v>
      </c>
      <c r="DE131" s="2">
        <v>0</v>
      </c>
      <c r="DF131" s="2">
        <v>0</v>
      </c>
      <c r="DG131" s="2">
        <v>1793.48</v>
      </c>
      <c r="DH131" s="2">
        <v>0</v>
      </c>
      <c r="DI131" s="2">
        <v>0</v>
      </c>
      <c r="DJ131" s="2">
        <v>0</v>
      </c>
      <c r="DK131" s="2">
        <v>0</v>
      </c>
      <c r="DL131" s="2">
        <v>1805.58</v>
      </c>
      <c r="DM131" s="2">
        <v>46.61</v>
      </c>
      <c r="DN131" s="2">
        <v>0</v>
      </c>
      <c r="DO131" s="2">
        <v>0</v>
      </c>
      <c r="DP131" s="2">
        <v>0</v>
      </c>
      <c r="DQ131" s="2">
        <v>0</v>
      </c>
      <c r="DR131" s="2">
        <v>4453.8900000000003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273.54000000000002</v>
      </c>
      <c r="EA131" s="2">
        <v>46.61</v>
      </c>
      <c r="EB131" s="2">
        <v>0</v>
      </c>
      <c r="EC131" s="2">
        <v>0</v>
      </c>
      <c r="ED131" s="2">
        <v>0</v>
      </c>
      <c r="EE131" s="15">
        <v>0</v>
      </c>
      <c r="EF131" s="15">
        <v>0</v>
      </c>
      <c r="EG131" s="15">
        <v>0</v>
      </c>
      <c r="EH131" s="15">
        <v>0</v>
      </c>
      <c r="EI131" s="15">
        <v>0</v>
      </c>
      <c r="EJ131" s="15">
        <f t="shared" ref="EJ131:EJ194" si="272">CI131/BU131</f>
        <v>0.93198537205209164</v>
      </c>
      <c r="EK131" s="15">
        <f t="shared" ref="EK131:EK194" si="273">CJ131/BU131</f>
        <v>6.8014627947908302E-2</v>
      </c>
      <c r="EL131" s="15">
        <f t="shared" ref="EL131:EL194" si="274">CK131/BU131</f>
        <v>0</v>
      </c>
      <c r="EM131" s="15">
        <f t="shared" ref="EM131:EM194" si="275">CL131/BU131</f>
        <v>0</v>
      </c>
      <c r="EN131" s="15">
        <f t="shared" ref="EN131:EN194" si="276">CM131/BU131</f>
        <v>0</v>
      </c>
      <c r="EO131" s="15">
        <f t="shared" ref="EO131:EO194" si="277">CN131/BU131</f>
        <v>0</v>
      </c>
      <c r="EP131" s="15">
        <f t="shared" ref="EP131:EP194" si="278">CO131/BV131</f>
        <v>1</v>
      </c>
      <c r="EQ131" s="15">
        <f t="shared" ref="EQ131:EQ194" si="279">CP131/BV131</f>
        <v>0</v>
      </c>
      <c r="ER131" s="15">
        <f t="shared" ref="ER131:ER194" si="280">CQ131/BV131</f>
        <v>0</v>
      </c>
      <c r="ES131" s="15">
        <f t="shared" ref="ES131:ES194" si="281">CR131/BV131</f>
        <v>0</v>
      </c>
      <c r="ET131" s="15">
        <f t="shared" ref="ET131:ET194" si="282">CS131/BV131</f>
        <v>0</v>
      </c>
      <c r="EU131" s="15">
        <f t="shared" ref="EU131:EU194" si="283">CT131/BW131</f>
        <v>1</v>
      </c>
      <c r="EV131" s="15">
        <f t="shared" ref="EV131:EV194" si="284">CU131/BW131</f>
        <v>0</v>
      </c>
      <c r="EW131" s="15">
        <f t="shared" ref="EW131:EW194" si="285">CV131/BW131</f>
        <v>0</v>
      </c>
      <c r="EX131" s="15">
        <f t="shared" ref="EX131:EX194" si="286">CW131/BW131</f>
        <v>0</v>
      </c>
      <c r="EY131" s="15">
        <f t="shared" ref="EY131:EY194" si="287">CX131/BX131</f>
        <v>1</v>
      </c>
      <c r="EZ131" s="15">
        <f t="shared" ref="EZ131:EZ194" si="288">CY131/BX131</f>
        <v>0</v>
      </c>
      <c r="FA131" s="15">
        <f t="shared" ref="FA131:FA194" si="289">CZ131/BX131</f>
        <v>0</v>
      </c>
      <c r="FB131" s="15">
        <f t="shared" ref="FB131:FB194" si="290">DA131/BX131</f>
        <v>0</v>
      </c>
      <c r="FC131" s="15">
        <f t="shared" ref="FC131:FC194" si="291">DB131/BX131</f>
        <v>0</v>
      </c>
      <c r="FD131" s="15">
        <f t="shared" ref="FD131:FD194" si="292">DC131/BY131</f>
        <v>0.99797622894558702</v>
      </c>
      <c r="FE131" s="15">
        <f t="shared" ref="FE131:FE194" si="293">DD131/BY131</f>
        <v>0</v>
      </c>
      <c r="FF131" s="15">
        <f t="shared" ref="FF131:FF194" si="294">DE131/BY131</f>
        <v>0</v>
      </c>
      <c r="FG131" s="15">
        <f t="shared" ref="FG131:FG194" si="295">DF131/BY131</f>
        <v>0</v>
      </c>
      <c r="FH131" s="15">
        <f t="shared" ref="FH131:FH194" si="296">DG131/BZ131</f>
        <v>1</v>
      </c>
      <c r="FI131" s="15">
        <f t="shared" ref="FI131:FI194" si="297">DH131/BZ131</f>
        <v>0</v>
      </c>
      <c r="FJ131" s="15">
        <f t="shared" ref="FJ131:FJ194" si="298">DI131/BZ131</f>
        <v>0</v>
      </c>
      <c r="FK131" s="15">
        <f t="shared" ref="FK131:FK194" si="299">DJ131/BZ131</f>
        <v>0</v>
      </c>
      <c r="FL131" s="15">
        <f t="shared" ref="FL131:FL194" si="300">DK131/BZ131</f>
        <v>0</v>
      </c>
      <c r="FM131" s="15">
        <f t="shared" ref="FM131:FM194" si="301">DL131/CA131</f>
        <v>0.97483519509337591</v>
      </c>
      <c r="FN131" s="15">
        <f t="shared" ref="FN131:FN194" si="302">DM131/CA131</f>
        <v>2.5164804906624049E-2</v>
      </c>
      <c r="FO131" s="15">
        <f t="shared" ref="FO131:FO194" si="303">DN131/CA131</f>
        <v>0</v>
      </c>
      <c r="FP131" s="15">
        <f t="shared" ref="FP131:FP194" si="304">DO131/CA131</f>
        <v>0</v>
      </c>
      <c r="FQ131" s="15">
        <f t="shared" ref="FQ131:FQ194" si="305">DP131/CA131</f>
        <v>0</v>
      </c>
      <c r="FR131" s="15">
        <f t="shared" ref="FR131:FR194" si="306">DQ131/CA131</f>
        <v>0</v>
      </c>
      <c r="FS131" s="15">
        <f t="shared" ref="FS131:FS190" si="307">DR131/CB131</f>
        <v>1</v>
      </c>
      <c r="FT131" s="15">
        <f t="shared" ref="FT131:FT190" si="308">DS131/CB131</f>
        <v>0</v>
      </c>
      <c r="FU131" s="15">
        <f t="shared" ref="FU131:FU190" si="309">DT131/CB131</f>
        <v>0</v>
      </c>
      <c r="FV131" s="15">
        <f t="shared" ref="FV131:FV190" si="310">DU131/CB131</f>
        <v>0</v>
      </c>
      <c r="FW131" s="15">
        <f t="shared" ref="FW131:FW190" si="311">DV131/CB131</f>
        <v>0</v>
      </c>
      <c r="FX131" s="15">
        <f t="shared" ref="FX131:FX190" si="312">DW131/CB131</f>
        <v>0</v>
      </c>
      <c r="FY131" s="15">
        <f t="shared" ref="FY131:FY190" si="313">DX131/CB131</f>
        <v>0</v>
      </c>
      <c r="FZ131" s="15">
        <f t="shared" ref="FZ131:FZ190" si="314">DY131/CB131</f>
        <v>0</v>
      </c>
      <c r="GA131" s="15">
        <f t="shared" ref="GA131:GA194" si="315">DZ131/CC131</f>
        <v>0.8544119943776356</v>
      </c>
      <c r="GB131" s="15">
        <f t="shared" ref="GB131:GB194" si="316">EA131/CC131</f>
        <v>0.14558800562236451</v>
      </c>
      <c r="GC131" s="15">
        <f t="shared" ref="GC131:GC194" si="317">EB131/CC131</f>
        <v>0</v>
      </c>
      <c r="GD131" s="15">
        <f t="shared" ref="GD131:GD194" si="318">EC131/CC131</f>
        <v>0</v>
      </c>
      <c r="GE131" s="15">
        <f t="shared" ref="GE131:GE194" si="319">ED131/CC131</f>
        <v>0</v>
      </c>
    </row>
    <row r="132" spans="1:187" x14ac:dyDescent="0.3">
      <c r="A132" s="2" t="s">
        <v>131</v>
      </c>
      <c r="B132" s="6">
        <v>46245.19</v>
      </c>
      <c r="C132" s="6">
        <f t="shared" si="227"/>
        <v>19718.532762099672</v>
      </c>
      <c r="D132" s="7">
        <v>26526.65723790033</v>
      </c>
      <c r="E132" s="8">
        <v>4878.37</v>
      </c>
      <c r="F132" s="9">
        <v>5623.45</v>
      </c>
      <c r="G132" s="9">
        <v>6229.1329999999998</v>
      </c>
      <c r="H132" s="9">
        <v>2237.5577620996751</v>
      </c>
      <c r="I132" s="9">
        <v>0</v>
      </c>
      <c r="J132" s="9">
        <v>386.72199999999998</v>
      </c>
      <c r="K132" s="9">
        <v>0</v>
      </c>
      <c r="L132" s="9">
        <v>363.3</v>
      </c>
      <c r="M132" s="9">
        <v>0</v>
      </c>
      <c r="N132" s="10">
        <v>0</v>
      </c>
      <c r="O132" s="10">
        <f t="shared" si="217"/>
        <v>0</v>
      </c>
      <c r="P132" s="10">
        <f t="shared" si="218"/>
        <v>0</v>
      </c>
      <c r="Q132" s="10">
        <f t="shared" si="219"/>
        <v>4878.37</v>
      </c>
      <c r="R132" s="10">
        <f t="shared" si="220"/>
        <v>0</v>
      </c>
      <c r="S132" s="10">
        <f t="shared" si="221"/>
        <v>0</v>
      </c>
      <c r="T132" s="10">
        <f t="shared" si="222"/>
        <v>0</v>
      </c>
      <c r="U132" s="10">
        <f t="shared" si="223"/>
        <v>5623.45</v>
      </c>
      <c r="V132" s="10">
        <f t="shared" si="224"/>
        <v>0</v>
      </c>
      <c r="W132" s="10">
        <f t="shared" si="225"/>
        <v>0</v>
      </c>
      <c r="X132" s="10">
        <f t="shared" si="226"/>
        <v>0</v>
      </c>
      <c r="Y132" s="10">
        <f t="shared" si="228"/>
        <v>0</v>
      </c>
      <c r="Z132" s="10">
        <f t="shared" si="229"/>
        <v>6183.2352616203643</v>
      </c>
      <c r="AA132" s="10">
        <f t="shared" si="230"/>
        <v>45.897738379635605</v>
      </c>
      <c r="AB132" s="10">
        <f t="shared" si="231"/>
        <v>0</v>
      </c>
      <c r="AC132" s="10">
        <f t="shared" si="232"/>
        <v>0</v>
      </c>
      <c r="AD132" s="10">
        <f t="shared" si="233"/>
        <v>0</v>
      </c>
      <c r="AE132" s="10">
        <f t="shared" si="234"/>
        <v>2237.5577620996751</v>
      </c>
      <c r="AF132" s="10">
        <f t="shared" si="235"/>
        <v>0</v>
      </c>
      <c r="AG132" s="10">
        <f t="shared" si="236"/>
        <v>0</v>
      </c>
      <c r="AH132" s="10">
        <f t="shared" si="237"/>
        <v>0</v>
      </c>
      <c r="AI132" s="10">
        <f t="shared" si="238"/>
        <v>0</v>
      </c>
      <c r="AJ132" s="10">
        <f t="shared" si="239"/>
        <v>0</v>
      </c>
      <c r="AK132" s="10">
        <f t="shared" si="240"/>
        <v>0</v>
      </c>
      <c r="AL132" s="10">
        <f t="shared" si="241"/>
        <v>0</v>
      </c>
      <c r="AM132" s="10">
        <f t="shared" si="242"/>
        <v>0</v>
      </c>
      <c r="AN132" s="10">
        <f t="shared" si="243"/>
        <v>386.72199999999998</v>
      </c>
      <c r="AO132" s="10">
        <f t="shared" si="244"/>
        <v>0</v>
      </c>
      <c r="AP132" s="10">
        <f t="shared" si="245"/>
        <v>0</v>
      </c>
      <c r="AQ132" s="10">
        <f t="shared" si="246"/>
        <v>0</v>
      </c>
      <c r="AR132" s="10">
        <f t="shared" si="247"/>
        <v>0</v>
      </c>
      <c r="AS132" s="10">
        <f t="shared" si="248"/>
        <v>0</v>
      </c>
      <c r="AT132" s="10">
        <f t="shared" si="249"/>
        <v>0</v>
      </c>
      <c r="AU132" s="10">
        <f t="shared" si="250"/>
        <v>0</v>
      </c>
      <c r="AV132" s="10">
        <f t="shared" si="251"/>
        <v>0</v>
      </c>
      <c r="AW132" s="10">
        <f t="shared" si="252"/>
        <v>362.76828307029007</v>
      </c>
      <c r="AX132" s="10">
        <f t="shared" si="253"/>
        <v>0.53171692971006923</v>
      </c>
      <c r="AY132" s="10">
        <f t="shared" si="254"/>
        <v>0</v>
      </c>
      <c r="AZ132" s="10">
        <f t="shared" si="255"/>
        <v>0</v>
      </c>
      <c r="BA132" s="10">
        <f t="shared" si="256"/>
        <v>0</v>
      </c>
      <c r="BB132" s="10">
        <f t="shared" si="257"/>
        <v>0</v>
      </c>
      <c r="BC132" s="10">
        <f t="shared" si="258"/>
        <v>0</v>
      </c>
      <c r="BD132" s="10">
        <f t="shared" si="259"/>
        <v>0</v>
      </c>
      <c r="BE132" s="10">
        <f t="shared" si="260"/>
        <v>0</v>
      </c>
      <c r="BF132" s="10">
        <f t="shared" si="261"/>
        <v>0</v>
      </c>
      <c r="BG132" s="10">
        <f t="shared" si="262"/>
        <v>0</v>
      </c>
      <c r="BH132" s="10">
        <f t="shared" si="263"/>
        <v>0</v>
      </c>
      <c r="BI132" s="10">
        <f t="shared" si="264"/>
        <v>0</v>
      </c>
      <c r="BJ132" s="10">
        <f t="shared" si="265"/>
        <v>0</v>
      </c>
      <c r="BK132" s="10">
        <f t="shared" si="266"/>
        <v>0</v>
      </c>
      <c r="BL132" s="10">
        <f t="shared" si="267"/>
        <v>0</v>
      </c>
      <c r="BM132" s="10">
        <f t="shared" si="268"/>
        <v>0</v>
      </c>
      <c r="BN132" s="10">
        <f t="shared" si="269"/>
        <v>0</v>
      </c>
      <c r="BO132" s="10">
        <f t="shared" si="270"/>
        <v>0</v>
      </c>
      <c r="BP132" s="2" t="s">
        <v>131</v>
      </c>
      <c r="BQ132" s="2">
        <v>140272.19099999999</v>
      </c>
      <c r="BR132" s="2">
        <f t="shared" si="271"/>
        <v>4429.8679999999995</v>
      </c>
      <c r="BS132" s="2">
        <v>99946.875</v>
      </c>
      <c r="BT132" s="2">
        <v>4878.37</v>
      </c>
      <c r="BU132" s="2">
        <v>5651.2899999999991</v>
      </c>
      <c r="BV132" s="2">
        <v>12590.526</v>
      </c>
      <c r="BW132" s="2">
        <v>2330.1129999999998</v>
      </c>
      <c r="BX132" s="2">
        <v>4227.5429999999997</v>
      </c>
      <c r="BY132" s="2">
        <v>8476.0329999999994</v>
      </c>
      <c r="BZ132" s="2">
        <v>202.32499999999999</v>
      </c>
      <c r="CA132" s="2">
        <v>391.50699999999989</v>
      </c>
      <c r="CB132" s="2">
        <v>1488.33</v>
      </c>
      <c r="CC132" s="2">
        <v>89.278999999999996</v>
      </c>
      <c r="CD132" s="2">
        <v>0</v>
      </c>
      <c r="CE132" s="2">
        <v>0</v>
      </c>
      <c r="CF132" s="2">
        <v>4878.37</v>
      </c>
      <c r="CG132" s="2">
        <v>0</v>
      </c>
      <c r="CH132" s="2">
        <v>0</v>
      </c>
      <c r="CI132" s="2">
        <v>0</v>
      </c>
      <c r="CJ132" s="2">
        <v>5651.2899999999991</v>
      </c>
      <c r="CK132" s="2">
        <v>0</v>
      </c>
      <c r="CL132" s="2">
        <v>0</v>
      </c>
      <c r="CM132" s="2">
        <v>0</v>
      </c>
      <c r="CN132" s="2">
        <v>0</v>
      </c>
      <c r="CO132" s="2">
        <v>12497.755999999999</v>
      </c>
      <c r="CP132" s="2">
        <v>92.77</v>
      </c>
      <c r="CQ132" s="2">
        <v>0</v>
      </c>
      <c r="CR132" s="2">
        <v>0</v>
      </c>
      <c r="CS132" s="2">
        <v>0</v>
      </c>
      <c r="CT132" s="2">
        <v>2330.1129999999998</v>
      </c>
      <c r="CU132" s="2">
        <v>0</v>
      </c>
      <c r="CV132" s="2">
        <v>0</v>
      </c>
      <c r="CW132" s="2">
        <v>0</v>
      </c>
      <c r="CX132" s="2">
        <v>4227.5429999999997</v>
      </c>
      <c r="CY132" s="2">
        <v>0</v>
      </c>
      <c r="CZ132" s="2">
        <v>0</v>
      </c>
      <c r="DA132" s="2">
        <v>0</v>
      </c>
      <c r="DB132" s="2">
        <v>0</v>
      </c>
      <c r="DC132" s="2">
        <v>8476.0329999999994</v>
      </c>
      <c r="DD132" s="2">
        <v>0</v>
      </c>
      <c r="DE132" s="2">
        <v>0</v>
      </c>
      <c r="DF132" s="2">
        <v>0</v>
      </c>
      <c r="DH132" s="2">
        <v>193.23500000000001</v>
      </c>
      <c r="DI132" s="2">
        <v>0</v>
      </c>
      <c r="DJ132" s="2">
        <v>0</v>
      </c>
      <c r="DK132" s="2">
        <v>0</v>
      </c>
      <c r="DL132" s="2">
        <v>390.93400000000003</v>
      </c>
      <c r="DM132" s="2">
        <v>0.57299999999999995</v>
      </c>
      <c r="DN132" s="2">
        <v>0</v>
      </c>
      <c r="DO132" s="2">
        <v>0</v>
      </c>
      <c r="DP132" s="2">
        <v>0</v>
      </c>
      <c r="DQ132" s="2">
        <v>0</v>
      </c>
      <c r="DR132" s="2">
        <v>1488.33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89.278999999999996</v>
      </c>
      <c r="EB132" s="2">
        <v>0</v>
      </c>
      <c r="EC132" s="2">
        <v>0</v>
      </c>
      <c r="ED132" s="2">
        <v>0</v>
      </c>
      <c r="EE132" s="15">
        <f t="shared" ref="EE132:EE193" si="320">CD132/BT132</f>
        <v>0</v>
      </c>
      <c r="EF132" s="15">
        <f t="shared" ref="EF132:EF193" si="321">CE132/BT132</f>
        <v>0</v>
      </c>
      <c r="EG132" s="15">
        <f t="shared" ref="EG132:EG193" si="322">CF132/BT132</f>
        <v>1</v>
      </c>
      <c r="EH132" s="15">
        <f t="shared" ref="EH132:EH193" si="323">CG132/BT132</f>
        <v>0</v>
      </c>
      <c r="EI132" s="15">
        <v>0</v>
      </c>
      <c r="EJ132" s="15">
        <f t="shared" si="272"/>
        <v>0</v>
      </c>
      <c r="EK132" s="15">
        <f t="shared" si="273"/>
        <v>1</v>
      </c>
      <c r="EL132" s="15">
        <f t="shared" si="274"/>
        <v>0</v>
      </c>
      <c r="EM132" s="15">
        <f t="shared" si="275"/>
        <v>0</v>
      </c>
      <c r="EN132" s="15">
        <f t="shared" si="276"/>
        <v>0</v>
      </c>
      <c r="EO132" s="15">
        <f t="shared" si="277"/>
        <v>0</v>
      </c>
      <c r="EP132" s="15">
        <f t="shared" si="278"/>
        <v>0.99263176137359155</v>
      </c>
      <c r="EQ132" s="15">
        <f t="shared" si="279"/>
        <v>7.3682386264084599E-3</v>
      </c>
      <c r="ER132" s="15">
        <f t="shared" si="280"/>
        <v>0</v>
      </c>
      <c r="ES132" s="15">
        <f t="shared" si="281"/>
        <v>0</v>
      </c>
      <c r="ET132" s="15">
        <f t="shared" si="282"/>
        <v>0</v>
      </c>
      <c r="EU132" s="15">
        <f t="shared" si="283"/>
        <v>1</v>
      </c>
      <c r="EV132" s="15">
        <f t="shared" si="284"/>
        <v>0</v>
      </c>
      <c r="EW132" s="15">
        <f t="shared" si="285"/>
        <v>0</v>
      </c>
      <c r="EX132" s="15">
        <f t="shared" si="286"/>
        <v>0</v>
      </c>
      <c r="EY132" s="15">
        <f t="shared" si="287"/>
        <v>1</v>
      </c>
      <c r="EZ132" s="15">
        <f t="shared" si="288"/>
        <v>0</v>
      </c>
      <c r="FA132" s="15">
        <f t="shared" si="289"/>
        <v>0</v>
      </c>
      <c r="FB132" s="15">
        <f t="shared" si="290"/>
        <v>0</v>
      </c>
      <c r="FC132" s="15">
        <f t="shared" si="291"/>
        <v>0</v>
      </c>
      <c r="FD132" s="15">
        <f t="shared" si="292"/>
        <v>1</v>
      </c>
      <c r="FE132" s="15">
        <f t="shared" si="293"/>
        <v>0</v>
      </c>
      <c r="FF132" s="15">
        <f t="shared" si="294"/>
        <v>0</v>
      </c>
      <c r="FG132" s="15">
        <f t="shared" si="295"/>
        <v>0</v>
      </c>
      <c r="FH132" s="15">
        <f t="shared" si="296"/>
        <v>0</v>
      </c>
      <c r="FI132" s="15">
        <f t="shared" si="297"/>
        <v>0.95507228469047334</v>
      </c>
      <c r="FJ132" s="15">
        <f t="shared" si="298"/>
        <v>0</v>
      </c>
      <c r="FK132" s="15">
        <f t="shared" si="299"/>
        <v>0</v>
      </c>
      <c r="FL132" s="15">
        <f t="shared" si="300"/>
        <v>0</v>
      </c>
      <c r="FM132" s="15">
        <f t="shared" si="301"/>
        <v>0.99853642463608605</v>
      </c>
      <c r="FN132" s="15">
        <f t="shared" si="302"/>
        <v>1.463575363914311E-3</v>
      </c>
      <c r="FO132" s="15">
        <f t="shared" si="303"/>
        <v>0</v>
      </c>
      <c r="FP132" s="15">
        <f t="shared" si="304"/>
        <v>0</v>
      </c>
      <c r="FQ132" s="15">
        <f t="shared" si="305"/>
        <v>0</v>
      </c>
      <c r="FR132" s="15">
        <f t="shared" si="306"/>
        <v>0</v>
      </c>
      <c r="FS132" s="15">
        <f t="shared" si="307"/>
        <v>1</v>
      </c>
      <c r="FT132" s="15">
        <f t="shared" si="308"/>
        <v>0</v>
      </c>
      <c r="FU132" s="15">
        <f t="shared" si="309"/>
        <v>0</v>
      </c>
      <c r="FV132" s="15">
        <f t="shared" si="310"/>
        <v>0</v>
      </c>
      <c r="FW132" s="15">
        <f t="shared" si="311"/>
        <v>0</v>
      </c>
      <c r="FX132" s="15">
        <f t="shared" si="312"/>
        <v>0</v>
      </c>
      <c r="FY132" s="15">
        <f t="shared" si="313"/>
        <v>0</v>
      </c>
      <c r="FZ132" s="15">
        <f t="shared" si="314"/>
        <v>0</v>
      </c>
      <c r="GA132" s="15">
        <f t="shared" si="315"/>
        <v>0</v>
      </c>
      <c r="GB132" s="15">
        <f t="shared" si="316"/>
        <v>1</v>
      </c>
      <c r="GC132" s="15">
        <f t="shared" si="317"/>
        <v>0</v>
      </c>
      <c r="GD132" s="15">
        <f t="shared" si="318"/>
        <v>0</v>
      </c>
      <c r="GE132" s="15">
        <f t="shared" si="319"/>
        <v>0</v>
      </c>
    </row>
    <row r="133" spans="1:187" x14ac:dyDescent="0.3">
      <c r="A133" s="2" t="s">
        <v>132</v>
      </c>
      <c r="B133" s="6">
        <v>133883.359</v>
      </c>
      <c r="C133" s="6">
        <f t="shared" si="227"/>
        <v>61738.192051285587</v>
      </c>
      <c r="D133" s="7">
        <v>72145.16694871441</v>
      </c>
      <c r="E133" s="8">
        <v>0</v>
      </c>
      <c r="F133" s="9">
        <v>13141.8</v>
      </c>
      <c r="G133" s="9">
        <v>12429.61951939253</v>
      </c>
      <c r="H133" s="9">
        <v>958.43945950150191</v>
      </c>
      <c r="I133" s="9">
        <v>5625.18</v>
      </c>
      <c r="J133" s="9">
        <v>2402.605863613891</v>
      </c>
      <c r="K133" s="9">
        <v>428.49099999999999</v>
      </c>
      <c r="L133" s="9">
        <v>958.20500000000004</v>
      </c>
      <c r="M133" s="9">
        <v>0</v>
      </c>
      <c r="N133" s="10">
        <v>25793.851208777662</v>
      </c>
      <c r="O133" s="10">
        <f t="shared" si="217"/>
        <v>0</v>
      </c>
      <c r="P133" s="10">
        <f t="shared" si="218"/>
        <v>0</v>
      </c>
      <c r="Q133" s="10">
        <f t="shared" si="219"/>
        <v>0</v>
      </c>
      <c r="R133" s="10">
        <f t="shared" si="220"/>
        <v>0</v>
      </c>
      <c r="S133" s="10">
        <f t="shared" si="221"/>
        <v>0</v>
      </c>
      <c r="T133" s="10">
        <f t="shared" si="222"/>
        <v>0</v>
      </c>
      <c r="U133" s="10">
        <f t="shared" si="223"/>
        <v>13141.8</v>
      </c>
      <c r="V133" s="10">
        <f t="shared" si="224"/>
        <v>0</v>
      </c>
      <c r="W133" s="10">
        <f t="shared" si="225"/>
        <v>0</v>
      </c>
      <c r="X133" s="10">
        <f t="shared" si="226"/>
        <v>0</v>
      </c>
      <c r="Y133" s="10">
        <f t="shared" si="228"/>
        <v>0</v>
      </c>
      <c r="Z133" s="10">
        <f t="shared" si="229"/>
        <v>11964.575516164525</v>
      </c>
      <c r="AA133" s="10">
        <f t="shared" si="230"/>
        <v>465.04400322800632</v>
      </c>
      <c r="AB133" s="10">
        <f t="shared" si="231"/>
        <v>0</v>
      </c>
      <c r="AC133" s="10">
        <f t="shared" si="232"/>
        <v>0</v>
      </c>
      <c r="AD133" s="10">
        <f t="shared" si="233"/>
        <v>0</v>
      </c>
      <c r="AE133" s="10">
        <f t="shared" si="234"/>
        <v>669.3628430581208</v>
      </c>
      <c r="AF133" s="10">
        <f t="shared" si="235"/>
        <v>289.07661644338117</v>
      </c>
      <c r="AG133" s="10">
        <f t="shared" si="236"/>
        <v>0</v>
      </c>
      <c r="AH133" s="10">
        <f t="shared" si="237"/>
        <v>0</v>
      </c>
      <c r="AI133" s="10">
        <f t="shared" si="238"/>
        <v>5625.18</v>
      </c>
      <c r="AJ133" s="10">
        <f t="shared" si="239"/>
        <v>0</v>
      </c>
      <c r="AK133" s="10">
        <f t="shared" si="240"/>
        <v>0</v>
      </c>
      <c r="AL133" s="10">
        <f t="shared" si="241"/>
        <v>0</v>
      </c>
      <c r="AM133" s="10">
        <f t="shared" si="242"/>
        <v>0</v>
      </c>
      <c r="AN133" s="10">
        <f t="shared" si="243"/>
        <v>2385.0072129673554</v>
      </c>
      <c r="AO133" s="10">
        <f t="shared" si="244"/>
        <v>17.598650646535766</v>
      </c>
      <c r="AP133" s="10">
        <f t="shared" si="245"/>
        <v>0</v>
      </c>
      <c r="AQ133" s="10">
        <f t="shared" si="246"/>
        <v>0</v>
      </c>
      <c r="AR133" s="10">
        <f t="shared" si="247"/>
        <v>93.147965438712703</v>
      </c>
      <c r="AS133" s="10">
        <f t="shared" si="248"/>
        <v>335.34303456128725</v>
      </c>
      <c r="AT133" s="10">
        <f t="shared" si="249"/>
        <v>0</v>
      </c>
      <c r="AU133" s="10">
        <f t="shared" si="250"/>
        <v>0</v>
      </c>
      <c r="AV133" s="10">
        <f t="shared" si="251"/>
        <v>0</v>
      </c>
      <c r="AW133" s="10">
        <f t="shared" si="252"/>
        <v>824.7836172204693</v>
      </c>
      <c r="AX133" s="10">
        <f t="shared" si="253"/>
        <v>0</v>
      </c>
      <c r="AY133" s="10">
        <f t="shared" si="254"/>
        <v>0</v>
      </c>
      <c r="AZ133" s="10">
        <f t="shared" si="255"/>
        <v>0</v>
      </c>
      <c r="BA133" s="10">
        <f t="shared" si="256"/>
        <v>0</v>
      </c>
      <c r="BB133" s="10">
        <f t="shared" si="257"/>
        <v>0</v>
      </c>
      <c r="BC133" s="10">
        <f t="shared" si="258"/>
        <v>0</v>
      </c>
      <c r="BD133" s="10">
        <f t="shared" si="259"/>
        <v>0</v>
      </c>
      <c r="BE133" s="10">
        <f t="shared" si="260"/>
        <v>0</v>
      </c>
      <c r="BF133" s="10">
        <f t="shared" si="261"/>
        <v>0</v>
      </c>
      <c r="BG133" s="10">
        <f t="shared" si="262"/>
        <v>0</v>
      </c>
      <c r="BH133" s="10">
        <f t="shared" si="263"/>
        <v>0</v>
      </c>
      <c r="BI133" s="10">
        <f t="shared" si="264"/>
        <v>0</v>
      </c>
      <c r="BJ133" s="10">
        <f t="shared" si="265"/>
        <v>0</v>
      </c>
      <c r="BK133" s="10">
        <f t="shared" si="266"/>
        <v>22946.176321484894</v>
      </c>
      <c r="BL133" s="10">
        <f t="shared" si="267"/>
        <v>2847.6748872927674</v>
      </c>
      <c r="BM133" s="10">
        <f t="shared" si="268"/>
        <v>0</v>
      </c>
      <c r="BN133" s="10">
        <f t="shared" si="269"/>
        <v>0</v>
      </c>
      <c r="BO133" s="10">
        <f t="shared" si="270"/>
        <v>0</v>
      </c>
      <c r="BP133" s="2" t="s">
        <v>132</v>
      </c>
      <c r="BQ133" s="2">
        <v>341415.61099999998</v>
      </c>
      <c r="BR133" s="2">
        <f t="shared" si="271"/>
        <v>18089.826000000001</v>
      </c>
      <c r="BS133" s="2">
        <v>286703.45499999996</v>
      </c>
      <c r="BT133" s="2">
        <v>0</v>
      </c>
      <c r="BU133" s="2">
        <v>13259.18</v>
      </c>
      <c r="BV133" s="2">
        <v>11946.888000000001</v>
      </c>
      <c r="BW133" s="2">
        <v>1162.7629999999999</v>
      </c>
      <c r="BX133" s="2">
        <v>16848.900000000001</v>
      </c>
      <c r="BY133" s="2">
        <v>4558.2020000000002</v>
      </c>
      <c r="BZ133" s="2">
        <v>1240.9259999999999</v>
      </c>
      <c r="CA133" s="2">
        <v>2518.6770000000001</v>
      </c>
      <c r="CB133" s="2">
        <v>0</v>
      </c>
      <c r="CC133" s="2">
        <v>3176.62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13259.18</v>
      </c>
      <c r="CK133" s="2">
        <v>0</v>
      </c>
      <c r="CL133" s="2">
        <v>0</v>
      </c>
      <c r="CM133" s="2">
        <v>0</v>
      </c>
      <c r="CN133" s="2">
        <v>0</v>
      </c>
      <c r="CO133" s="2">
        <v>11499.905000000001</v>
      </c>
      <c r="CP133" s="2">
        <v>446.98299999999989</v>
      </c>
      <c r="CQ133" s="2">
        <v>0</v>
      </c>
      <c r="CR133" s="2">
        <v>0</v>
      </c>
      <c r="CS133" s="2">
        <v>0</v>
      </c>
      <c r="CT133" s="2">
        <v>812.06000000000006</v>
      </c>
      <c r="CU133" s="2">
        <v>350.70299999999997</v>
      </c>
      <c r="CV133" s="2">
        <v>0</v>
      </c>
      <c r="CW133" s="2">
        <v>0</v>
      </c>
      <c r="CX133" s="2">
        <v>16848.900000000001</v>
      </c>
      <c r="CY133" s="2">
        <v>0</v>
      </c>
      <c r="CZ133" s="2">
        <v>0</v>
      </c>
      <c r="DA133" s="2">
        <v>0</v>
      </c>
      <c r="DB133" s="2">
        <v>0</v>
      </c>
      <c r="DC133" s="2">
        <v>4524.8140000000003</v>
      </c>
      <c r="DD133" s="2">
        <v>33.388000000000012</v>
      </c>
      <c r="DE133" s="2">
        <v>0</v>
      </c>
      <c r="DF133" s="2">
        <v>0</v>
      </c>
      <c r="DG133" s="2">
        <v>269.76</v>
      </c>
      <c r="DH133" s="2">
        <v>971.16599999999994</v>
      </c>
      <c r="DI133" s="2">
        <v>0</v>
      </c>
      <c r="DJ133" s="2">
        <v>0</v>
      </c>
      <c r="DK133" s="2">
        <v>0</v>
      </c>
      <c r="DL133" s="2">
        <v>2167.9740000000002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2825.9169999999999</v>
      </c>
      <c r="EA133" s="2">
        <v>350.70299999999997</v>
      </c>
      <c r="EB133" s="2">
        <v>0</v>
      </c>
      <c r="EC133" s="2">
        <v>0</v>
      </c>
      <c r="ED133" s="2">
        <v>0</v>
      </c>
      <c r="EE133" s="15">
        <v>0</v>
      </c>
      <c r="EF133" s="15">
        <v>0</v>
      </c>
      <c r="EG133" s="15">
        <v>0</v>
      </c>
      <c r="EH133" s="15">
        <v>0</v>
      </c>
      <c r="EI133" s="15">
        <v>0</v>
      </c>
      <c r="EJ133" s="15">
        <f t="shared" si="272"/>
        <v>0</v>
      </c>
      <c r="EK133" s="15">
        <f t="shared" si="273"/>
        <v>1</v>
      </c>
      <c r="EL133" s="15">
        <f t="shared" si="274"/>
        <v>0</v>
      </c>
      <c r="EM133" s="15">
        <f t="shared" si="275"/>
        <v>0</v>
      </c>
      <c r="EN133" s="15">
        <f t="shared" si="276"/>
        <v>0</v>
      </c>
      <c r="EO133" s="15">
        <f t="shared" si="277"/>
        <v>0</v>
      </c>
      <c r="EP133" s="15">
        <f t="shared" si="278"/>
        <v>0.96258582151268179</v>
      </c>
      <c r="EQ133" s="15">
        <f t="shared" si="279"/>
        <v>3.7414178487318192E-2</v>
      </c>
      <c r="ER133" s="15">
        <f t="shared" si="280"/>
        <v>0</v>
      </c>
      <c r="ES133" s="15">
        <f t="shared" si="281"/>
        <v>0</v>
      </c>
      <c r="ET133" s="15">
        <f t="shared" si="282"/>
        <v>0</v>
      </c>
      <c r="EU133" s="15">
        <f t="shared" si="283"/>
        <v>0.6983882356077723</v>
      </c>
      <c r="EV133" s="15">
        <f t="shared" si="284"/>
        <v>0.30161176439222781</v>
      </c>
      <c r="EW133" s="15">
        <f t="shared" si="285"/>
        <v>0</v>
      </c>
      <c r="EX133" s="15">
        <f t="shared" si="286"/>
        <v>0</v>
      </c>
      <c r="EY133" s="15">
        <f t="shared" si="287"/>
        <v>1</v>
      </c>
      <c r="EZ133" s="15">
        <f t="shared" si="288"/>
        <v>0</v>
      </c>
      <c r="FA133" s="15">
        <f t="shared" si="289"/>
        <v>0</v>
      </c>
      <c r="FB133" s="15">
        <f t="shared" si="290"/>
        <v>0</v>
      </c>
      <c r="FC133" s="15">
        <f t="shared" si="291"/>
        <v>0</v>
      </c>
      <c r="FD133" s="15">
        <f t="shared" si="292"/>
        <v>0.99267518201255678</v>
      </c>
      <c r="FE133" s="15">
        <f t="shared" si="293"/>
        <v>7.3248179874432972E-3</v>
      </c>
      <c r="FF133" s="15">
        <f t="shared" si="294"/>
        <v>0</v>
      </c>
      <c r="FG133" s="15">
        <f t="shared" si="295"/>
        <v>0</v>
      </c>
      <c r="FH133" s="15">
        <f t="shared" si="296"/>
        <v>0.21738604880548881</v>
      </c>
      <c r="FI133" s="15">
        <f t="shared" si="297"/>
        <v>0.78261395119451116</v>
      </c>
      <c r="FJ133" s="15">
        <f t="shared" si="298"/>
        <v>0</v>
      </c>
      <c r="FK133" s="15">
        <f t="shared" si="299"/>
        <v>0</v>
      </c>
      <c r="FL133" s="15">
        <f t="shared" si="300"/>
        <v>0</v>
      </c>
      <c r="FM133" s="15">
        <f t="shared" si="301"/>
        <v>0.86075904135385362</v>
      </c>
      <c r="FN133" s="15">
        <f t="shared" si="302"/>
        <v>0</v>
      </c>
      <c r="FO133" s="15">
        <f t="shared" si="303"/>
        <v>0</v>
      </c>
      <c r="FP133" s="15">
        <f t="shared" si="304"/>
        <v>0</v>
      </c>
      <c r="FQ133" s="15">
        <f t="shared" si="305"/>
        <v>0</v>
      </c>
      <c r="FR133" s="15">
        <f t="shared" si="306"/>
        <v>0</v>
      </c>
      <c r="FS133" s="15">
        <v>0</v>
      </c>
      <c r="FT133" s="15">
        <v>0</v>
      </c>
      <c r="FU133" s="15">
        <v>0</v>
      </c>
      <c r="FV133" s="15">
        <v>0</v>
      </c>
      <c r="FW133" s="15">
        <v>0</v>
      </c>
      <c r="FX133" s="15">
        <v>0</v>
      </c>
      <c r="FY133" s="15">
        <v>0</v>
      </c>
      <c r="FZ133" s="15">
        <v>0</v>
      </c>
      <c r="GA133" s="15">
        <f t="shared" si="315"/>
        <v>0.88959869295036864</v>
      </c>
      <c r="GB133" s="15">
        <f t="shared" si="316"/>
        <v>0.11040130704963136</v>
      </c>
      <c r="GC133" s="15">
        <f t="shared" si="317"/>
        <v>0</v>
      </c>
      <c r="GD133" s="15">
        <f t="shared" si="318"/>
        <v>0</v>
      </c>
      <c r="GE133" s="15">
        <f t="shared" si="319"/>
        <v>0</v>
      </c>
    </row>
    <row r="134" spans="1:187" x14ac:dyDescent="0.3">
      <c r="A134" s="2" t="s">
        <v>133</v>
      </c>
      <c r="B134" s="6">
        <v>46318.23</v>
      </c>
      <c r="C134" s="6">
        <f t="shared" si="227"/>
        <v>18090.004780559779</v>
      </c>
      <c r="D134" s="7">
        <v>28228.225219440224</v>
      </c>
      <c r="E134" s="8">
        <v>0</v>
      </c>
      <c r="F134" s="9">
        <v>5827.07</v>
      </c>
      <c r="G134" s="9">
        <v>4047.4437867830588</v>
      </c>
      <c r="H134" s="9">
        <v>1207.7949178418321</v>
      </c>
      <c r="I134" s="9">
        <v>6123.4745918144909</v>
      </c>
      <c r="J134" s="9">
        <v>766.62867906158556</v>
      </c>
      <c r="K134" s="9">
        <v>63.94</v>
      </c>
      <c r="L134" s="9">
        <v>39.413530794271509</v>
      </c>
      <c r="M134" s="9">
        <v>0</v>
      </c>
      <c r="N134" s="10">
        <v>14.23927426454382</v>
      </c>
      <c r="O134" s="10">
        <f t="shared" si="217"/>
        <v>0</v>
      </c>
      <c r="P134" s="10">
        <f t="shared" si="218"/>
        <v>0</v>
      </c>
      <c r="Q134" s="10">
        <f t="shared" si="219"/>
        <v>0</v>
      </c>
      <c r="R134" s="10">
        <f t="shared" si="220"/>
        <v>0</v>
      </c>
      <c r="S134" s="10">
        <f t="shared" si="221"/>
        <v>0</v>
      </c>
      <c r="T134" s="10">
        <f t="shared" si="222"/>
        <v>0</v>
      </c>
      <c r="U134" s="10">
        <f t="shared" si="223"/>
        <v>5827.07</v>
      </c>
      <c r="V134" s="10">
        <f t="shared" si="224"/>
        <v>0</v>
      </c>
      <c r="W134" s="10">
        <f t="shared" si="225"/>
        <v>0</v>
      </c>
      <c r="X134" s="10">
        <f t="shared" si="226"/>
        <v>0</v>
      </c>
      <c r="Y134" s="10">
        <f t="shared" si="228"/>
        <v>0</v>
      </c>
      <c r="Z134" s="10">
        <f t="shared" si="229"/>
        <v>4047.4437867830588</v>
      </c>
      <c r="AA134" s="10">
        <f t="shared" si="230"/>
        <v>0</v>
      </c>
      <c r="AB134" s="10">
        <f t="shared" si="231"/>
        <v>0</v>
      </c>
      <c r="AC134" s="10">
        <f t="shared" si="232"/>
        <v>0</v>
      </c>
      <c r="AD134" s="10">
        <f t="shared" si="233"/>
        <v>0</v>
      </c>
      <c r="AE134" s="10">
        <f t="shared" si="234"/>
        <v>1207.7949178418321</v>
      </c>
      <c r="AF134" s="10">
        <f t="shared" si="235"/>
        <v>0</v>
      </c>
      <c r="AG134" s="10">
        <f t="shared" si="236"/>
        <v>0</v>
      </c>
      <c r="AH134" s="10">
        <f t="shared" si="237"/>
        <v>0</v>
      </c>
      <c r="AI134" s="10">
        <f t="shared" si="238"/>
        <v>6123.4745918144909</v>
      </c>
      <c r="AJ134" s="10">
        <f t="shared" si="239"/>
        <v>0</v>
      </c>
      <c r="AK134" s="10">
        <f t="shared" si="240"/>
        <v>0</v>
      </c>
      <c r="AL134" s="10">
        <f t="shared" si="241"/>
        <v>0</v>
      </c>
      <c r="AM134" s="10">
        <f t="shared" si="242"/>
        <v>0</v>
      </c>
      <c r="AN134" s="10">
        <f t="shared" si="243"/>
        <v>766.62867906158556</v>
      </c>
      <c r="AO134" s="10">
        <f t="shared" si="244"/>
        <v>0</v>
      </c>
      <c r="AP134" s="10">
        <f t="shared" si="245"/>
        <v>0</v>
      </c>
      <c r="AQ134" s="10">
        <f t="shared" si="246"/>
        <v>0</v>
      </c>
      <c r="AR134" s="10">
        <f t="shared" si="247"/>
        <v>63.94</v>
      </c>
      <c r="AS134" s="10">
        <f t="shared" si="248"/>
        <v>0</v>
      </c>
      <c r="AT134" s="10">
        <f t="shared" si="249"/>
        <v>0</v>
      </c>
      <c r="AU134" s="10">
        <f t="shared" si="250"/>
        <v>0</v>
      </c>
      <c r="AV134" s="10">
        <f t="shared" si="251"/>
        <v>0</v>
      </c>
      <c r="AW134" s="10">
        <f t="shared" si="252"/>
        <v>39.413530794271509</v>
      </c>
      <c r="AX134" s="10">
        <f t="shared" si="253"/>
        <v>0</v>
      </c>
      <c r="AY134" s="10">
        <f t="shared" si="254"/>
        <v>0</v>
      </c>
      <c r="AZ134" s="10">
        <f t="shared" si="255"/>
        <v>0</v>
      </c>
      <c r="BA134" s="10">
        <f t="shared" si="256"/>
        <v>0</v>
      </c>
      <c r="BB134" s="10">
        <f t="shared" si="257"/>
        <v>0</v>
      </c>
      <c r="BC134" s="10">
        <f t="shared" si="258"/>
        <v>0</v>
      </c>
      <c r="BD134" s="10">
        <f t="shared" si="259"/>
        <v>0</v>
      </c>
      <c r="BE134" s="10">
        <f t="shared" si="260"/>
        <v>0</v>
      </c>
      <c r="BF134" s="10">
        <f t="shared" si="261"/>
        <v>0</v>
      </c>
      <c r="BG134" s="10">
        <f t="shared" si="262"/>
        <v>0</v>
      </c>
      <c r="BH134" s="10">
        <f t="shared" si="263"/>
        <v>0</v>
      </c>
      <c r="BI134" s="10">
        <f t="shared" si="264"/>
        <v>0</v>
      </c>
      <c r="BJ134" s="10">
        <f t="shared" si="265"/>
        <v>0</v>
      </c>
      <c r="BK134" s="10">
        <f t="shared" si="266"/>
        <v>0</v>
      </c>
      <c r="BL134" s="10">
        <f t="shared" si="267"/>
        <v>0</v>
      </c>
      <c r="BM134" s="10">
        <f t="shared" si="268"/>
        <v>0</v>
      </c>
      <c r="BN134" s="10">
        <f t="shared" si="269"/>
        <v>0</v>
      </c>
      <c r="BO134" s="10">
        <f t="shared" si="270"/>
        <v>0</v>
      </c>
      <c r="BP134" s="2" t="s">
        <v>133</v>
      </c>
      <c r="BQ134" s="2">
        <v>45123.540000000008</v>
      </c>
      <c r="BR134" s="2">
        <f t="shared" si="271"/>
        <v>5053.8499999999995</v>
      </c>
      <c r="BS134" s="2">
        <v>26810.740000000013</v>
      </c>
      <c r="BT134" s="2">
        <v>0</v>
      </c>
      <c r="BU134" s="2">
        <v>5827.02</v>
      </c>
      <c r="BV134" s="2">
        <v>5886.78</v>
      </c>
      <c r="BW134" s="2">
        <v>946.06</v>
      </c>
      <c r="BX134" s="2">
        <v>4989.8999999999996</v>
      </c>
      <c r="BY134" s="2">
        <v>557.41999999999996</v>
      </c>
      <c r="BZ134" s="2">
        <v>63.95</v>
      </c>
      <c r="CA134" s="2">
        <v>41.67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5827.02</v>
      </c>
      <c r="CK134" s="2">
        <v>0</v>
      </c>
      <c r="CL134" s="2">
        <v>0</v>
      </c>
      <c r="CM134" s="2">
        <v>0</v>
      </c>
      <c r="CN134" s="2">
        <v>0</v>
      </c>
      <c r="CO134" s="2">
        <v>5886.78</v>
      </c>
      <c r="CP134" s="2">
        <v>0</v>
      </c>
      <c r="CQ134" s="2">
        <v>0</v>
      </c>
      <c r="CR134" s="2">
        <v>0</v>
      </c>
      <c r="CS134" s="2">
        <v>0</v>
      </c>
      <c r="CT134" s="2">
        <v>946.06</v>
      </c>
      <c r="CU134" s="2">
        <v>0</v>
      </c>
      <c r="CV134" s="2">
        <v>0</v>
      </c>
      <c r="CW134" s="2">
        <v>0</v>
      </c>
      <c r="CX134" s="2">
        <v>4989.8999999999996</v>
      </c>
      <c r="CY134" s="2">
        <v>0</v>
      </c>
      <c r="CZ134" s="2">
        <v>0</v>
      </c>
      <c r="DA134" s="2">
        <v>0</v>
      </c>
      <c r="DB134" s="2">
        <v>0</v>
      </c>
      <c r="DC134" s="2">
        <v>557.41999999999996</v>
      </c>
      <c r="DD134" s="2">
        <v>0</v>
      </c>
      <c r="DE134" s="2">
        <v>0</v>
      </c>
      <c r="DF134" s="2">
        <v>0</v>
      </c>
      <c r="DG134" s="2">
        <v>63.95</v>
      </c>
      <c r="DH134" s="2">
        <v>0</v>
      </c>
      <c r="DI134" s="2">
        <v>0</v>
      </c>
      <c r="DJ134" s="2">
        <v>0</v>
      </c>
      <c r="DK134" s="2">
        <v>0</v>
      </c>
      <c r="DL134" s="2">
        <v>41.67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15">
        <v>0</v>
      </c>
      <c r="EF134" s="15">
        <v>0</v>
      </c>
      <c r="EG134" s="15">
        <v>0</v>
      </c>
      <c r="EH134" s="15">
        <v>0</v>
      </c>
      <c r="EI134" s="15">
        <v>0</v>
      </c>
      <c r="EJ134" s="15">
        <f t="shared" si="272"/>
        <v>0</v>
      </c>
      <c r="EK134" s="15">
        <f t="shared" si="273"/>
        <v>1</v>
      </c>
      <c r="EL134" s="15">
        <f t="shared" si="274"/>
        <v>0</v>
      </c>
      <c r="EM134" s="15">
        <f t="shared" si="275"/>
        <v>0</v>
      </c>
      <c r="EN134" s="15">
        <f t="shared" si="276"/>
        <v>0</v>
      </c>
      <c r="EO134" s="15">
        <f t="shared" si="277"/>
        <v>0</v>
      </c>
      <c r="EP134" s="15">
        <f t="shared" si="278"/>
        <v>1</v>
      </c>
      <c r="EQ134" s="15">
        <f t="shared" si="279"/>
        <v>0</v>
      </c>
      <c r="ER134" s="15">
        <f t="shared" si="280"/>
        <v>0</v>
      </c>
      <c r="ES134" s="15">
        <f t="shared" si="281"/>
        <v>0</v>
      </c>
      <c r="ET134" s="15">
        <f t="shared" si="282"/>
        <v>0</v>
      </c>
      <c r="EU134" s="15">
        <f t="shared" si="283"/>
        <v>1</v>
      </c>
      <c r="EV134" s="15">
        <f t="shared" si="284"/>
        <v>0</v>
      </c>
      <c r="EW134" s="15">
        <f t="shared" si="285"/>
        <v>0</v>
      </c>
      <c r="EX134" s="15">
        <f t="shared" si="286"/>
        <v>0</v>
      </c>
      <c r="EY134" s="15">
        <f t="shared" si="287"/>
        <v>1</v>
      </c>
      <c r="EZ134" s="15">
        <f t="shared" si="288"/>
        <v>0</v>
      </c>
      <c r="FA134" s="15">
        <f t="shared" si="289"/>
        <v>0</v>
      </c>
      <c r="FB134" s="15">
        <f t="shared" si="290"/>
        <v>0</v>
      </c>
      <c r="FC134" s="15">
        <f t="shared" si="291"/>
        <v>0</v>
      </c>
      <c r="FD134" s="15">
        <f t="shared" si="292"/>
        <v>1</v>
      </c>
      <c r="FE134" s="15">
        <f t="shared" si="293"/>
        <v>0</v>
      </c>
      <c r="FF134" s="15">
        <f t="shared" si="294"/>
        <v>0</v>
      </c>
      <c r="FG134" s="15">
        <f t="shared" si="295"/>
        <v>0</v>
      </c>
      <c r="FH134" s="15">
        <f t="shared" si="296"/>
        <v>1</v>
      </c>
      <c r="FI134" s="15">
        <f t="shared" si="297"/>
        <v>0</v>
      </c>
      <c r="FJ134" s="15">
        <f t="shared" si="298"/>
        <v>0</v>
      </c>
      <c r="FK134" s="15">
        <f t="shared" si="299"/>
        <v>0</v>
      </c>
      <c r="FL134" s="15">
        <f t="shared" si="300"/>
        <v>0</v>
      </c>
      <c r="FM134" s="15">
        <f t="shared" si="301"/>
        <v>1</v>
      </c>
      <c r="FN134" s="15">
        <f t="shared" si="302"/>
        <v>0</v>
      </c>
      <c r="FO134" s="15">
        <f t="shared" si="303"/>
        <v>0</v>
      </c>
      <c r="FP134" s="15">
        <f t="shared" si="304"/>
        <v>0</v>
      </c>
      <c r="FQ134" s="15">
        <f t="shared" si="305"/>
        <v>0</v>
      </c>
      <c r="FR134" s="15">
        <f t="shared" si="306"/>
        <v>0</v>
      </c>
      <c r="FS134" s="15">
        <v>0</v>
      </c>
      <c r="FT134" s="15">
        <v>0</v>
      </c>
      <c r="FU134" s="15">
        <v>0</v>
      </c>
      <c r="FV134" s="15">
        <v>0</v>
      </c>
      <c r="FW134" s="15">
        <v>0</v>
      </c>
      <c r="FX134" s="15">
        <v>0</v>
      </c>
      <c r="FY134" s="15">
        <v>0</v>
      </c>
      <c r="FZ134" s="15">
        <v>0</v>
      </c>
      <c r="GA134" s="15">
        <v>0</v>
      </c>
      <c r="GB134" s="15">
        <v>0</v>
      </c>
      <c r="GC134" s="15">
        <v>0</v>
      </c>
      <c r="GD134" s="15">
        <v>0</v>
      </c>
      <c r="GE134" s="15">
        <v>0</v>
      </c>
    </row>
    <row r="135" spans="1:187" x14ac:dyDescent="0.3">
      <c r="A135" s="2" t="s">
        <v>134</v>
      </c>
      <c r="B135" s="6">
        <v>50406.92</v>
      </c>
      <c r="C135" s="6">
        <f t="shared" si="227"/>
        <v>45188.010169519344</v>
      </c>
      <c r="D135" s="7">
        <v>5218.9098304806539</v>
      </c>
      <c r="E135" s="8">
        <v>0</v>
      </c>
      <c r="F135" s="9">
        <v>6107.86</v>
      </c>
      <c r="G135" s="9">
        <v>10564.183360108989</v>
      </c>
      <c r="H135" s="9">
        <v>1866.1172355230999</v>
      </c>
      <c r="I135" s="9">
        <v>6610.8278318109706</v>
      </c>
      <c r="J135" s="9">
        <v>1280.002280659171</v>
      </c>
      <c r="K135" s="9">
        <v>266.92</v>
      </c>
      <c r="L135" s="9">
        <v>502.20035559244809</v>
      </c>
      <c r="M135" s="9">
        <v>0</v>
      </c>
      <c r="N135" s="10">
        <v>17989.899105824668</v>
      </c>
      <c r="O135" s="10">
        <f t="shared" si="217"/>
        <v>0</v>
      </c>
      <c r="P135" s="10">
        <f t="shared" si="218"/>
        <v>0</v>
      </c>
      <c r="Q135" s="10">
        <f t="shared" si="219"/>
        <v>0</v>
      </c>
      <c r="R135" s="10">
        <f t="shared" si="220"/>
        <v>0</v>
      </c>
      <c r="S135" s="10">
        <f t="shared" si="221"/>
        <v>0</v>
      </c>
      <c r="T135" s="10">
        <f t="shared" si="222"/>
        <v>4847.779333602085</v>
      </c>
      <c r="U135" s="10">
        <f t="shared" si="223"/>
        <v>1260.0806663979142</v>
      </c>
      <c r="V135" s="10">
        <f t="shared" si="224"/>
        <v>0</v>
      </c>
      <c r="W135" s="10">
        <f t="shared" si="225"/>
        <v>0</v>
      </c>
      <c r="X135" s="10">
        <f t="shared" si="226"/>
        <v>0</v>
      </c>
      <c r="Y135" s="10">
        <f t="shared" si="228"/>
        <v>0</v>
      </c>
      <c r="Z135" s="10">
        <f t="shared" si="229"/>
        <v>10564.183360108989</v>
      </c>
      <c r="AA135" s="10">
        <f t="shared" si="230"/>
        <v>0</v>
      </c>
      <c r="AB135" s="10">
        <f t="shared" si="231"/>
        <v>0</v>
      </c>
      <c r="AC135" s="10">
        <f t="shared" si="232"/>
        <v>0</v>
      </c>
      <c r="AD135" s="10">
        <f t="shared" si="233"/>
        <v>0</v>
      </c>
      <c r="AE135" s="10">
        <f t="shared" si="234"/>
        <v>1866.1172355230999</v>
      </c>
      <c r="AF135" s="10">
        <f t="shared" si="235"/>
        <v>0</v>
      </c>
      <c r="AG135" s="10">
        <f t="shared" si="236"/>
        <v>0</v>
      </c>
      <c r="AH135" s="10">
        <f t="shared" si="237"/>
        <v>0</v>
      </c>
      <c r="AI135" s="10">
        <f t="shared" si="238"/>
        <v>6610.8278318109706</v>
      </c>
      <c r="AJ135" s="10">
        <f t="shared" si="239"/>
        <v>0</v>
      </c>
      <c r="AK135" s="10">
        <f t="shared" si="240"/>
        <v>0</v>
      </c>
      <c r="AL135" s="10">
        <f t="shared" si="241"/>
        <v>0</v>
      </c>
      <c r="AM135" s="10">
        <f t="shared" si="242"/>
        <v>0</v>
      </c>
      <c r="AN135" s="10">
        <f t="shared" si="243"/>
        <v>1279.0399121062469</v>
      </c>
      <c r="AO135" s="10">
        <f t="shared" si="244"/>
        <v>0.96236855292396473</v>
      </c>
      <c r="AP135" s="10">
        <f t="shared" si="245"/>
        <v>0</v>
      </c>
      <c r="AQ135" s="10">
        <f t="shared" si="246"/>
        <v>0</v>
      </c>
      <c r="AR135" s="10">
        <f t="shared" si="247"/>
        <v>266.92</v>
      </c>
      <c r="AS135" s="10">
        <f t="shared" si="248"/>
        <v>0</v>
      </c>
      <c r="AT135" s="10">
        <f t="shared" si="249"/>
        <v>0</v>
      </c>
      <c r="AU135" s="10">
        <f t="shared" si="250"/>
        <v>0</v>
      </c>
      <c r="AV135" s="10">
        <f t="shared" si="251"/>
        <v>0</v>
      </c>
      <c r="AW135" s="10">
        <f t="shared" si="252"/>
        <v>502.20035559244809</v>
      </c>
      <c r="AX135" s="10">
        <f t="shared" si="253"/>
        <v>0</v>
      </c>
      <c r="AY135" s="10">
        <f t="shared" si="254"/>
        <v>0</v>
      </c>
      <c r="AZ135" s="10">
        <f t="shared" si="255"/>
        <v>0</v>
      </c>
      <c r="BA135" s="10">
        <f t="shared" si="256"/>
        <v>0</v>
      </c>
      <c r="BB135" s="10">
        <f t="shared" si="257"/>
        <v>0</v>
      </c>
      <c r="BC135" s="10">
        <f t="shared" si="258"/>
        <v>0</v>
      </c>
      <c r="BD135" s="10">
        <f t="shared" si="259"/>
        <v>0</v>
      </c>
      <c r="BE135" s="10">
        <f t="shared" si="260"/>
        <v>0</v>
      </c>
      <c r="BF135" s="10">
        <f t="shared" si="261"/>
        <v>0</v>
      </c>
      <c r="BG135" s="10">
        <f t="shared" si="262"/>
        <v>0</v>
      </c>
      <c r="BH135" s="10">
        <f t="shared" si="263"/>
        <v>0</v>
      </c>
      <c r="BI135" s="10">
        <f t="shared" si="264"/>
        <v>0</v>
      </c>
      <c r="BJ135" s="10">
        <f t="shared" si="265"/>
        <v>0</v>
      </c>
      <c r="BK135" s="10">
        <f t="shared" si="266"/>
        <v>17989.899105824668</v>
      </c>
      <c r="BL135" s="10">
        <f t="shared" si="267"/>
        <v>0</v>
      </c>
      <c r="BM135" s="10">
        <f t="shared" si="268"/>
        <v>0</v>
      </c>
      <c r="BN135" s="10">
        <f t="shared" si="269"/>
        <v>0</v>
      </c>
      <c r="BO135" s="10">
        <f t="shared" si="270"/>
        <v>0</v>
      </c>
      <c r="BP135" s="2" t="s">
        <v>134</v>
      </c>
      <c r="BQ135" s="2">
        <v>110870.84</v>
      </c>
      <c r="BR135" s="2">
        <f t="shared" si="271"/>
        <v>15602.32</v>
      </c>
      <c r="BS135" s="2">
        <v>24344.149999999994</v>
      </c>
      <c r="BT135" s="2">
        <v>0</v>
      </c>
      <c r="BU135" s="2">
        <v>6647.9800000000005</v>
      </c>
      <c r="BV135" s="2">
        <v>16008.92</v>
      </c>
      <c r="BW135" s="2">
        <v>15506.34</v>
      </c>
      <c r="BX135" s="2">
        <v>15218.05</v>
      </c>
      <c r="BY135" s="2">
        <v>16213.36</v>
      </c>
      <c r="BZ135" s="2">
        <v>384.27</v>
      </c>
      <c r="CA135" s="2">
        <v>16384.71</v>
      </c>
      <c r="CB135" s="2">
        <v>0</v>
      </c>
      <c r="CC135" s="2">
        <v>163.06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5276.4699999999993</v>
      </c>
      <c r="CJ135" s="2">
        <v>1371.5100000000011</v>
      </c>
      <c r="CK135" s="2">
        <v>0</v>
      </c>
      <c r="CL135" s="2">
        <v>0</v>
      </c>
      <c r="CM135" s="2">
        <v>0</v>
      </c>
      <c r="CN135" s="2">
        <v>0</v>
      </c>
      <c r="CO135" s="2">
        <v>16008.92</v>
      </c>
      <c r="CP135" s="2">
        <v>0</v>
      </c>
      <c r="CQ135" s="2">
        <v>0</v>
      </c>
      <c r="CR135" s="2">
        <v>0</v>
      </c>
      <c r="CS135" s="2">
        <v>0</v>
      </c>
      <c r="CT135" s="2">
        <v>15506.34</v>
      </c>
      <c r="CU135" s="2">
        <v>0</v>
      </c>
      <c r="CV135" s="2">
        <v>0</v>
      </c>
      <c r="CW135" s="2">
        <v>0</v>
      </c>
      <c r="CX135" s="2">
        <v>15218.05</v>
      </c>
      <c r="CY135" s="2">
        <v>0</v>
      </c>
      <c r="CZ135" s="2">
        <v>0</v>
      </c>
      <c r="DA135" s="2">
        <v>0</v>
      </c>
      <c r="DB135" s="2">
        <v>0</v>
      </c>
      <c r="DC135" s="2">
        <v>16201.17</v>
      </c>
      <c r="DD135" s="2">
        <v>12.19</v>
      </c>
      <c r="DE135" s="2">
        <v>0</v>
      </c>
      <c r="DF135" s="2">
        <v>0</v>
      </c>
      <c r="DG135" s="2">
        <v>384.27</v>
      </c>
      <c r="DH135" s="2">
        <v>0</v>
      </c>
      <c r="DI135" s="2">
        <v>0</v>
      </c>
      <c r="DJ135" s="2">
        <v>0</v>
      </c>
      <c r="DK135" s="2">
        <v>0</v>
      </c>
      <c r="DL135" s="2">
        <v>16384.71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163.06</v>
      </c>
      <c r="EA135" s="2">
        <v>0</v>
      </c>
      <c r="EB135" s="2">
        <v>0</v>
      </c>
      <c r="EC135" s="2">
        <v>0</v>
      </c>
      <c r="ED135" s="2">
        <v>0</v>
      </c>
      <c r="EE135" s="15">
        <v>0</v>
      </c>
      <c r="EF135" s="15">
        <v>0</v>
      </c>
      <c r="EG135" s="15">
        <v>0</v>
      </c>
      <c r="EH135" s="15">
        <v>0</v>
      </c>
      <c r="EI135" s="15">
        <v>0</v>
      </c>
      <c r="EJ135" s="15">
        <f t="shared" si="272"/>
        <v>0.79369522772330825</v>
      </c>
      <c r="EK135" s="15">
        <f t="shared" si="273"/>
        <v>0.20630477227669172</v>
      </c>
      <c r="EL135" s="15">
        <f t="shared" si="274"/>
        <v>0</v>
      </c>
      <c r="EM135" s="15">
        <f t="shared" si="275"/>
        <v>0</v>
      </c>
      <c r="EN135" s="15">
        <f t="shared" si="276"/>
        <v>0</v>
      </c>
      <c r="EO135" s="15">
        <f t="shared" si="277"/>
        <v>0</v>
      </c>
      <c r="EP135" s="15">
        <f t="shared" si="278"/>
        <v>1</v>
      </c>
      <c r="EQ135" s="15">
        <f t="shared" si="279"/>
        <v>0</v>
      </c>
      <c r="ER135" s="15">
        <f t="shared" si="280"/>
        <v>0</v>
      </c>
      <c r="ES135" s="15">
        <f t="shared" si="281"/>
        <v>0</v>
      </c>
      <c r="ET135" s="15">
        <f t="shared" si="282"/>
        <v>0</v>
      </c>
      <c r="EU135" s="15">
        <f t="shared" si="283"/>
        <v>1</v>
      </c>
      <c r="EV135" s="15">
        <f t="shared" si="284"/>
        <v>0</v>
      </c>
      <c r="EW135" s="15">
        <f t="shared" si="285"/>
        <v>0</v>
      </c>
      <c r="EX135" s="15">
        <f t="shared" si="286"/>
        <v>0</v>
      </c>
      <c r="EY135" s="15">
        <f t="shared" si="287"/>
        <v>1</v>
      </c>
      <c r="EZ135" s="15">
        <f t="shared" si="288"/>
        <v>0</v>
      </c>
      <c r="FA135" s="15">
        <f t="shared" si="289"/>
        <v>0</v>
      </c>
      <c r="FB135" s="15">
        <f t="shared" si="290"/>
        <v>0</v>
      </c>
      <c r="FC135" s="15">
        <f t="shared" si="291"/>
        <v>0</v>
      </c>
      <c r="FD135" s="15">
        <f t="shared" si="292"/>
        <v>0.99924815090764652</v>
      </c>
      <c r="FE135" s="16">
        <f t="shared" si="293"/>
        <v>7.5184909235346642E-4</v>
      </c>
      <c r="FF135" s="15">
        <f t="shared" si="294"/>
        <v>0</v>
      </c>
      <c r="FG135" s="15">
        <f t="shared" si="295"/>
        <v>0</v>
      </c>
      <c r="FH135" s="15">
        <f t="shared" si="296"/>
        <v>1</v>
      </c>
      <c r="FI135" s="15">
        <f t="shared" si="297"/>
        <v>0</v>
      </c>
      <c r="FJ135" s="15">
        <f t="shared" si="298"/>
        <v>0</v>
      </c>
      <c r="FK135" s="15">
        <f t="shared" si="299"/>
        <v>0</v>
      </c>
      <c r="FL135" s="15">
        <f t="shared" si="300"/>
        <v>0</v>
      </c>
      <c r="FM135" s="15">
        <f t="shared" si="301"/>
        <v>1</v>
      </c>
      <c r="FN135" s="15">
        <f t="shared" si="302"/>
        <v>0</v>
      </c>
      <c r="FO135" s="15">
        <f t="shared" si="303"/>
        <v>0</v>
      </c>
      <c r="FP135" s="15">
        <f t="shared" si="304"/>
        <v>0</v>
      </c>
      <c r="FQ135" s="15">
        <f t="shared" si="305"/>
        <v>0</v>
      </c>
      <c r="FR135" s="15">
        <f t="shared" si="306"/>
        <v>0</v>
      </c>
      <c r="FS135" s="15">
        <v>0</v>
      </c>
      <c r="FT135" s="15">
        <v>0</v>
      </c>
      <c r="FU135" s="15">
        <v>0</v>
      </c>
      <c r="FV135" s="15">
        <v>0</v>
      </c>
      <c r="FW135" s="15">
        <v>0</v>
      </c>
      <c r="FX135" s="15">
        <v>0</v>
      </c>
      <c r="FY135" s="15">
        <v>0</v>
      </c>
      <c r="FZ135" s="15">
        <v>0</v>
      </c>
      <c r="GA135" s="15">
        <f t="shared" si="315"/>
        <v>1</v>
      </c>
      <c r="GB135" s="15">
        <f t="shared" si="316"/>
        <v>0</v>
      </c>
      <c r="GC135" s="15">
        <f t="shared" si="317"/>
        <v>0</v>
      </c>
      <c r="GD135" s="15">
        <f t="shared" si="318"/>
        <v>0</v>
      </c>
      <c r="GE135" s="15">
        <f t="shared" si="319"/>
        <v>0</v>
      </c>
    </row>
    <row r="136" spans="1:187" x14ac:dyDescent="0.3">
      <c r="A136" s="2" t="s">
        <v>135</v>
      </c>
      <c r="B136" s="6">
        <v>45769.152000000002</v>
      </c>
      <c r="C136" s="6">
        <f t="shared" si="227"/>
        <v>18927.887690199674</v>
      </c>
      <c r="D136" s="7">
        <v>26841.264309800328</v>
      </c>
      <c r="E136" s="8">
        <v>0</v>
      </c>
      <c r="F136" s="9">
        <v>6900.04</v>
      </c>
      <c r="G136" s="9">
        <v>4342.603348852449</v>
      </c>
      <c r="H136" s="9">
        <v>1078.647402728722</v>
      </c>
      <c r="I136" s="9">
        <v>4316.393351075254</v>
      </c>
      <c r="J136" s="9">
        <v>952.74905733638764</v>
      </c>
      <c r="K136" s="9">
        <v>51.393999999999998</v>
      </c>
      <c r="L136" s="9">
        <v>79.994</v>
      </c>
      <c r="M136" s="9">
        <v>0</v>
      </c>
      <c r="N136" s="10">
        <v>1206.0665302068619</v>
      </c>
      <c r="O136" s="10">
        <f t="shared" si="217"/>
        <v>0</v>
      </c>
      <c r="P136" s="10">
        <f t="shared" si="218"/>
        <v>0</v>
      </c>
      <c r="Q136" s="10">
        <f t="shared" si="219"/>
        <v>0</v>
      </c>
      <c r="R136" s="10">
        <f t="shared" si="220"/>
        <v>0</v>
      </c>
      <c r="S136" s="10">
        <f t="shared" si="221"/>
        <v>0</v>
      </c>
      <c r="T136" s="10">
        <f t="shared" si="222"/>
        <v>0</v>
      </c>
      <c r="U136" s="10">
        <f t="shared" si="223"/>
        <v>6900.04</v>
      </c>
      <c r="V136" s="10">
        <f t="shared" si="224"/>
        <v>0</v>
      </c>
      <c r="W136" s="10">
        <f t="shared" si="225"/>
        <v>0</v>
      </c>
      <c r="X136" s="10">
        <f t="shared" si="226"/>
        <v>0</v>
      </c>
      <c r="Y136" s="10">
        <f t="shared" si="228"/>
        <v>0</v>
      </c>
      <c r="Z136" s="10">
        <f t="shared" si="229"/>
        <v>4342.603348852449</v>
      </c>
      <c r="AA136" s="10">
        <f t="shared" si="230"/>
        <v>0</v>
      </c>
      <c r="AB136" s="10">
        <f t="shared" si="231"/>
        <v>0</v>
      </c>
      <c r="AC136" s="10">
        <f t="shared" si="232"/>
        <v>0</v>
      </c>
      <c r="AD136" s="10">
        <f t="shared" si="233"/>
        <v>0</v>
      </c>
      <c r="AE136" s="10">
        <f t="shared" si="234"/>
        <v>1078.647402728722</v>
      </c>
      <c r="AF136" s="10">
        <f t="shared" si="235"/>
        <v>0</v>
      </c>
      <c r="AG136" s="10">
        <f t="shared" si="236"/>
        <v>0</v>
      </c>
      <c r="AH136" s="10">
        <f t="shared" si="237"/>
        <v>0</v>
      </c>
      <c r="AI136" s="10">
        <f t="shared" si="238"/>
        <v>4316.393351075254</v>
      </c>
      <c r="AJ136" s="10">
        <f t="shared" si="239"/>
        <v>0</v>
      </c>
      <c r="AK136" s="10">
        <f t="shared" si="240"/>
        <v>0</v>
      </c>
      <c r="AL136" s="10">
        <f t="shared" si="241"/>
        <v>0</v>
      </c>
      <c r="AM136" s="10">
        <f t="shared" si="242"/>
        <v>0</v>
      </c>
      <c r="AN136" s="10">
        <f t="shared" si="243"/>
        <v>952.74905733638764</v>
      </c>
      <c r="AO136" s="10">
        <f t="shared" si="244"/>
        <v>0</v>
      </c>
      <c r="AP136" s="10">
        <f t="shared" si="245"/>
        <v>0</v>
      </c>
      <c r="AQ136" s="10">
        <f t="shared" si="246"/>
        <v>0</v>
      </c>
      <c r="AR136" s="10">
        <f t="shared" si="247"/>
        <v>19.541939128235391</v>
      </c>
      <c r="AS136" s="10">
        <f t="shared" si="248"/>
        <v>31.852060871764603</v>
      </c>
      <c r="AT136" s="10">
        <f t="shared" si="249"/>
        <v>0</v>
      </c>
      <c r="AU136" s="10">
        <f t="shared" si="250"/>
        <v>0</v>
      </c>
      <c r="AV136" s="10">
        <f t="shared" si="251"/>
        <v>0</v>
      </c>
      <c r="AW136" s="10">
        <f t="shared" si="252"/>
        <v>79.994</v>
      </c>
      <c r="AX136" s="10">
        <f t="shared" si="253"/>
        <v>0</v>
      </c>
      <c r="AY136" s="10">
        <f t="shared" si="254"/>
        <v>0</v>
      </c>
      <c r="AZ136" s="10">
        <f t="shared" si="255"/>
        <v>0</v>
      </c>
      <c r="BA136" s="10">
        <f t="shared" si="256"/>
        <v>0</v>
      </c>
      <c r="BB136" s="10">
        <f t="shared" si="257"/>
        <v>0</v>
      </c>
      <c r="BC136" s="10">
        <f t="shared" si="258"/>
        <v>0</v>
      </c>
      <c r="BD136" s="10">
        <f t="shared" si="259"/>
        <v>0</v>
      </c>
      <c r="BE136" s="10">
        <f t="shared" si="260"/>
        <v>0</v>
      </c>
      <c r="BF136" s="10">
        <f t="shared" si="261"/>
        <v>0</v>
      </c>
      <c r="BG136" s="10">
        <f t="shared" si="262"/>
        <v>0</v>
      </c>
      <c r="BH136" s="10">
        <f t="shared" si="263"/>
        <v>0</v>
      </c>
      <c r="BI136" s="10">
        <f t="shared" si="264"/>
        <v>0</v>
      </c>
      <c r="BJ136" s="10">
        <f t="shared" si="265"/>
        <v>0</v>
      </c>
      <c r="BK136" s="10">
        <f t="shared" si="266"/>
        <v>1206.0665302068619</v>
      </c>
      <c r="BL136" s="10">
        <f t="shared" si="267"/>
        <v>0</v>
      </c>
      <c r="BM136" s="10">
        <f t="shared" si="268"/>
        <v>0</v>
      </c>
      <c r="BN136" s="10">
        <f t="shared" si="269"/>
        <v>0</v>
      </c>
      <c r="BO136" s="10">
        <f t="shared" si="270"/>
        <v>0</v>
      </c>
      <c r="BP136" s="2" t="s">
        <v>135</v>
      </c>
      <c r="BQ136" s="2">
        <v>29785.521000000001</v>
      </c>
      <c r="BR136" s="2">
        <f t="shared" si="271"/>
        <v>3425.085</v>
      </c>
      <c r="BS136" s="2">
        <v>10541.647000000004</v>
      </c>
      <c r="BT136" s="2">
        <v>0</v>
      </c>
      <c r="BU136" s="2">
        <v>6900.04</v>
      </c>
      <c r="BV136" s="2">
        <v>4330.9399999999996</v>
      </c>
      <c r="BW136" s="2">
        <v>848.06</v>
      </c>
      <c r="BX136" s="2">
        <v>3365.78</v>
      </c>
      <c r="BY136" s="2">
        <v>1424.19</v>
      </c>
      <c r="BZ136" s="2">
        <v>59.305000000000007</v>
      </c>
      <c r="CA136" s="2">
        <v>1250.9970000000001</v>
      </c>
      <c r="CB136" s="2">
        <v>0</v>
      </c>
      <c r="CC136" s="2">
        <v>1064.5619999999999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6900.04</v>
      </c>
      <c r="CK136" s="2">
        <v>0</v>
      </c>
      <c r="CL136" s="2">
        <v>0</v>
      </c>
      <c r="CM136" s="2">
        <v>0</v>
      </c>
      <c r="CN136" s="2">
        <v>0</v>
      </c>
      <c r="CO136" s="2">
        <v>4330.9399999999996</v>
      </c>
      <c r="CP136" s="2">
        <v>0</v>
      </c>
      <c r="CQ136" s="2">
        <v>0</v>
      </c>
      <c r="CR136" s="2">
        <v>0</v>
      </c>
      <c r="CS136" s="2">
        <v>0</v>
      </c>
      <c r="CT136" s="2">
        <v>848.06</v>
      </c>
      <c r="CU136" s="2">
        <v>0</v>
      </c>
      <c r="CV136" s="2">
        <v>0</v>
      </c>
      <c r="CW136" s="2">
        <v>0</v>
      </c>
      <c r="CX136" s="2">
        <v>3365.78</v>
      </c>
      <c r="CY136" s="2">
        <v>0</v>
      </c>
      <c r="CZ136" s="2">
        <v>0</v>
      </c>
      <c r="DA136" s="2">
        <v>0</v>
      </c>
      <c r="DB136" s="2">
        <v>0</v>
      </c>
      <c r="DC136" s="2">
        <v>1424.19</v>
      </c>
      <c r="DD136" s="2">
        <v>0</v>
      </c>
      <c r="DE136" s="2">
        <v>0</v>
      </c>
      <c r="DF136" s="2">
        <v>0</v>
      </c>
      <c r="DG136" s="2">
        <v>22.55</v>
      </c>
      <c r="DH136" s="2">
        <v>36.755000000000003</v>
      </c>
      <c r="DI136" s="2">
        <v>0</v>
      </c>
      <c r="DJ136" s="2">
        <v>0</v>
      </c>
      <c r="DK136" s="2">
        <v>0</v>
      </c>
      <c r="DL136" s="2">
        <v>1250.9970000000001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1064.5619999999999</v>
      </c>
      <c r="EA136" s="2">
        <v>0</v>
      </c>
      <c r="EB136" s="2">
        <v>0</v>
      </c>
      <c r="EC136" s="2">
        <v>0</v>
      </c>
      <c r="ED136" s="2">
        <v>0</v>
      </c>
      <c r="EE136" s="15">
        <v>0</v>
      </c>
      <c r="EF136" s="15">
        <v>0</v>
      </c>
      <c r="EG136" s="15">
        <v>0</v>
      </c>
      <c r="EH136" s="15">
        <v>0</v>
      </c>
      <c r="EI136" s="15">
        <v>0</v>
      </c>
      <c r="EJ136" s="15">
        <f t="shared" si="272"/>
        <v>0</v>
      </c>
      <c r="EK136" s="15">
        <f t="shared" si="273"/>
        <v>1</v>
      </c>
      <c r="EL136" s="15">
        <f t="shared" si="274"/>
        <v>0</v>
      </c>
      <c r="EM136" s="15">
        <f t="shared" si="275"/>
        <v>0</v>
      </c>
      <c r="EN136" s="15">
        <f t="shared" si="276"/>
        <v>0</v>
      </c>
      <c r="EO136" s="15">
        <f t="shared" si="277"/>
        <v>0</v>
      </c>
      <c r="EP136" s="15">
        <f t="shared" si="278"/>
        <v>1</v>
      </c>
      <c r="EQ136" s="15">
        <f t="shared" si="279"/>
        <v>0</v>
      </c>
      <c r="ER136" s="15">
        <f t="shared" si="280"/>
        <v>0</v>
      </c>
      <c r="ES136" s="15">
        <f t="shared" si="281"/>
        <v>0</v>
      </c>
      <c r="ET136" s="15">
        <f t="shared" si="282"/>
        <v>0</v>
      </c>
      <c r="EU136" s="15">
        <f t="shared" si="283"/>
        <v>1</v>
      </c>
      <c r="EV136" s="15">
        <f t="shared" si="284"/>
        <v>0</v>
      </c>
      <c r="EW136" s="15">
        <f t="shared" si="285"/>
        <v>0</v>
      </c>
      <c r="EX136" s="15">
        <f t="shared" si="286"/>
        <v>0</v>
      </c>
      <c r="EY136" s="15">
        <f t="shared" si="287"/>
        <v>1</v>
      </c>
      <c r="EZ136" s="15">
        <f t="shared" si="288"/>
        <v>0</v>
      </c>
      <c r="FA136" s="15">
        <f t="shared" si="289"/>
        <v>0</v>
      </c>
      <c r="FB136" s="15">
        <f t="shared" si="290"/>
        <v>0</v>
      </c>
      <c r="FC136" s="15">
        <f t="shared" si="291"/>
        <v>0</v>
      </c>
      <c r="FD136" s="15">
        <f t="shared" si="292"/>
        <v>1</v>
      </c>
      <c r="FE136" s="15">
        <f t="shared" si="293"/>
        <v>0</v>
      </c>
      <c r="FF136" s="15">
        <f t="shared" si="294"/>
        <v>0</v>
      </c>
      <c r="FG136" s="15">
        <f t="shared" si="295"/>
        <v>0</v>
      </c>
      <c r="FH136" s="15">
        <f t="shared" si="296"/>
        <v>0.38023775398364384</v>
      </c>
      <c r="FI136" s="15">
        <f t="shared" si="297"/>
        <v>0.6197622460163561</v>
      </c>
      <c r="FJ136" s="15">
        <f t="shared" si="298"/>
        <v>0</v>
      </c>
      <c r="FK136" s="15">
        <f t="shared" si="299"/>
        <v>0</v>
      </c>
      <c r="FL136" s="15">
        <f t="shared" si="300"/>
        <v>0</v>
      </c>
      <c r="FM136" s="15">
        <f t="shared" si="301"/>
        <v>1</v>
      </c>
      <c r="FN136" s="15">
        <f t="shared" si="302"/>
        <v>0</v>
      </c>
      <c r="FO136" s="15">
        <f t="shared" si="303"/>
        <v>0</v>
      </c>
      <c r="FP136" s="15">
        <f t="shared" si="304"/>
        <v>0</v>
      </c>
      <c r="FQ136" s="15">
        <f t="shared" si="305"/>
        <v>0</v>
      </c>
      <c r="FR136" s="15">
        <f t="shared" si="306"/>
        <v>0</v>
      </c>
      <c r="FS136" s="15">
        <v>0</v>
      </c>
      <c r="FT136" s="15">
        <v>0</v>
      </c>
      <c r="FU136" s="15">
        <v>0</v>
      </c>
      <c r="FV136" s="15">
        <v>0</v>
      </c>
      <c r="FW136" s="15">
        <v>0</v>
      </c>
      <c r="FX136" s="15">
        <v>0</v>
      </c>
      <c r="FY136" s="15">
        <v>0</v>
      </c>
      <c r="FZ136" s="15">
        <v>0</v>
      </c>
      <c r="GA136" s="15">
        <f t="shared" si="315"/>
        <v>1</v>
      </c>
      <c r="GB136" s="15">
        <f t="shared" si="316"/>
        <v>0</v>
      </c>
      <c r="GC136" s="15">
        <f t="shared" si="317"/>
        <v>0</v>
      </c>
      <c r="GD136" s="15">
        <f t="shared" si="318"/>
        <v>0</v>
      </c>
      <c r="GE136" s="15">
        <f t="shared" si="319"/>
        <v>0</v>
      </c>
    </row>
    <row r="137" spans="1:187" x14ac:dyDescent="0.3">
      <c r="A137" s="2" t="s">
        <v>136</v>
      </c>
      <c r="B137" s="6">
        <v>257534.323</v>
      </c>
      <c r="C137" s="6">
        <f t="shared" si="227"/>
        <v>102775.36074115243</v>
      </c>
      <c r="D137" s="7">
        <v>154758.96225884758</v>
      </c>
      <c r="E137" s="8">
        <v>0</v>
      </c>
      <c r="F137" s="9">
        <v>35712.230000000003</v>
      </c>
      <c r="G137" s="9">
        <v>28267.253619032479</v>
      </c>
      <c r="H137" s="9">
        <v>5090.4483936956231</v>
      </c>
      <c r="I137" s="9">
        <v>11058.59</v>
      </c>
      <c r="J137" s="9">
        <v>5007.5674869747672</v>
      </c>
      <c r="K137" s="9">
        <v>864.51698049768811</v>
      </c>
      <c r="L137" s="9">
        <v>3175.0369999999998</v>
      </c>
      <c r="M137" s="9">
        <v>0</v>
      </c>
      <c r="N137" s="10">
        <v>13599.71726095184</v>
      </c>
      <c r="O137" s="10">
        <f t="shared" si="217"/>
        <v>0</v>
      </c>
      <c r="P137" s="10">
        <f t="shared" si="218"/>
        <v>0</v>
      </c>
      <c r="Q137" s="10">
        <f t="shared" si="219"/>
        <v>0</v>
      </c>
      <c r="R137" s="10">
        <f t="shared" si="220"/>
        <v>0</v>
      </c>
      <c r="S137" s="10">
        <f t="shared" si="221"/>
        <v>0</v>
      </c>
      <c r="T137" s="10">
        <f t="shared" si="222"/>
        <v>0</v>
      </c>
      <c r="U137" s="10">
        <f t="shared" si="223"/>
        <v>35712.230000000003</v>
      </c>
      <c r="V137" s="10">
        <f t="shared" si="224"/>
        <v>0</v>
      </c>
      <c r="W137" s="10">
        <f t="shared" si="225"/>
        <v>0</v>
      </c>
      <c r="X137" s="10">
        <f t="shared" si="226"/>
        <v>0</v>
      </c>
      <c r="Y137" s="10">
        <f t="shared" si="228"/>
        <v>0</v>
      </c>
      <c r="Z137" s="10">
        <f t="shared" si="229"/>
        <v>28162.447633061664</v>
      </c>
      <c r="AA137" s="10">
        <f t="shared" si="230"/>
        <v>104.80598597081604</v>
      </c>
      <c r="AB137" s="10">
        <f t="shared" si="231"/>
        <v>0</v>
      </c>
      <c r="AC137" s="10">
        <f t="shared" si="232"/>
        <v>0</v>
      </c>
      <c r="AD137" s="10">
        <f t="shared" si="233"/>
        <v>0</v>
      </c>
      <c r="AE137" s="10">
        <f t="shared" si="234"/>
        <v>4691.3604265362928</v>
      </c>
      <c r="AF137" s="10">
        <f t="shared" si="235"/>
        <v>399.08796715933016</v>
      </c>
      <c r="AG137" s="10">
        <f t="shared" si="236"/>
        <v>0</v>
      </c>
      <c r="AH137" s="10">
        <f t="shared" si="237"/>
        <v>0</v>
      </c>
      <c r="AI137" s="10">
        <f t="shared" si="238"/>
        <v>11058.59</v>
      </c>
      <c r="AJ137" s="10">
        <f t="shared" si="239"/>
        <v>0</v>
      </c>
      <c r="AK137" s="10">
        <f t="shared" si="240"/>
        <v>0</v>
      </c>
      <c r="AL137" s="10">
        <f t="shared" si="241"/>
        <v>0</v>
      </c>
      <c r="AM137" s="10">
        <f t="shared" si="242"/>
        <v>0</v>
      </c>
      <c r="AN137" s="10">
        <f t="shared" si="243"/>
        <v>4993.3105002006196</v>
      </c>
      <c r="AO137" s="10">
        <f t="shared" si="244"/>
        <v>14.256986774148222</v>
      </c>
      <c r="AP137" s="10">
        <f t="shared" si="245"/>
        <v>0</v>
      </c>
      <c r="AQ137" s="10">
        <f t="shared" si="246"/>
        <v>0</v>
      </c>
      <c r="AR137" s="10">
        <f t="shared" si="247"/>
        <v>24.20032006312384</v>
      </c>
      <c r="AS137" s="10">
        <f t="shared" si="248"/>
        <v>840.31666043456426</v>
      </c>
      <c r="AT137" s="10">
        <f t="shared" si="249"/>
        <v>0</v>
      </c>
      <c r="AU137" s="10">
        <f t="shared" si="250"/>
        <v>0</v>
      </c>
      <c r="AV137" s="10">
        <f t="shared" si="251"/>
        <v>0</v>
      </c>
      <c r="AW137" s="10">
        <f t="shared" si="252"/>
        <v>2798.6232428676494</v>
      </c>
      <c r="AX137" s="10">
        <f t="shared" si="253"/>
        <v>35.584359332825564</v>
      </c>
      <c r="AY137" s="10">
        <f t="shared" si="254"/>
        <v>0</v>
      </c>
      <c r="AZ137" s="10">
        <f t="shared" si="255"/>
        <v>213.30993821821801</v>
      </c>
      <c r="BA137" s="10">
        <f t="shared" si="256"/>
        <v>0</v>
      </c>
      <c r="BB137" s="10">
        <f t="shared" si="257"/>
        <v>127.51945958130672</v>
      </c>
      <c r="BC137" s="10">
        <f t="shared" si="258"/>
        <v>0</v>
      </c>
      <c r="BD137" s="10">
        <f t="shared" si="259"/>
        <v>0</v>
      </c>
      <c r="BE137" s="10">
        <f t="shared" si="260"/>
        <v>0</v>
      </c>
      <c r="BF137" s="10">
        <f t="shared" si="261"/>
        <v>0</v>
      </c>
      <c r="BG137" s="10">
        <f t="shared" si="262"/>
        <v>0</v>
      </c>
      <c r="BH137" s="10">
        <f t="shared" si="263"/>
        <v>0</v>
      </c>
      <c r="BI137" s="10">
        <f t="shared" si="264"/>
        <v>0</v>
      </c>
      <c r="BJ137" s="10">
        <f t="shared" si="265"/>
        <v>0</v>
      </c>
      <c r="BK137" s="10">
        <f t="shared" si="266"/>
        <v>6260.0619647234716</v>
      </c>
      <c r="BL137" s="10">
        <f t="shared" si="267"/>
        <v>7339.6552962283686</v>
      </c>
      <c r="BM137" s="10">
        <f t="shared" si="268"/>
        <v>0</v>
      </c>
      <c r="BN137" s="10">
        <f t="shared" si="269"/>
        <v>0</v>
      </c>
      <c r="BO137" s="10">
        <f t="shared" si="270"/>
        <v>0</v>
      </c>
      <c r="BP137" s="2" t="s">
        <v>136</v>
      </c>
      <c r="BQ137" s="2">
        <v>868360.54300000006</v>
      </c>
      <c r="BR137" s="2">
        <f t="shared" si="271"/>
        <v>45125.180999999997</v>
      </c>
      <c r="BS137" s="2">
        <v>682054.8870000001</v>
      </c>
      <c r="BT137" s="2">
        <v>0</v>
      </c>
      <c r="BU137" s="2">
        <v>36041.19</v>
      </c>
      <c r="BV137" s="2">
        <v>58907.425999999999</v>
      </c>
      <c r="BW137" s="2">
        <v>7516.259</v>
      </c>
      <c r="BX137" s="2">
        <v>44267.32</v>
      </c>
      <c r="BY137" s="2">
        <v>19722.956999999999</v>
      </c>
      <c r="BZ137" s="2">
        <v>857.86099999999999</v>
      </c>
      <c r="CA137" s="2">
        <v>3592.2240000000002</v>
      </c>
      <c r="CB137" s="2">
        <v>14308.555</v>
      </c>
      <c r="CC137" s="2">
        <v>1091.864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36041.19</v>
      </c>
      <c r="CK137" s="2">
        <v>0</v>
      </c>
      <c r="CL137" s="2">
        <v>0</v>
      </c>
      <c r="CM137" s="2">
        <v>0</v>
      </c>
      <c r="CN137" s="2">
        <v>0</v>
      </c>
      <c r="CO137" s="2">
        <v>58689.016000000003</v>
      </c>
      <c r="CP137" s="2">
        <v>218.41</v>
      </c>
      <c r="CQ137" s="2">
        <v>0</v>
      </c>
      <c r="CR137" s="2">
        <v>0</v>
      </c>
      <c r="CS137" s="2">
        <v>0</v>
      </c>
      <c r="CT137" s="2">
        <v>6926.9889999999996</v>
      </c>
      <c r="CU137" s="2">
        <v>589.27</v>
      </c>
      <c r="CV137" s="2">
        <v>0</v>
      </c>
      <c r="CW137" s="2">
        <v>0</v>
      </c>
      <c r="CX137" s="2">
        <v>44267.32</v>
      </c>
      <c r="CY137" s="2">
        <v>0</v>
      </c>
      <c r="CZ137" s="2">
        <v>0</v>
      </c>
      <c r="DA137" s="2">
        <v>0</v>
      </c>
      <c r="DB137" s="2">
        <v>0</v>
      </c>
      <c r="DC137" s="2">
        <v>19666.804</v>
      </c>
      <c r="DD137" s="2">
        <v>56.152999999999999</v>
      </c>
      <c r="DE137" s="2">
        <v>0</v>
      </c>
      <c r="DF137" s="2">
        <v>0</v>
      </c>
      <c r="DG137" s="2">
        <v>24.013999999999999</v>
      </c>
      <c r="DH137" s="2">
        <v>833.84699999999998</v>
      </c>
      <c r="DI137" s="2">
        <v>0</v>
      </c>
      <c r="DJ137" s="2">
        <v>0</v>
      </c>
      <c r="DK137" s="2">
        <v>0</v>
      </c>
      <c r="DL137" s="2">
        <v>3166.3510000000001</v>
      </c>
      <c r="DM137" s="2">
        <v>40.26</v>
      </c>
      <c r="DN137" s="2">
        <v>0</v>
      </c>
      <c r="DO137" s="2">
        <v>241.33799999999999</v>
      </c>
      <c r="DP137" s="2">
        <v>0</v>
      </c>
      <c r="DQ137" s="2">
        <v>144.27500000000001</v>
      </c>
      <c r="DR137" s="2">
        <v>13421.084999999999</v>
      </c>
      <c r="DS137" s="2">
        <v>0</v>
      </c>
      <c r="DT137" s="2">
        <v>0</v>
      </c>
      <c r="DU137" s="2">
        <v>0</v>
      </c>
      <c r="DV137" s="2">
        <v>0</v>
      </c>
      <c r="DW137" s="2">
        <v>887.47</v>
      </c>
      <c r="DX137" s="2">
        <v>0</v>
      </c>
      <c r="DY137" s="2">
        <v>0</v>
      </c>
      <c r="DZ137" s="2">
        <v>502.59399999999999</v>
      </c>
      <c r="EA137" s="2">
        <v>589.27</v>
      </c>
      <c r="EB137" s="2">
        <v>0</v>
      </c>
      <c r="EC137" s="2">
        <v>0</v>
      </c>
      <c r="ED137" s="2">
        <v>0</v>
      </c>
      <c r="EE137" s="15">
        <v>0</v>
      </c>
      <c r="EF137" s="15">
        <v>0</v>
      </c>
      <c r="EG137" s="15">
        <v>0</v>
      </c>
      <c r="EH137" s="15">
        <v>0</v>
      </c>
      <c r="EI137" s="15">
        <v>0</v>
      </c>
      <c r="EJ137" s="15">
        <f t="shared" si="272"/>
        <v>0</v>
      </c>
      <c r="EK137" s="15">
        <f t="shared" si="273"/>
        <v>1</v>
      </c>
      <c r="EL137" s="15">
        <f t="shared" si="274"/>
        <v>0</v>
      </c>
      <c r="EM137" s="15">
        <f t="shared" si="275"/>
        <v>0</v>
      </c>
      <c r="EN137" s="15">
        <f t="shared" si="276"/>
        <v>0</v>
      </c>
      <c r="EO137" s="15">
        <f t="shared" si="277"/>
        <v>0</v>
      </c>
      <c r="EP137" s="15">
        <f t="shared" si="278"/>
        <v>0.99629231805171736</v>
      </c>
      <c r="EQ137" s="16">
        <f t="shared" si="279"/>
        <v>3.7076819482827175E-3</v>
      </c>
      <c r="ER137" s="15">
        <f t="shared" si="280"/>
        <v>0</v>
      </c>
      <c r="ES137" s="15">
        <f t="shared" si="281"/>
        <v>0</v>
      </c>
      <c r="ET137" s="15">
        <f t="shared" si="282"/>
        <v>0</v>
      </c>
      <c r="EU137" s="15">
        <f t="shared" si="283"/>
        <v>0.92160062605612703</v>
      </c>
      <c r="EV137" s="15">
        <f t="shared" si="284"/>
        <v>7.8399373943872877E-2</v>
      </c>
      <c r="EW137" s="15">
        <f t="shared" si="285"/>
        <v>0</v>
      </c>
      <c r="EX137" s="15">
        <f t="shared" si="286"/>
        <v>0</v>
      </c>
      <c r="EY137" s="15">
        <f t="shared" si="287"/>
        <v>1</v>
      </c>
      <c r="EZ137" s="15">
        <f t="shared" si="288"/>
        <v>0</v>
      </c>
      <c r="FA137" s="15">
        <f t="shared" si="289"/>
        <v>0</v>
      </c>
      <c r="FB137" s="15">
        <f t="shared" si="290"/>
        <v>0</v>
      </c>
      <c r="FC137" s="15">
        <f t="shared" si="291"/>
        <v>0</v>
      </c>
      <c r="FD137" s="15">
        <f t="shared" si="292"/>
        <v>0.99715291170588682</v>
      </c>
      <c r="FE137" s="16">
        <f t="shared" si="293"/>
        <v>2.8470882941133016E-3</v>
      </c>
      <c r="FF137" s="15">
        <f t="shared" si="294"/>
        <v>0</v>
      </c>
      <c r="FG137" s="15">
        <f t="shared" si="295"/>
        <v>0</v>
      </c>
      <c r="FH137" s="15">
        <f t="shared" si="296"/>
        <v>2.7992879965402319E-2</v>
      </c>
      <c r="FI137" s="15">
        <f t="shared" si="297"/>
        <v>0.97200712003459766</v>
      </c>
      <c r="FJ137" s="15">
        <f t="shared" si="298"/>
        <v>0</v>
      </c>
      <c r="FK137" s="15">
        <f t="shared" si="299"/>
        <v>0</v>
      </c>
      <c r="FL137" s="15">
        <f t="shared" si="300"/>
        <v>0</v>
      </c>
      <c r="FM137" s="15">
        <f t="shared" si="301"/>
        <v>0.88144586751828391</v>
      </c>
      <c r="FN137" s="15">
        <f t="shared" si="302"/>
        <v>1.1207541623239529E-2</v>
      </c>
      <c r="FO137" s="15">
        <f t="shared" si="303"/>
        <v>0</v>
      </c>
      <c r="FP137" s="15">
        <f t="shared" si="304"/>
        <v>6.7183449584435714E-2</v>
      </c>
      <c r="FQ137" s="15">
        <f t="shared" si="305"/>
        <v>0</v>
      </c>
      <c r="FR137" s="15">
        <f t="shared" si="306"/>
        <v>4.0163141274040817E-2</v>
      </c>
      <c r="FS137" s="15">
        <f t="shared" si="307"/>
        <v>0.93797626664607281</v>
      </c>
      <c r="FT137" s="15">
        <f t="shared" si="308"/>
        <v>0</v>
      </c>
      <c r="FU137" s="15">
        <f t="shared" si="309"/>
        <v>0</v>
      </c>
      <c r="FV137" s="15">
        <f t="shared" si="310"/>
        <v>0</v>
      </c>
      <c r="FW137" s="15">
        <f t="shared" si="311"/>
        <v>0</v>
      </c>
      <c r="FX137" s="15">
        <f t="shared" si="312"/>
        <v>6.2023733353927073E-2</v>
      </c>
      <c r="FY137" s="15">
        <f t="shared" si="313"/>
        <v>0</v>
      </c>
      <c r="FZ137" s="15">
        <f t="shared" si="314"/>
        <v>0</v>
      </c>
      <c r="GA137" s="15">
        <f t="shared" si="315"/>
        <v>0.46030824351750765</v>
      </c>
      <c r="GB137" s="15">
        <f t="shared" si="316"/>
        <v>0.53969175648249235</v>
      </c>
      <c r="GC137" s="15">
        <f t="shared" si="317"/>
        <v>0</v>
      </c>
      <c r="GD137" s="15">
        <f t="shared" si="318"/>
        <v>0</v>
      </c>
      <c r="GE137" s="15">
        <f t="shared" si="319"/>
        <v>0</v>
      </c>
    </row>
    <row r="138" spans="1:187" x14ac:dyDescent="0.3">
      <c r="A138" s="2" t="s">
        <v>137</v>
      </c>
      <c r="B138" s="6">
        <v>108183.82399999999</v>
      </c>
      <c r="C138" s="6">
        <f t="shared" si="227"/>
        <v>27336.455677099759</v>
      </c>
      <c r="D138" s="7">
        <v>80847.368322900234</v>
      </c>
      <c r="E138" s="8">
        <v>0</v>
      </c>
      <c r="F138" s="9">
        <v>3878.82</v>
      </c>
      <c r="G138" s="9">
        <v>12163.5013932644</v>
      </c>
      <c r="H138" s="9">
        <v>2625.3957978839321</v>
      </c>
      <c r="I138" s="9">
        <v>4383.4753525909309</v>
      </c>
      <c r="J138" s="9">
        <v>2513.8191333605059</v>
      </c>
      <c r="K138" s="9">
        <v>626.44200000000001</v>
      </c>
      <c r="L138" s="9">
        <v>1145.002</v>
      </c>
      <c r="M138" s="9">
        <v>0</v>
      </c>
      <c r="N138" s="10">
        <v>0</v>
      </c>
      <c r="O138" s="10">
        <f t="shared" si="217"/>
        <v>0</v>
      </c>
      <c r="P138" s="10">
        <f t="shared" si="218"/>
        <v>0</v>
      </c>
      <c r="Q138" s="10">
        <f t="shared" si="219"/>
        <v>0</v>
      </c>
      <c r="R138" s="10">
        <f t="shared" si="220"/>
        <v>0</v>
      </c>
      <c r="S138" s="10">
        <f t="shared" si="221"/>
        <v>0</v>
      </c>
      <c r="T138" s="10">
        <f t="shared" si="222"/>
        <v>0</v>
      </c>
      <c r="U138" s="10">
        <f t="shared" si="223"/>
        <v>3878.82</v>
      </c>
      <c r="V138" s="10">
        <f t="shared" si="224"/>
        <v>0</v>
      </c>
      <c r="W138" s="10">
        <f t="shared" si="225"/>
        <v>0</v>
      </c>
      <c r="X138" s="10">
        <f t="shared" si="226"/>
        <v>0</v>
      </c>
      <c r="Y138" s="10">
        <f t="shared" si="228"/>
        <v>0</v>
      </c>
      <c r="Z138" s="10">
        <f t="shared" si="229"/>
        <v>12141.144529532492</v>
      </c>
      <c r="AA138" s="10">
        <f t="shared" si="230"/>
        <v>22.356863731907847</v>
      </c>
      <c r="AB138" s="10">
        <f t="shared" si="231"/>
        <v>0</v>
      </c>
      <c r="AC138" s="10">
        <f t="shared" si="232"/>
        <v>0</v>
      </c>
      <c r="AD138" s="10">
        <f t="shared" si="233"/>
        <v>0</v>
      </c>
      <c r="AE138" s="10">
        <f t="shared" si="234"/>
        <v>2625.3957978839321</v>
      </c>
      <c r="AF138" s="10">
        <f t="shared" si="235"/>
        <v>0</v>
      </c>
      <c r="AG138" s="10">
        <f t="shared" si="236"/>
        <v>0</v>
      </c>
      <c r="AH138" s="10">
        <f t="shared" si="237"/>
        <v>0</v>
      </c>
      <c r="AI138" s="10">
        <f t="shared" si="238"/>
        <v>4383.4753525909309</v>
      </c>
      <c r="AJ138" s="10">
        <f t="shared" si="239"/>
        <v>0</v>
      </c>
      <c r="AK138" s="10">
        <f t="shared" si="240"/>
        <v>0</v>
      </c>
      <c r="AL138" s="10">
        <f t="shared" si="241"/>
        <v>0</v>
      </c>
      <c r="AM138" s="10">
        <f t="shared" si="242"/>
        <v>0</v>
      </c>
      <c r="AN138" s="10">
        <f t="shared" si="243"/>
        <v>2512.6557940443354</v>
      </c>
      <c r="AO138" s="10">
        <f t="shared" si="244"/>
        <v>1.1633393161705936</v>
      </c>
      <c r="AP138" s="10">
        <f t="shared" si="245"/>
        <v>0</v>
      </c>
      <c r="AQ138" s="10">
        <f t="shared" si="246"/>
        <v>0</v>
      </c>
      <c r="AR138" s="10">
        <f t="shared" si="247"/>
        <v>0</v>
      </c>
      <c r="AS138" s="10">
        <f t="shared" si="248"/>
        <v>626.44200000000001</v>
      </c>
      <c r="AT138" s="10">
        <f t="shared" si="249"/>
        <v>0</v>
      </c>
      <c r="AU138" s="10">
        <f t="shared" si="250"/>
        <v>0</v>
      </c>
      <c r="AV138" s="10">
        <f t="shared" si="251"/>
        <v>0</v>
      </c>
      <c r="AW138" s="10">
        <f t="shared" si="252"/>
        <v>1145.002</v>
      </c>
      <c r="AX138" s="10">
        <f t="shared" si="253"/>
        <v>0</v>
      </c>
      <c r="AY138" s="10">
        <f t="shared" si="254"/>
        <v>0</v>
      </c>
      <c r="AZ138" s="10">
        <f t="shared" si="255"/>
        <v>0</v>
      </c>
      <c r="BA138" s="10">
        <f t="shared" si="256"/>
        <v>0</v>
      </c>
      <c r="BB138" s="10">
        <f t="shared" si="257"/>
        <v>0</v>
      </c>
      <c r="BC138" s="10">
        <f t="shared" si="258"/>
        <v>0</v>
      </c>
      <c r="BD138" s="10">
        <f t="shared" si="259"/>
        <v>0</v>
      </c>
      <c r="BE138" s="10">
        <f t="shared" si="260"/>
        <v>0</v>
      </c>
      <c r="BF138" s="10">
        <f t="shared" si="261"/>
        <v>0</v>
      </c>
      <c r="BG138" s="10">
        <f t="shared" si="262"/>
        <v>0</v>
      </c>
      <c r="BH138" s="10">
        <f t="shared" si="263"/>
        <v>0</v>
      </c>
      <c r="BI138" s="10">
        <f t="shared" si="264"/>
        <v>0</v>
      </c>
      <c r="BJ138" s="10">
        <f t="shared" si="265"/>
        <v>0</v>
      </c>
      <c r="BK138" s="10">
        <f t="shared" si="266"/>
        <v>0</v>
      </c>
      <c r="BL138" s="10">
        <f t="shared" si="267"/>
        <v>0</v>
      </c>
      <c r="BM138" s="10">
        <f t="shared" si="268"/>
        <v>0</v>
      </c>
      <c r="BN138" s="10">
        <f t="shared" si="269"/>
        <v>0</v>
      </c>
      <c r="BO138" s="10">
        <f t="shared" si="270"/>
        <v>0</v>
      </c>
      <c r="BP138" s="2" t="s">
        <v>137</v>
      </c>
      <c r="BQ138" s="2">
        <v>316329.15399999998</v>
      </c>
      <c r="BR138" s="2">
        <f t="shared" si="271"/>
        <v>10239.206999999999</v>
      </c>
      <c r="BS138" s="2">
        <v>241847.18599999999</v>
      </c>
      <c r="BT138" s="2">
        <v>0</v>
      </c>
      <c r="BU138" s="2">
        <v>4444.2399999999989</v>
      </c>
      <c r="BV138" s="2">
        <v>24735.741000000002</v>
      </c>
      <c r="BW138" s="2">
        <v>4194.5190000000002</v>
      </c>
      <c r="BX138" s="2">
        <v>9612.7649999999994</v>
      </c>
      <c r="BY138" s="2">
        <v>10303.004000000001</v>
      </c>
      <c r="BZ138" s="2">
        <v>626.44200000000001</v>
      </c>
      <c r="CA138" s="2">
        <v>1145.002</v>
      </c>
      <c r="CB138" s="2">
        <v>11447.453</v>
      </c>
      <c r="CC138" s="2">
        <v>7972.8019999999997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4444.2399999999989</v>
      </c>
      <c r="CK138" s="2">
        <v>0</v>
      </c>
      <c r="CL138" s="2">
        <v>0</v>
      </c>
      <c r="CM138" s="2">
        <v>0</v>
      </c>
      <c r="CN138" s="2">
        <v>0</v>
      </c>
      <c r="CO138" s="2">
        <v>24690.276000000002</v>
      </c>
      <c r="CP138" s="2">
        <v>45.465000000000003</v>
      </c>
      <c r="CQ138" s="2">
        <v>0</v>
      </c>
      <c r="CR138" s="2">
        <v>0</v>
      </c>
      <c r="CS138" s="2">
        <v>0</v>
      </c>
      <c r="CT138" s="2">
        <v>4194.5190000000002</v>
      </c>
      <c r="CU138" s="2">
        <v>0</v>
      </c>
      <c r="CV138" s="2">
        <v>0</v>
      </c>
      <c r="CW138" s="2">
        <v>0</v>
      </c>
      <c r="CX138" s="2">
        <v>9612.7649999999994</v>
      </c>
      <c r="CY138" s="2">
        <v>0</v>
      </c>
      <c r="CZ138" s="2">
        <v>0</v>
      </c>
      <c r="DA138" s="2">
        <v>0</v>
      </c>
      <c r="DB138" s="2">
        <v>0</v>
      </c>
      <c r="DC138" s="2">
        <v>10298.236000000001</v>
      </c>
      <c r="DD138" s="2">
        <v>4.7679999999999998</v>
      </c>
      <c r="DE138" s="2">
        <v>0</v>
      </c>
      <c r="DF138" s="2">
        <v>0</v>
      </c>
      <c r="DG138" s="2">
        <v>0</v>
      </c>
      <c r="DH138" s="2">
        <v>626.44200000000001</v>
      </c>
      <c r="DI138" s="2">
        <v>0</v>
      </c>
      <c r="DJ138" s="2">
        <v>0</v>
      </c>
      <c r="DK138" s="2">
        <v>0</v>
      </c>
      <c r="DL138" s="2">
        <v>1145.002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11447.453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363.24</v>
      </c>
      <c r="EA138" s="2">
        <v>32.625999999999998</v>
      </c>
      <c r="EB138" s="2">
        <v>0</v>
      </c>
      <c r="EC138" s="2">
        <v>0</v>
      </c>
      <c r="ED138" s="2">
        <v>7576.9359999999997</v>
      </c>
      <c r="EE138" s="15">
        <v>0</v>
      </c>
      <c r="EF138" s="15">
        <v>0</v>
      </c>
      <c r="EG138" s="15">
        <v>0</v>
      </c>
      <c r="EH138" s="15">
        <v>0</v>
      </c>
      <c r="EI138" s="15">
        <v>0</v>
      </c>
      <c r="EJ138" s="15">
        <f t="shared" si="272"/>
        <v>0</v>
      </c>
      <c r="EK138" s="15">
        <f t="shared" si="273"/>
        <v>1</v>
      </c>
      <c r="EL138" s="15">
        <f t="shared" si="274"/>
        <v>0</v>
      </c>
      <c r="EM138" s="15">
        <f t="shared" si="275"/>
        <v>0</v>
      </c>
      <c r="EN138" s="15">
        <f t="shared" si="276"/>
        <v>0</v>
      </c>
      <c r="EO138" s="15">
        <f t="shared" si="277"/>
        <v>0</v>
      </c>
      <c r="EP138" s="15">
        <f t="shared" si="278"/>
        <v>0.99816197137575136</v>
      </c>
      <c r="EQ138" s="16">
        <f t="shared" si="279"/>
        <v>1.8380286242486127E-3</v>
      </c>
      <c r="ER138" s="15">
        <f t="shared" si="280"/>
        <v>0</v>
      </c>
      <c r="ES138" s="15">
        <f t="shared" si="281"/>
        <v>0</v>
      </c>
      <c r="ET138" s="15">
        <f t="shared" si="282"/>
        <v>0</v>
      </c>
      <c r="EU138" s="15">
        <f t="shared" si="283"/>
        <v>1</v>
      </c>
      <c r="EV138" s="15">
        <f t="shared" si="284"/>
        <v>0</v>
      </c>
      <c r="EW138" s="15">
        <f t="shared" si="285"/>
        <v>0</v>
      </c>
      <c r="EX138" s="15">
        <f t="shared" si="286"/>
        <v>0</v>
      </c>
      <c r="EY138" s="15">
        <f t="shared" si="287"/>
        <v>1</v>
      </c>
      <c r="EZ138" s="15">
        <f t="shared" si="288"/>
        <v>0</v>
      </c>
      <c r="FA138" s="15">
        <f t="shared" si="289"/>
        <v>0</v>
      </c>
      <c r="FB138" s="15">
        <f t="shared" si="290"/>
        <v>0</v>
      </c>
      <c r="FC138" s="15">
        <f t="shared" si="291"/>
        <v>0</v>
      </c>
      <c r="FD138" s="15">
        <f t="shared" si="292"/>
        <v>0.9995372223479676</v>
      </c>
      <c r="FE138" s="16">
        <f t="shared" si="293"/>
        <v>4.6277765203235865E-4</v>
      </c>
      <c r="FF138" s="15">
        <f t="shared" si="294"/>
        <v>0</v>
      </c>
      <c r="FG138" s="15">
        <f t="shared" si="295"/>
        <v>0</v>
      </c>
      <c r="FH138" s="15">
        <f t="shared" si="296"/>
        <v>0</v>
      </c>
      <c r="FI138" s="15">
        <f t="shared" si="297"/>
        <v>1</v>
      </c>
      <c r="FJ138" s="15">
        <f t="shared" si="298"/>
        <v>0</v>
      </c>
      <c r="FK138" s="15">
        <f t="shared" si="299"/>
        <v>0</v>
      </c>
      <c r="FL138" s="15">
        <f t="shared" si="300"/>
        <v>0</v>
      </c>
      <c r="FM138" s="15">
        <f t="shared" si="301"/>
        <v>1</v>
      </c>
      <c r="FN138" s="15">
        <f t="shared" si="302"/>
        <v>0</v>
      </c>
      <c r="FO138" s="15">
        <f t="shared" si="303"/>
        <v>0</v>
      </c>
      <c r="FP138" s="15">
        <f t="shared" si="304"/>
        <v>0</v>
      </c>
      <c r="FQ138" s="15">
        <f t="shared" si="305"/>
        <v>0</v>
      </c>
      <c r="FR138" s="15">
        <f t="shared" si="306"/>
        <v>0</v>
      </c>
      <c r="FS138" s="15">
        <f t="shared" si="307"/>
        <v>1</v>
      </c>
      <c r="FT138" s="15">
        <f t="shared" si="308"/>
        <v>0</v>
      </c>
      <c r="FU138" s="15">
        <f t="shared" si="309"/>
        <v>0</v>
      </c>
      <c r="FV138" s="15">
        <f t="shared" si="310"/>
        <v>0</v>
      </c>
      <c r="FW138" s="15">
        <f t="shared" si="311"/>
        <v>0</v>
      </c>
      <c r="FX138" s="15">
        <f t="shared" si="312"/>
        <v>0</v>
      </c>
      <c r="FY138" s="15">
        <f t="shared" si="313"/>
        <v>0</v>
      </c>
      <c r="FZ138" s="15">
        <f t="shared" si="314"/>
        <v>0</v>
      </c>
      <c r="GA138" s="15">
        <f t="shared" si="315"/>
        <v>4.5559892243655371E-2</v>
      </c>
      <c r="GB138" s="15">
        <f t="shared" si="316"/>
        <v>4.0921623288776013E-3</v>
      </c>
      <c r="GC138" s="15">
        <f t="shared" si="317"/>
        <v>0</v>
      </c>
      <c r="GD138" s="15">
        <f t="shared" si="318"/>
        <v>0</v>
      </c>
      <c r="GE138" s="15">
        <f t="shared" si="319"/>
        <v>0.95034794542746703</v>
      </c>
    </row>
    <row r="139" spans="1:187" x14ac:dyDescent="0.3">
      <c r="A139" s="2" t="s">
        <v>138</v>
      </c>
      <c r="B139" s="6">
        <v>24717.95</v>
      </c>
      <c r="C139" s="6">
        <f t="shared" si="227"/>
        <v>15560.424294442553</v>
      </c>
      <c r="D139" s="7">
        <v>9157.5257055574475</v>
      </c>
      <c r="E139" s="8">
        <v>913.02</v>
      </c>
      <c r="F139" s="9">
        <v>3313.68</v>
      </c>
      <c r="G139" s="9">
        <v>5921.1210958142592</v>
      </c>
      <c r="H139" s="9">
        <v>1297.821413023873</v>
      </c>
      <c r="I139" s="9">
        <v>3377.9099641685939</v>
      </c>
      <c r="J139" s="9">
        <v>697.33382143582833</v>
      </c>
      <c r="K139" s="9">
        <v>20.648</v>
      </c>
      <c r="L139" s="9">
        <v>18.89</v>
      </c>
      <c r="M139" s="9">
        <v>0</v>
      </c>
      <c r="N139" s="10">
        <v>0</v>
      </c>
      <c r="O139" s="10">
        <f t="shared" si="217"/>
        <v>0</v>
      </c>
      <c r="P139" s="10">
        <f t="shared" si="218"/>
        <v>0</v>
      </c>
      <c r="Q139" s="10">
        <f t="shared" si="219"/>
        <v>913.02</v>
      </c>
      <c r="R139" s="10">
        <f t="shared" si="220"/>
        <v>0</v>
      </c>
      <c r="S139" s="10">
        <f t="shared" si="221"/>
        <v>0</v>
      </c>
      <c r="T139" s="10">
        <f t="shared" si="222"/>
        <v>1664.0893222609159</v>
      </c>
      <c r="U139" s="10">
        <f t="shared" si="223"/>
        <v>1649.5906777390842</v>
      </c>
      <c r="V139" s="10">
        <f t="shared" si="224"/>
        <v>0</v>
      </c>
      <c r="W139" s="10">
        <f t="shared" si="225"/>
        <v>0</v>
      </c>
      <c r="X139" s="10">
        <f t="shared" si="226"/>
        <v>0</v>
      </c>
      <c r="Y139" s="10">
        <f t="shared" si="228"/>
        <v>0</v>
      </c>
      <c r="Z139" s="10">
        <f t="shared" si="229"/>
        <v>5921.1210958142592</v>
      </c>
      <c r="AA139" s="10">
        <f t="shared" si="230"/>
        <v>0</v>
      </c>
      <c r="AB139" s="10">
        <f t="shared" si="231"/>
        <v>0</v>
      </c>
      <c r="AC139" s="10">
        <f t="shared" si="232"/>
        <v>0</v>
      </c>
      <c r="AD139" s="10">
        <f t="shared" si="233"/>
        <v>0</v>
      </c>
      <c r="AE139" s="10">
        <f t="shared" si="234"/>
        <v>1297.821413023873</v>
      </c>
      <c r="AF139" s="10">
        <f t="shared" si="235"/>
        <v>0</v>
      </c>
      <c r="AG139" s="10">
        <f t="shared" si="236"/>
        <v>0</v>
      </c>
      <c r="AH139" s="10">
        <f t="shared" si="237"/>
        <v>0</v>
      </c>
      <c r="AI139" s="10">
        <f t="shared" si="238"/>
        <v>3377.9099641685939</v>
      </c>
      <c r="AJ139" s="10">
        <f t="shared" si="239"/>
        <v>0</v>
      </c>
      <c r="AK139" s="10">
        <f t="shared" si="240"/>
        <v>0</v>
      </c>
      <c r="AL139" s="10">
        <f t="shared" si="241"/>
        <v>0</v>
      </c>
      <c r="AM139" s="10">
        <f t="shared" si="242"/>
        <v>0</v>
      </c>
      <c r="AN139" s="10">
        <f t="shared" si="243"/>
        <v>697.33382143582833</v>
      </c>
      <c r="AO139" s="10">
        <f t="shared" si="244"/>
        <v>0</v>
      </c>
      <c r="AP139" s="10">
        <f t="shared" si="245"/>
        <v>0</v>
      </c>
      <c r="AQ139" s="10">
        <f t="shared" si="246"/>
        <v>0</v>
      </c>
      <c r="AR139" s="10">
        <f t="shared" si="247"/>
        <v>11.563399120050283</v>
      </c>
      <c r="AS139" s="10">
        <f t="shared" si="248"/>
        <v>9.0846008799497167</v>
      </c>
      <c r="AT139" s="10">
        <f t="shared" si="249"/>
        <v>0</v>
      </c>
      <c r="AU139" s="10">
        <f t="shared" si="250"/>
        <v>0</v>
      </c>
      <c r="AV139" s="10">
        <f t="shared" si="251"/>
        <v>0</v>
      </c>
      <c r="AW139" s="10">
        <f t="shared" si="252"/>
        <v>18.89</v>
      </c>
      <c r="AX139" s="10">
        <f t="shared" si="253"/>
        <v>0</v>
      </c>
      <c r="AY139" s="10">
        <f t="shared" si="254"/>
        <v>0</v>
      </c>
      <c r="AZ139" s="10">
        <f t="shared" si="255"/>
        <v>0</v>
      </c>
      <c r="BA139" s="10">
        <f t="shared" si="256"/>
        <v>0</v>
      </c>
      <c r="BB139" s="10">
        <f t="shared" si="257"/>
        <v>0</v>
      </c>
      <c r="BC139" s="10">
        <f t="shared" si="258"/>
        <v>0</v>
      </c>
      <c r="BD139" s="10">
        <f t="shared" si="259"/>
        <v>0</v>
      </c>
      <c r="BE139" s="10">
        <f t="shared" si="260"/>
        <v>0</v>
      </c>
      <c r="BF139" s="10">
        <f t="shared" si="261"/>
        <v>0</v>
      </c>
      <c r="BG139" s="10">
        <f t="shared" si="262"/>
        <v>0</v>
      </c>
      <c r="BH139" s="10">
        <f t="shared" si="263"/>
        <v>0</v>
      </c>
      <c r="BI139" s="10">
        <f t="shared" si="264"/>
        <v>0</v>
      </c>
      <c r="BJ139" s="10">
        <f t="shared" si="265"/>
        <v>0</v>
      </c>
      <c r="BK139" s="10">
        <f t="shared" si="266"/>
        <v>0</v>
      </c>
      <c r="BL139" s="10">
        <f t="shared" si="267"/>
        <v>0</v>
      </c>
      <c r="BM139" s="10">
        <f t="shared" si="268"/>
        <v>0</v>
      </c>
      <c r="BN139" s="10">
        <f t="shared" si="269"/>
        <v>0</v>
      </c>
      <c r="BO139" s="10">
        <f t="shared" si="270"/>
        <v>0</v>
      </c>
      <c r="BP139" s="2" t="s">
        <v>138</v>
      </c>
      <c r="BQ139" s="2">
        <v>29326.125</v>
      </c>
      <c r="BR139" s="2">
        <f t="shared" si="271"/>
        <v>2665.5210000000002</v>
      </c>
      <c r="BS139" s="2">
        <v>10864.272999999997</v>
      </c>
      <c r="BT139" s="2">
        <v>913.02</v>
      </c>
      <c r="BU139" s="2">
        <v>3583.6800000000003</v>
      </c>
      <c r="BV139" s="2">
        <v>8925.0840000000007</v>
      </c>
      <c r="BW139" s="2">
        <v>1089.5119999999999</v>
      </c>
      <c r="BX139" s="2">
        <v>2644.8380000000002</v>
      </c>
      <c r="BY139" s="2">
        <v>820.39499999999998</v>
      </c>
      <c r="BZ139" s="2">
        <v>20.683</v>
      </c>
      <c r="CA139" s="2">
        <v>18.940000000000001</v>
      </c>
      <c r="CB139" s="2">
        <v>0</v>
      </c>
      <c r="CC139" s="2">
        <v>445.7</v>
      </c>
      <c r="CD139" s="2">
        <v>0</v>
      </c>
      <c r="CE139" s="2">
        <v>0</v>
      </c>
      <c r="CF139" s="2">
        <v>913.02</v>
      </c>
      <c r="CG139" s="2">
        <v>0</v>
      </c>
      <c r="CH139" s="2">
        <v>0</v>
      </c>
      <c r="CI139" s="2">
        <v>1799.6799999999998</v>
      </c>
      <c r="CJ139" s="2">
        <v>1784.0000000000005</v>
      </c>
      <c r="CK139" s="2">
        <v>0</v>
      </c>
      <c r="CL139" s="2">
        <v>0</v>
      </c>
      <c r="CM139" s="2">
        <v>0</v>
      </c>
      <c r="CN139" s="2">
        <v>0</v>
      </c>
      <c r="CO139" s="2">
        <v>8925.0840000000007</v>
      </c>
      <c r="CP139" s="2">
        <v>0</v>
      </c>
      <c r="CQ139" s="2">
        <v>0</v>
      </c>
      <c r="CR139" s="2">
        <v>0</v>
      </c>
      <c r="CS139" s="2">
        <v>0</v>
      </c>
      <c r="CT139" s="2">
        <v>1089.5119999999999</v>
      </c>
      <c r="CU139" s="2">
        <v>0</v>
      </c>
      <c r="CV139" s="2">
        <v>0</v>
      </c>
      <c r="CW139" s="2">
        <v>0</v>
      </c>
      <c r="CX139" s="2">
        <v>2644.8380000000002</v>
      </c>
      <c r="CY139" s="2">
        <v>0</v>
      </c>
      <c r="CZ139" s="2">
        <v>0</v>
      </c>
      <c r="DA139" s="2">
        <v>0</v>
      </c>
      <c r="DB139" s="2">
        <v>0</v>
      </c>
      <c r="DC139" s="2">
        <v>820.39499999999998</v>
      </c>
      <c r="DD139" s="2">
        <v>0</v>
      </c>
      <c r="DE139" s="2">
        <v>0</v>
      </c>
      <c r="DF139" s="2">
        <v>0</v>
      </c>
      <c r="DG139" s="2">
        <v>11.583</v>
      </c>
      <c r="DH139" s="2">
        <v>9.1</v>
      </c>
      <c r="DI139" s="2">
        <v>0</v>
      </c>
      <c r="DJ139" s="2">
        <v>0</v>
      </c>
      <c r="DK139" s="2">
        <v>0</v>
      </c>
      <c r="DL139" s="2">
        <v>18.940000000000001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445.7</v>
      </c>
      <c r="EA139" s="2">
        <v>0</v>
      </c>
      <c r="EB139" s="2">
        <v>0</v>
      </c>
      <c r="EC139" s="2">
        <v>0</v>
      </c>
      <c r="ED139" s="2">
        <v>0</v>
      </c>
      <c r="EE139" s="15">
        <f t="shared" si="320"/>
        <v>0</v>
      </c>
      <c r="EF139" s="15">
        <f t="shared" si="321"/>
        <v>0</v>
      </c>
      <c r="EG139" s="15">
        <f t="shared" si="322"/>
        <v>1</v>
      </c>
      <c r="EH139" s="15">
        <f t="shared" si="323"/>
        <v>0</v>
      </c>
      <c r="EI139" s="15">
        <f t="shared" ref="EI139:EI193" si="324">CH139/BT139</f>
        <v>0</v>
      </c>
      <c r="EJ139" s="15">
        <f t="shared" si="272"/>
        <v>0.50218769532994012</v>
      </c>
      <c r="EK139" s="15">
        <f t="shared" si="273"/>
        <v>0.49781230467005994</v>
      </c>
      <c r="EL139" s="15">
        <f t="shared" si="274"/>
        <v>0</v>
      </c>
      <c r="EM139" s="15">
        <f t="shared" si="275"/>
        <v>0</v>
      </c>
      <c r="EN139" s="15">
        <f t="shared" si="276"/>
        <v>0</v>
      </c>
      <c r="EO139" s="15">
        <f t="shared" si="277"/>
        <v>0</v>
      </c>
      <c r="EP139" s="15">
        <f t="shared" si="278"/>
        <v>1</v>
      </c>
      <c r="EQ139" s="15">
        <f t="shared" si="279"/>
        <v>0</v>
      </c>
      <c r="ER139" s="15">
        <f t="shared" si="280"/>
        <v>0</v>
      </c>
      <c r="ES139" s="15">
        <f t="shared" si="281"/>
        <v>0</v>
      </c>
      <c r="ET139" s="15">
        <f t="shared" si="282"/>
        <v>0</v>
      </c>
      <c r="EU139" s="15">
        <f t="shared" si="283"/>
        <v>1</v>
      </c>
      <c r="EV139" s="15">
        <f t="shared" si="284"/>
        <v>0</v>
      </c>
      <c r="EW139" s="15">
        <f t="shared" si="285"/>
        <v>0</v>
      </c>
      <c r="EX139" s="15">
        <f t="shared" si="286"/>
        <v>0</v>
      </c>
      <c r="EY139" s="15">
        <f t="shared" si="287"/>
        <v>1</v>
      </c>
      <c r="EZ139" s="15">
        <f t="shared" si="288"/>
        <v>0</v>
      </c>
      <c r="FA139" s="15">
        <f t="shared" si="289"/>
        <v>0</v>
      </c>
      <c r="FB139" s="15">
        <f t="shared" si="290"/>
        <v>0</v>
      </c>
      <c r="FC139" s="15">
        <f t="shared" si="291"/>
        <v>0</v>
      </c>
      <c r="FD139" s="15">
        <f t="shared" si="292"/>
        <v>1</v>
      </c>
      <c r="FE139" s="15">
        <f t="shared" si="293"/>
        <v>0</v>
      </c>
      <c r="FF139" s="15">
        <f t="shared" si="294"/>
        <v>0</v>
      </c>
      <c r="FG139" s="15">
        <f t="shared" si="295"/>
        <v>0</v>
      </c>
      <c r="FH139" s="15">
        <f t="shared" si="296"/>
        <v>0.56002514142049031</v>
      </c>
      <c r="FI139" s="15">
        <f t="shared" si="297"/>
        <v>0.43997485857950974</v>
      </c>
      <c r="FJ139" s="15">
        <f t="shared" si="298"/>
        <v>0</v>
      </c>
      <c r="FK139" s="15">
        <f t="shared" si="299"/>
        <v>0</v>
      </c>
      <c r="FL139" s="15">
        <f t="shared" si="300"/>
        <v>0</v>
      </c>
      <c r="FM139" s="15">
        <f t="shared" si="301"/>
        <v>1</v>
      </c>
      <c r="FN139" s="15">
        <f t="shared" si="302"/>
        <v>0</v>
      </c>
      <c r="FO139" s="15">
        <f t="shared" si="303"/>
        <v>0</v>
      </c>
      <c r="FP139" s="15">
        <f t="shared" si="304"/>
        <v>0</v>
      </c>
      <c r="FQ139" s="15">
        <f t="shared" si="305"/>
        <v>0</v>
      </c>
      <c r="FR139" s="15">
        <f t="shared" si="306"/>
        <v>0</v>
      </c>
      <c r="FS139" s="15">
        <v>0</v>
      </c>
      <c r="FT139" s="15">
        <v>0</v>
      </c>
      <c r="FU139" s="15">
        <v>0</v>
      </c>
      <c r="FV139" s="15">
        <v>0</v>
      </c>
      <c r="FW139" s="15">
        <v>0</v>
      </c>
      <c r="FX139" s="15">
        <v>0</v>
      </c>
      <c r="FY139" s="15">
        <v>0</v>
      </c>
      <c r="FZ139" s="15">
        <v>0</v>
      </c>
      <c r="GA139" s="15">
        <f t="shared" si="315"/>
        <v>1</v>
      </c>
      <c r="GB139" s="15">
        <f t="shared" si="316"/>
        <v>0</v>
      </c>
      <c r="GC139" s="15">
        <f t="shared" si="317"/>
        <v>0</v>
      </c>
      <c r="GD139" s="15">
        <f t="shared" si="318"/>
        <v>0</v>
      </c>
      <c r="GE139" s="15">
        <f t="shared" si="319"/>
        <v>0</v>
      </c>
    </row>
    <row r="140" spans="1:187" x14ac:dyDescent="0.3">
      <c r="A140" s="2" t="s">
        <v>139</v>
      </c>
      <c r="B140" s="6">
        <v>71860.846999999994</v>
      </c>
      <c r="C140" s="6">
        <f t="shared" si="227"/>
        <v>22180.029427982336</v>
      </c>
      <c r="D140" s="7">
        <v>49680.817572017659</v>
      </c>
      <c r="E140" s="8">
        <v>2646.68</v>
      </c>
      <c r="F140" s="9">
        <v>3418.13</v>
      </c>
      <c r="G140" s="9">
        <v>8162.80847589729</v>
      </c>
      <c r="H140" s="9">
        <v>2707.9853903645198</v>
      </c>
      <c r="I140" s="9">
        <v>3440.943704315298</v>
      </c>
      <c r="J140" s="9">
        <v>1403.159857405223</v>
      </c>
      <c r="K140" s="9">
        <v>191.13800000000001</v>
      </c>
      <c r="L140" s="9">
        <v>209.184</v>
      </c>
      <c r="M140" s="9">
        <v>0</v>
      </c>
      <c r="N140" s="10">
        <v>0</v>
      </c>
      <c r="O140" s="10">
        <f t="shared" si="217"/>
        <v>0</v>
      </c>
      <c r="P140" s="10">
        <f t="shared" si="218"/>
        <v>0</v>
      </c>
      <c r="Q140" s="10">
        <f t="shared" si="219"/>
        <v>2646.68</v>
      </c>
      <c r="R140" s="10">
        <f t="shared" si="220"/>
        <v>0</v>
      </c>
      <c r="S140" s="10">
        <f t="shared" si="221"/>
        <v>0</v>
      </c>
      <c r="T140" s="10">
        <f t="shared" si="222"/>
        <v>0</v>
      </c>
      <c r="U140" s="10">
        <f t="shared" si="223"/>
        <v>0</v>
      </c>
      <c r="V140" s="10">
        <f t="shared" si="224"/>
        <v>0</v>
      </c>
      <c r="W140" s="10">
        <f t="shared" si="225"/>
        <v>0</v>
      </c>
      <c r="X140" s="10">
        <f t="shared" si="226"/>
        <v>0</v>
      </c>
      <c r="Y140" s="10">
        <f t="shared" si="228"/>
        <v>0</v>
      </c>
      <c r="Z140" s="10">
        <f t="shared" si="229"/>
        <v>8162.80847589729</v>
      </c>
      <c r="AA140" s="10">
        <f t="shared" si="230"/>
        <v>0</v>
      </c>
      <c r="AB140" s="10">
        <f t="shared" si="231"/>
        <v>0</v>
      </c>
      <c r="AC140" s="10">
        <f t="shared" si="232"/>
        <v>0</v>
      </c>
      <c r="AD140" s="10">
        <f t="shared" si="233"/>
        <v>0</v>
      </c>
      <c r="AE140" s="10">
        <f t="shared" si="234"/>
        <v>2707.9853903645198</v>
      </c>
      <c r="AF140" s="10">
        <f t="shared" si="235"/>
        <v>0</v>
      </c>
      <c r="AG140" s="10">
        <f t="shared" si="236"/>
        <v>0</v>
      </c>
      <c r="AH140" s="10">
        <f t="shared" si="237"/>
        <v>0</v>
      </c>
      <c r="AI140" s="10">
        <f t="shared" si="238"/>
        <v>3440.943704315298</v>
      </c>
      <c r="AJ140" s="10">
        <f t="shared" si="239"/>
        <v>0</v>
      </c>
      <c r="AK140" s="10">
        <f t="shared" si="240"/>
        <v>0</v>
      </c>
      <c r="AL140" s="10">
        <f t="shared" si="241"/>
        <v>0</v>
      </c>
      <c r="AM140" s="10">
        <f t="shared" si="242"/>
        <v>0</v>
      </c>
      <c r="AN140" s="10">
        <f t="shared" si="243"/>
        <v>1403.159857405223</v>
      </c>
      <c r="AO140" s="10">
        <f t="shared" si="244"/>
        <v>0</v>
      </c>
      <c r="AP140" s="10">
        <f t="shared" si="245"/>
        <v>0</v>
      </c>
      <c r="AQ140" s="10">
        <f t="shared" si="246"/>
        <v>0</v>
      </c>
      <c r="AR140" s="10">
        <f t="shared" si="247"/>
        <v>0</v>
      </c>
      <c r="AS140" s="10">
        <f t="shared" si="248"/>
        <v>191.13800000000001</v>
      </c>
      <c r="AT140" s="10">
        <f t="shared" si="249"/>
        <v>0</v>
      </c>
      <c r="AU140" s="10">
        <f t="shared" si="250"/>
        <v>0</v>
      </c>
      <c r="AV140" s="10">
        <f t="shared" si="251"/>
        <v>0</v>
      </c>
      <c r="AW140" s="10">
        <f t="shared" si="252"/>
        <v>209.184</v>
      </c>
      <c r="AX140" s="10">
        <f t="shared" si="253"/>
        <v>0</v>
      </c>
      <c r="AY140" s="10">
        <f t="shared" si="254"/>
        <v>0</v>
      </c>
      <c r="AZ140" s="10">
        <f t="shared" si="255"/>
        <v>0</v>
      </c>
      <c r="BA140" s="10">
        <f t="shared" si="256"/>
        <v>0</v>
      </c>
      <c r="BB140" s="10">
        <f t="shared" si="257"/>
        <v>0</v>
      </c>
      <c r="BC140" s="10">
        <f t="shared" si="258"/>
        <v>0</v>
      </c>
      <c r="BD140" s="10">
        <f t="shared" si="259"/>
        <v>0</v>
      </c>
      <c r="BE140" s="10">
        <f t="shared" si="260"/>
        <v>0</v>
      </c>
      <c r="BF140" s="10">
        <f t="shared" si="261"/>
        <v>0</v>
      </c>
      <c r="BG140" s="10">
        <f t="shared" si="262"/>
        <v>0</v>
      </c>
      <c r="BH140" s="10">
        <f t="shared" si="263"/>
        <v>0</v>
      </c>
      <c r="BI140" s="10">
        <f t="shared" si="264"/>
        <v>0</v>
      </c>
      <c r="BJ140" s="10">
        <f t="shared" si="265"/>
        <v>0</v>
      </c>
      <c r="BK140" s="10">
        <f t="shared" si="266"/>
        <v>0</v>
      </c>
      <c r="BL140" s="10">
        <f t="shared" si="267"/>
        <v>0</v>
      </c>
      <c r="BM140" s="10">
        <f t="shared" si="268"/>
        <v>0</v>
      </c>
      <c r="BN140" s="10">
        <f t="shared" si="269"/>
        <v>0</v>
      </c>
      <c r="BO140" s="10">
        <f t="shared" si="270"/>
        <v>0</v>
      </c>
      <c r="BP140" s="2" t="s">
        <v>139</v>
      </c>
      <c r="BQ140" s="2">
        <v>219891.421</v>
      </c>
      <c r="BR140" s="2">
        <f t="shared" si="271"/>
        <v>2887.5050000000001</v>
      </c>
      <c r="BS140" s="2">
        <v>197267.459</v>
      </c>
      <c r="BT140" s="2">
        <v>3.18</v>
      </c>
      <c r="BU140" s="2">
        <v>4295.99</v>
      </c>
      <c r="BV140" s="2">
        <v>7130.7150000000001</v>
      </c>
      <c r="BW140" s="2">
        <v>3738.027</v>
      </c>
      <c r="BX140" s="2">
        <v>2696.3670000000002</v>
      </c>
      <c r="BY140" s="2">
        <v>3796.992999999999</v>
      </c>
      <c r="BZ140" s="2">
        <v>191.13800000000001</v>
      </c>
      <c r="CA140" s="2">
        <v>471.33199999999999</v>
      </c>
      <c r="CB140" s="2">
        <v>300.22000000000003</v>
      </c>
      <c r="CC140" s="2">
        <v>0</v>
      </c>
      <c r="CD140" s="2">
        <v>0</v>
      </c>
      <c r="CE140" s="2">
        <v>0</v>
      </c>
      <c r="CF140" s="2">
        <v>3.18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7130.7150000000001</v>
      </c>
      <c r="CP140" s="2">
        <v>0</v>
      </c>
      <c r="CQ140" s="2">
        <v>0</v>
      </c>
      <c r="CR140" s="2">
        <v>0</v>
      </c>
      <c r="CS140" s="2">
        <v>0</v>
      </c>
      <c r="CT140" s="2">
        <v>3738.027</v>
      </c>
      <c r="CU140" s="2">
        <v>0</v>
      </c>
      <c r="CV140" s="2">
        <v>0</v>
      </c>
      <c r="CW140" s="2">
        <v>0</v>
      </c>
      <c r="CX140" s="2">
        <v>2696.3670000000002</v>
      </c>
      <c r="CY140" s="2">
        <v>0</v>
      </c>
      <c r="CZ140" s="2">
        <v>0</v>
      </c>
      <c r="DA140" s="2">
        <v>0</v>
      </c>
      <c r="DB140" s="2">
        <v>0</v>
      </c>
      <c r="DC140" s="2">
        <v>3796.992999999999</v>
      </c>
      <c r="DD140" s="2">
        <v>0</v>
      </c>
      <c r="DE140" s="2">
        <v>0</v>
      </c>
      <c r="DF140" s="2">
        <v>0</v>
      </c>
      <c r="DG140" s="2">
        <v>0</v>
      </c>
      <c r="DH140" s="2">
        <v>191.13800000000001</v>
      </c>
      <c r="DI140" s="2">
        <v>0</v>
      </c>
      <c r="DJ140" s="2">
        <v>0</v>
      </c>
      <c r="DK140" s="2">
        <v>0</v>
      </c>
      <c r="DL140" s="2">
        <v>471.33199999999999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300.22000000000003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15">
        <f t="shared" si="320"/>
        <v>0</v>
      </c>
      <c r="EF140" s="15">
        <f t="shared" si="321"/>
        <v>0</v>
      </c>
      <c r="EG140" s="15">
        <f t="shared" si="322"/>
        <v>1</v>
      </c>
      <c r="EH140" s="15">
        <f t="shared" si="323"/>
        <v>0</v>
      </c>
      <c r="EI140" s="15">
        <f t="shared" si="324"/>
        <v>0</v>
      </c>
      <c r="EJ140" s="15">
        <f t="shared" si="272"/>
        <v>0</v>
      </c>
      <c r="EK140" s="15">
        <f t="shared" si="273"/>
        <v>0</v>
      </c>
      <c r="EL140" s="15">
        <f t="shared" si="274"/>
        <v>0</v>
      </c>
      <c r="EM140" s="15">
        <f t="shared" si="275"/>
        <v>0</v>
      </c>
      <c r="EN140" s="15">
        <f t="shared" si="276"/>
        <v>0</v>
      </c>
      <c r="EO140" s="15">
        <f t="shared" si="277"/>
        <v>0</v>
      </c>
      <c r="EP140" s="15">
        <f t="shared" si="278"/>
        <v>1</v>
      </c>
      <c r="EQ140" s="15">
        <f t="shared" si="279"/>
        <v>0</v>
      </c>
      <c r="ER140" s="15">
        <f t="shared" si="280"/>
        <v>0</v>
      </c>
      <c r="ES140" s="15">
        <f t="shared" si="281"/>
        <v>0</v>
      </c>
      <c r="ET140" s="15">
        <f t="shared" si="282"/>
        <v>0</v>
      </c>
      <c r="EU140" s="15">
        <f t="shared" si="283"/>
        <v>1</v>
      </c>
      <c r="EV140" s="15">
        <f t="shared" si="284"/>
        <v>0</v>
      </c>
      <c r="EW140" s="15">
        <f t="shared" si="285"/>
        <v>0</v>
      </c>
      <c r="EX140" s="15">
        <f t="shared" si="286"/>
        <v>0</v>
      </c>
      <c r="EY140" s="15">
        <f t="shared" si="287"/>
        <v>1</v>
      </c>
      <c r="EZ140" s="15">
        <f t="shared" si="288"/>
        <v>0</v>
      </c>
      <c r="FA140" s="15">
        <f t="shared" si="289"/>
        <v>0</v>
      </c>
      <c r="FB140" s="15">
        <f t="shared" si="290"/>
        <v>0</v>
      </c>
      <c r="FC140" s="15">
        <f t="shared" si="291"/>
        <v>0</v>
      </c>
      <c r="FD140" s="15">
        <f t="shared" si="292"/>
        <v>1</v>
      </c>
      <c r="FE140" s="15">
        <f t="shared" si="293"/>
        <v>0</v>
      </c>
      <c r="FF140" s="15">
        <f t="shared" si="294"/>
        <v>0</v>
      </c>
      <c r="FG140" s="15">
        <f t="shared" si="295"/>
        <v>0</v>
      </c>
      <c r="FH140" s="15">
        <f t="shared" si="296"/>
        <v>0</v>
      </c>
      <c r="FI140" s="15">
        <f t="shared" si="297"/>
        <v>1</v>
      </c>
      <c r="FJ140" s="15">
        <f t="shared" si="298"/>
        <v>0</v>
      </c>
      <c r="FK140" s="15">
        <f t="shared" si="299"/>
        <v>0</v>
      </c>
      <c r="FL140" s="15">
        <f t="shared" si="300"/>
        <v>0</v>
      </c>
      <c r="FM140" s="15">
        <f t="shared" si="301"/>
        <v>1</v>
      </c>
      <c r="FN140" s="15">
        <f t="shared" si="302"/>
        <v>0</v>
      </c>
      <c r="FO140" s="15">
        <f t="shared" si="303"/>
        <v>0</v>
      </c>
      <c r="FP140" s="15">
        <f t="shared" si="304"/>
        <v>0</v>
      </c>
      <c r="FQ140" s="15">
        <f t="shared" si="305"/>
        <v>0</v>
      </c>
      <c r="FR140" s="15">
        <f t="shared" si="306"/>
        <v>0</v>
      </c>
      <c r="FS140" s="15">
        <f t="shared" si="307"/>
        <v>1</v>
      </c>
      <c r="FT140" s="15">
        <f t="shared" si="308"/>
        <v>0</v>
      </c>
      <c r="FU140" s="15">
        <f t="shared" si="309"/>
        <v>0</v>
      </c>
      <c r="FV140" s="15">
        <f t="shared" si="310"/>
        <v>0</v>
      </c>
      <c r="FW140" s="15">
        <f t="shared" si="311"/>
        <v>0</v>
      </c>
      <c r="FX140" s="15">
        <f t="shared" si="312"/>
        <v>0</v>
      </c>
      <c r="FY140" s="15">
        <f t="shared" si="313"/>
        <v>0</v>
      </c>
      <c r="FZ140" s="15">
        <f t="shared" si="314"/>
        <v>0</v>
      </c>
      <c r="GA140" s="15">
        <v>0</v>
      </c>
      <c r="GB140" s="15">
        <v>0</v>
      </c>
      <c r="GC140" s="15">
        <v>0</v>
      </c>
      <c r="GD140" s="15">
        <v>0</v>
      </c>
      <c r="GE140" s="15">
        <v>0</v>
      </c>
    </row>
    <row r="141" spans="1:187" x14ac:dyDescent="0.3">
      <c r="A141" s="2" t="s">
        <v>140</v>
      </c>
      <c r="B141" s="6">
        <v>32413.93</v>
      </c>
      <c r="C141" s="6">
        <f t="shared" si="227"/>
        <v>20935.875563267808</v>
      </c>
      <c r="D141" s="7">
        <v>11478.054436732193</v>
      </c>
      <c r="E141" s="8">
        <v>0</v>
      </c>
      <c r="F141" s="9">
        <v>8061.79</v>
      </c>
      <c r="G141" s="9">
        <v>6162.9286724924905</v>
      </c>
      <c r="H141" s="9">
        <v>981.28866976716631</v>
      </c>
      <c r="I141" s="9">
        <v>5031.4017436011327</v>
      </c>
      <c r="J141" s="9">
        <v>570.27098119434106</v>
      </c>
      <c r="K141" s="9">
        <v>79.069999999999993</v>
      </c>
      <c r="L141" s="9">
        <v>0</v>
      </c>
      <c r="M141" s="9">
        <v>0</v>
      </c>
      <c r="N141" s="10">
        <v>49.125496212676182</v>
      </c>
      <c r="O141" s="10">
        <f t="shared" si="217"/>
        <v>0</v>
      </c>
      <c r="P141" s="10">
        <f t="shared" si="218"/>
        <v>0</v>
      </c>
      <c r="Q141" s="10">
        <f t="shared" si="219"/>
        <v>0</v>
      </c>
      <c r="R141" s="10">
        <f t="shared" si="220"/>
        <v>0</v>
      </c>
      <c r="S141" s="10">
        <f t="shared" si="221"/>
        <v>0</v>
      </c>
      <c r="T141" s="10">
        <f t="shared" si="222"/>
        <v>0</v>
      </c>
      <c r="U141" s="10">
        <f t="shared" si="223"/>
        <v>8061.79</v>
      </c>
      <c r="V141" s="10">
        <f t="shared" si="224"/>
        <v>0</v>
      </c>
      <c r="W141" s="10">
        <f t="shared" si="225"/>
        <v>0</v>
      </c>
      <c r="X141" s="10">
        <f t="shared" si="226"/>
        <v>0</v>
      </c>
      <c r="Y141" s="10">
        <f t="shared" si="228"/>
        <v>0</v>
      </c>
      <c r="Z141" s="10">
        <f t="shared" si="229"/>
        <v>6162.9286724924905</v>
      </c>
      <c r="AA141" s="10">
        <f t="shared" si="230"/>
        <v>0</v>
      </c>
      <c r="AB141" s="10">
        <f t="shared" si="231"/>
        <v>0</v>
      </c>
      <c r="AC141" s="10">
        <f t="shared" si="232"/>
        <v>0</v>
      </c>
      <c r="AD141" s="10">
        <f t="shared" si="233"/>
        <v>0</v>
      </c>
      <c r="AE141" s="10">
        <f t="shared" si="234"/>
        <v>981.28866976716631</v>
      </c>
      <c r="AF141" s="10">
        <f t="shared" si="235"/>
        <v>0</v>
      </c>
      <c r="AG141" s="10">
        <f t="shared" si="236"/>
        <v>0</v>
      </c>
      <c r="AH141" s="10">
        <f t="shared" si="237"/>
        <v>0</v>
      </c>
      <c r="AI141" s="10">
        <f t="shared" si="238"/>
        <v>5031.4017436011327</v>
      </c>
      <c r="AJ141" s="10">
        <f t="shared" si="239"/>
        <v>0</v>
      </c>
      <c r="AK141" s="10">
        <f t="shared" si="240"/>
        <v>0</v>
      </c>
      <c r="AL141" s="10">
        <f t="shared" si="241"/>
        <v>0</v>
      </c>
      <c r="AM141" s="10">
        <f t="shared" si="242"/>
        <v>0</v>
      </c>
      <c r="AN141" s="10">
        <f t="shared" si="243"/>
        <v>570.27098119434106</v>
      </c>
      <c r="AO141" s="10">
        <f t="shared" si="244"/>
        <v>0</v>
      </c>
      <c r="AP141" s="10">
        <f t="shared" si="245"/>
        <v>0</v>
      </c>
      <c r="AQ141" s="10">
        <f t="shared" si="246"/>
        <v>0</v>
      </c>
      <c r="AR141" s="10">
        <f t="shared" si="247"/>
        <v>79.069999999999993</v>
      </c>
      <c r="AS141" s="10">
        <f t="shared" si="248"/>
        <v>0</v>
      </c>
      <c r="AT141" s="10">
        <f t="shared" si="249"/>
        <v>0</v>
      </c>
      <c r="AU141" s="10">
        <f t="shared" si="250"/>
        <v>0</v>
      </c>
      <c r="AV141" s="10">
        <f t="shared" si="251"/>
        <v>0</v>
      </c>
      <c r="AW141" s="10">
        <f t="shared" si="252"/>
        <v>0</v>
      </c>
      <c r="AX141" s="10">
        <f t="shared" si="253"/>
        <v>0</v>
      </c>
      <c r="AY141" s="10">
        <f t="shared" si="254"/>
        <v>0</v>
      </c>
      <c r="AZ141" s="10">
        <f t="shared" si="255"/>
        <v>0</v>
      </c>
      <c r="BA141" s="10">
        <f t="shared" si="256"/>
        <v>0</v>
      </c>
      <c r="BB141" s="10">
        <f t="shared" si="257"/>
        <v>0</v>
      </c>
      <c r="BC141" s="10">
        <f t="shared" si="258"/>
        <v>0</v>
      </c>
      <c r="BD141" s="10">
        <f t="shared" si="259"/>
        <v>0</v>
      </c>
      <c r="BE141" s="10">
        <f t="shared" si="260"/>
        <v>0</v>
      </c>
      <c r="BF141" s="10">
        <f t="shared" si="261"/>
        <v>0</v>
      </c>
      <c r="BG141" s="10">
        <f t="shared" si="262"/>
        <v>0</v>
      </c>
      <c r="BH141" s="10">
        <f t="shared" si="263"/>
        <v>0</v>
      </c>
      <c r="BI141" s="10">
        <f t="shared" si="264"/>
        <v>0</v>
      </c>
      <c r="BJ141" s="10">
        <f t="shared" si="265"/>
        <v>0</v>
      </c>
      <c r="BK141" s="10">
        <f t="shared" si="266"/>
        <v>49.125496212676182</v>
      </c>
      <c r="BL141" s="10">
        <f t="shared" si="267"/>
        <v>0</v>
      </c>
      <c r="BM141" s="10">
        <f t="shared" si="268"/>
        <v>0</v>
      </c>
      <c r="BN141" s="10">
        <f t="shared" si="269"/>
        <v>0</v>
      </c>
      <c r="BO141" s="10">
        <f t="shared" si="270"/>
        <v>0</v>
      </c>
      <c r="BP141" s="2" t="s">
        <v>140</v>
      </c>
      <c r="BQ141" s="2">
        <v>46204.38</v>
      </c>
      <c r="BR141" s="2">
        <f t="shared" si="271"/>
        <v>5737.33</v>
      </c>
      <c r="BS141" s="2">
        <v>12904.349999999991</v>
      </c>
      <c r="BT141" s="2">
        <v>0</v>
      </c>
      <c r="BU141" s="2">
        <v>8132.3700000000008</v>
      </c>
      <c r="BV141" s="2">
        <v>8866.89</v>
      </c>
      <c r="BW141" s="2">
        <v>7932.68</v>
      </c>
      <c r="BX141" s="2">
        <v>5657.76</v>
      </c>
      <c r="BY141" s="2">
        <v>1950.74</v>
      </c>
      <c r="BZ141" s="2">
        <v>79.569999999999993</v>
      </c>
      <c r="CA141" s="2">
        <v>0</v>
      </c>
      <c r="CB141" s="2">
        <v>0</v>
      </c>
      <c r="CC141" s="2">
        <v>680.02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8132.3700000000008</v>
      </c>
      <c r="CK141" s="2">
        <v>0</v>
      </c>
      <c r="CL141" s="2">
        <v>0</v>
      </c>
      <c r="CM141" s="2">
        <v>0</v>
      </c>
      <c r="CN141" s="2">
        <v>0</v>
      </c>
      <c r="CO141" s="2">
        <v>8866.89</v>
      </c>
      <c r="CP141" s="2">
        <v>0</v>
      </c>
      <c r="CQ141" s="2">
        <v>0</v>
      </c>
      <c r="CR141" s="2">
        <v>0</v>
      </c>
      <c r="CS141" s="2">
        <v>0</v>
      </c>
      <c r="CT141" s="2">
        <v>7932.68</v>
      </c>
      <c r="CU141" s="2">
        <v>0</v>
      </c>
      <c r="CV141" s="2">
        <v>0</v>
      </c>
      <c r="CW141" s="2">
        <v>0</v>
      </c>
      <c r="CX141" s="2">
        <v>5657.76</v>
      </c>
      <c r="CY141" s="2">
        <v>0</v>
      </c>
      <c r="CZ141" s="2">
        <v>0</v>
      </c>
      <c r="DA141" s="2">
        <v>0</v>
      </c>
      <c r="DB141" s="2">
        <v>0</v>
      </c>
      <c r="DC141" s="2">
        <v>1950.74</v>
      </c>
      <c r="DD141" s="2">
        <v>0</v>
      </c>
      <c r="DE141" s="2">
        <v>0</v>
      </c>
      <c r="DF141" s="2">
        <v>0</v>
      </c>
      <c r="DG141" s="2">
        <v>79.569999999999993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680.02</v>
      </c>
      <c r="EA141" s="2">
        <v>0</v>
      </c>
      <c r="EB141" s="2">
        <v>0</v>
      </c>
      <c r="EC141" s="2">
        <v>0</v>
      </c>
      <c r="ED141" s="2">
        <v>0</v>
      </c>
      <c r="EE141" s="15">
        <v>0</v>
      </c>
      <c r="EF141" s="15">
        <v>0</v>
      </c>
      <c r="EG141" s="15">
        <v>0</v>
      </c>
      <c r="EH141" s="15">
        <v>0</v>
      </c>
      <c r="EI141" s="15">
        <v>0</v>
      </c>
      <c r="EJ141" s="15">
        <f t="shared" si="272"/>
        <v>0</v>
      </c>
      <c r="EK141" s="15">
        <f t="shared" si="273"/>
        <v>1</v>
      </c>
      <c r="EL141" s="15">
        <f t="shared" si="274"/>
        <v>0</v>
      </c>
      <c r="EM141" s="15">
        <f t="shared" si="275"/>
        <v>0</v>
      </c>
      <c r="EN141" s="15">
        <f t="shared" si="276"/>
        <v>0</v>
      </c>
      <c r="EO141" s="15">
        <f t="shared" si="277"/>
        <v>0</v>
      </c>
      <c r="EP141" s="15">
        <f t="shared" si="278"/>
        <v>1</v>
      </c>
      <c r="EQ141" s="15">
        <f t="shared" si="279"/>
        <v>0</v>
      </c>
      <c r="ER141" s="15">
        <f t="shared" si="280"/>
        <v>0</v>
      </c>
      <c r="ES141" s="15">
        <f t="shared" si="281"/>
        <v>0</v>
      </c>
      <c r="ET141" s="15">
        <f t="shared" si="282"/>
        <v>0</v>
      </c>
      <c r="EU141" s="15">
        <f t="shared" si="283"/>
        <v>1</v>
      </c>
      <c r="EV141" s="15">
        <f t="shared" si="284"/>
        <v>0</v>
      </c>
      <c r="EW141" s="15">
        <f t="shared" si="285"/>
        <v>0</v>
      </c>
      <c r="EX141" s="15">
        <f t="shared" si="286"/>
        <v>0</v>
      </c>
      <c r="EY141" s="15">
        <f t="shared" si="287"/>
        <v>1</v>
      </c>
      <c r="EZ141" s="15">
        <f t="shared" si="288"/>
        <v>0</v>
      </c>
      <c r="FA141" s="15">
        <f t="shared" si="289"/>
        <v>0</v>
      </c>
      <c r="FB141" s="15">
        <f t="shared" si="290"/>
        <v>0</v>
      </c>
      <c r="FC141" s="15">
        <f t="shared" si="291"/>
        <v>0</v>
      </c>
      <c r="FD141" s="15">
        <f t="shared" si="292"/>
        <v>1</v>
      </c>
      <c r="FE141" s="15">
        <f t="shared" si="293"/>
        <v>0</v>
      </c>
      <c r="FF141" s="15">
        <f t="shared" si="294"/>
        <v>0</v>
      </c>
      <c r="FG141" s="15">
        <f t="shared" si="295"/>
        <v>0</v>
      </c>
      <c r="FH141" s="15">
        <f t="shared" si="296"/>
        <v>1</v>
      </c>
      <c r="FI141" s="15">
        <f t="shared" si="297"/>
        <v>0</v>
      </c>
      <c r="FJ141" s="15">
        <f t="shared" si="298"/>
        <v>0</v>
      </c>
      <c r="FK141" s="15">
        <f t="shared" si="299"/>
        <v>0</v>
      </c>
      <c r="FL141" s="15">
        <f t="shared" si="300"/>
        <v>0</v>
      </c>
      <c r="FM141" s="15">
        <v>0</v>
      </c>
      <c r="FN141" s="15">
        <v>0</v>
      </c>
      <c r="FO141" s="15">
        <v>0</v>
      </c>
      <c r="FP141" s="15">
        <v>0</v>
      </c>
      <c r="FQ141" s="15">
        <v>0</v>
      </c>
      <c r="FR141" s="15">
        <v>0</v>
      </c>
      <c r="FS141" s="15">
        <v>0</v>
      </c>
      <c r="FT141" s="15">
        <v>0</v>
      </c>
      <c r="FU141" s="15">
        <v>0</v>
      </c>
      <c r="FV141" s="15">
        <v>0</v>
      </c>
      <c r="FW141" s="15">
        <v>0</v>
      </c>
      <c r="FX141" s="15">
        <v>0</v>
      </c>
      <c r="FY141" s="15">
        <v>0</v>
      </c>
      <c r="FZ141" s="15">
        <v>0</v>
      </c>
      <c r="GA141" s="15">
        <f t="shared" si="315"/>
        <v>1</v>
      </c>
      <c r="GB141" s="15">
        <f t="shared" si="316"/>
        <v>0</v>
      </c>
      <c r="GC141" s="15">
        <f t="shared" si="317"/>
        <v>0</v>
      </c>
      <c r="GD141" s="15">
        <f t="shared" si="318"/>
        <v>0</v>
      </c>
      <c r="GE141" s="15">
        <f t="shared" si="319"/>
        <v>0</v>
      </c>
    </row>
    <row r="142" spans="1:187" x14ac:dyDescent="0.3">
      <c r="A142" s="2" t="s">
        <v>141</v>
      </c>
      <c r="B142" s="6">
        <v>27227.793000000001</v>
      </c>
      <c r="C142" s="6">
        <f t="shared" si="227"/>
        <v>12026.851205753237</v>
      </c>
      <c r="D142" s="7">
        <v>15200.941794246764</v>
      </c>
      <c r="E142" s="8">
        <v>0</v>
      </c>
      <c r="F142" s="9">
        <v>4846.88</v>
      </c>
      <c r="G142" s="9">
        <v>3867.2380810327768</v>
      </c>
      <c r="H142" s="9">
        <v>1031.200506106371</v>
      </c>
      <c r="I142" s="9">
        <v>1602.2012760286809</v>
      </c>
      <c r="J142" s="9">
        <v>673.20234258540927</v>
      </c>
      <c r="K142" s="9">
        <v>6.1289999999999996</v>
      </c>
      <c r="L142" s="9">
        <v>0</v>
      </c>
      <c r="M142" s="9">
        <v>0</v>
      </c>
      <c r="N142" s="10">
        <v>0</v>
      </c>
      <c r="O142" s="10">
        <f t="shared" si="217"/>
        <v>0</v>
      </c>
      <c r="P142" s="10">
        <f t="shared" si="218"/>
        <v>0</v>
      </c>
      <c r="Q142" s="10">
        <f t="shared" si="219"/>
        <v>0</v>
      </c>
      <c r="R142" s="10">
        <f t="shared" si="220"/>
        <v>0</v>
      </c>
      <c r="S142" s="10">
        <f t="shared" si="221"/>
        <v>0</v>
      </c>
      <c r="T142" s="10">
        <f t="shared" si="222"/>
        <v>0</v>
      </c>
      <c r="U142" s="10">
        <f t="shared" si="223"/>
        <v>4846.88</v>
      </c>
      <c r="V142" s="10">
        <f t="shared" si="224"/>
        <v>0</v>
      </c>
      <c r="W142" s="10">
        <f t="shared" si="225"/>
        <v>0</v>
      </c>
      <c r="X142" s="10">
        <f t="shared" si="226"/>
        <v>0</v>
      </c>
      <c r="Y142" s="10">
        <f t="shared" si="228"/>
        <v>0</v>
      </c>
      <c r="Z142" s="10">
        <f t="shared" si="229"/>
        <v>3866.3837037885478</v>
      </c>
      <c r="AA142" s="10">
        <f t="shared" si="230"/>
        <v>0.85437724422902595</v>
      </c>
      <c r="AB142" s="10">
        <f t="shared" si="231"/>
        <v>0</v>
      </c>
      <c r="AC142" s="10">
        <f t="shared" si="232"/>
        <v>0</v>
      </c>
      <c r="AD142" s="10">
        <f t="shared" si="233"/>
        <v>0</v>
      </c>
      <c r="AE142" s="10">
        <f t="shared" si="234"/>
        <v>1031.200506106371</v>
      </c>
      <c r="AF142" s="10">
        <f t="shared" si="235"/>
        <v>0</v>
      </c>
      <c r="AG142" s="10">
        <f t="shared" si="236"/>
        <v>0</v>
      </c>
      <c r="AH142" s="10">
        <f t="shared" si="237"/>
        <v>0</v>
      </c>
      <c r="AI142" s="10">
        <f t="shared" si="238"/>
        <v>1602.2012760286809</v>
      </c>
      <c r="AJ142" s="10">
        <f t="shared" si="239"/>
        <v>0</v>
      </c>
      <c r="AK142" s="10">
        <f t="shared" si="240"/>
        <v>0</v>
      </c>
      <c r="AL142" s="10">
        <f t="shared" si="241"/>
        <v>0</v>
      </c>
      <c r="AM142" s="10">
        <f t="shared" si="242"/>
        <v>0</v>
      </c>
      <c r="AN142" s="10">
        <f t="shared" si="243"/>
        <v>673.20234258540927</v>
      </c>
      <c r="AO142" s="10">
        <f t="shared" si="244"/>
        <v>0</v>
      </c>
      <c r="AP142" s="10">
        <f t="shared" si="245"/>
        <v>0</v>
      </c>
      <c r="AQ142" s="10">
        <f t="shared" si="246"/>
        <v>0</v>
      </c>
      <c r="AR142" s="10">
        <f t="shared" si="247"/>
        <v>6.1289999999999996</v>
      </c>
      <c r="AS142" s="10">
        <f t="shared" si="248"/>
        <v>0</v>
      </c>
      <c r="AT142" s="10">
        <f t="shared" si="249"/>
        <v>0</v>
      </c>
      <c r="AU142" s="10">
        <f t="shared" si="250"/>
        <v>0</v>
      </c>
      <c r="AV142" s="10">
        <f t="shared" si="251"/>
        <v>0</v>
      </c>
      <c r="AW142" s="10">
        <f t="shared" si="252"/>
        <v>0</v>
      </c>
      <c r="AX142" s="10">
        <f t="shared" si="253"/>
        <v>0</v>
      </c>
      <c r="AY142" s="10">
        <f t="shared" si="254"/>
        <v>0</v>
      </c>
      <c r="AZ142" s="10">
        <f t="shared" si="255"/>
        <v>0</v>
      </c>
      <c r="BA142" s="10">
        <f t="shared" si="256"/>
        <v>0</v>
      </c>
      <c r="BB142" s="10">
        <f t="shared" si="257"/>
        <v>0</v>
      </c>
      <c r="BC142" s="10">
        <f t="shared" si="258"/>
        <v>0</v>
      </c>
      <c r="BD142" s="10">
        <f t="shared" si="259"/>
        <v>0</v>
      </c>
      <c r="BE142" s="10">
        <f t="shared" si="260"/>
        <v>0</v>
      </c>
      <c r="BF142" s="10">
        <f t="shared" si="261"/>
        <v>0</v>
      </c>
      <c r="BG142" s="10">
        <f t="shared" si="262"/>
        <v>0</v>
      </c>
      <c r="BH142" s="10">
        <f t="shared" si="263"/>
        <v>0</v>
      </c>
      <c r="BI142" s="10">
        <f t="shared" si="264"/>
        <v>0</v>
      </c>
      <c r="BJ142" s="10">
        <f t="shared" si="265"/>
        <v>0</v>
      </c>
      <c r="BK142" s="10">
        <f t="shared" si="266"/>
        <v>0</v>
      </c>
      <c r="BL142" s="10">
        <f t="shared" si="267"/>
        <v>0</v>
      </c>
      <c r="BM142" s="10">
        <f t="shared" si="268"/>
        <v>0</v>
      </c>
      <c r="BN142" s="10">
        <f t="shared" si="269"/>
        <v>0</v>
      </c>
      <c r="BO142" s="10">
        <f t="shared" si="270"/>
        <v>0</v>
      </c>
      <c r="BP142" s="2" t="s">
        <v>141</v>
      </c>
      <c r="BQ142" s="2">
        <v>24665.831999999999</v>
      </c>
      <c r="BR142" s="2">
        <f t="shared" si="271"/>
        <v>1454.002</v>
      </c>
      <c r="BS142" s="2">
        <v>12505.469999999998</v>
      </c>
      <c r="BT142" s="2">
        <v>0</v>
      </c>
      <c r="BU142" s="2">
        <v>4846.88</v>
      </c>
      <c r="BV142" s="2">
        <v>3077.94</v>
      </c>
      <c r="BW142" s="2">
        <v>1599.76</v>
      </c>
      <c r="BX142" s="2">
        <v>1447.877</v>
      </c>
      <c r="BY142" s="2">
        <v>469.79</v>
      </c>
      <c r="BZ142" s="2">
        <v>6.125</v>
      </c>
      <c r="CA142" s="2">
        <v>0</v>
      </c>
      <c r="CB142" s="2">
        <v>0</v>
      </c>
      <c r="CC142" s="2">
        <v>711.99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4846.88</v>
      </c>
      <c r="CK142" s="2">
        <v>0</v>
      </c>
      <c r="CL142" s="2">
        <v>0</v>
      </c>
      <c r="CM142" s="2">
        <v>0</v>
      </c>
      <c r="CN142" s="2">
        <v>0</v>
      </c>
      <c r="CO142" s="2">
        <v>3077.26</v>
      </c>
      <c r="CP142" s="2">
        <v>0.68</v>
      </c>
      <c r="CQ142" s="2">
        <v>0</v>
      </c>
      <c r="CR142" s="2">
        <v>0</v>
      </c>
      <c r="CS142" s="2">
        <v>0</v>
      </c>
      <c r="CT142" s="2">
        <v>1599.76</v>
      </c>
      <c r="CU142" s="2">
        <v>0</v>
      </c>
      <c r="CV142" s="2">
        <v>0</v>
      </c>
      <c r="CW142" s="2">
        <v>0</v>
      </c>
      <c r="CX142" s="2">
        <v>1447.877</v>
      </c>
      <c r="CY142" s="2">
        <v>0</v>
      </c>
      <c r="CZ142" s="2">
        <v>0</v>
      </c>
      <c r="DA142" s="2">
        <v>0</v>
      </c>
      <c r="DB142" s="2">
        <v>0</v>
      </c>
      <c r="DC142" s="2">
        <v>469.79</v>
      </c>
      <c r="DD142" s="2">
        <v>0</v>
      </c>
      <c r="DE142" s="2">
        <v>0</v>
      </c>
      <c r="DF142" s="2">
        <v>0</v>
      </c>
      <c r="DG142" s="2">
        <v>6.125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711.99</v>
      </c>
      <c r="EA142" s="2">
        <v>0</v>
      </c>
      <c r="EB142" s="2">
        <v>0</v>
      </c>
      <c r="EC142" s="2">
        <v>0</v>
      </c>
      <c r="ED142" s="2">
        <v>0</v>
      </c>
      <c r="EE142" s="15">
        <v>0</v>
      </c>
      <c r="EF142" s="15">
        <v>0</v>
      </c>
      <c r="EG142" s="15">
        <v>0</v>
      </c>
      <c r="EH142" s="15">
        <v>0</v>
      </c>
      <c r="EI142" s="15">
        <v>0</v>
      </c>
      <c r="EJ142" s="15">
        <f t="shared" si="272"/>
        <v>0</v>
      </c>
      <c r="EK142" s="15">
        <f t="shared" si="273"/>
        <v>1</v>
      </c>
      <c r="EL142" s="15">
        <f t="shared" si="274"/>
        <v>0</v>
      </c>
      <c r="EM142" s="15">
        <f t="shared" si="275"/>
        <v>0</v>
      </c>
      <c r="EN142" s="15">
        <f t="shared" si="276"/>
        <v>0</v>
      </c>
      <c r="EO142" s="15">
        <f t="shared" si="277"/>
        <v>0</v>
      </c>
      <c r="EP142" s="15">
        <f t="shared" si="278"/>
        <v>0.99977907301636815</v>
      </c>
      <c r="EQ142" s="16">
        <f t="shared" si="279"/>
        <v>2.2092698363190965E-4</v>
      </c>
      <c r="ER142" s="15">
        <f t="shared" si="280"/>
        <v>0</v>
      </c>
      <c r="ES142" s="15">
        <f t="shared" si="281"/>
        <v>0</v>
      </c>
      <c r="ET142" s="15">
        <f t="shared" si="282"/>
        <v>0</v>
      </c>
      <c r="EU142" s="15">
        <f t="shared" si="283"/>
        <v>1</v>
      </c>
      <c r="EV142" s="15">
        <f t="shared" si="284"/>
        <v>0</v>
      </c>
      <c r="EW142" s="15">
        <f t="shared" si="285"/>
        <v>0</v>
      </c>
      <c r="EX142" s="15">
        <f t="shared" si="286"/>
        <v>0</v>
      </c>
      <c r="EY142" s="15">
        <f t="shared" si="287"/>
        <v>1</v>
      </c>
      <c r="EZ142" s="15">
        <f t="shared" si="288"/>
        <v>0</v>
      </c>
      <c r="FA142" s="15">
        <f t="shared" si="289"/>
        <v>0</v>
      </c>
      <c r="FB142" s="15">
        <f t="shared" si="290"/>
        <v>0</v>
      </c>
      <c r="FC142" s="15">
        <f t="shared" si="291"/>
        <v>0</v>
      </c>
      <c r="FD142" s="15">
        <f t="shared" si="292"/>
        <v>1</v>
      </c>
      <c r="FE142" s="15">
        <f t="shared" si="293"/>
        <v>0</v>
      </c>
      <c r="FF142" s="15">
        <f t="shared" si="294"/>
        <v>0</v>
      </c>
      <c r="FG142" s="15">
        <f t="shared" si="295"/>
        <v>0</v>
      </c>
      <c r="FH142" s="15">
        <f t="shared" si="296"/>
        <v>1</v>
      </c>
      <c r="FI142" s="15">
        <f t="shared" si="297"/>
        <v>0</v>
      </c>
      <c r="FJ142" s="15">
        <f t="shared" si="298"/>
        <v>0</v>
      </c>
      <c r="FK142" s="15">
        <f t="shared" si="299"/>
        <v>0</v>
      </c>
      <c r="FL142" s="15">
        <f t="shared" si="300"/>
        <v>0</v>
      </c>
      <c r="FM142" s="15">
        <v>0</v>
      </c>
      <c r="FN142" s="15">
        <v>0</v>
      </c>
      <c r="FO142" s="15">
        <v>0</v>
      </c>
      <c r="FP142" s="15">
        <v>0</v>
      </c>
      <c r="FQ142" s="15">
        <v>0</v>
      </c>
      <c r="FR142" s="15">
        <v>0</v>
      </c>
      <c r="FS142" s="15">
        <v>0</v>
      </c>
      <c r="FT142" s="15">
        <v>0</v>
      </c>
      <c r="FU142" s="15">
        <v>0</v>
      </c>
      <c r="FV142" s="15">
        <v>0</v>
      </c>
      <c r="FW142" s="15">
        <v>0</v>
      </c>
      <c r="FX142" s="15">
        <v>0</v>
      </c>
      <c r="FY142" s="15">
        <v>0</v>
      </c>
      <c r="FZ142" s="15">
        <v>0</v>
      </c>
      <c r="GA142" s="15">
        <f t="shared" si="315"/>
        <v>1</v>
      </c>
      <c r="GB142" s="15">
        <f t="shared" si="316"/>
        <v>0</v>
      </c>
      <c r="GC142" s="15">
        <f t="shared" si="317"/>
        <v>0</v>
      </c>
      <c r="GD142" s="15">
        <f t="shared" si="318"/>
        <v>0</v>
      </c>
      <c r="GE142" s="15">
        <f t="shared" si="319"/>
        <v>0</v>
      </c>
    </row>
    <row r="143" spans="1:187" x14ac:dyDescent="0.3">
      <c r="A143" s="2" t="s">
        <v>142</v>
      </c>
      <c r="B143" s="6">
        <v>151124.606</v>
      </c>
      <c r="C143" s="6">
        <f t="shared" si="227"/>
        <v>40420.807620720967</v>
      </c>
      <c r="D143" s="7">
        <v>110703.79837927903</v>
      </c>
      <c r="E143" s="8">
        <v>0</v>
      </c>
      <c r="F143" s="9">
        <v>10308</v>
      </c>
      <c r="G143" s="9">
        <v>12520.61659078189</v>
      </c>
      <c r="H143" s="9">
        <v>2932.3714717617672</v>
      </c>
      <c r="I143" s="9">
        <v>12289.4103540243</v>
      </c>
      <c r="J143" s="9">
        <v>2004.2462041530098</v>
      </c>
      <c r="K143" s="9">
        <v>3.2240000000000002</v>
      </c>
      <c r="L143" s="9">
        <v>362.93900000000002</v>
      </c>
      <c r="M143" s="9">
        <v>0</v>
      </c>
      <c r="N143" s="10">
        <v>0</v>
      </c>
      <c r="O143" s="10">
        <f t="shared" si="217"/>
        <v>0</v>
      </c>
      <c r="P143" s="10">
        <f t="shared" si="218"/>
        <v>0</v>
      </c>
      <c r="Q143" s="10">
        <f t="shared" si="219"/>
        <v>0</v>
      </c>
      <c r="R143" s="10">
        <f t="shared" si="220"/>
        <v>0</v>
      </c>
      <c r="S143" s="10">
        <f t="shared" si="221"/>
        <v>0</v>
      </c>
      <c r="T143" s="10">
        <f t="shared" si="222"/>
        <v>0</v>
      </c>
      <c r="U143" s="10">
        <f t="shared" si="223"/>
        <v>10308</v>
      </c>
      <c r="V143" s="10">
        <f t="shared" si="224"/>
        <v>0</v>
      </c>
      <c r="W143" s="10">
        <f t="shared" si="225"/>
        <v>0</v>
      </c>
      <c r="X143" s="10">
        <f t="shared" si="226"/>
        <v>0</v>
      </c>
      <c r="Y143" s="10">
        <f t="shared" si="228"/>
        <v>0</v>
      </c>
      <c r="Z143" s="10">
        <f t="shared" si="229"/>
        <v>12520.61659078189</v>
      </c>
      <c r="AA143" s="10">
        <f t="shared" si="230"/>
        <v>0</v>
      </c>
      <c r="AB143" s="10">
        <f t="shared" si="231"/>
        <v>0</v>
      </c>
      <c r="AC143" s="10">
        <f t="shared" si="232"/>
        <v>0</v>
      </c>
      <c r="AD143" s="10">
        <f t="shared" si="233"/>
        <v>0</v>
      </c>
      <c r="AE143" s="10">
        <f t="shared" si="234"/>
        <v>2932.3714717617672</v>
      </c>
      <c r="AF143" s="10">
        <f t="shared" si="235"/>
        <v>0</v>
      </c>
      <c r="AG143" s="10">
        <f t="shared" si="236"/>
        <v>0</v>
      </c>
      <c r="AH143" s="10">
        <f t="shared" si="237"/>
        <v>0</v>
      </c>
      <c r="AI143" s="10">
        <f t="shared" si="238"/>
        <v>12289.4103540243</v>
      </c>
      <c r="AJ143" s="10">
        <f t="shared" si="239"/>
        <v>0</v>
      </c>
      <c r="AK143" s="10">
        <f t="shared" si="240"/>
        <v>0</v>
      </c>
      <c r="AL143" s="10">
        <f t="shared" si="241"/>
        <v>0</v>
      </c>
      <c r="AM143" s="10">
        <f t="shared" si="242"/>
        <v>0</v>
      </c>
      <c r="AN143" s="10">
        <f t="shared" si="243"/>
        <v>2004.2462041530098</v>
      </c>
      <c r="AO143" s="10">
        <f t="shared" si="244"/>
        <v>0</v>
      </c>
      <c r="AP143" s="10">
        <f t="shared" si="245"/>
        <v>0</v>
      </c>
      <c r="AQ143" s="10">
        <f t="shared" si="246"/>
        <v>0</v>
      </c>
      <c r="AR143" s="10">
        <f t="shared" si="247"/>
        <v>3.2240000000000002</v>
      </c>
      <c r="AS143" s="10">
        <f t="shared" si="248"/>
        <v>0</v>
      </c>
      <c r="AT143" s="10">
        <f t="shared" si="249"/>
        <v>0</v>
      </c>
      <c r="AU143" s="10">
        <f t="shared" si="250"/>
        <v>0</v>
      </c>
      <c r="AV143" s="10">
        <f t="shared" si="251"/>
        <v>0</v>
      </c>
      <c r="AW143" s="10">
        <f t="shared" si="252"/>
        <v>362.93900000000002</v>
      </c>
      <c r="AX143" s="10">
        <f t="shared" si="253"/>
        <v>0</v>
      </c>
      <c r="AY143" s="10">
        <f t="shared" si="254"/>
        <v>0</v>
      </c>
      <c r="AZ143" s="10">
        <f t="shared" si="255"/>
        <v>0</v>
      </c>
      <c r="BA143" s="10">
        <f t="shared" si="256"/>
        <v>0</v>
      </c>
      <c r="BB143" s="10">
        <f t="shared" si="257"/>
        <v>0</v>
      </c>
      <c r="BC143" s="10">
        <f t="shared" si="258"/>
        <v>0</v>
      </c>
      <c r="BD143" s="10">
        <f t="shared" si="259"/>
        <v>0</v>
      </c>
      <c r="BE143" s="10">
        <f t="shared" si="260"/>
        <v>0</v>
      </c>
      <c r="BF143" s="10">
        <f t="shared" si="261"/>
        <v>0</v>
      </c>
      <c r="BG143" s="10">
        <f t="shared" si="262"/>
        <v>0</v>
      </c>
      <c r="BH143" s="10">
        <f t="shared" si="263"/>
        <v>0</v>
      </c>
      <c r="BI143" s="10">
        <f t="shared" si="264"/>
        <v>0</v>
      </c>
      <c r="BJ143" s="10">
        <f t="shared" si="265"/>
        <v>0</v>
      </c>
      <c r="BK143" s="10">
        <f t="shared" si="266"/>
        <v>0</v>
      </c>
      <c r="BL143" s="10">
        <f t="shared" si="267"/>
        <v>0</v>
      </c>
      <c r="BM143" s="10">
        <f t="shared" si="268"/>
        <v>0</v>
      </c>
      <c r="BN143" s="10">
        <f t="shared" si="269"/>
        <v>0</v>
      </c>
      <c r="BO143" s="10">
        <f t="shared" si="270"/>
        <v>0</v>
      </c>
      <c r="BP143" s="2" t="s">
        <v>142</v>
      </c>
      <c r="BQ143" s="2">
        <v>97371.337</v>
      </c>
      <c r="BR143" s="2">
        <f t="shared" si="271"/>
        <v>10045.195000000002</v>
      </c>
      <c r="BS143" s="2">
        <v>52359.347000000002</v>
      </c>
      <c r="BT143" s="2">
        <v>0</v>
      </c>
      <c r="BU143" s="2">
        <v>10308</v>
      </c>
      <c r="BV143" s="2">
        <v>18460.04</v>
      </c>
      <c r="BW143" s="2">
        <v>2295.9899999999998</v>
      </c>
      <c r="BX143" s="2">
        <v>9622.3700000000008</v>
      </c>
      <c r="BY143" s="2">
        <v>2007.8889999999999</v>
      </c>
      <c r="BZ143" s="2">
        <v>422.82499999999999</v>
      </c>
      <c r="CA143" s="2">
        <v>1894.876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10308</v>
      </c>
      <c r="CK143" s="2">
        <v>0</v>
      </c>
      <c r="CL143" s="2">
        <v>0</v>
      </c>
      <c r="CM143" s="2">
        <v>0</v>
      </c>
      <c r="CN143" s="2">
        <v>0</v>
      </c>
      <c r="CO143" s="2">
        <v>18460.04</v>
      </c>
      <c r="CP143" s="2">
        <v>0</v>
      </c>
      <c r="CQ143" s="2">
        <v>0</v>
      </c>
      <c r="CR143" s="2">
        <v>0</v>
      </c>
      <c r="CS143" s="2">
        <v>0</v>
      </c>
      <c r="CT143" s="2">
        <v>2295.9899999999998</v>
      </c>
      <c r="CU143" s="2">
        <v>0</v>
      </c>
      <c r="CV143" s="2">
        <v>0</v>
      </c>
      <c r="CW143" s="2">
        <v>0</v>
      </c>
      <c r="CX143" s="2">
        <v>9622.3700000000008</v>
      </c>
      <c r="CY143" s="2">
        <v>0</v>
      </c>
      <c r="CZ143" s="2">
        <v>0</v>
      </c>
      <c r="DA143" s="2">
        <v>0</v>
      </c>
      <c r="DB143" s="2">
        <v>0</v>
      </c>
      <c r="DC143" s="2">
        <v>2007.8889999999999</v>
      </c>
      <c r="DD143" s="2">
        <v>0</v>
      </c>
      <c r="DE143" s="2">
        <v>0</v>
      </c>
      <c r="DF143" s="2">
        <v>0</v>
      </c>
      <c r="DG143" s="2">
        <v>422.82499999999999</v>
      </c>
      <c r="DH143" s="2">
        <v>0</v>
      </c>
      <c r="DI143" s="2">
        <v>0</v>
      </c>
      <c r="DJ143" s="2">
        <v>0</v>
      </c>
      <c r="DK143" s="2">
        <v>0</v>
      </c>
      <c r="DL143" s="2">
        <v>1894.876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15">
        <v>0</v>
      </c>
      <c r="EF143" s="15">
        <v>0</v>
      </c>
      <c r="EG143" s="15">
        <v>0</v>
      </c>
      <c r="EH143" s="15">
        <v>0</v>
      </c>
      <c r="EI143" s="15">
        <v>0</v>
      </c>
      <c r="EJ143" s="15">
        <f t="shared" si="272"/>
        <v>0</v>
      </c>
      <c r="EK143" s="15">
        <f t="shared" si="273"/>
        <v>1</v>
      </c>
      <c r="EL143" s="15">
        <f t="shared" si="274"/>
        <v>0</v>
      </c>
      <c r="EM143" s="15">
        <f t="shared" si="275"/>
        <v>0</v>
      </c>
      <c r="EN143" s="15">
        <f t="shared" si="276"/>
        <v>0</v>
      </c>
      <c r="EO143" s="15">
        <f t="shared" si="277"/>
        <v>0</v>
      </c>
      <c r="EP143" s="15">
        <f t="shared" si="278"/>
        <v>1</v>
      </c>
      <c r="EQ143" s="15">
        <f t="shared" si="279"/>
        <v>0</v>
      </c>
      <c r="ER143" s="15">
        <f t="shared" si="280"/>
        <v>0</v>
      </c>
      <c r="ES143" s="15">
        <f t="shared" si="281"/>
        <v>0</v>
      </c>
      <c r="ET143" s="15">
        <f t="shared" si="282"/>
        <v>0</v>
      </c>
      <c r="EU143" s="15">
        <f t="shared" si="283"/>
        <v>1</v>
      </c>
      <c r="EV143" s="15">
        <f t="shared" si="284"/>
        <v>0</v>
      </c>
      <c r="EW143" s="15">
        <f t="shared" si="285"/>
        <v>0</v>
      </c>
      <c r="EX143" s="15">
        <f t="shared" si="286"/>
        <v>0</v>
      </c>
      <c r="EY143" s="15">
        <f t="shared" si="287"/>
        <v>1</v>
      </c>
      <c r="EZ143" s="15">
        <f t="shared" si="288"/>
        <v>0</v>
      </c>
      <c r="FA143" s="15">
        <f t="shared" si="289"/>
        <v>0</v>
      </c>
      <c r="FB143" s="15">
        <f t="shared" si="290"/>
        <v>0</v>
      </c>
      <c r="FC143" s="15">
        <f t="shared" si="291"/>
        <v>0</v>
      </c>
      <c r="FD143" s="15">
        <f t="shared" si="292"/>
        <v>1</v>
      </c>
      <c r="FE143" s="15">
        <f t="shared" si="293"/>
        <v>0</v>
      </c>
      <c r="FF143" s="15">
        <f t="shared" si="294"/>
        <v>0</v>
      </c>
      <c r="FG143" s="15">
        <f t="shared" si="295"/>
        <v>0</v>
      </c>
      <c r="FH143" s="15">
        <f t="shared" si="296"/>
        <v>1</v>
      </c>
      <c r="FI143" s="15">
        <f t="shared" si="297"/>
        <v>0</v>
      </c>
      <c r="FJ143" s="15">
        <f t="shared" si="298"/>
        <v>0</v>
      </c>
      <c r="FK143" s="15">
        <f t="shared" si="299"/>
        <v>0</v>
      </c>
      <c r="FL143" s="15">
        <f t="shared" si="300"/>
        <v>0</v>
      </c>
      <c r="FM143" s="15">
        <f t="shared" si="301"/>
        <v>1</v>
      </c>
      <c r="FN143" s="15">
        <f t="shared" si="302"/>
        <v>0</v>
      </c>
      <c r="FO143" s="15">
        <f t="shared" si="303"/>
        <v>0</v>
      </c>
      <c r="FP143" s="15">
        <f t="shared" si="304"/>
        <v>0</v>
      </c>
      <c r="FQ143" s="15">
        <f t="shared" si="305"/>
        <v>0</v>
      </c>
      <c r="FR143" s="15">
        <f t="shared" si="306"/>
        <v>0</v>
      </c>
      <c r="FS143" s="15">
        <v>0</v>
      </c>
      <c r="FT143" s="15">
        <v>0</v>
      </c>
      <c r="FU143" s="15">
        <v>0</v>
      </c>
      <c r="FV143" s="15">
        <v>0</v>
      </c>
      <c r="FW143" s="15">
        <v>0</v>
      </c>
      <c r="FX143" s="15">
        <v>0</v>
      </c>
      <c r="FY143" s="15">
        <v>0</v>
      </c>
      <c r="FZ143" s="15">
        <v>0</v>
      </c>
      <c r="GA143" s="15">
        <v>0</v>
      </c>
      <c r="GB143" s="15">
        <v>0</v>
      </c>
      <c r="GC143" s="15">
        <v>0</v>
      </c>
      <c r="GD143" s="15">
        <v>0</v>
      </c>
      <c r="GE143" s="15">
        <v>0</v>
      </c>
    </row>
    <row r="144" spans="1:187" x14ac:dyDescent="0.3">
      <c r="A144" s="2" t="s">
        <v>143</v>
      </c>
      <c r="B144" s="6">
        <v>63170.3</v>
      </c>
      <c r="C144" s="6">
        <f t="shared" si="227"/>
        <v>19311.942696107973</v>
      </c>
      <c r="D144" s="7">
        <v>43858.357303892029</v>
      </c>
      <c r="E144" s="8">
        <v>0</v>
      </c>
      <c r="F144" s="9">
        <v>4738.2</v>
      </c>
      <c r="G144" s="9">
        <v>8270.1410830425702</v>
      </c>
      <c r="H144" s="9">
        <v>1645.4062322787458</v>
      </c>
      <c r="I144" s="9">
        <v>2350.9899999999998</v>
      </c>
      <c r="J144" s="9">
        <v>1644.019426508346</v>
      </c>
      <c r="K144" s="9">
        <v>257.70595427830727</v>
      </c>
      <c r="L144" s="9">
        <v>405.48</v>
      </c>
      <c r="M144" s="9">
        <v>0</v>
      </c>
      <c r="N144" s="10">
        <v>0</v>
      </c>
      <c r="O144" s="10">
        <f t="shared" si="217"/>
        <v>0</v>
      </c>
      <c r="P144" s="10">
        <f t="shared" si="218"/>
        <v>0</v>
      </c>
      <c r="Q144" s="10">
        <f t="shared" si="219"/>
        <v>0</v>
      </c>
      <c r="R144" s="10">
        <f t="shared" si="220"/>
        <v>0</v>
      </c>
      <c r="S144" s="10">
        <f t="shared" si="221"/>
        <v>0</v>
      </c>
      <c r="T144" s="10">
        <f t="shared" si="222"/>
        <v>0</v>
      </c>
      <c r="U144" s="10">
        <f t="shared" si="223"/>
        <v>4738.2</v>
      </c>
      <c r="V144" s="10">
        <f t="shared" si="224"/>
        <v>0</v>
      </c>
      <c r="W144" s="10">
        <f t="shared" si="225"/>
        <v>0</v>
      </c>
      <c r="X144" s="10">
        <f t="shared" si="226"/>
        <v>0</v>
      </c>
      <c r="Y144" s="10">
        <f t="shared" si="228"/>
        <v>0</v>
      </c>
      <c r="Z144" s="10">
        <f t="shared" si="229"/>
        <v>8270.1410830425702</v>
      </c>
      <c r="AA144" s="10">
        <f t="shared" si="230"/>
        <v>0</v>
      </c>
      <c r="AB144" s="10">
        <f t="shared" si="231"/>
        <v>0</v>
      </c>
      <c r="AC144" s="10">
        <f t="shared" si="232"/>
        <v>0</v>
      </c>
      <c r="AD144" s="10">
        <f t="shared" si="233"/>
        <v>0</v>
      </c>
      <c r="AE144" s="10">
        <f t="shared" si="234"/>
        <v>1645.4062322787458</v>
      </c>
      <c r="AF144" s="10">
        <f t="shared" si="235"/>
        <v>0</v>
      </c>
      <c r="AG144" s="10">
        <f t="shared" si="236"/>
        <v>0</v>
      </c>
      <c r="AH144" s="10">
        <f t="shared" si="237"/>
        <v>0</v>
      </c>
      <c r="AI144" s="10">
        <f t="shared" si="238"/>
        <v>2350.9899999999998</v>
      </c>
      <c r="AJ144" s="10">
        <f t="shared" si="239"/>
        <v>0</v>
      </c>
      <c r="AK144" s="10">
        <f t="shared" si="240"/>
        <v>0</v>
      </c>
      <c r="AL144" s="10">
        <f t="shared" si="241"/>
        <v>0</v>
      </c>
      <c r="AM144" s="10">
        <f t="shared" si="242"/>
        <v>0</v>
      </c>
      <c r="AN144" s="10">
        <f t="shared" si="243"/>
        <v>1644.019426508346</v>
      </c>
      <c r="AO144" s="10">
        <f t="shared" si="244"/>
        <v>0</v>
      </c>
      <c r="AP144" s="10">
        <f t="shared" si="245"/>
        <v>0</v>
      </c>
      <c r="AQ144" s="10">
        <f t="shared" si="246"/>
        <v>0</v>
      </c>
      <c r="AR144" s="10">
        <f t="shared" si="247"/>
        <v>257.70595427830727</v>
      </c>
      <c r="AS144" s="10">
        <f t="shared" si="248"/>
        <v>0</v>
      </c>
      <c r="AT144" s="10">
        <f t="shared" si="249"/>
        <v>0</v>
      </c>
      <c r="AU144" s="10">
        <f t="shared" si="250"/>
        <v>0</v>
      </c>
      <c r="AV144" s="10">
        <f t="shared" si="251"/>
        <v>0</v>
      </c>
      <c r="AW144" s="10">
        <f t="shared" si="252"/>
        <v>405.48</v>
      </c>
      <c r="AX144" s="10">
        <f t="shared" si="253"/>
        <v>0</v>
      </c>
      <c r="AY144" s="10">
        <f t="shared" si="254"/>
        <v>0</v>
      </c>
      <c r="AZ144" s="10">
        <f t="shared" si="255"/>
        <v>0</v>
      </c>
      <c r="BA144" s="10">
        <f t="shared" si="256"/>
        <v>0</v>
      </c>
      <c r="BB144" s="10">
        <f t="shared" si="257"/>
        <v>0</v>
      </c>
      <c r="BC144" s="10">
        <f t="shared" si="258"/>
        <v>0</v>
      </c>
      <c r="BD144" s="10">
        <f t="shared" si="259"/>
        <v>0</v>
      </c>
      <c r="BE144" s="10">
        <f t="shared" si="260"/>
        <v>0</v>
      </c>
      <c r="BF144" s="10">
        <f t="shared" si="261"/>
        <v>0</v>
      </c>
      <c r="BG144" s="10">
        <f t="shared" si="262"/>
        <v>0</v>
      </c>
      <c r="BH144" s="10">
        <f t="shared" si="263"/>
        <v>0</v>
      </c>
      <c r="BI144" s="10">
        <f t="shared" si="264"/>
        <v>0</v>
      </c>
      <c r="BJ144" s="10">
        <f t="shared" si="265"/>
        <v>0</v>
      </c>
      <c r="BK144" s="10">
        <f t="shared" si="266"/>
        <v>0</v>
      </c>
      <c r="BL144" s="10">
        <f t="shared" si="267"/>
        <v>0</v>
      </c>
      <c r="BM144" s="10">
        <f t="shared" si="268"/>
        <v>0</v>
      </c>
      <c r="BN144" s="10">
        <f t="shared" si="269"/>
        <v>0</v>
      </c>
      <c r="BO144" s="10">
        <f t="shared" si="270"/>
        <v>0</v>
      </c>
      <c r="BP144" s="2" t="s">
        <v>143</v>
      </c>
      <c r="BQ144" s="2">
        <v>138882.82999999999</v>
      </c>
      <c r="BR144" s="2">
        <f t="shared" si="271"/>
        <v>2579.0899999999997</v>
      </c>
      <c r="BS144" s="2">
        <v>119771.20999999999</v>
      </c>
      <c r="BT144" s="2">
        <v>0</v>
      </c>
      <c r="BU144" s="2">
        <v>4759.42</v>
      </c>
      <c r="BV144" s="2">
        <v>6535.8</v>
      </c>
      <c r="BW144" s="2">
        <v>1242.83</v>
      </c>
      <c r="BX144" s="2">
        <v>2350.9899999999998</v>
      </c>
      <c r="BY144" s="2">
        <v>1326.13</v>
      </c>
      <c r="BZ144" s="2">
        <v>228.1</v>
      </c>
      <c r="CA144" s="2">
        <v>405.48</v>
      </c>
      <c r="CB144" s="2">
        <v>2201.62</v>
      </c>
      <c r="CC144" s="2">
        <v>61.25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4759.42</v>
      </c>
      <c r="CK144" s="2">
        <v>0</v>
      </c>
      <c r="CL144" s="2">
        <v>0</v>
      </c>
      <c r="CM144" s="2">
        <v>0</v>
      </c>
      <c r="CN144" s="2">
        <v>0</v>
      </c>
      <c r="CO144" s="2">
        <v>6535.8</v>
      </c>
      <c r="CP144" s="2">
        <v>0</v>
      </c>
      <c r="CQ144" s="2">
        <v>0</v>
      </c>
      <c r="CR144" s="2">
        <v>0</v>
      </c>
      <c r="CS144" s="2">
        <v>0</v>
      </c>
      <c r="CT144" s="2">
        <v>1242.83</v>
      </c>
      <c r="CU144" s="2">
        <v>0</v>
      </c>
      <c r="CV144" s="2">
        <v>0</v>
      </c>
      <c r="CW144" s="2">
        <v>0</v>
      </c>
      <c r="CX144" s="2">
        <v>2350.9899999999998</v>
      </c>
      <c r="CY144" s="2">
        <v>0</v>
      </c>
      <c r="CZ144" s="2">
        <v>0</v>
      </c>
      <c r="DA144" s="2">
        <v>0</v>
      </c>
      <c r="DB144" s="2">
        <v>0</v>
      </c>
      <c r="DC144" s="2">
        <v>1326.13</v>
      </c>
      <c r="DD144" s="2">
        <v>0</v>
      </c>
      <c r="DE144" s="2">
        <v>0</v>
      </c>
      <c r="DF144" s="2">
        <v>0</v>
      </c>
      <c r="DG144" s="2">
        <v>228.1</v>
      </c>
      <c r="DH144" s="2">
        <v>0</v>
      </c>
      <c r="DI144" s="2">
        <v>0</v>
      </c>
      <c r="DJ144" s="2">
        <v>0</v>
      </c>
      <c r="DK144" s="2">
        <v>0</v>
      </c>
      <c r="DL144" s="2">
        <v>405.48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2201.62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61.25</v>
      </c>
      <c r="EA144" s="2">
        <v>0</v>
      </c>
      <c r="EB144" s="2">
        <v>0</v>
      </c>
      <c r="EC144" s="2">
        <v>0</v>
      </c>
      <c r="ED144" s="2">
        <v>0</v>
      </c>
      <c r="EE144" s="15">
        <v>0</v>
      </c>
      <c r="EF144" s="15">
        <v>0</v>
      </c>
      <c r="EG144" s="15">
        <v>0</v>
      </c>
      <c r="EH144" s="15">
        <v>0</v>
      </c>
      <c r="EI144" s="15">
        <v>0</v>
      </c>
      <c r="EJ144" s="15">
        <f t="shared" si="272"/>
        <v>0</v>
      </c>
      <c r="EK144" s="15">
        <f t="shared" si="273"/>
        <v>1</v>
      </c>
      <c r="EL144" s="15">
        <f t="shared" si="274"/>
        <v>0</v>
      </c>
      <c r="EM144" s="15">
        <f t="shared" si="275"/>
        <v>0</v>
      </c>
      <c r="EN144" s="15">
        <f t="shared" si="276"/>
        <v>0</v>
      </c>
      <c r="EO144" s="15">
        <f t="shared" si="277"/>
        <v>0</v>
      </c>
      <c r="EP144" s="15">
        <f t="shared" si="278"/>
        <v>1</v>
      </c>
      <c r="EQ144" s="15">
        <f t="shared" si="279"/>
        <v>0</v>
      </c>
      <c r="ER144" s="15">
        <f t="shared" si="280"/>
        <v>0</v>
      </c>
      <c r="ES144" s="15">
        <f t="shared" si="281"/>
        <v>0</v>
      </c>
      <c r="ET144" s="15">
        <f t="shared" si="282"/>
        <v>0</v>
      </c>
      <c r="EU144" s="15">
        <f t="shared" si="283"/>
        <v>1</v>
      </c>
      <c r="EV144" s="15">
        <f t="shared" si="284"/>
        <v>0</v>
      </c>
      <c r="EW144" s="15">
        <f t="shared" si="285"/>
        <v>0</v>
      </c>
      <c r="EX144" s="15">
        <f t="shared" si="286"/>
        <v>0</v>
      </c>
      <c r="EY144" s="15">
        <f t="shared" si="287"/>
        <v>1</v>
      </c>
      <c r="EZ144" s="15">
        <f t="shared" si="288"/>
        <v>0</v>
      </c>
      <c r="FA144" s="15">
        <f t="shared" si="289"/>
        <v>0</v>
      </c>
      <c r="FB144" s="15">
        <f t="shared" si="290"/>
        <v>0</v>
      </c>
      <c r="FC144" s="15">
        <f t="shared" si="291"/>
        <v>0</v>
      </c>
      <c r="FD144" s="15">
        <f t="shared" si="292"/>
        <v>1</v>
      </c>
      <c r="FE144" s="15">
        <f t="shared" si="293"/>
        <v>0</v>
      </c>
      <c r="FF144" s="15">
        <f t="shared" si="294"/>
        <v>0</v>
      </c>
      <c r="FG144" s="15">
        <f t="shared" si="295"/>
        <v>0</v>
      </c>
      <c r="FH144" s="15">
        <f t="shared" si="296"/>
        <v>1</v>
      </c>
      <c r="FI144" s="15">
        <f t="shared" si="297"/>
        <v>0</v>
      </c>
      <c r="FJ144" s="15">
        <f t="shared" si="298"/>
        <v>0</v>
      </c>
      <c r="FK144" s="15">
        <f t="shared" si="299"/>
        <v>0</v>
      </c>
      <c r="FL144" s="15">
        <f t="shared" si="300"/>
        <v>0</v>
      </c>
      <c r="FM144" s="15">
        <f t="shared" si="301"/>
        <v>1</v>
      </c>
      <c r="FN144" s="15">
        <f t="shared" si="302"/>
        <v>0</v>
      </c>
      <c r="FO144" s="15">
        <f t="shared" si="303"/>
        <v>0</v>
      </c>
      <c r="FP144" s="15">
        <f t="shared" si="304"/>
        <v>0</v>
      </c>
      <c r="FQ144" s="15">
        <f t="shared" si="305"/>
        <v>0</v>
      </c>
      <c r="FR144" s="15">
        <f t="shared" si="306"/>
        <v>0</v>
      </c>
      <c r="FS144" s="15">
        <f t="shared" si="307"/>
        <v>1</v>
      </c>
      <c r="FT144" s="15">
        <f t="shared" si="308"/>
        <v>0</v>
      </c>
      <c r="FU144" s="15">
        <f t="shared" si="309"/>
        <v>0</v>
      </c>
      <c r="FV144" s="15">
        <f t="shared" si="310"/>
        <v>0</v>
      </c>
      <c r="FW144" s="15">
        <f t="shared" si="311"/>
        <v>0</v>
      </c>
      <c r="FX144" s="15">
        <f t="shared" si="312"/>
        <v>0</v>
      </c>
      <c r="FY144" s="15">
        <f t="shared" si="313"/>
        <v>0</v>
      </c>
      <c r="FZ144" s="15">
        <f t="shared" si="314"/>
        <v>0</v>
      </c>
      <c r="GA144" s="15">
        <f t="shared" si="315"/>
        <v>1</v>
      </c>
      <c r="GB144" s="15">
        <f t="shared" si="316"/>
        <v>0</v>
      </c>
      <c r="GC144" s="15">
        <f t="shared" si="317"/>
        <v>0</v>
      </c>
      <c r="GD144" s="15">
        <f t="shared" si="318"/>
        <v>0</v>
      </c>
      <c r="GE144" s="15">
        <f t="shared" si="319"/>
        <v>0</v>
      </c>
    </row>
    <row r="145" spans="1:187" x14ac:dyDescent="0.3">
      <c r="A145" s="2" t="s">
        <v>144</v>
      </c>
      <c r="B145" s="6">
        <v>43224.39</v>
      </c>
      <c r="C145" s="6">
        <f t="shared" si="227"/>
        <v>32748.010430807903</v>
      </c>
      <c r="D145" s="7">
        <v>10476.379569192099</v>
      </c>
      <c r="E145" s="8">
        <v>4394.1000000000004</v>
      </c>
      <c r="F145" s="9">
        <v>9781.2000000000007</v>
      </c>
      <c r="G145" s="9">
        <v>8675.7704139908346</v>
      </c>
      <c r="H145" s="9">
        <v>3338.9588079589462</v>
      </c>
      <c r="I145" s="9">
        <v>5068.2851836511682</v>
      </c>
      <c r="J145" s="9">
        <v>1416.449025206952</v>
      </c>
      <c r="K145" s="9">
        <v>1.587</v>
      </c>
      <c r="L145" s="9">
        <v>71.66</v>
      </c>
      <c r="M145" s="9">
        <v>0</v>
      </c>
      <c r="N145" s="10">
        <v>0</v>
      </c>
      <c r="O145" s="10">
        <f t="shared" si="217"/>
        <v>1194.98</v>
      </c>
      <c r="P145" s="10">
        <f t="shared" si="218"/>
        <v>0</v>
      </c>
      <c r="Q145" s="10">
        <f t="shared" si="219"/>
        <v>0.54</v>
      </c>
      <c r="R145" s="10">
        <f t="shared" si="220"/>
        <v>0</v>
      </c>
      <c r="S145" s="10">
        <f t="shared" si="221"/>
        <v>0</v>
      </c>
      <c r="T145" s="10">
        <f t="shared" si="222"/>
        <v>9781.2000000000007</v>
      </c>
      <c r="U145" s="10">
        <f t="shared" si="223"/>
        <v>0</v>
      </c>
      <c r="V145" s="10">
        <f t="shared" si="224"/>
        <v>0</v>
      </c>
      <c r="W145" s="10">
        <f t="shared" si="225"/>
        <v>0</v>
      </c>
      <c r="X145" s="10">
        <f t="shared" si="226"/>
        <v>0</v>
      </c>
      <c r="Y145" s="10">
        <f t="shared" si="228"/>
        <v>0</v>
      </c>
      <c r="Z145" s="10">
        <f t="shared" si="229"/>
        <v>8675.7704139908346</v>
      </c>
      <c r="AA145" s="10">
        <f t="shared" si="230"/>
        <v>0</v>
      </c>
      <c r="AB145" s="10">
        <f t="shared" si="231"/>
        <v>0</v>
      </c>
      <c r="AC145" s="10">
        <f t="shared" si="232"/>
        <v>0</v>
      </c>
      <c r="AD145" s="10">
        <f t="shared" si="233"/>
        <v>0</v>
      </c>
      <c r="AE145" s="10">
        <f t="shared" si="234"/>
        <v>3338.9588079589462</v>
      </c>
      <c r="AF145" s="10">
        <f t="shared" si="235"/>
        <v>0</v>
      </c>
      <c r="AG145" s="10">
        <f t="shared" si="236"/>
        <v>0</v>
      </c>
      <c r="AH145" s="10">
        <f t="shared" si="237"/>
        <v>0</v>
      </c>
      <c r="AI145" s="10">
        <f t="shared" si="238"/>
        <v>5068.2851836511682</v>
      </c>
      <c r="AJ145" s="10">
        <f t="shared" si="239"/>
        <v>0</v>
      </c>
      <c r="AK145" s="10">
        <f t="shared" si="240"/>
        <v>0</v>
      </c>
      <c r="AL145" s="10">
        <f t="shared" si="241"/>
        <v>0</v>
      </c>
      <c r="AM145" s="10">
        <f t="shared" si="242"/>
        <v>0</v>
      </c>
      <c r="AN145" s="10">
        <f t="shared" si="243"/>
        <v>1416.449025206952</v>
      </c>
      <c r="AO145" s="10">
        <f t="shared" si="244"/>
        <v>0</v>
      </c>
      <c r="AP145" s="10">
        <f t="shared" si="245"/>
        <v>0</v>
      </c>
      <c r="AQ145" s="10">
        <f t="shared" si="246"/>
        <v>0</v>
      </c>
      <c r="AR145" s="10">
        <f t="shared" si="247"/>
        <v>1.587</v>
      </c>
      <c r="AS145" s="10">
        <f t="shared" si="248"/>
        <v>0</v>
      </c>
      <c r="AT145" s="10">
        <f t="shared" si="249"/>
        <v>0</v>
      </c>
      <c r="AU145" s="10">
        <f t="shared" si="250"/>
        <v>0</v>
      </c>
      <c r="AV145" s="10">
        <f t="shared" si="251"/>
        <v>0</v>
      </c>
      <c r="AW145" s="10">
        <f t="shared" si="252"/>
        <v>71.66</v>
      </c>
      <c r="AX145" s="10">
        <f t="shared" si="253"/>
        <v>0</v>
      </c>
      <c r="AY145" s="10">
        <f t="shared" si="254"/>
        <v>0</v>
      </c>
      <c r="AZ145" s="10">
        <f t="shared" si="255"/>
        <v>0</v>
      </c>
      <c r="BA145" s="10">
        <f t="shared" si="256"/>
        <v>0</v>
      </c>
      <c r="BB145" s="10">
        <f t="shared" si="257"/>
        <v>0</v>
      </c>
      <c r="BC145" s="10">
        <f t="shared" si="258"/>
        <v>0</v>
      </c>
      <c r="BD145" s="10">
        <f t="shared" si="259"/>
        <v>0</v>
      </c>
      <c r="BE145" s="10">
        <f t="shared" si="260"/>
        <v>0</v>
      </c>
      <c r="BF145" s="10">
        <f t="shared" si="261"/>
        <v>0</v>
      </c>
      <c r="BG145" s="10">
        <f t="shared" si="262"/>
        <v>0</v>
      </c>
      <c r="BH145" s="10">
        <f t="shared" si="263"/>
        <v>0</v>
      </c>
      <c r="BI145" s="10">
        <f t="shared" si="264"/>
        <v>0</v>
      </c>
      <c r="BJ145" s="10">
        <f t="shared" si="265"/>
        <v>0</v>
      </c>
      <c r="BK145" s="10">
        <f t="shared" si="266"/>
        <v>0</v>
      </c>
      <c r="BL145" s="10">
        <f t="shared" si="267"/>
        <v>0</v>
      </c>
      <c r="BM145" s="10">
        <f t="shared" si="268"/>
        <v>0</v>
      </c>
      <c r="BN145" s="10">
        <f t="shared" si="269"/>
        <v>0</v>
      </c>
      <c r="BO145" s="10">
        <f t="shared" si="270"/>
        <v>0</v>
      </c>
      <c r="BP145" s="2" t="s">
        <v>144</v>
      </c>
      <c r="BQ145" s="2">
        <v>92059.22</v>
      </c>
      <c r="BR145" s="2">
        <f t="shared" si="271"/>
        <v>14388.89</v>
      </c>
      <c r="BS145" s="2">
        <v>19836.939999999988</v>
      </c>
      <c r="BT145" s="2">
        <v>4394.1000000000004</v>
      </c>
      <c r="BU145" s="2">
        <v>9781.2000000000007</v>
      </c>
      <c r="BV145" s="2">
        <v>14280.52</v>
      </c>
      <c r="BW145" s="2">
        <v>14314.4</v>
      </c>
      <c r="BX145" s="2">
        <v>14387.303</v>
      </c>
      <c r="BY145" s="2">
        <v>14284.02</v>
      </c>
      <c r="BZ145" s="2">
        <v>1.587</v>
      </c>
      <c r="CA145" s="2">
        <v>71.66</v>
      </c>
      <c r="CB145" s="2">
        <v>0</v>
      </c>
      <c r="CC145" s="2">
        <v>707.49</v>
      </c>
      <c r="CD145" s="2">
        <v>1194.98</v>
      </c>
      <c r="CE145" s="2">
        <v>0</v>
      </c>
      <c r="CF145" s="2">
        <v>0.54</v>
      </c>
      <c r="CG145" s="2">
        <v>0</v>
      </c>
      <c r="CH145" s="2">
        <v>0</v>
      </c>
      <c r="CI145" s="2">
        <v>9781.2000000000007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14280.52</v>
      </c>
      <c r="CP145" s="2">
        <v>0</v>
      </c>
      <c r="CQ145" s="2">
        <v>0</v>
      </c>
      <c r="CR145" s="2">
        <v>0</v>
      </c>
      <c r="CS145" s="2">
        <v>0</v>
      </c>
      <c r="CT145" s="2">
        <v>14314.4</v>
      </c>
      <c r="CU145" s="2">
        <v>0</v>
      </c>
      <c r="CV145" s="2">
        <v>0</v>
      </c>
      <c r="CW145" s="2">
        <v>0</v>
      </c>
      <c r="CX145" s="2">
        <v>14387.303</v>
      </c>
      <c r="CY145" s="2">
        <v>0</v>
      </c>
      <c r="CZ145" s="2">
        <v>0</v>
      </c>
      <c r="DA145" s="2">
        <v>0</v>
      </c>
      <c r="DB145" s="2">
        <v>0</v>
      </c>
      <c r="DC145" s="2">
        <v>14284.02</v>
      </c>
      <c r="DD145" s="2">
        <v>0</v>
      </c>
      <c r="DE145" s="2">
        <v>0</v>
      </c>
      <c r="DF145" s="2">
        <v>0</v>
      </c>
      <c r="DG145" s="2">
        <v>1.587</v>
      </c>
      <c r="DH145" s="2">
        <v>0</v>
      </c>
      <c r="DI145" s="2">
        <v>0</v>
      </c>
      <c r="DJ145" s="2">
        <v>0</v>
      </c>
      <c r="DK145" s="2">
        <v>0</v>
      </c>
      <c r="DL145" s="2">
        <v>71.66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707.49</v>
      </c>
      <c r="EA145" s="2">
        <v>0</v>
      </c>
      <c r="EB145" s="2">
        <v>0</v>
      </c>
      <c r="EC145" s="2">
        <v>0</v>
      </c>
      <c r="ED145" s="2">
        <v>0</v>
      </c>
      <c r="EE145" s="15">
        <f t="shared" si="320"/>
        <v>0.27195102523838782</v>
      </c>
      <c r="EF145" s="15">
        <f t="shared" si="321"/>
        <v>0</v>
      </c>
      <c r="EG145" s="16">
        <f t="shared" si="322"/>
        <v>1.2289205980746911E-4</v>
      </c>
      <c r="EH145" s="15">
        <f t="shared" si="323"/>
        <v>0</v>
      </c>
      <c r="EI145" s="15">
        <f t="shared" si="324"/>
        <v>0</v>
      </c>
      <c r="EJ145" s="15">
        <f t="shared" si="272"/>
        <v>1</v>
      </c>
      <c r="EK145" s="15">
        <f t="shared" si="273"/>
        <v>0</v>
      </c>
      <c r="EL145" s="15">
        <f t="shared" si="274"/>
        <v>0</v>
      </c>
      <c r="EM145" s="15">
        <f t="shared" si="275"/>
        <v>0</v>
      </c>
      <c r="EN145" s="15">
        <f t="shared" si="276"/>
        <v>0</v>
      </c>
      <c r="EO145" s="15">
        <f t="shared" si="277"/>
        <v>0</v>
      </c>
      <c r="EP145" s="15">
        <f t="shared" si="278"/>
        <v>1</v>
      </c>
      <c r="EQ145" s="15">
        <f t="shared" si="279"/>
        <v>0</v>
      </c>
      <c r="ER145" s="15">
        <f t="shared" si="280"/>
        <v>0</v>
      </c>
      <c r="ES145" s="15">
        <f t="shared" si="281"/>
        <v>0</v>
      </c>
      <c r="ET145" s="15">
        <f t="shared" si="282"/>
        <v>0</v>
      </c>
      <c r="EU145" s="15">
        <f t="shared" si="283"/>
        <v>1</v>
      </c>
      <c r="EV145" s="15">
        <f t="shared" si="284"/>
        <v>0</v>
      </c>
      <c r="EW145" s="15">
        <f t="shared" si="285"/>
        <v>0</v>
      </c>
      <c r="EX145" s="15">
        <f t="shared" si="286"/>
        <v>0</v>
      </c>
      <c r="EY145" s="15">
        <f t="shared" si="287"/>
        <v>1</v>
      </c>
      <c r="EZ145" s="15">
        <f t="shared" si="288"/>
        <v>0</v>
      </c>
      <c r="FA145" s="15">
        <f t="shared" si="289"/>
        <v>0</v>
      </c>
      <c r="FB145" s="15">
        <f t="shared" si="290"/>
        <v>0</v>
      </c>
      <c r="FC145" s="15">
        <f t="shared" si="291"/>
        <v>0</v>
      </c>
      <c r="FD145" s="15">
        <f t="shared" si="292"/>
        <v>1</v>
      </c>
      <c r="FE145" s="15">
        <f t="shared" si="293"/>
        <v>0</v>
      </c>
      <c r="FF145" s="15">
        <f t="shared" si="294"/>
        <v>0</v>
      </c>
      <c r="FG145" s="15">
        <f t="shared" si="295"/>
        <v>0</v>
      </c>
      <c r="FH145" s="15">
        <f t="shared" si="296"/>
        <v>1</v>
      </c>
      <c r="FI145" s="15">
        <f t="shared" si="297"/>
        <v>0</v>
      </c>
      <c r="FJ145" s="15">
        <f t="shared" si="298"/>
        <v>0</v>
      </c>
      <c r="FK145" s="15">
        <f t="shared" si="299"/>
        <v>0</v>
      </c>
      <c r="FL145" s="15">
        <f t="shared" si="300"/>
        <v>0</v>
      </c>
      <c r="FM145" s="15">
        <f t="shared" si="301"/>
        <v>1</v>
      </c>
      <c r="FN145" s="15">
        <f t="shared" si="302"/>
        <v>0</v>
      </c>
      <c r="FO145" s="15">
        <f t="shared" si="303"/>
        <v>0</v>
      </c>
      <c r="FP145" s="15">
        <f t="shared" si="304"/>
        <v>0</v>
      </c>
      <c r="FQ145" s="15">
        <f t="shared" si="305"/>
        <v>0</v>
      </c>
      <c r="FR145" s="15">
        <f t="shared" si="306"/>
        <v>0</v>
      </c>
      <c r="FS145" s="15">
        <v>0</v>
      </c>
      <c r="FT145" s="15">
        <v>0</v>
      </c>
      <c r="FU145" s="15">
        <v>0</v>
      </c>
      <c r="FV145" s="15">
        <v>0</v>
      </c>
      <c r="FW145" s="15">
        <v>0</v>
      </c>
      <c r="FX145" s="15">
        <v>0</v>
      </c>
      <c r="FY145" s="15">
        <v>0</v>
      </c>
      <c r="FZ145" s="15">
        <v>0</v>
      </c>
      <c r="GA145" s="15">
        <f t="shared" si="315"/>
        <v>1</v>
      </c>
      <c r="GB145" s="15">
        <f t="shared" si="316"/>
        <v>0</v>
      </c>
      <c r="GC145" s="15">
        <f t="shared" si="317"/>
        <v>0</v>
      </c>
      <c r="GD145" s="15">
        <f t="shared" si="318"/>
        <v>0</v>
      </c>
      <c r="GE145" s="15">
        <f t="shared" si="319"/>
        <v>0</v>
      </c>
    </row>
    <row r="146" spans="1:187" x14ac:dyDescent="0.3">
      <c r="A146" s="2" t="s">
        <v>145</v>
      </c>
      <c r="B146" s="6">
        <v>19733.466</v>
      </c>
      <c r="C146" s="6">
        <f t="shared" si="227"/>
        <v>14794.473379075727</v>
      </c>
      <c r="D146" s="7">
        <v>4938.9926209242731</v>
      </c>
      <c r="E146" s="8">
        <v>2314.42</v>
      </c>
      <c r="F146" s="9">
        <v>4968.82</v>
      </c>
      <c r="G146" s="9">
        <v>4160.9785823780203</v>
      </c>
      <c r="H146" s="9">
        <v>1007.538361995409</v>
      </c>
      <c r="I146" s="9">
        <v>2045.845</v>
      </c>
      <c r="J146" s="9">
        <v>183.55543470229861</v>
      </c>
      <c r="K146" s="9">
        <v>113.316</v>
      </c>
      <c r="L146" s="9">
        <v>0</v>
      </c>
      <c r="M146" s="9">
        <v>0</v>
      </c>
      <c r="N146" s="10">
        <v>0</v>
      </c>
      <c r="O146" s="10">
        <f t="shared" si="217"/>
        <v>0</v>
      </c>
      <c r="P146" s="10">
        <f t="shared" si="218"/>
        <v>0</v>
      </c>
      <c r="Q146" s="10">
        <f t="shared" si="219"/>
        <v>2314.42</v>
      </c>
      <c r="R146" s="10">
        <f t="shared" si="220"/>
        <v>0</v>
      </c>
      <c r="S146" s="10">
        <f t="shared" si="221"/>
        <v>0</v>
      </c>
      <c r="T146" s="10">
        <f t="shared" si="222"/>
        <v>0</v>
      </c>
      <c r="U146" s="10">
        <f t="shared" si="223"/>
        <v>4968.82</v>
      </c>
      <c r="V146" s="10">
        <f t="shared" si="224"/>
        <v>0</v>
      </c>
      <c r="W146" s="10">
        <f t="shared" si="225"/>
        <v>0</v>
      </c>
      <c r="X146" s="10">
        <f t="shared" si="226"/>
        <v>0</v>
      </c>
      <c r="Y146" s="10">
        <f t="shared" si="228"/>
        <v>0</v>
      </c>
      <c r="Z146" s="10">
        <f t="shared" si="229"/>
        <v>4160.9785823780203</v>
      </c>
      <c r="AA146" s="10">
        <f t="shared" si="230"/>
        <v>0</v>
      </c>
      <c r="AB146" s="10">
        <f t="shared" si="231"/>
        <v>0</v>
      </c>
      <c r="AC146" s="10">
        <f t="shared" si="232"/>
        <v>0</v>
      </c>
      <c r="AD146" s="10">
        <f t="shared" si="233"/>
        <v>0</v>
      </c>
      <c r="AE146" s="10">
        <f t="shared" si="234"/>
        <v>1007.538361995409</v>
      </c>
      <c r="AF146" s="10">
        <f t="shared" si="235"/>
        <v>0</v>
      </c>
      <c r="AG146" s="10">
        <f t="shared" si="236"/>
        <v>0</v>
      </c>
      <c r="AH146" s="10">
        <f t="shared" si="237"/>
        <v>0</v>
      </c>
      <c r="AI146" s="10">
        <f t="shared" si="238"/>
        <v>2045.845</v>
      </c>
      <c r="AJ146" s="10">
        <f t="shared" si="239"/>
        <v>0</v>
      </c>
      <c r="AK146" s="10">
        <f t="shared" si="240"/>
        <v>0</v>
      </c>
      <c r="AL146" s="10">
        <f t="shared" si="241"/>
        <v>0</v>
      </c>
      <c r="AM146" s="10">
        <f t="shared" si="242"/>
        <v>0</v>
      </c>
      <c r="AN146" s="10">
        <f t="shared" si="243"/>
        <v>183.55543470229861</v>
      </c>
      <c r="AO146" s="10">
        <f t="shared" si="244"/>
        <v>0</v>
      </c>
      <c r="AP146" s="10">
        <f t="shared" si="245"/>
        <v>0</v>
      </c>
      <c r="AQ146" s="10">
        <f t="shared" si="246"/>
        <v>0</v>
      </c>
      <c r="AR146" s="10">
        <f t="shared" si="247"/>
        <v>113.316</v>
      </c>
      <c r="AS146" s="10">
        <f t="shared" si="248"/>
        <v>0</v>
      </c>
      <c r="AT146" s="10">
        <f t="shared" si="249"/>
        <v>0</v>
      </c>
      <c r="AU146" s="10">
        <f t="shared" si="250"/>
        <v>0</v>
      </c>
      <c r="AV146" s="10">
        <f t="shared" si="251"/>
        <v>0</v>
      </c>
      <c r="AW146" s="10">
        <f t="shared" si="252"/>
        <v>0</v>
      </c>
      <c r="AX146" s="10">
        <f t="shared" si="253"/>
        <v>0</v>
      </c>
      <c r="AY146" s="10">
        <f t="shared" si="254"/>
        <v>0</v>
      </c>
      <c r="AZ146" s="10">
        <f t="shared" si="255"/>
        <v>0</v>
      </c>
      <c r="BA146" s="10">
        <f t="shared" si="256"/>
        <v>0</v>
      </c>
      <c r="BB146" s="10">
        <f t="shared" si="257"/>
        <v>0</v>
      </c>
      <c r="BC146" s="10">
        <f t="shared" si="258"/>
        <v>0</v>
      </c>
      <c r="BD146" s="10">
        <f t="shared" si="259"/>
        <v>0</v>
      </c>
      <c r="BE146" s="10">
        <f t="shared" si="260"/>
        <v>0</v>
      </c>
      <c r="BF146" s="10">
        <f t="shared" si="261"/>
        <v>0</v>
      </c>
      <c r="BG146" s="10">
        <f t="shared" si="262"/>
        <v>0</v>
      </c>
      <c r="BH146" s="10">
        <f t="shared" si="263"/>
        <v>0</v>
      </c>
      <c r="BI146" s="10">
        <f t="shared" si="264"/>
        <v>0</v>
      </c>
      <c r="BJ146" s="10">
        <f t="shared" si="265"/>
        <v>0</v>
      </c>
      <c r="BK146" s="10">
        <f t="shared" si="266"/>
        <v>0</v>
      </c>
      <c r="BL146" s="10">
        <f t="shared" si="267"/>
        <v>0</v>
      </c>
      <c r="BM146" s="10">
        <f t="shared" si="268"/>
        <v>0</v>
      </c>
      <c r="BN146" s="10">
        <f t="shared" si="269"/>
        <v>0</v>
      </c>
      <c r="BO146" s="10">
        <f t="shared" si="270"/>
        <v>0</v>
      </c>
      <c r="BP146" s="2" t="s">
        <v>145</v>
      </c>
      <c r="BQ146" s="2">
        <v>26937.468000000001</v>
      </c>
      <c r="BR146" s="2">
        <f t="shared" si="271"/>
        <v>2178.7220000000002</v>
      </c>
      <c r="BS146" s="2">
        <v>4401.1449999999968</v>
      </c>
      <c r="BT146" s="2">
        <v>2314.42</v>
      </c>
      <c r="BU146" s="2">
        <v>4988.6400000000003</v>
      </c>
      <c r="BV146" s="2">
        <v>11348.682000000001</v>
      </c>
      <c r="BW146" s="2">
        <v>1577.7660000000001</v>
      </c>
      <c r="BX146" s="2">
        <v>2045.845</v>
      </c>
      <c r="BY146" s="2">
        <v>128.09299999999999</v>
      </c>
      <c r="BZ146" s="2">
        <v>132.87700000000001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2314.42</v>
      </c>
      <c r="CG146" s="2">
        <v>0</v>
      </c>
      <c r="CH146" s="2">
        <v>0</v>
      </c>
      <c r="CI146" s="2">
        <v>0</v>
      </c>
      <c r="CJ146" s="2">
        <v>4988.6400000000003</v>
      </c>
      <c r="CK146" s="2">
        <v>0</v>
      </c>
      <c r="CL146" s="2">
        <v>0</v>
      </c>
      <c r="CM146" s="2">
        <v>0</v>
      </c>
      <c r="CN146" s="2">
        <v>0</v>
      </c>
      <c r="CO146" s="2">
        <v>11348.682000000001</v>
      </c>
      <c r="CP146" s="2">
        <v>0</v>
      </c>
      <c r="CQ146" s="2">
        <v>0</v>
      </c>
      <c r="CR146" s="2">
        <v>0</v>
      </c>
      <c r="CS146" s="2">
        <v>0</v>
      </c>
      <c r="CT146" s="2">
        <v>1577.7660000000001</v>
      </c>
      <c r="CU146" s="2">
        <v>0</v>
      </c>
      <c r="CV146" s="2">
        <v>0</v>
      </c>
      <c r="CW146" s="2">
        <v>0</v>
      </c>
      <c r="CX146" s="2">
        <v>2045.845</v>
      </c>
      <c r="CY146" s="2">
        <v>0</v>
      </c>
      <c r="CZ146" s="2">
        <v>0</v>
      </c>
      <c r="DA146" s="2">
        <v>0</v>
      </c>
      <c r="DB146" s="2">
        <v>0</v>
      </c>
      <c r="DC146" s="2">
        <v>128.09299999999999</v>
      </c>
      <c r="DD146" s="2">
        <v>0</v>
      </c>
      <c r="DE146" s="2">
        <v>0</v>
      </c>
      <c r="DF146" s="2">
        <v>0</v>
      </c>
      <c r="DG146" s="2">
        <v>132.87700000000001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15">
        <f t="shared" si="320"/>
        <v>0</v>
      </c>
      <c r="EF146" s="15">
        <f t="shared" si="321"/>
        <v>0</v>
      </c>
      <c r="EG146" s="15">
        <f t="shared" si="322"/>
        <v>1</v>
      </c>
      <c r="EH146" s="15">
        <f t="shared" si="323"/>
        <v>0</v>
      </c>
      <c r="EI146" s="15">
        <f t="shared" si="324"/>
        <v>0</v>
      </c>
      <c r="EJ146" s="15">
        <f t="shared" si="272"/>
        <v>0</v>
      </c>
      <c r="EK146" s="15">
        <f t="shared" si="273"/>
        <v>1</v>
      </c>
      <c r="EL146" s="15">
        <f t="shared" si="274"/>
        <v>0</v>
      </c>
      <c r="EM146" s="15">
        <f t="shared" si="275"/>
        <v>0</v>
      </c>
      <c r="EN146" s="15">
        <f t="shared" si="276"/>
        <v>0</v>
      </c>
      <c r="EO146" s="15">
        <f t="shared" si="277"/>
        <v>0</v>
      </c>
      <c r="EP146" s="15">
        <f t="shared" si="278"/>
        <v>1</v>
      </c>
      <c r="EQ146" s="15">
        <f t="shared" si="279"/>
        <v>0</v>
      </c>
      <c r="ER146" s="15">
        <f t="shared" si="280"/>
        <v>0</v>
      </c>
      <c r="ES146" s="15">
        <f t="shared" si="281"/>
        <v>0</v>
      </c>
      <c r="ET146" s="15">
        <f t="shared" si="282"/>
        <v>0</v>
      </c>
      <c r="EU146" s="15">
        <f t="shared" si="283"/>
        <v>1</v>
      </c>
      <c r="EV146" s="15">
        <f t="shared" si="284"/>
        <v>0</v>
      </c>
      <c r="EW146" s="15">
        <f t="shared" si="285"/>
        <v>0</v>
      </c>
      <c r="EX146" s="15">
        <f t="shared" si="286"/>
        <v>0</v>
      </c>
      <c r="EY146" s="15">
        <f t="shared" si="287"/>
        <v>1</v>
      </c>
      <c r="EZ146" s="15">
        <f t="shared" si="288"/>
        <v>0</v>
      </c>
      <c r="FA146" s="15">
        <f t="shared" si="289"/>
        <v>0</v>
      </c>
      <c r="FB146" s="15">
        <f t="shared" si="290"/>
        <v>0</v>
      </c>
      <c r="FC146" s="15">
        <f t="shared" si="291"/>
        <v>0</v>
      </c>
      <c r="FD146" s="15">
        <f t="shared" si="292"/>
        <v>1</v>
      </c>
      <c r="FE146" s="15">
        <f t="shared" si="293"/>
        <v>0</v>
      </c>
      <c r="FF146" s="15">
        <f t="shared" si="294"/>
        <v>0</v>
      </c>
      <c r="FG146" s="15">
        <f t="shared" si="295"/>
        <v>0</v>
      </c>
      <c r="FH146" s="15">
        <f t="shared" si="296"/>
        <v>1</v>
      </c>
      <c r="FI146" s="15">
        <f t="shared" si="297"/>
        <v>0</v>
      </c>
      <c r="FJ146" s="15">
        <f t="shared" si="298"/>
        <v>0</v>
      </c>
      <c r="FK146" s="15">
        <f t="shared" si="299"/>
        <v>0</v>
      </c>
      <c r="FL146" s="15">
        <f t="shared" si="300"/>
        <v>0</v>
      </c>
      <c r="FM146" s="15">
        <v>0</v>
      </c>
      <c r="FN146" s="15">
        <v>0</v>
      </c>
      <c r="FO146" s="15">
        <v>0</v>
      </c>
      <c r="FP146" s="15">
        <v>0</v>
      </c>
      <c r="FQ146" s="15">
        <v>0</v>
      </c>
      <c r="FR146" s="15">
        <v>0</v>
      </c>
      <c r="FS146" s="15">
        <v>0</v>
      </c>
      <c r="FT146" s="15">
        <v>0</v>
      </c>
      <c r="FU146" s="15">
        <v>0</v>
      </c>
      <c r="FV146" s="15">
        <v>0</v>
      </c>
      <c r="FW146" s="15">
        <v>0</v>
      </c>
      <c r="FX146" s="15">
        <v>0</v>
      </c>
      <c r="FY146" s="15">
        <v>0</v>
      </c>
      <c r="FZ146" s="15">
        <v>0</v>
      </c>
      <c r="GA146" s="15">
        <v>0</v>
      </c>
      <c r="GB146" s="15">
        <v>0</v>
      </c>
      <c r="GC146" s="15">
        <v>0</v>
      </c>
      <c r="GD146" s="15">
        <v>0</v>
      </c>
      <c r="GE146" s="15">
        <v>0</v>
      </c>
    </row>
    <row r="147" spans="1:187" x14ac:dyDescent="0.3">
      <c r="A147" s="2" t="s">
        <v>146</v>
      </c>
      <c r="B147" s="6">
        <v>17849.599999999999</v>
      </c>
      <c r="C147" s="6">
        <f t="shared" si="227"/>
        <v>12205.827868150132</v>
      </c>
      <c r="D147" s="7">
        <v>5643.772131849867</v>
      </c>
      <c r="E147" s="8">
        <v>0</v>
      </c>
      <c r="F147" s="9">
        <v>3315.9</v>
      </c>
      <c r="G147" s="9">
        <v>3952.154070578657</v>
      </c>
      <c r="H147" s="9">
        <v>680.36167697690814</v>
      </c>
      <c r="I147" s="9">
        <v>3700.4714299398729</v>
      </c>
      <c r="J147" s="9">
        <v>474.64498094887659</v>
      </c>
      <c r="K147" s="9">
        <v>65.41</v>
      </c>
      <c r="L147" s="9">
        <v>11.19</v>
      </c>
      <c r="M147" s="9">
        <v>0</v>
      </c>
      <c r="N147" s="10">
        <v>5.6957097058175279</v>
      </c>
      <c r="O147" s="10">
        <f t="shared" si="217"/>
        <v>0</v>
      </c>
      <c r="P147" s="10">
        <f t="shared" si="218"/>
        <v>0</v>
      </c>
      <c r="Q147" s="10">
        <f t="shared" si="219"/>
        <v>0</v>
      </c>
      <c r="R147" s="10">
        <f t="shared" si="220"/>
        <v>0</v>
      </c>
      <c r="S147" s="10">
        <f t="shared" si="221"/>
        <v>0</v>
      </c>
      <c r="T147" s="10">
        <f t="shared" si="222"/>
        <v>0</v>
      </c>
      <c r="U147" s="10">
        <f t="shared" si="223"/>
        <v>3315.9</v>
      </c>
      <c r="V147" s="10">
        <f t="shared" si="224"/>
        <v>0</v>
      </c>
      <c r="W147" s="10">
        <f t="shared" si="225"/>
        <v>0</v>
      </c>
      <c r="X147" s="10">
        <f t="shared" si="226"/>
        <v>0</v>
      </c>
      <c r="Y147" s="10">
        <f t="shared" si="228"/>
        <v>0</v>
      </c>
      <c r="Z147" s="10">
        <f t="shared" si="229"/>
        <v>3952.154070578657</v>
      </c>
      <c r="AA147" s="10">
        <f t="shared" si="230"/>
        <v>0</v>
      </c>
      <c r="AB147" s="10">
        <f t="shared" si="231"/>
        <v>0</v>
      </c>
      <c r="AC147" s="10">
        <f t="shared" si="232"/>
        <v>0</v>
      </c>
      <c r="AD147" s="10">
        <f t="shared" si="233"/>
        <v>0</v>
      </c>
      <c r="AE147" s="10">
        <f t="shared" si="234"/>
        <v>680.36167697690814</v>
      </c>
      <c r="AF147" s="10">
        <f t="shared" si="235"/>
        <v>0</v>
      </c>
      <c r="AG147" s="10">
        <f t="shared" si="236"/>
        <v>0</v>
      </c>
      <c r="AH147" s="10">
        <f t="shared" si="237"/>
        <v>0</v>
      </c>
      <c r="AI147" s="10">
        <f t="shared" si="238"/>
        <v>3700.4714299398729</v>
      </c>
      <c r="AJ147" s="10">
        <f t="shared" si="239"/>
        <v>0</v>
      </c>
      <c r="AK147" s="10">
        <f t="shared" si="240"/>
        <v>0</v>
      </c>
      <c r="AL147" s="10">
        <f t="shared" si="241"/>
        <v>0</v>
      </c>
      <c r="AM147" s="10">
        <f t="shared" si="242"/>
        <v>0</v>
      </c>
      <c r="AN147" s="10">
        <f t="shared" si="243"/>
        <v>474.30407719115368</v>
      </c>
      <c r="AO147" s="10">
        <f t="shared" si="244"/>
        <v>0.34090375772297077</v>
      </c>
      <c r="AP147" s="10">
        <f t="shared" si="245"/>
        <v>0</v>
      </c>
      <c r="AQ147" s="10">
        <f t="shared" si="246"/>
        <v>0</v>
      </c>
      <c r="AR147" s="10">
        <f t="shared" si="247"/>
        <v>65.41</v>
      </c>
      <c r="AS147" s="10">
        <f t="shared" si="248"/>
        <v>0</v>
      </c>
      <c r="AT147" s="10">
        <f t="shared" si="249"/>
        <v>0</v>
      </c>
      <c r="AU147" s="10">
        <f t="shared" si="250"/>
        <v>0</v>
      </c>
      <c r="AV147" s="10">
        <f t="shared" si="251"/>
        <v>0</v>
      </c>
      <c r="AW147" s="10">
        <f t="shared" si="252"/>
        <v>11.19</v>
      </c>
      <c r="AX147" s="10">
        <f t="shared" si="253"/>
        <v>0</v>
      </c>
      <c r="AY147" s="10">
        <f t="shared" si="254"/>
        <v>0</v>
      </c>
      <c r="AZ147" s="10">
        <f t="shared" si="255"/>
        <v>0</v>
      </c>
      <c r="BA147" s="10">
        <f t="shared" si="256"/>
        <v>0</v>
      </c>
      <c r="BB147" s="10">
        <f t="shared" si="257"/>
        <v>0</v>
      </c>
      <c r="BC147" s="10">
        <f t="shared" si="258"/>
        <v>0</v>
      </c>
      <c r="BD147" s="10">
        <f t="shared" si="259"/>
        <v>0</v>
      </c>
      <c r="BE147" s="10">
        <f t="shared" si="260"/>
        <v>0</v>
      </c>
      <c r="BF147" s="10">
        <f t="shared" si="261"/>
        <v>0</v>
      </c>
      <c r="BG147" s="10">
        <f t="shared" si="262"/>
        <v>0</v>
      </c>
      <c r="BH147" s="10">
        <f t="shared" si="263"/>
        <v>0</v>
      </c>
      <c r="BI147" s="10">
        <f t="shared" si="264"/>
        <v>0</v>
      </c>
      <c r="BJ147" s="10">
        <f t="shared" si="265"/>
        <v>0</v>
      </c>
      <c r="BK147" s="10">
        <f t="shared" si="266"/>
        <v>5.6957097058175279</v>
      </c>
      <c r="BL147" s="10">
        <f t="shared" si="267"/>
        <v>0</v>
      </c>
      <c r="BM147" s="10">
        <f t="shared" si="268"/>
        <v>0</v>
      </c>
      <c r="BN147" s="10">
        <f t="shared" si="269"/>
        <v>0</v>
      </c>
      <c r="BO147" s="10">
        <f t="shared" si="270"/>
        <v>0</v>
      </c>
      <c r="BP147" s="2" t="s">
        <v>146</v>
      </c>
      <c r="BQ147" s="2">
        <v>23835.628000000001</v>
      </c>
      <c r="BR147" s="2">
        <f t="shared" si="271"/>
        <v>3036.4490000000001</v>
      </c>
      <c r="BS147" s="2">
        <v>10691.907000000003</v>
      </c>
      <c r="BT147" s="2">
        <v>0</v>
      </c>
      <c r="BU147" s="2">
        <v>3315.88</v>
      </c>
      <c r="BV147" s="2">
        <v>4611.63</v>
      </c>
      <c r="BW147" s="2">
        <v>1251.81</v>
      </c>
      <c r="BX147" s="2">
        <v>2977.05</v>
      </c>
      <c r="BY147" s="2">
        <v>710.07999999999993</v>
      </c>
      <c r="BZ147" s="2">
        <v>59.399000000000001</v>
      </c>
      <c r="CA147" s="2">
        <v>11.462</v>
      </c>
      <c r="CB147" s="2">
        <v>0</v>
      </c>
      <c r="CC147" s="2">
        <v>206.41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3315.88</v>
      </c>
      <c r="CK147" s="2">
        <v>0</v>
      </c>
      <c r="CL147" s="2">
        <v>0</v>
      </c>
      <c r="CM147" s="2">
        <v>0</v>
      </c>
      <c r="CN147" s="2">
        <v>0</v>
      </c>
      <c r="CO147" s="2">
        <v>4611.63</v>
      </c>
      <c r="CP147" s="2">
        <v>0</v>
      </c>
      <c r="CQ147" s="2">
        <v>0</v>
      </c>
      <c r="CR147" s="2">
        <v>0</v>
      </c>
      <c r="CS147" s="2">
        <v>0</v>
      </c>
      <c r="CT147" s="2">
        <v>1251.81</v>
      </c>
      <c r="CU147" s="2">
        <v>0</v>
      </c>
      <c r="CV147" s="2">
        <v>0</v>
      </c>
      <c r="CW147" s="2">
        <v>0</v>
      </c>
      <c r="CX147" s="2">
        <v>2977.05</v>
      </c>
      <c r="CY147" s="2">
        <v>0</v>
      </c>
      <c r="CZ147" s="2">
        <v>0</v>
      </c>
      <c r="DA147" s="2">
        <v>0</v>
      </c>
      <c r="DB147" s="2">
        <v>0</v>
      </c>
      <c r="DC147" s="2">
        <v>709.57</v>
      </c>
      <c r="DD147" s="2">
        <v>0.51</v>
      </c>
      <c r="DE147" s="2">
        <v>0</v>
      </c>
      <c r="DF147" s="2">
        <v>0</v>
      </c>
      <c r="DG147" s="2">
        <v>59.399000000000001</v>
      </c>
      <c r="DH147" s="2">
        <v>0</v>
      </c>
      <c r="DI147" s="2">
        <v>0</v>
      </c>
      <c r="DJ147" s="2">
        <v>0</v>
      </c>
      <c r="DK147" s="2">
        <v>0</v>
      </c>
      <c r="DL147" s="2">
        <v>11.462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206.41</v>
      </c>
      <c r="EA147" s="2">
        <v>0</v>
      </c>
      <c r="EB147" s="2">
        <v>0</v>
      </c>
      <c r="EC147" s="2">
        <v>0</v>
      </c>
      <c r="ED147" s="2">
        <v>0</v>
      </c>
      <c r="EE147" s="15">
        <v>0</v>
      </c>
      <c r="EF147" s="15">
        <v>0</v>
      </c>
      <c r="EG147" s="15">
        <v>0</v>
      </c>
      <c r="EH147" s="15">
        <v>0</v>
      </c>
      <c r="EI147" s="15">
        <v>0</v>
      </c>
      <c r="EJ147" s="15">
        <f t="shared" si="272"/>
        <v>0</v>
      </c>
      <c r="EK147" s="15">
        <f t="shared" si="273"/>
        <v>1</v>
      </c>
      <c r="EL147" s="15">
        <f t="shared" si="274"/>
        <v>0</v>
      </c>
      <c r="EM147" s="15">
        <f t="shared" si="275"/>
        <v>0</v>
      </c>
      <c r="EN147" s="15">
        <f t="shared" si="276"/>
        <v>0</v>
      </c>
      <c r="EO147" s="15">
        <f t="shared" si="277"/>
        <v>0</v>
      </c>
      <c r="EP147" s="15">
        <f t="shared" si="278"/>
        <v>1</v>
      </c>
      <c r="EQ147" s="15">
        <f t="shared" si="279"/>
        <v>0</v>
      </c>
      <c r="ER147" s="15">
        <f t="shared" si="280"/>
        <v>0</v>
      </c>
      <c r="ES147" s="15">
        <f t="shared" si="281"/>
        <v>0</v>
      </c>
      <c r="ET147" s="15">
        <f t="shared" si="282"/>
        <v>0</v>
      </c>
      <c r="EU147" s="15">
        <f t="shared" si="283"/>
        <v>1</v>
      </c>
      <c r="EV147" s="15">
        <f t="shared" si="284"/>
        <v>0</v>
      </c>
      <c r="EW147" s="15">
        <f t="shared" si="285"/>
        <v>0</v>
      </c>
      <c r="EX147" s="15">
        <f t="shared" si="286"/>
        <v>0</v>
      </c>
      <c r="EY147" s="15">
        <f t="shared" si="287"/>
        <v>1</v>
      </c>
      <c r="EZ147" s="15">
        <f t="shared" si="288"/>
        <v>0</v>
      </c>
      <c r="FA147" s="15">
        <f t="shared" si="289"/>
        <v>0</v>
      </c>
      <c r="FB147" s="15">
        <f t="shared" si="290"/>
        <v>0</v>
      </c>
      <c r="FC147" s="15">
        <f t="shared" si="291"/>
        <v>0</v>
      </c>
      <c r="FD147" s="15">
        <f t="shared" si="292"/>
        <v>0.99928177106804883</v>
      </c>
      <c r="FE147" s="16">
        <f t="shared" si="293"/>
        <v>7.1822893195132948E-4</v>
      </c>
      <c r="FF147" s="15">
        <f t="shared" si="294"/>
        <v>0</v>
      </c>
      <c r="FG147" s="15">
        <f t="shared" si="295"/>
        <v>0</v>
      </c>
      <c r="FH147" s="15">
        <f t="shared" si="296"/>
        <v>1</v>
      </c>
      <c r="FI147" s="15">
        <f t="shared" si="297"/>
        <v>0</v>
      </c>
      <c r="FJ147" s="15">
        <f t="shared" si="298"/>
        <v>0</v>
      </c>
      <c r="FK147" s="15">
        <f t="shared" si="299"/>
        <v>0</v>
      </c>
      <c r="FL147" s="15">
        <f t="shared" si="300"/>
        <v>0</v>
      </c>
      <c r="FM147" s="15">
        <f t="shared" si="301"/>
        <v>1</v>
      </c>
      <c r="FN147" s="15">
        <f t="shared" si="302"/>
        <v>0</v>
      </c>
      <c r="FO147" s="15">
        <f t="shared" si="303"/>
        <v>0</v>
      </c>
      <c r="FP147" s="15">
        <f t="shared" si="304"/>
        <v>0</v>
      </c>
      <c r="FQ147" s="15">
        <f t="shared" si="305"/>
        <v>0</v>
      </c>
      <c r="FR147" s="15">
        <f t="shared" si="306"/>
        <v>0</v>
      </c>
      <c r="FS147" s="15">
        <v>0</v>
      </c>
      <c r="FT147" s="15">
        <v>0</v>
      </c>
      <c r="FU147" s="15">
        <v>0</v>
      </c>
      <c r="FV147" s="15">
        <v>0</v>
      </c>
      <c r="FW147" s="15">
        <v>0</v>
      </c>
      <c r="FX147" s="15">
        <v>0</v>
      </c>
      <c r="FY147" s="15">
        <v>0</v>
      </c>
      <c r="FZ147" s="15">
        <v>0</v>
      </c>
      <c r="GA147" s="15">
        <f t="shared" si="315"/>
        <v>1</v>
      </c>
      <c r="GB147" s="15">
        <f t="shared" si="316"/>
        <v>0</v>
      </c>
      <c r="GC147" s="15">
        <f t="shared" si="317"/>
        <v>0</v>
      </c>
      <c r="GD147" s="15">
        <f t="shared" si="318"/>
        <v>0</v>
      </c>
      <c r="GE147" s="15">
        <f t="shared" si="319"/>
        <v>0</v>
      </c>
    </row>
    <row r="148" spans="1:187" x14ac:dyDescent="0.3">
      <c r="A148" s="2" t="s">
        <v>147</v>
      </c>
      <c r="B148" s="6">
        <v>143440.64000000001</v>
      </c>
      <c r="C148" s="6">
        <f t="shared" si="227"/>
        <v>90870.236050138948</v>
      </c>
      <c r="D148" s="7">
        <v>52570.403949861065</v>
      </c>
      <c r="E148" s="8">
        <v>0</v>
      </c>
      <c r="F148" s="9">
        <v>28360.639999999999</v>
      </c>
      <c r="G148" s="9">
        <v>16401.09</v>
      </c>
      <c r="H148" s="9">
        <v>3573.7538947705971</v>
      </c>
      <c r="I148" s="9">
        <v>16229.769741257451</v>
      </c>
      <c r="J148" s="9">
        <v>3545.2495617756449</v>
      </c>
      <c r="K148" s="9">
        <v>69.790000000000006</v>
      </c>
      <c r="L148" s="9">
        <v>143.12</v>
      </c>
      <c r="M148" s="9">
        <v>0</v>
      </c>
      <c r="N148" s="10">
        <v>22546.822852335259</v>
      </c>
      <c r="O148" s="10">
        <f t="shared" si="217"/>
        <v>0</v>
      </c>
      <c r="P148" s="10">
        <f t="shared" si="218"/>
        <v>0</v>
      </c>
      <c r="Q148" s="10">
        <f t="shared" si="219"/>
        <v>0</v>
      </c>
      <c r="R148" s="10">
        <f t="shared" si="220"/>
        <v>0</v>
      </c>
      <c r="S148" s="10">
        <f t="shared" si="221"/>
        <v>0</v>
      </c>
      <c r="T148" s="10">
        <f t="shared" si="222"/>
        <v>28360.639999999999</v>
      </c>
      <c r="U148" s="10">
        <f t="shared" si="223"/>
        <v>0</v>
      </c>
      <c r="V148" s="10">
        <f t="shared" si="224"/>
        <v>0</v>
      </c>
      <c r="W148" s="10">
        <f t="shared" si="225"/>
        <v>0</v>
      </c>
      <c r="X148" s="10">
        <f t="shared" si="226"/>
        <v>0</v>
      </c>
      <c r="Y148" s="10">
        <f t="shared" si="228"/>
        <v>0</v>
      </c>
      <c r="Z148" s="10">
        <f t="shared" si="229"/>
        <v>16401.09</v>
      </c>
      <c r="AA148" s="10">
        <f t="shared" si="230"/>
        <v>0</v>
      </c>
      <c r="AB148" s="10">
        <f t="shared" si="231"/>
        <v>0</v>
      </c>
      <c r="AC148" s="10">
        <f t="shared" si="232"/>
        <v>0</v>
      </c>
      <c r="AD148" s="10">
        <f t="shared" si="233"/>
        <v>0</v>
      </c>
      <c r="AE148" s="10">
        <f t="shared" si="234"/>
        <v>3573.7538947705971</v>
      </c>
      <c r="AF148" s="10">
        <f t="shared" si="235"/>
        <v>0</v>
      </c>
      <c r="AG148" s="10">
        <f t="shared" si="236"/>
        <v>0</v>
      </c>
      <c r="AH148" s="10">
        <f t="shared" si="237"/>
        <v>0</v>
      </c>
      <c r="AI148" s="10">
        <f t="shared" si="238"/>
        <v>16229.769741257451</v>
      </c>
      <c r="AJ148" s="10">
        <f t="shared" si="239"/>
        <v>0</v>
      </c>
      <c r="AK148" s="10">
        <f t="shared" si="240"/>
        <v>0</v>
      </c>
      <c r="AL148" s="10">
        <f t="shared" si="241"/>
        <v>0</v>
      </c>
      <c r="AM148" s="10">
        <f t="shared" si="242"/>
        <v>0</v>
      </c>
      <c r="AN148" s="10">
        <f t="shared" si="243"/>
        <v>3545.2495617756449</v>
      </c>
      <c r="AO148" s="10">
        <f t="shared" si="244"/>
        <v>0</v>
      </c>
      <c r="AP148" s="10">
        <f t="shared" si="245"/>
        <v>0</v>
      </c>
      <c r="AQ148" s="10">
        <f t="shared" si="246"/>
        <v>0</v>
      </c>
      <c r="AR148" s="10">
        <f t="shared" si="247"/>
        <v>0</v>
      </c>
      <c r="AS148" s="10">
        <f t="shared" si="248"/>
        <v>69.790000000000006</v>
      </c>
      <c r="AT148" s="10">
        <f t="shared" si="249"/>
        <v>0</v>
      </c>
      <c r="AU148" s="10">
        <f t="shared" si="250"/>
        <v>0</v>
      </c>
      <c r="AV148" s="10">
        <f t="shared" si="251"/>
        <v>0</v>
      </c>
      <c r="AW148" s="10">
        <f t="shared" si="252"/>
        <v>143.12</v>
      </c>
      <c r="AX148" s="10">
        <f t="shared" si="253"/>
        <v>0</v>
      </c>
      <c r="AY148" s="10">
        <f t="shared" si="254"/>
        <v>0</v>
      </c>
      <c r="AZ148" s="10">
        <f t="shared" si="255"/>
        <v>0</v>
      </c>
      <c r="BA148" s="10">
        <f t="shared" si="256"/>
        <v>0</v>
      </c>
      <c r="BB148" s="10">
        <f t="shared" si="257"/>
        <v>0</v>
      </c>
      <c r="BC148" s="10">
        <f t="shared" si="258"/>
        <v>0</v>
      </c>
      <c r="BD148" s="10">
        <f t="shared" si="259"/>
        <v>0</v>
      </c>
      <c r="BE148" s="10">
        <f t="shared" si="260"/>
        <v>0</v>
      </c>
      <c r="BF148" s="10">
        <f t="shared" si="261"/>
        <v>0</v>
      </c>
      <c r="BG148" s="10">
        <f t="shared" si="262"/>
        <v>0</v>
      </c>
      <c r="BH148" s="10">
        <f t="shared" si="263"/>
        <v>0</v>
      </c>
      <c r="BI148" s="10">
        <f t="shared" si="264"/>
        <v>0</v>
      </c>
      <c r="BJ148" s="10">
        <f t="shared" si="265"/>
        <v>0</v>
      </c>
      <c r="BK148" s="10">
        <f t="shared" si="266"/>
        <v>22546.822852335259</v>
      </c>
      <c r="BL148" s="10">
        <f t="shared" si="267"/>
        <v>0</v>
      </c>
      <c r="BM148" s="10">
        <f t="shared" si="268"/>
        <v>0</v>
      </c>
      <c r="BN148" s="10">
        <f t="shared" si="269"/>
        <v>0</v>
      </c>
      <c r="BO148" s="10">
        <f t="shared" si="270"/>
        <v>0</v>
      </c>
      <c r="BP148" s="2" t="s">
        <v>147</v>
      </c>
      <c r="BQ148" s="2">
        <v>95706.6</v>
      </c>
      <c r="BR148" s="2">
        <f t="shared" si="271"/>
        <v>12892.679999999998</v>
      </c>
      <c r="BS148" s="2">
        <v>35614.100000000006</v>
      </c>
      <c r="BT148" s="2">
        <v>0</v>
      </c>
      <c r="BU148" s="2">
        <v>28310.51</v>
      </c>
      <c r="BV148" s="2">
        <v>12581.95</v>
      </c>
      <c r="BW148" s="2">
        <v>2798.18</v>
      </c>
      <c r="BX148" s="2">
        <v>12822.88</v>
      </c>
      <c r="BY148" s="2">
        <v>2853.45</v>
      </c>
      <c r="BZ148" s="2">
        <v>69.8</v>
      </c>
      <c r="CA148" s="2">
        <v>286.24</v>
      </c>
      <c r="CB148" s="2">
        <v>224.01</v>
      </c>
      <c r="CC148" s="2">
        <v>145.47999999999999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28310.51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12581.95</v>
      </c>
      <c r="CP148" s="2">
        <v>0</v>
      </c>
      <c r="CQ148" s="2">
        <v>0</v>
      </c>
      <c r="CR148" s="2">
        <v>0</v>
      </c>
      <c r="CS148" s="2">
        <v>0</v>
      </c>
      <c r="CT148" s="2">
        <v>2798.18</v>
      </c>
      <c r="CU148" s="2">
        <v>0</v>
      </c>
      <c r="CV148" s="2">
        <v>0</v>
      </c>
      <c r="CW148" s="2">
        <v>0</v>
      </c>
      <c r="CX148" s="2">
        <v>12822.88</v>
      </c>
      <c r="CY148" s="2">
        <v>0</v>
      </c>
      <c r="CZ148" s="2">
        <v>0</v>
      </c>
      <c r="DA148" s="2">
        <v>0</v>
      </c>
      <c r="DB148" s="2">
        <v>0</v>
      </c>
      <c r="DC148" s="2">
        <v>2853.45</v>
      </c>
      <c r="DD148" s="2">
        <v>0</v>
      </c>
      <c r="DE148" s="2">
        <v>0</v>
      </c>
      <c r="DF148" s="2">
        <v>0</v>
      </c>
      <c r="DG148" s="2">
        <v>0</v>
      </c>
      <c r="DH148" s="2">
        <v>69.8</v>
      </c>
      <c r="DI148" s="2">
        <v>0</v>
      </c>
      <c r="DJ148" s="2">
        <v>0</v>
      </c>
      <c r="DK148" s="2">
        <v>0</v>
      </c>
      <c r="DL148" s="2">
        <v>286.24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224.01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145.47999999999999</v>
      </c>
      <c r="EA148" s="2">
        <v>0</v>
      </c>
      <c r="EB148" s="2">
        <v>0</v>
      </c>
      <c r="EC148" s="2">
        <v>0</v>
      </c>
      <c r="ED148" s="2">
        <v>0</v>
      </c>
      <c r="EE148" s="15">
        <v>0</v>
      </c>
      <c r="EF148" s="15">
        <v>0</v>
      </c>
      <c r="EG148" s="15">
        <v>0</v>
      </c>
      <c r="EH148" s="15">
        <v>0</v>
      </c>
      <c r="EI148" s="15">
        <v>0</v>
      </c>
      <c r="EJ148" s="15">
        <f t="shared" si="272"/>
        <v>1</v>
      </c>
      <c r="EK148" s="15">
        <f t="shared" si="273"/>
        <v>0</v>
      </c>
      <c r="EL148" s="15">
        <f t="shared" si="274"/>
        <v>0</v>
      </c>
      <c r="EM148" s="15">
        <f t="shared" si="275"/>
        <v>0</v>
      </c>
      <c r="EN148" s="15">
        <f t="shared" si="276"/>
        <v>0</v>
      </c>
      <c r="EO148" s="15">
        <f t="shared" si="277"/>
        <v>0</v>
      </c>
      <c r="EP148" s="15">
        <f t="shared" si="278"/>
        <v>1</v>
      </c>
      <c r="EQ148" s="15">
        <f t="shared" si="279"/>
        <v>0</v>
      </c>
      <c r="ER148" s="15">
        <f t="shared" si="280"/>
        <v>0</v>
      </c>
      <c r="ES148" s="15">
        <f t="shared" si="281"/>
        <v>0</v>
      </c>
      <c r="ET148" s="15">
        <f t="shared" si="282"/>
        <v>0</v>
      </c>
      <c r="EU148" s="15">
        <f t="shared" si="283"/>
        <v>1</v>
      </c>
      <c r="EV148" s="15">
        <f t="shared" si="284"/>
        <v>0</v>
      </c>
      <c r="EW148" s="15">
        <f t="shared" si="285"/>
        <v>0</v>
      </c>
      <c r="EX148" s="15">
        <f t="shared" si="286"/>
        <v>0</v>
      </c>
      <c r="EY148" s="15">
        <f t="shared" si="287"/>
        <v>1</v>
      </c>
      <c r="EZ148" s="15">
        <f t="shared" si="288"/>
        <v>0</v>
      </c>
      <c r="FA148" s="15">
        <f t="shared" si="289"/>
        <v>0</v>
      </c>
      <c r="FB148" s="15">
        <f t="shared" si="290"/>
        <v>0</v>
      </c>
      <c r="FC148" s="15">
        <f t="shared" si="291"/>
        <v>0</v>
      </c>
      <c r="FD148" s="15">
        <f t="shared" si="292"/>
        <v>1</v>
      </c>
      <c r="FE148" s="15">
        <f t="shared" si="293"/>
        <v>0</v>
      </c>
      <c r="FF148" s="15">
        <f t="shared" si="294"/>
        <v>0</v>
      </c>
      <c r="FG148" s="15">
        <f t="shared" si="295"/>
        <v>0</v>
      </c>
      <c r="FH148" s="15">
        <f t="shared" si="296"/>
        <v>0</v>
      </c>
      <c r="FI148" s="15">
        <f t="shared" si="297"/>
        <v>1</v>
      </c>
      <c r="FJ148" s="15">
        <f t="shared" si="298"/>
        <v>0</v>
      </c>
      <c r="FK148" s="15">
        <f t="shared" si="299"/>
        <v>0</v>
      </c>
      <c r="FL148" s="15">
        <f t="shared" si="300"/>
        <v>0</v>
      </c>
      <c r="FM148" s="15">
        <f t="shared" si="301"/>
        <v>1</v>
      </c>
      <c r="FN148" s="15">
        <f t="shared" si="302"/>
        <v>0</v>
      </c>
      <c r="FO148" s="15">
        <f t="shared" si="303"/>
        <v>0</v>
      </c>
      <c r="FP148" s="15">
        <f t="shared" si="304"/>
        <v>0</v>
      </c>
      <c r="FQ148" s="15">
        <f t="shared" si="305"/>
        <v>0</v>
      </c>
      <c r="FR148" s="15">
        <f t="shared" si="306"/>
        <v>0</v>
      </c>
      <c r="FS148" s="15">
        <f t="shared" si="307"/>
        <v>1</v>
      </c>
      <c r="FT148" s="15">
        <f t="shared" si="308"/>
        <v>0</v>
      </c>
      <c r="FU148" s="15">
        <f t="shared" si="309"/>
        <v>0</v>
      </c>
      <c r="FV148" s="15">
        <f t="shared" si="310"/>
        <v>0</v>
      </c>
      <c r="FW148" s="15">
        <f t="shared" si="311"/>
        <v>0</v>
      </c>
      <c r="FX148" s="15">
        <f t="shared" si="312"/>
        <v>0</v>
      </c>
      <c r="FY148" s="15">
        <f t="shared" si="313"/>
        <v>0</v>
      </c>
      <c r="FZ148" s="15">
        <f t="shared" si="314"/>
        <v>0</v>
      </c>
      <c r="GA148" s="15">
        <f t="shared" si="315"/>
        <v>1</v>
      </c>
      <c r="GB148" s="15">
        <f t="shared" si="316"/>
        <v>0</v>
      </c>
      <c r="GC148" s="15">
        <f t="shared" si="317"/>
        <v>0</v>
      </c>
      <c r="GD148" s="15">
        <f t="shared" si="318"/>
        <v>0</v>
      </c>
      <c r="GE148" s="15">
        <f t="shared" si="319"/>
        <v>0</v>
      </c>
    </row>
    <row r="149" spans="1:187" x14ac:dyDescent="0.3">
      <c r="A149" s="2" t="s">
        <v>148</v>
      </c>
      <c r="B149" s="6">
        <v>34793.188999999998</v>
      </c>
      <c r="C149" s="6">
        <f t="shared" si="227"/>
        <v>15038.296011622817</v>
      </c>
      <c r="D149" s="7">
        <v>19754.892988377182</v>
      </c>
      <c r="E149" s="8">
        <v>0</v>
      </c>
      <c r="F149" s="9">
        <v>4585.37</v>
      </c>
      <c r="G149" s="9">
        <v>6316.6187576272687</v>
      </c>
      <c r="H149" s="9">
        <v>935.79584452657241</v>
      </c>
      <c r="I149" s="9">
        <v>2421.0569999999998</v>
      </c>
      <c r="J149" s="9">
        <v>612.47240946897512</v>
      </c>
      <c r="K149" s="9">
        <v>166.982</v>
      </c>
      <c r="L149" s="9">
        <v>0</v>
      </c>
      <c r="M149" s="9">
        <v>0</v>
      </c>
      <c r="N149" s="10">
        <v>0</v>
      </c>
      <c r="O149" s="10">
        <f t="shared" si="217"/>
        <v>0</v>
      </c>
      <c r="P149" s="10">
        <f t="shared" si="218"/>
        <v>0</v>
      </c>
      <c r="Q149" s="10">
        <f t="shared" si="219"/>
        <v>0</v>
      </c>
      <c r="R149" s="10">
        <f t="shared" si="220"/>
        <v>0</v>
      </c>
      <c r="S149" s="10">
        <f t="shared" si="221"/>
        <v>0</v>
      </c>
      <c r="T149" s="10">
        <f t="shared" si="222"/>
        <v>0</v>
      </c>
      <c r="U149" s="10">
        <f t="shared" si="223"/>
        <v>4585.37</v>
      </c>
      <c r="V149" s="10">
        <f t="shared" si="224"/>
        <v>0</v>
      </c>
      <c r="W149" s="10">
        <f t="shared" si="225"/>
        <v>0</v>
      </c>
      <c r="X149" s="10">
        <f t="shared" si="226"/>
        <v>0</v>
      </c>
      <c r="Y149" s="10">
        <f t="shared" si="228"/>
        <v>0</v>
      </c>
      <c r="Z149" s="10">
        <f t="shared" si="229"/>
        <v>6316.6187576272687</v>
      </c>
      <c r="AA149" s="10">
        <f t="shared" si="230"/>
        <v>0</v>
      </c>
      <c r="AB149" s="10">
        <f t="shared" si="231"/>
        <v>0</v>
      </c>
      <c r="AC149" s="10">
        <f t="shared" si="232"/>
        <v>0</v>
      </c>
      <c r="AD149" s="10">
        <f t="shared" si="233"/>
        <v>0</v>
      </c>
      <c r="AE149" s="10">
        <f t="shared" si="234"/>
        <v>935.79584452657241</v>
      </c>
      <c r="AF149" s="10">
        <f t="shared" si="235"/>
        <v>0</v>
      </c>
      <c r="AG149" s="10">
        <f t="shared" si="236"/>
        <v>0</v>
      </c>
      <c r="AH149" s="10">
        <f t="shared" si="237"/>
        <v>0</v>
      </c>
      <c r="AI149" s="10">
        <f t="shared" si="238"/>
        <v>2421.0569999999998</v>
      </c>
      <c r="AJ149" s="10">
        <f t="shared" si="239"/>
        <v>0</v>
      </c>
      <c r="AK149" s="10">
        <f t="shared" si="240"/>
        <v>0</v>
      </c>
      <c r="AL149" s="10">
        <f t="shared" si="241"/>
        <v>0</v>
      </c>
      <c r="AM149" s="10">
        <f t="shared" si="242"/>
        <v>0</v>
      </c>
      <c r="AN149" s="10">
        <f t="shared" si="243"/>
        <v>612.47240946897512</v>
      </c>
      <c r="AO149" s="10">
        <f t="shared" si="244"/>
        <v>0</v>
      </c>
      <c r="AP149" s="10">
        <f t="shared" si="245"/>
        <v>0</v>
      </c>
      <c r="AQ149" s="10">
        <f t="shared" si="246"/>
        <v>0</v>
      </c>
      <c r="AR149" s="10">
        <f t="shared" si="247"/>
        <v>166.982</v>
      </c>
      <c r="AS149" s="10">
        <f t="shared" si="248"/>
        <v>0</v>
      </c>
      <c r="AT149" s="10">
        <f t="shared" si="249"/>
        <v>0</v>
      </c>
      <c r="AU149" s="10">
        <f t="shared" si="250"/>
        <v>0</v>
      </c>
      <c r="AV149" s="10">
        <f t="shared" si="251"/>
        <v>0</v>
      </c>
      <c r="AW149" s="10">
        <f t="shared" si="252"/>
        <v>0</v>
      </c>
      <c r="AX149" s="10">
        <f t="shared" si="253"/>
        <v>0</v>
      </c>
      <c r="AY149" s="10">
        <f t="shared" si="254"/>
        <v>0</v>
      </c>
      <c r="AZ149" s="10">
        <f t="shared" si="255"/>
        <v>0</v>
      </c>
      <c r="BA149" s="10">
        <f t="shared" si="256"/>
        <v>0</v>
      </c>
      <c r="BB149" s="10">
        <f t="shared" si="257"/>
        <v>0</v>
      </c>
      <c r="BC149" s="10">
        <f t="shared" si="258"/>
        <v>0</v>
      </c>
      <c r="BD149" s="10">
        <f t="shared" si="259"/>
        <v>0</v>
      </c>
      <c r="BE149" s="10">
        <f t="shared" si="260"/>
        <v>0</v>
      </c>
      <c r="BF149" s="10">
        <f t="shared" si="261"/>
        <v>0</v>
      </c>
      <c r="BG149" s="10">
        <f t="shared" si="262"/>
        <v>0</v>
      </c>
      <c r="BH149" s="10">
        <f t="shared" si="263"/>
        <v>0</v>
      </c>
      <c r="BI149" s="10">
        <f t="shared" si="264"/>
        <v>0</v>
      </c>
      <c r="BJ149" s="10">
        <f t="shared" si="265"/>
        <v>0</v>
      </c>
      <c r="BK149" s="10">
        <f t="shared" si="266"/>
        <v>0</v>
      </c>
      <c r="BL149" s="10">
        <f t="shared" si="267"/>
        <v>0</v>
      </c>
      <c r="BM149" s="10">
        <f t="shared" si="268"/>
        <v>0</v>
      </c>
      <c r="BN149" s="10">
        <f t="shared" si="269"/>
        <v>0</v>
      </c>
      <c r="BO149" s="10">
        <f t="shared" si="270"/>
        <v>0</v>
      </c>
      <c r="BP149" s="2" t="s">
        <v>148</v>
      </c>
      <c r="BQ149" s="2">
        <v>30530.946</v>
      </c>
      <c r="BR149" s="2">
        <f t="shared" si="271"/>
        <v>2636.9540000000002</v>
      </c>
      <c r="BS149" s="2">
        <v>9320.3120000000017</v>
      </c>
      <c r="BT149" s="2">
        <v>0</v>
      </c>
      <c r="BU149" s="2">
        <v>4585.42</v>
      </c>
      <c r="BV149" s="2">
        <v>7834.4400000000014</v>
      </c>
      <c r="BW149" s="2">
        <v>2105.3200000000002</v>
      </c>
      <c r="BX149" s="2">
        <v>2461.1750000000002</v>
      </c>
      <c r="BY149" s="2">
        <v>4048.5</v>
      </c>
      <c r="BZ149" s="2">
        <v>175.779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4585.42</v>
      </c>
      <c r="CK149" s="2">
        <v>0</v>
      </c>
      <c r="CL149" s="2">
        <v>0</v>
      </c>
      <c r="CM149" s="2">
        <v>0</v>
      </c>
      <c r="CN149" s="2">
        <v>0</v>
      </c>
      <c r="CO149" s="2">
        <v>7834.4400000000014</v>
      </c>
      <c r="CP149" s="2">
        <v>0</v>
      </c>
      <c r="CQ149" s="2">
        <v>0</v>
      </c>
      <c r="CR149" s="2">
        <v>0</v>
      </c>
      <c r="CS149" s="2">
        <v>0</v>
      </c>
      <c r="CT149" s="2">
        <v>2105.3200000000002</v>
      </c>
      <c r="CU149" s="2">
        <v>0</v>
      </c>
      <c r="CV149" s="2">
        <v>0</v>
      </c>
      <c r="CW149" s="2">
        <v>0</v>
      </c>
      <c r="CX149" s="2">
        <v>2461.1750000000002</v>
      </c>
      <c r="CY149" s="2">
        <v>0</v>
      </c>
      <c r="CZ149" s="2">
        <v>0</v>
      </c>
      <c r="DA149" s="2">
        <v>0</v>
      </c>
      <c r="DB149" s="2">
        <v>0</v>
      </c>
      <c r="DC149" s="2">
        <v>4048.5</v>
      </c>
      <c r="DD149" s="2">
        <v>0</v>
      </c>
      <c r="DE149" s="2">
        <v>0</v>
      </c>
      <c r="DF149" s="2">
        <v>0</v>
      </c>
      <c r="DG149" s="2">
        <v>175.779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15">
        <v>0</v>
      </c>
      <c r="EF149" s="15">
        <v>0</v>
      </c>
      <c r="EG149" s="15">
        <v>0</v>
      </c>
      <c r="EH149" s="15">
        <v>0</v>
      </c>
      <c r="EI149" s="15">
        <v>0</v>
      </c>
      <c r="EJ149" s="15">
        <f t="shared" si="272"/>
        <v>0</v>
      </c>
      <c r="EK149" s="15">
        <f t="shared" si="273"/>
        <v>1</v>
      </c>
      <c r="EL149" s="15">
        <f t="shared" si="274"/>
        <v>0</v>
      </c>
      <c r="EM149" s="15">
        <f t="shared" si="275"/>
        <v>0</v>
      </c>
      <c r="EN149" s="15">
        <f t="shared" si="276"/>
        <v>0</v>
      </c>
      <c r="EO149" s="15">
        <f t="shared" si="277"/>
        <v>0</v>
      </c>
      <c r="EP149" s="15">
        <f t="shared" si="278"/>
        <v>1</v>
      </c>
      <c r="EQ149" s="15">
        <f t="shared" si="279"/>
        <v>0</v>
      </c>
      <c r="ER149" s="15">
        <f t="shared" si="280"/>
        <v>0</v>
      </c>
      <c r="ES149" s="15">
        <f t="shared" si="281"/>
        <v>0</v>
      </c>
      <c r="ET149" s="15">
        <f t="shared" si="282"/>
        <v>0</v>
      </c>
      <c r="EU149" s="15">
        <f t="shared" si="283"/>
        <v>1</v>
      </c>
      <c r="EV149" s="15">
        <f t="shared" si="284"/>
        <v>0</v>
      </c>
      <c r="EW149" s="15">
        <f t="shared" si="285"/>
        <v>0</v>
      </c>
      <c r="EX149" s="15">
        <f t="shared" si="286"/>
        <v>0</v>
      </c>
      <c r="EY149" s="15">
        <f t="shared" si="287"/>
        <v>1</v>
      </c>
      <c r="EZ149" s="15">
        <f t="shared" si="288"/>
        <v>0</v>
      </c>
      <c r="FA149" s="15">
        <f t="shared" si="289"/>
        <v>0</v>
      </c>
      <c r="FB149" s="15">
        <f t="shared" si="290"/>
        <v>0</v>
      </c>
      <c r="FC149" s="15">
        <f t="shared" si="291"/>
        <v>0</v>
      </c>
      <c r="FD149" s="15">
        <f t="shared" si="292"/>
        <v>1</v>
      </c>
      <c r="FE149" s="15">
        <f t="shared" si="293"/>
        <v>0</v>
      </c>
      <c r="FF149" s="15">
        <f t="shared" si="294"/>
        <v>0</v>
      </c>
      <c r="FG149" s="15">
        <f t="shared" si="295"/>
        <v>0</v>
      </c>
      <c r="FH149" s="15">
        <f t="shared" si="296"/>
        <v>1</v>
      </c>
      <c r="FI149" s="15">
        <f t="shared" si="297"/>
        <v>0</v>
      </c>
      <c r="FJ149" s="15">
        <f t="shared" si="298"/>
        <v>0</v>
      </c>
      <c r="FK149" s="15">
        <f t="shared" si="299"/>
        <v>0</v>
      </c>
      <c r="FL149" s="15">
        <f t="shared" si="300"/>
        <v>0</v>
      </c>
      <c r="FM149" s="15">
        <v>0</v>
      </c>
      <c r="FN149" s="15">
        <v>0</v>
      </c>
      <c r="FO149" s="15">
        <v>0</v>
      </c>
      <c r="FP149" s="15">
        <v>0</v>
      </c>
      <c r="FQ149" s="15">
        <v>0</v>
      </c>
      <c r="FR149" s="15">
        <v>0</v>
      </c>
      <c r="FS149" s="15">
        <v>0</v>
      </c>
      <c r="FT149" s="15">
        <v>0</v>
      </c>
      <c r="FU149" s="15">
        <v>0</v>
      </c>
      <c r="FV149" s="15">
        <v>0</v>
      </c>
      <c r="FW149" s="15">
        <v>0</v>
      </c>
      <c r="FX149" s="15">
        <v>0</v>
      </c>
      <c r="FY149" s="15">
        <v>0</v>
      </c>
      <c r="FZ149" s="15">
        <v>0</v>
      </c>
      <c r="GA149" s="15">
        <v>0</v>
      </c>
      <c r="GB149" s="15">
        <v>0</v>
      </c>
      <c r="GC149" s="15">
        <v>0</v>
      </c>
      <c r="GD149" s="15">
        <v>0</v>
      </c>
      <c r="GE149" s="15">
        <v>0</v>
      </c>
    </row>
    <row r="150" spans="1:187" x14ac:dyDescent="0.3">
      <c r="A150" s="2" t="s">
        <v>149</v>
      </c>
      <c r="B150" s="6">
        <v>98481.5</v>
      </c>
      <c r="C150" s="6">
        <f t="shared" si="227"/>
        <v>44329.118405130059</v>
      </c>
      <c r="D150" s="7">
        <v>54152.381594869941</v>
      </c>
      <c r="E150" s="8">
        <v>0</v>
      </c>
      <c r="F150" s="9">
        <v>21115.02</v>
      </c>
      <c r="G150" s="9">
        <v>8646.9063030539255</v>
      </c>
      <c r="H150" s="9">
        <v>2311.5096825097521</v>
      </c>
      <c r="I150" s="9">
        <v>3359.041712446467</v>
      </c>
      <c r="J150" s="9">
        <v>1838.0817536362138</v>
      </c>
      <c r="K150" s="9">
        <v>413.49</v>
      </c>
      <c r="L150" s="9">
        <v>1013.08</v>
      </c>
      <c r="M150" s="9">
        <v>0</v>
      </c>
      <c r="N150" s="10">
        <v>5631.9889534836939</v>
      </c>
      <c r="O150" s="10">
        <f t="shared" si="217"/>
        <v>0</v>
      </c>
      <c r="P150" s="10">
        <f t="shared" si="218"/>
        <v>0</v>
      </c>
      <c r="Q150" s="10">
        <f t="shared" si="219"/>
        <v>0</v>
      </c>
      <c r="R150" s="10">
        <f t="shared" si="220"/>
        <v>0</v>
      </c>
      <c r="S150" s="10">
        <f t="shared" si="221"/>
        <v>0</v>
      </c>
      <c r="T150" s="10">
        <f t="shared" si="222"/>
        <v>20329.34</v>
      </c>
      <c r="U150" s="10">
        <f t="shared" si="223"/>
        <v>785.67999999999972</v>
      </c>
      <c r="V150" s="10">
        <f t="shared" si="224"/>
        <v>0</v>
      </c>
      <c r="W150" s="10">
        <f t="shared" si="225"/>
        <v>0</v>
      </c>
      <c r="X150" s="10">
        <f t="shared" si="226"/>
        <v>0</v>
      </c>
      <c r="Y150" s="10">
        <f t="shared" si="228"/>
        <v>0</v>
      </c>
      <c r="Z150" s="10">
        <f t="shared" si="229"/>
        <v>8646.9063030539255</v>
      </c>
      <c r="AA150" s="10">
        <f t="shared" si="230"/>
        <v>0</v>
      </c>
      <c r="AB150" s="10">
        <f t="shared" si="231"/>
        <v>0</v>
      </c>
      <c r="AC150" s="10">
        <f t="shared" si="232"/>
        <v>0</v>
      </c>
      <c r="AD150" s="10">
        <f t="shared" si="233"/>
        <v>0</v>
      </c>
      <c r="AE150" s="10">
        <f t="shared" si="234"/>
        <v>2311.5096825097521</v>
      </c>
      <c r="AF150" s="10">
        <f t="shared" si="235"/>
        <v>0</v>
      </c>
      <c r="AG150" s="10">
        <f t="shared" si="236"/>
        <v>0</v>
      </c>
      <c r="AH150" s="10">
        <f t="shared" si="237"/>
        <v>0</v>
      </c>
      <c r="AI150" s="10">
        <f t="shared" si="238"/>
        <v>3359.041712446467</v>
      </c>
      <c r="AJ150" s="10">
        <f t="shared" si="239"/>
        <v>0</v>
      </c>
      <c r="AK150" s="10">
        <f t="shared" si="240"/>
        <v>0</v>
      </c>
      <c r="AL150" s="10">
        <f t="shared" si="241"/>
        <v>0</v>
      </c>
      <c r="AM150" s="10">
        <f t="shared" si="242"/>
        <v>0</v>
      </c>
      <c r="AN150" s="10">
        <f t="shared" si="243"/>
        <v>1838.0817536362138</v>
      </c>
      <c r="AO150" s="10">
        <f t="shared" si="244"/>
        <v>0</v>
      </c>
      <c r="AP150" s="10">
        <f t="shared" si="245"/>
        <v>0</v>
      </c>
      <c r="AQ150" s="10">
        <f t="shared" si="246"/>
        <v>0</v>
      </c>
      <c r="AR150" s="10">
        <f t="shared" si="247"/>
        <v>411.83663760086716</v>
      </c>
      <c r="AS150" s="10">
        <f t="shared" si="248"/>
        <v>1.6533623991328434</v>
      </c>
      <c r="AT150" s="10">
        <f t="shared" si="249"/>
        <v>0</v>
      </c>
      <c r="AU150" s="10">
        <f t="shared" si="250"/>
        <v>0</v>
      </c>
      <c r="AV150" s="10">
        <f t="shared" si="251"/>
        <v>0</v>
      </c>
      <c r="AW150" s="10">
        <f t="shared" si="252"/>
        <v>1013.08</v>
      </c>
      <c r="AX150" s="10">
        <f t="shared" si="253"/>
        <v>0</v>
      </c>
      <c r="AY150" s="10">
        <f t="shared" si="254"/>
        <v>0</v>
      </c>
      <c r="AZ150" s="10">
        <f t="shared" si="255"/>
        <v>0</v>
      </c>
      <c r="BA150" s="10">
        <f t="shared" si="256"/>
        <v>0</v>
      </c>
      <c r="BB150" s="10">
        <f t="shared" si="257"/>
        <v>0</v>
      </c>
      <c r="BC150" s="10">
        <f t="shared" si="258"/>
        <v>0</v>
      </c>
      <c r="BD150" s="10">
        <f t="shared" si="259"/>
        <v>0</v>
      </c>
      <c r="BE150" s="10">
        <f t="shared" si="260"/>
        <v>0</v>
      </c>
      <c r="BF150" s="10">
        <f t="shared" si="261"/>
        <v>0</v>
      </c>
      <c r="BG150" s="10">
        <f t="shared" si="262"/>
        <v>0</v>
      </c>
      <c r="BH150" s="10">
        <f t="shared" si="263"/>
        <v>0</v>
      </c>
      <c r="BI150" s="10">
        <f t="shared" si="264"/>
        <v>0</v>
      </c>
      <c r="BJ150" s="10">
        <f t="shared" si="265"/>
        <v>0</v>
      </c>
      <c r="BK150" s="10">
        <f t="shared" si="266"/>
        <v>5603.0933952486203</v>
      </c>
      <c r="BL150" s="10">
        <f t="shared" si="267"/>
        <v>28.89555823507337</v>
      </c>
      <c r="BM150" s="10">
        <f t="shared" si="268"/>
        <v>0</v>
      </c>
      <c r="BN150" s="10">
        <f t="shared" si="269"/>
        <v>0</v>
      </c>
      <c r="BO150" s="10">
        <f t="shared" si="270"/>
        <v>0</v>
      </c>
      <c r="BP150" s="2" t="s">
        <v>149</v>
      </c>
      <c r="BQ150" s="2">
        <v>227095.77</v>
      </c>
      <c r="BR150" s="2">
        <f t="shared" si="271"/>
        <v>3175.35</v>
      </c>
      <c r="BS150" s="2">
        <v>177404.53999999998</v>
      </c>
      <c r="BT150" s="2">
        <v>0</v>
      </c>
      <c r="BU150" s="2">
        <v>21115.020000000004</v>
      </c>
      <c r="BV150" s="2">
        <v>15162.33</v>
      </c>
      <c r="BW150" s="2">
        <v>2025.26</v>
      </c>
      <c r="BX150" s="2">
        <v>2760.2</v>
      </c>
      <c r="BY150" s="2">
        <v>4835.99</v>
      </c>
      <c r="BZ150" s="2">
        <v>415.15</v>
      </c>
      <c r="CA150" s="2">
        <v>2525.5300000000002</v>
      </c>
      <c r="CB150" s="2">
        <v>0</v>
      </c>
      <c r="CC150" s="2">
        <v>851.75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20329.340000000004</v>
      </c>
      <c r="CJ150" s="2">
        <v>785.68</v>
      </c>
      <c r="CK150" s="2">
        <v>0</v>
      </c>
      <c r="CL150" s="2">
        <v>0</v>
      </c>
      <c r="CM150" s="2">
        <v>0</v>
      </c>
      <c r="CN150" s="2">
        <v>0</v>
      </c>
      <c r="CO150" s="2">
        <v>15162.33</v>
      </c>
      <c r="CP150" s="2">
        <v>0</v>
      </c>
      <c r="CQ150" s="2">
        <v>0</v>
      </c>
      <c r="CR150" s="2">
        <v>0</v>
      </c>
      <c r="CS150" s="2">
        <v>0</v>
      </c>
      <c r="CT150" s="2">
        <v>2025.26</v>
      </c>
      <c r="CU150" s="2">
        <v>0</v>
      </c>
      <c r="CV150" s="2">
        <v>0</v>
      </c>
      <c r="CW150" s="2">
        <v>0</v>
      </c>
      <c r="CX150" s="2">
        <v>2760.2</v>
      </c>
      <c r="CY150" s="2">
        <v>0</v>
      </c>
      <c r="CZ150" s="2">
        <v>0</v>
      </c>
      <c r="DA150" s="2">
        <v>0</v>
      </c>
      <c r="DB150" s="2">
        <v>0</v>
      </c>
      <c r="DC150" s="2">
        <v>4835.99</v>
      </c>
      <c r="DD150" s="2">
        <v>0</v>
      </c>
      <c r="DE150" s="2">
        <v>0</v>
      </c>
      <c r="DF150" s="2">
        <v>0</v>
      </c>
      <c r="DG150" s="2">
        <v>413.49</v>
      </c>
      <c r="DH150" s="2">
        <v>1.66</v>
      </c>
      <c r="DI150" s="2">
        <v>0</v>
      </c>
      <c r="DJ150" s="2">
        <v>0</v>
      </c>
      <c r="DK150" s="2">
        <v>0</v>
      </c>
      <c r="DL150" s="2">
        <v>2525.5300000000002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847.38</v>
      </c>
      <c r="EA150" s="2">
        <v>4.37</v>
      </c>
      <c r="EB150" s="2">
        <v>0</v>
      </c>
      <c r="EC150" s="2">
        <v>0</v>
      </c>
      <c r="ED150" s="2">
        <v>0</v>
      </c>
      <c r="EE150" s="15">
        <v>0</v>
      </c>
      <c r="EF150" s="15">
        <v>0</v>
      </c>
      <c r="EG150" s="15">
        <v>0</v>
      </c>
      <c r="EH150" s="15">
        <v>0</v>
      </c>
      <c r="EI150" s="15">
        <v>0</v>
      </c>
      <c r="EJ150" s="15">
        <f t="shared" si="272"/>
        <v>0.96279046858586925</v>
      </c>
      <c r="EK150" s="15">
        <f t="shared" si="273"/>
        <v>3.7209531414130782E-2</v>
      </c>
      <c r="EL150" s="15">
        <f t="shared" si="274"/>
        <v>0</v>
      </c>
      <c r="EM150" s="15">
        <f t="shared" si="275"/>
        <v>0</v>
      </c>
      <c r="EN150" s="15">
        <f t="shared" si="276"/>
        <v>0</v>
      </c>
      <c r="EO150" s="15">
        <f t="shared" si="277"/>
        <v>0</v>
      </c>
      <c r="EP150" s="15">
        <f t="shared" si="278"/>
        <v>1</v>
      </c>
      <c r="EQ150" s="15">
        <f t="shared" si="279"/>
        <v>0</v>
      </c>
      <c r="ER150" s="15">
        <f t="shared" si="280"/>
        <v>0</v>
      </c>
      <c r="ES150" s="15">
        <f t="shared" si="281"/>
        <v>0</v>
      </c>
      <c r="ET150" s="15">
        <f t="shared" si="282"/>
        <v>0</v>
      </c>
      <c r="EU150" s="15">
        <f t="shared" si="283"/>
        <v>1</v>
      </c>
      <c r="EV150" s="15">
        <f t="shared" si="284"/>
        <v>0</v>
      </c>
      <c r="EW150" s="15">
        <f t="shared" si="285"/>
        <v>0</v>
      </c>
      <c r="EX150" s="15">
        <f t="shared" si="286"/>
        <v>0</v>
      </c>
      <c r="EY150" s="15">
        <f t="shared" si="287"/>
        <v>1</v>
      </c>
      <c r="EZ150" s="15">
        <f t="shared" si="288"/>
        <v>0</v>
      </c>
      <c r="FA150" s="15">
        <f t="shared" si="289"/>
        <v>0</v>
      </c>
      <c r="FB150" s="15">
        <f t="shared" si="290"/>
        <v>0</v>
      </c>
      <c r="FC150" s="15">
        <f t="shared" si="291"/>
        <v>0</v>
      </c>
      <c r="FD150" s="15">
        <f t="shared" si="292"/>
        <v>1</v>
      </c>
      <c r="FE150" s="15">
        <f t="shared" si="293"/>
        <v>0</v>
      </c>
      <c r="FF150" s="15">
        <f t="shared" si="294"/>
        <v>0</v>
      </c>
      <c r="FG150" s="15">
        <f t="shared" si="295"/>
        <v>0</v>
      </c>
      <c r="FH150" s="15">
        <f t="shared" si="296"/>
        <v>0.99600144526074919</v>
      </c>
      <c r="FI150" s="15">
        <f t="shared" si="297"/>
        <v>3.9985547392508728E-3</v>
      </c>
      <c r="FJ150" s="15">
        <f t="shared" si="298"/>
        <v>0</v>
      </c>
      <c r="FK150" s="15">
        <f t="shared" si="299"/>
        <v>0</v>
      </c>
      <c r="FL150" s="15">
        <f t="shared" si="300"/>
        <v>0</v>
      </c>
      <c r="FM150" s="15">
        <f t="shared" si="301"/>
        <v>1</v>
      </c>
      <c r="FN150" s="15">
        <f t="shared" si="302"/>
        <v>0</v>
      </c>
      <c r="FO150" s="15">
        <f t="shared" si="303"/>
        <v>0</v>
      </c>
      <c r="FP150" s="15">
        <f t="shared" si="304"/>
        <v>0</v>
      </c>
      <c r="FQ150" s="15">
        <f t="shared" si="305"/>
        <v>0</v>
      </c>
      <c r="FR150" s="15">
        <f t="shared" si="306"/>
        <v>0</v>
      </c>
      <c r="FS150" s="15">
        <v>0</v>
      </c>
      <c r="FT150" s="15">
        <v>0</v>
      </c>
      <c r="FU150" s="15">
        <v>0</v>
      </c>
      <c r="FV150" s="15">
        <v>0</v>
      </c>
      <c r="FW150" s="15">
        <v>0</v>
      </c>
      <c r="FX150" s="15">
        <v>0</v>
      </c>
      <c r="FY150" s="15">
        <v>0</v>
      </c>
      <c r="FZ150" s="15">
        <v>0</v>
      </c>
      <c r="GA150" s="15">
        <f t="shared" si="315"/>
        <v>0.99486938655708834</v>
      </c>
      <c r="GB150" s="15">
        <f t="shared" si="316"/>
        <v>5.1306134429116527E-3</v>
      </c>
      <c r="GC150" s="15">
        <f t="shared" si="317"/>
        <v>0</v>
      </c>
      <c r="GD150" s="15">
        <f t="shared" si="318"/>
        <v>0</v>
      </c>
      <c r="GE150" s="15">
        <f t="shared" si="319"/>
        <v>0</v>
      </c>
    </row>
    <row r="151" spans="1:187" x14ac:dyDescent="0.3">
      <c r="A151" s="2" t="s">
        <v>150</v>
      </c>
      <c r="B151" s="6">
        <v>14534.731</v>
      </c>
      <c r="C151" s="6">
        <f t="shared" si="227"/>
        <v>9704.3612587500793</v>
      </c>
      <c r="D151" s="7">
        <v>4830.3697412499205</v>
      </c>
      <c r="E151" s="8">
        <v>0</v>
      </c>
      <c r="F151" s="9">
        <v>3453.14</v>
      </c>
      <c r="G151" s="9">
        <v>3004.79252059073</v>
      </c>
      <c r="H151" s="9">
        <v>690.22654452767608</v>
      </c>
      <c r="I151" s="9">
        <v>2148.206457776027</v>
      </c>
      <c r="J151" s="9">
        <v>381.67573585564583</v>
      </c>
      <c r="K151" s="9">
        <v>3.2490000000000001</v>
      </c>
      <c r="L151" s="9">
        <v>23.071000000000002</v>
      </c>
      <c r="M151" s="9">
        <v>0</v>
      </c>
      <c r="N151" s="10">
        <v>0</v>
      </c>
      <c r="O151" s="10">
        <f t="shared" si="217"/>
        <v>0</v>
      </c>
      <c r="P151" s="10">
        <f t="shared" si="218"/>
        <v>0</v>
      </c>
      <c r="Q151" s="10">
        <f t="shared" si="219"/>
        <v>0</v>
      </c>
      <c r="R151" s="10">
        <f t="shared" si="220"/>
        <v>0</v>
      </c>
      <c r="S151" s="10">
        <f t="shared" si="221"/>
        <v>0</v>
      </c>
      <c r="T151" s="10">
        <f t="shared" si="222"/>
        <v>0</v>
      </c>
      <c r="U151" s="10">
        <f t="shared" si="223"/>
        <v>3453.14</v>
      </c>
      <c r="V151" s="10">
        <f t="shared" si="224"/>
        <v>0</v>
      </c>
      <c r="W151" s="10">
        <f t="shared" si="225"/>
        <v>0</v>
      </c>
      <c r="X151" s="10">
        <f t="shared" si="226"/>
        <v>0</v>
      </c>
      <c r="Y151" s="10">
        <f t="shared" si="228"/>
        <v>0</v>
      </c>
      <c r="Z151" s="10">
        <f t="shared" si="229"/>
        <v>3004.5881762725812</v>
      </c>
      <c r="AA151" s="10">
        <f t="shared" si="230"/>
        <v>0.20434431814905873</v>
      </c>
      <c r="AB151" s="10">
        <f t="shared" si="231"/>
        <v>0</v>
      </c>
      <c r="AC151" s="10">
        <f t="shared" si="232"/>
        <v>0</v>
      </c>
      <c r="AD151" s="10">
        <f t="shared" si="233"/>
        <v>0</v>
      </c>
      <c r="AE151" s="10">
        <f t="shared" si="234"/>
        <v>690.22654452767608</v>
      </c>
      <c r="AF151" s="10">
        <f t="shared" si="235"/>
        <v>0</v>
      </c>
      <c r="AG151" s="10">
        <f t="shared" si="236"/>
        <v>0</v>
      </c>
      <c r="AH151" s="10">
        <f t="shared" si="237"/>
        <v>0</v>
      </c>
      <c r="AI151" s="10">
        <f t="shared" si="238"/>
        <v>2148.206457776027</v>
      </c>
      <c r="AJ151" s="10">
        <f t="shared" si="239"/>
        <v>0</v>
      </c>
      <c r="AK151" s="10">
        <f t="shared" si="240"/>
        <v>0</v>
      </c>
      <c r="AL151" s="10">
        <f t="shared" si="241"/>
        <v>0</v>
      </c>
      <c r="AM151" s="10">
        <f t="shared" si="242"/>
        <v>0</v>
      </c>
      <c r="AN151" s="10">
        <f t="shared" si="243"/>
        <v>381.67573585564583</v>
      </c>
      <c r="AO151" s="10">
        <f t="shared" si="244"/>
        <v>0</v>
      </c>
      <c r="AP151" s="10">
        <f t="shared" si="245"/>
        <v>0</v>
      </c>
      <c r="AQ151" s="10">
        <f t="shared" si="246"/>
        <v>0</v>
      </c>
      <c r="AR151" s="10">
        <f t="shared" si="247"/>
        <v>0.7495296623708595</v>
      </c>
      <c r="AS151" s="10">
        <f t="shared" si="248"/>
        <v>2.4994703376291403</v>
      </c>
      <c r="AT151" s="10">
        <f t="shared" si="249"/>
        <v>0</v>
      </c>
      <c r="AU151" s="10">
        <f t="shared" si="250"/>
        <v>0</v>
      </c>
      <c r="AV151" s="10">
        <f t="shared" si="251"/>
        <v>0</v>
      </c>
      <c r="AW151" s="10">
        <f t="shared" si="252"/>
        <v>23.071000000000002</v>
      </c>
      <c r="AX151" s="10">
        <f t="shared" si="253"/>
        <v>0</v>
      </c>
      <c r="AY151" s="10">
        <f t="shared" si="254"/>
        <v>0</v>
      </c>
      <c r="AZ151" s="10">
        <f t="shared" si="255"/>
        <v>0</v>
      </c>
      <c r="BA151" s="10">
        <f t="shared" si="256"/>
        <v>0</v>
      </c>
      <c r="BB151" s="10">
        <f t="shared" si="257"/>
        <v>0</v>
      </c>
      <c r="BC151" s="10">
        <f t="shared" si="258"/>
        <v>0</v>
      </c>
      <c r="BD151" s="10">
        <f t="shared" si="259"/>
        <v>0</v>
      </c>
      <c r="BE151" s="10">
        <f t="shared" si="260"/>
        <v>0</v>
      </c>
      <c r="BF151" s="10">
        <f t="shared" si="261"/>
        <v>0</v>
      </c>
      <c r="BG151" s="10">
        <f t="shared" si="262"/>
        <v>0</v>
      </c>
      <c r="BH151" s="10">
        <f t="shared" si="263"/>
        <v>0</v>
      </c>
      <c r="BI151" s="10">
        <f t="shared" si="264"/>
        <v>0</v>
      </c>
      <c r="BJ151" s="10">
        <f t="shared" si="265"/>
        <v>0</v>
      </c>
      <c r="BK151" s="10">
        <f t="shared" si="266"/>
        <v>0</v>
      </c>
      <c r="BL151" s="10">
        <f t="shared" si="267"/>
        <v>0</v>
      </c>
      <c r="BM151" s="10">
        <f t="shared" si="268"/>
        <v>0</v>
      </c>
      <c r="BN151" s="10">
        <f t="shared" si="269"/>
        <v>0</v>
      </c>
      <c r="BO151" s="10">
        <f t="shared" si="270"/>
        <v>0</v>
      </c>
      <c r="BP151" s="2" t="s">
        <v>150</v>
      </c>
      <c r="BQ151" s="2">
        <v>16320.349</v>
      </c>
      <c r="BR151" s="2">
        <f t="shared" si="271"/>
        <v>1710.1709999999998</v>
      </c>
      <c r="BS151" s="2">
        <v>7622.9120000000021</v>
      </c>
      <c r="BT151" s="2">
        <v>0</v>
      </c>
      <c r="BU151" s="2">
        <v>3540.28</v>
      </c>
      <c r="BV151" s="2">
        <v>2352.7289999999998</v>
      </c>
      <c r="BW151" s="2">
        <v>540.43399999999997</v>
      </c>
      <c r="BX151" s="2">
        <v>1682.0039999999999</v>
      </c>
      <c r="BY151" s="2">
        <v>266.35399999999998</v>
      </c>
      <c r="BZ151" s="2">
        <v>28.167000000000002</v>
      </c>
      <c r="CA151" s="2">
        <v>23.071000000000002</v>
      </c>
      <c r="CB151" s="2">
        <v>0</v>
      </c>
      <c r="CC151" s="2">
        <v>264.39800000000002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3540.28</v>
      </c>
      <c r="CK151" s="2">
        <v>0</v>
      </c>
      <c r="CL151" s="2">
        <v>0</v>
      </c>
      <c r="CM151" s="2">
        <v>0</v>
      </c>
      <c r="CN151" s="2">
        <v>0</v>
      </c>
      <c r="CO151" s="2">
        <v>2352.569</v>
      </c>
      <c r="CP151" s="2">
        <v>0.16</v>
      </c>
      <c r="CQ151" s="2">
        <v>0</v>
      </c>
      <c r="CR151" s="2">
        <v>0</v>
      </c>
      <c r="CS151" s="2">
        <v>0</v>
      </c>
      <c r="CT151" s="2">
        <v>540.43399999999997</v>
      </c>
      <c r="CU151" s="2">
        <v>0</v>
      </c>
      <c r="CV151" s="2">
        <v>0</v>
      </c>
      <c r="CW151" s="2">
        <v>0</v>
      </c>
      <c r="CX151" s="2">
        <v>1682.0039999999999</v>
      </c>
      <c r="CY151" s="2">
        <v>0</v>
      </c>
      <c r="CZ151" s="2">
        <v>0</v>
      </c>
      <c r="DA151" s="2">
        <v>0</v>
      </c>
      <c r="DB151" s="2">
        <v>0</v>
      </c>
      <c r="DC151" s="2">
        <v>266.35399999999998</v>
      </c>
      <c r="DD151" s="2">
        <v>0</v>
      </c>
      <c r="DE151" s="2">
        <v>0</v>
      </c>
      <c r="DF151" s="2">
        <v>0</v>
      </c>
      <c r="DG151" s="2">
        <v>6.4980000000000002</v>
      </c>
      <c r="DH151" s="2">
        <v>21.669</v>
      </c>
      <c r="DI151" s="2">
        <v>0</v>
      </c>
      <c r="DJ151" s="2">
        <v>0</v>
      </c>
      <c r="DK151" s="2">
        <v>0</v>
      </c>
      <c r="DL151" s="2">
        <v>23.071000000000002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221.06</v>
      </c>
      <c r="EA151" s="2">
        <v>43.338000000000001</v>
      </c>
      <c r="EB151" s="2">
        <v>0</v>
      </c>
      <c r="EC151" s="2">
        <v>0</v>
      </c>
      <c r="ED151" s="2">
        <v>0</v>
      </c>
      <c r="EE151" s="15">
        <v>0</v>
      </c>
      <c r="EF151" s="15">
        <v>0</v>
      </c>
      <c r="EG151" s="15">
        <v>0</v>
      </c>
      <c r="EH151" s="15">
        <v>0</v>
      </c>
      <c r="EI151" s="15">
        <v>0</v>
      </c>
      <c r="EJ151" s="15">
        <f t="shared" si="272"/>
        <v>0</v>
      </c>
      <c r="EK151" s="15">
        <f t="shared" si="273"/>
        <v>1</v>
      </c>
      <c r="EL151" s="15">
        <f t="shared" si="274"/>
        <v>0</v>
      </c>
      <c r="EM151" s="15">
        <f t="shared" si="275"/>
        <v>0</v>
      </c>
      <c r="EN151" s="15">
        <f t="shared" si="276"/>
        <v>0</v>
      </c>
      <c r="EO151" s="15">
        <f t="shared" si="277"/>
        <v>0</v>
      </c>
      <c r="EP151" s="15">
        <f t="shared" si="278"/>
        <v>0.99993199386754705</v>
      </c>
      <c r="EQ151" s="16">
        <f t="shared" si="279"/>
        <v>6.8006132452993952E-5</v>
      </c>
      <c r="ER151" s="15">
        <f t="shared" si="280"/>
        <v>0</v>
      </c>
      <c r="ES151" s="15">
        <f t="shared" si="281"/>
        <v>0</v>
      </c>
      <c r="ET151" s="15">
        <f t="shared" si="282"/>
        <v>0</v>
      </c>
      <c r="EU151" s="15">
        <f t="shared" si="283"/>
        <v>1</v>
      </c>
      <c r="EV151" s="15">
        <f t="shared" si="284"/>
        <v>0</v>
      </c>
      <c r="EW151" s="15">
        <f t="shared" si="285"/>
        <v>0</v>
      </c>
      <c r="EX151" s="15">
        <f t="shared" si="286"/>
        <v>0</v>
      </c>
      <c r="EY151" s="15">
        <f t="shared" si="287"/>
        <v>1</v>
      </c>
      <c r="EZ151" s="15">
        <f t="shared" si="288"/>
        <v>0</v>
      </c>
      <c r="FA151" s="15">
        <f t="shared" si="289"/>
        <v>0</v>
      </c>
      <c r="FB151" s="15">
        <f t="shared" si="290"/>
        <v>0</v>
      </c>
      <c r="FC151" s="15">
        <f t="shared" si="291"/>
        <v>0</v>
      </c>
      <c r="FD151" s="15">
        <f t="shared" si="292"/>
        <v>1</v>
      </c>
      <c r="FE151" s="15">
        <f t="shared" si="293"/>
        <v>0</v>
      </c>
      <c r="FF151" s="15">
        <f t="shared" si="294"/>
        <v>0</v>
      </c>
      <c r="FG151" s="15">
        <f t="shared" si="295"/>
        <v>0</v>
      </c>
      <c r="FH151" s="15">
        <f t="shared" si="296"/>
        <v>0.23069549472787304</v>
      </c>
      <c r="FI151" s="15">
        <f t="shared" si="297"/>
        <v>0.7693045052721269</v>
      </c>
      <c r="FJ151" s="15">
        <f t="shared" si="298"/>
        <v>0</v>
      </c>
      <c r="FK151" s="15">
        <f t="shared" si="299"/>
        <v>0</v>
      </c>
      <c r="FL151" s="15">
        <f t="shared" si="300"/>
        <v>0</v>
      </c>
      <c r="FM151" s="15">
        <f t="shared" si="301"/>
        <v>1</v>
      </c>
      <c r="FN151" s="15">
        <f t="shared" si="302"/>
        <v>0</v>
      </c>
      <c r="FO151" s="15">
        <f t="shared" si="303"/>
        <v>0</v>
      </c>
      <c r="FP151" s="15">
        <f t="shared" si="304"/>
        <v>0</v>
      </c>
      <c r="FQ151" s="15">
        <f t="shared" si="305"/>
        <v>0</v>
      </c>
      <c r="FR151" s="15">
        <f t="shared" si="306"/>
        <v>0</v>
      </c>
      <c r="FS151" s="15">
        <v>0</v>
      </c>
      <c r="FT151" s="15">
        <v>0</v>
      </c>
      <c r="FU151" s="15">
        <v>0</v>
      </c>
      <c r="FV151" s="15">
        <v>0</v>
      </c>
      <c r="FW151" s="15">
        <v>0</v>
      </c>
      <c r="FX151" s="15">
        <v>0</v>
      </c>
      <c r="FY151" s="15">
        <v>0</v>
      </c>
      <c r="FZ151" s="15">
        <v>0</v>
      </c>
      <c r="GA151" s="15">
        <f t="shared" si="315"/>
        <v>0.83608801882011208</v>
      </c>
      <c r="GB151" s="15">
        <f t="shared" si="316"/>
        <v>0.16391198117988789</v>
      </c>
      <c r="GC151" s="15">
        <f t="shared" si="317"/>
        <v>0</v>
      </c>
      <c r="GD151" s="15">
        <f t="shared" si="318"/>
        <v>0</v>
      </c>
      <c r="GE151" s="15">
        <f t="shared" si="319"/>
        <v>0</v>
      </c>
    </row>
    <row r="152" spans="1:187" x14ac:dyDescent="0.3">
      <c r="A152" s="2" t="s">
        <v>151</v>
      </c>
      <c r="B152" s="6">
        <v>57932.76</v>
      </c>
      <c r="C152" s="6">
        <f t="shared" si="227"/>
        <v>35955.903216246334</v>
      </c>
      <c r="D152" s="7">
        <v>21976.856783753668</v>
      </c>
      <c r="E152" s="8">
        <v>5506.44</v>
      </c>
      <c r="F152" s="9">
        <v>4700.17</v>
      </c>
      <c r="G152" s="9">
        <v>6747.8154171099513</v>
      </c>
      <c r="H152" s="9">
        <v>2899.6611770969666</v>
      </c>
      <c r="I152" s="9">
        <v>5090.2901697123571</v>
      </c>
      <c r="J152" s="9">
        <v>2795.1980664008029</v>
      </c>
      <c r="K152" s="9">
        <v>261.74</v>
      </c>
      <c r="L152" s="9">
        <v>506.38</v>
      </c>
      <c r="M152" s="9">
        <v>0</v>
      </c>
      <c r="N152" s="10">
        <v>7448.2083859262584</v>
      </c>
      <c r="O152" s="10">
        <f t="shared" si="217"/>
        <v>0</v>
      </c>
      <c r="P152" s="10">
        <f t="shared" si="218"/>
        <v>0</v>
      </c>
      <c r="Q152" s="10">
        <f t="shared" si="219"/>
        <v>5506.44</v>
      </c>
      <c r="R152" s="10">
        <f t="shared" si="220"/>
        <v>0</v>
      </c>
      <c r="S152" s="10">
        <f t="shared" si="221"/>
        <v>0</v>
      </c>
      <c r="T152" s="10">
        <f t="shared" si="222"/>
        <v>4700.17</v>
      </c>
      <c r="U152" s="10">
        <f t="shared" si="223"/>
        <v>0</v>
      </c>
      <c r="V152" s="10">
        <f t="shared" si="224"/>
        <v>0</v>
      </c>
      <c r="W152" s="10">
        <f t="shared" si="225"/>
        <v>0</v>
      </c>
      <c r="X152" s="10">
        <f t="shared" si="226"/>
        <v>0</v>
      </c>
      <c r="Y152" s="10">
        <f t="shared" si="228"/>
        <v>0</v>
      </c>
      <c r="Z152" s="10">
        <f t="shared" si="229"/>
        <v>6747.8154171099513</v>
      </c>
      <c r="AA152" s="10">
        <f t="shared" si="230"/>
        <v>0</v>
      </c>
      <c r="AB152" s="10">
        <f t="shared" si="231"/>
        <v>0</v>
      </c>
      <c r="AC152" s="10">
        <f t="shared" si="232"/>
        <v>0</v>
      </c>
      <c r="AD152" s="10">
        <f t="shared" si="233"/>
        <v>0</v>
      </c>
      <c r="AE152" s="10">
        <f t="shared" si="234"/>
        <v>2899.6611770969666</v>
      </c>
      <c r="AF152" s="10">
        <f t="shared" si="235"/>
        <v>0</v>
      </c>
      <c r="AG152" s="10">
        <f t="shared" si="236"/>
        <v>0</v>
      </c>
      <c r="AH152" s="10">
        <f t="shared" si="237"/>
        <v>0</v>
      </c>
      <c r="AI152" s="10">
        <f t="shared" si="238"/>
        <v>5090.2901697123571</v>
      </c>
      <c r="AJ152" s="10">
        <f t="shared" si="239"/>
        <v>0</v>
      </c>
      <c r="AK152" s="10">
        <f t="shared" si="240"/>
        <v>0</v>
      </c>
      <c r="AL152" s="10">
        <f t="shared" si="241"/>
        <v>0</v>
      </c>
      <c r="AM152" s="10">
        <f t="shared" si="242"/>
        <v>0</v>
      </c>
      <c r="AN152" s="10">
        <f t="shared" si="243"/>
        <v>2795.1980664008029</v>
      </c>
      <c r="AO152" s="10">
        <f t="shared" si="244"/>
        <v>0</v>
      </c>
      <c r="AP152" s="10">
        <f t="shared" si="245"/>
        <v>0</v>
      </c>
      <c r="AQ152" s="10">
        <f t="shared" si="246"/>
        <v>0</v>
      </c>
      <c r="AR152" s="10">
        <f t="shared" si="247"/>
        <v>261.74</v>
      </c>
      <c r="AS152" s="10">
        <f t="shared" si="248"/>
        <v>0</v>
      </c>
      <c r="AT152" s="10">
        <f t="shared" si="249"/>
        <v>0</v>
      </c>
      <c r="AU152" s="10">
        <f t="shared" si="250"/>
        <v>0</v>
      </c>
      <c r="AV152" s="10">
        <f t="shared" si="251"/>
        <v>0</v>
      </c>
      <c r="AW152" s="10">
        <f t="shared" si="252"/>
        <v>506.38</v>
      </c>
      <c r="AX152" s="10">
        <f t="shared" si="253"/>
        <v>0</v>
      </c>
      <c r="AY152" s="10">
        <f t="shared" si="254"/>
        <v>0</v>
      </c>
      <c r="AZ152" s="10">
        <f t="shared" si="255"/>
        <v>0</v>
      </c>
      <c r="BA152" s="10">
        <f t="shared" si="256"/>
        <v>0</v>
      </c>
      <c r="BB152" s="10">
        <f t="shared" si="257"/>
        <v>0</v>
      </c>
      <c r="BC152" s="10">
        <f t="shared" si="258"/>
        <v>0</v>
      </c>
      <c r="BD152" s="10">
        <f t="shared" si="259"/>
        <v>0</v>
      </c>
      <c r="BE152" s="10">
        <f t="shared" si="260"/>
        <v>0</v>
      </c>
      <c r="BF152" s="10">
        <f t="shared" si="261"/>
        <v>0</v>
      </c>
      <c r="BG152" s="10">
        <f t="shared" si="262"/>
        <v>0</v>
      </c>
      <c r="BH152" s="10">
        <f t="shared" si="263"/>
        <v>0</v>
      </c>
      <c r="BI152" s="10">
        <f t="shared" si="264"/>
        <v>0</v>
      </c>
      <c r="BJ152" s="10">
        <f t="shared" si="265"/>
        <v>0</v>
      </c>
      <c r="BK152" s="10">
        <f t="shared" si="266"/>
        <v>7448.2083859262584</v>
      </c>
      <c r="BL152" s="10">
        <f t="shared" si="267"/>
        <v>0</v>
      </c>
      <c r="BM152" s="10">
        <f t="shared" si="268"/>
        <v>0</v>
      </c>
      <c r="BN152" s="10">
        <f t="shared" si="269"/>
        <v>0</v>
      </c>
      <c r="BO152" s="10">
        <f t="shared" si="270"/>
        <v>0</v>
      </c>
      <c r="BP152" s="2" t="s">
        <v>151</v>
      </c>
      <c r="BQ152" s="2">
        <v>131270.45000000001</v>
      </c>
      <c r="BR152" s="2">
        <f t="shared" si="271"/>
        <v>4250.5200000000004</v>
      </c>
      <c r="BS152" s="2">
        <v>99984.840000000011</v>
      </c>
      <c r="BT152" s="2">
        <v>5506.44</v>
      </c>
      <c r="BU152" s="2">
        <v>4700.17</v>
      </c>
      <c r="BV152" s="2">
        <v>6825.1900000000014</v>
      </c>
      <c r="BW152" s="2">
        <v>2280.89</v>
      </c>
      <c r="BX152" s="2">
        <v>3988.78</v>
      </c>
      <c r="BY152" s="2">
        <v>2948.51</v>
      </c>
      <c r="BZ152" s="2">
        <v>261.74</v>
      </c>
      <c r="CA152" s="2">
        <v>506.38</v>
      </c>
      <c r="CB152" s="2">
        <v>1751.62</v>
      </c>
      <c r="CC152" s="2">
        <v>2515.89</v>
      </c>
      <c r="CD152" s="2">
        <v>0</v>
      </c>
      <c r="CE152" s="2">
        <v>0</v>
      </c>
      <c r="CF152" s="2">
        <v>5506.44</v>
      </c>
      <c r="CG152" s="2">
        <v>0</v>
      </c>
      <c r="CH152" s="2">
        <v>0</v>
      </c>
      <c r="CI152" s="2">
        <v>4700.17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6825.1900000000014</v>
      </c>
      <c r="CP152" s="2">
        <v>0</v>
      </c>
      <c r="CQ152" s="2">
        <v>0</v>
      </c>
      <c r="CR152" s="2">
        <v>0</v>
      </c>
      <c r="CS152" s="2">
        <v>0</v>
      </c>
      <c r="CT152" s="2">
        <v>2280.89</v>
      </c>
      <c r="CU152" s="2">
        <v>0</v>
      </c>
      <c r="CV152" s="2">
        <v>0</v>
      </c>
      <c r="CW152" s="2">
        <v>0</v>
      </c>
      <c r="CX152" s="2">
        <v>3988.78</v>
      </c>
      <c r="CY152" s="2">
        <v>0</v>
      </c>
      <c r="CZ152" s="2">
        <v>0</v>
      </c>
      <c r="DA152" s="2">
        <v>0</v>
      </c>
      <c r="DB152" s="2">
        <v>0</v>
      </c>
      <c r="DC152" s="2">
        <v>2948.51</v>
      </c>
      <c r="DD152" s="2">
        <v>0</v>
      </c>
      <c r="DE152" s="2">
        <v>0</v>
      </c>
      <c r="DF152" s="2">
        <v>0</v>
      </c>
      <c r="DG152" s="2">
        <v>261.74</v>
      </c>
      <c r="DH152" s="2">
        <v>0</v>
      </c>
      <c r="DI152" s="2">
        <v>0</v>
      </c>
      <c r="DJ152" s="2">
        <v>0</v>
      </c>
      <c r="DK152" s="2">
        <v>0</v>
      </c>
      <c r="DL152" s="2">
        <v>506.38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1751.62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2515.89</v>
      </c>
      <c r="EA152" s="2">
        <v>0</v>
      </c>
      <c r="EB152" s="2">
        <v>0</v>
      </c>
      <c r="EC152" s="2">
        <v>0</v>
      </c>
      <c r="ED152" s="2">
        <v>0</v>
      </c>
      <c r="EE152" s="15">
        <f t="shared" si="320"/>
        <v>0</v>
      </c>
      <c r="EF152" s="15">
        <f t="shared" si="321"/>
        <v>0</v>
      </c>
      <c r="EG152" s="15">
        <f t="shared" si="322"/>
        <v>1</v>
      </c>
      <c r="EH152" s="15">
        <f t="shared" si="323"/>
        <v>0</v>
      </c>
      <c r="EI152" s="15">
        <v>0</v>
      </c>
      <c r="EJ152" s="15">
        <f t="shared" si="272"/>
        <v>1</v>
      </c>
      <c r="EK152" s="15">
        <f t="shared" si="273"/>
        <v>0</v>
      </c>
      <c r="EL152" s="15">
        <f t="shared" si="274"/>
        <v>0</v>
      </c>
      <c r="EM152" s="15">
        <f t="shared" si="275"/>
        <v>0</v>
      </c>
      <c r="EN152" s="15">
        <f t="shared" si="276"/>
        <v>0</v>
      </c>
      <c r="EO152" s="15">
        <f t="shared" si="277"/>
        <v>0</v>
      </c>
      <c r="EP152" s="15">
        <f t="shared" si="278"/>
        <v>1</v>
      </c>
      <c r="EQ152" s="15">
        <f t="shared" si="279"/>
        <v>0</v>
      </c>
      <c r="ER152" s="15">
        <f t="shared" si="280"/>
        <v>0</v>
      </c>
      <c r="ES152" s="15">
        <f t="shared" si="281"/>
        <v>0</v>
      </c>
      <c r="ET152" s="15">
        <f t="shared" si="282"/>
        <v>0</v>
      </c>
      <c r="EU152" s="15">
        <f t="shared" si="283"/>
        <v>1</v>
      </c>
      <c r="EV152" s="15">
        <f t="shared" si="284"/>
        <v>0</v>
      </c>
      <c r="EW152" s="15">
        <f t="shared" si="285"/>
        <v>0</v>
      </c>
      <c r="EX152" s="15">
        <f t="shared" si="286"/>
        <v>0</v>
      </c>
      <c r="EY152" s="15">
        <f t="shared" si="287"/>
        <v>1</v>
      </c>
      <c r="EZ152" s="15">
        <f t="shared" si="288"/>
        <v>0</v>
      </c>
      <c r="FA152" s="15">
        <f t="shared" si="289"/>
        <v>0</v>
      </c>
      <c r="FB152" s="15">
        <f t="shared" si="290"/>
        <v>0</v>
      </c>
      <c r="FC152" s="15">
        <f t="shared" si="291"/>
        <v>0</v>
      </c>
      <c r="FD152" s="15">
        <f t="shared" si="292"/>
        <v>1</v>
      </c>
      <c r="FE152" s="15">
        <f t="shared" si="293"/>
        <v>0</v>
      </c>
      <c r="FF152" s="15">
        <f t="shared" si="294"/>
        <v>0</v>
      </c>
      <c r="FG152" s="15">
        <f t="shared" si="295"/>
        <v>0</v>
      </c>
      <c r="FH152" s="15">
        <f t="shared" si="296"/>
        <v>1</v>
      </c>
      <c r="FI152" s="15">
        <f t="shared" si="297"/>
        <v>0</v>
      </c>
      <c r="FJ152" s="15">
        <f t="shared" si="298"/>
        <v>0</v>
      </c>
      <c r="FK152" s="15">
        <f t="shared" si="299"/>
        <v>0</v>
      </c>
      <c r="FL152" s="15">
        <f t="shared" si="300"/>
        <v>0</v>
      </c>
      <c r="FM152" s="15">
        <f t="shared" si="301"/>
        <v>1</v>
      </c>
      <c r="FN152" s="15">
        <f t="shared" si="302"/>
        <v>0</v>
      </c>
      <c r="FO152" s="15">
        <f t="shared" si="303"/>
        <v>0</v>
      </c>
      <c r="FP152" s="15">
        <f t="shared" si="304"/>
        <v>0</v>
      </c>
      <c r="FQ152" s="15">
        <f t="shared" si="305"/>
        <v>0</v>
      </c>
      <c r="FR152" s="15">
        <f t="shared" si="306"/>
        <v>0</v>
      </c>
      <c r="FS152" s="15">
        <f t="shared" si="307"/>
        <v>1</v>
      </c>
      <c r="FT152" s="15">
        <f t="shared" si="308"/>
        <v>0</v>
      </c>
      <c r="FU152" s="15">
        <f t="shared" si="309"/>
        <v>0</v>
      </c>
      <c r="FV152" s="15">
        <f t="shared" si="310"/>
        <v>0</v>
      </c>
      <c r="FW152" s="15">
        <f t="shared" si="311"/>
        <v>0</v>
      </c>
      <c r="FX152" s="15">
        <f t="shared" si="312"/>
        <v>0</v>
      </c>
      <c r="FY152" s="15">
        <f t="shared" si="313"/>
        <v>0</v>
      </c>
      <c r="FZ152" s="15">
        <f t="shared" si="314"/>
        <v>0</v>
      </c>
      <c r="GA152" s="15">
        <f t="shared" si="315"/>
        <v>1</v>
      </c>
      <c r="GB152" s="15">
        <f t="shared" si="316"/>
        <v>0</v>
      </c>
      <c r="GC152" s="15">
        <f t="shared" si="317"/>
        <v>0</v>
      </c>
      <c r="GD152" s="15">
        <f t="shared" si="318"/>
        <v>0</v>
      </c>
      <c r="GE152" s="15">
        <f t="shared" si="319"/>
        <v>0</v>
      </c>
    </row>
    <row r="153" spans="1:187" x14ac:dyDescent="0.3">
      <c r="A153" s="2" t="s">
        <v>152</v>
      </c>
      <c r="B153" s="6">
        <v>27403.276999999998</v>
      </c>
      <c r="C153" s="6">
        <f t="shared" si="227"/>
        <v>17238.352704219942</v>
      </c>
      <c r="D153" s="7">
        <v>10164.924295780054</v>
      </c>
      <c r="E153" s="8">
        <v>3315.75</v>
      </c>
      <c r="F153" s="9">
        <v>4401.62</v>
      </c>
      <c r="G153" s="9">
        <v>2958.848128768982</v>
      </c>
      <c r="H153" s="9">
        <v>816.48181736342315</v>
      </c>
      <c r="I153" s="9">
        <v>2518.38</v>
      </c>
      <c r="J153" s="9">
        <v>300.77628830363818</v>
      </c>
      <c r="K153" s="9">
        <v>63.825000000000003</v>
      </c>
      <c r="L153" s="9">
        <v>26.92</v>
      </c>
      <c r="M153" s="9">
        <v>0</v>
      </c>
      <c r="N153" s="10">
        <v>2835.751469783901</v>
      </c>
      <c r="O153" s="10">
        <f t="shared" si="217"/>
        <v>0</v>
      </c>
      <c r="P153" s="10">
        <f t="shared" si="218"/>
        <v>0</v>
      </c>
      <c r="Q153" s="10">
        <f t="shared" si="219"/>
        <v>3315.75</v>
      </c>
      <c r="R153" s="10">
        <f t="shared" si="220"/>
        <v>0</v>
      </c>
      <c r="S153" s="10">
        <f t="shared" si="221"/>
        <v>0</v>
      </c>
      <c r="T153" s="10">
        <f t="shared" si="222"/>
        <v>0</v>
      </c>
      <c r="U153" s="10">
        <f t="shared" si="223"/>
        <v>4401.62</v>
      </c>
      <c r="V153" s="10">
        <f t="shared" si="224"/>
        <v>0</v>
      </c>
      <c r="W153" s="10">
        <f t="shared" si="225"/>
        <v>0</v>
      </c>
      <c r="X153" s="10">
        <f t="shared" si="226"/>
        <v>0</v>
      </c>
      <c r="Y153" s="10">
        <f t="shared" si="228"/>
        <v>0</v>
      </c>
      <c r="Z153" s="10">
        <f t="shared" si="229"/>
        <v>2958.848128768982</v>
      </c>
      <c r="AA153" s="10">
        <f t="shared" si="230"/>
        <v>0</v>
      </c>
      <c r="AB153" s="10">
        <f t="shared" si="231"/>
        <v>0</v>
      </c>
      <c r="AC153" s="10">
        <f t="shared" si="232"/>
        <v>0</v>
      </c>
      <c r="AD153" s="10">
        <f t="shared" si="233"/>
        <v>0</v>
      </c>
      <c r="AE153" s="10">
        <f t="shared" si="234"/>
        <v>816.48181736342315</v>
      </c>
      <c r="AF153" s="10">
        <f t="shared" si="235"/>
        <v>0</v>
      </c>
      <c r="AG153" s="10">
        <f t="shared" si="236"/>
        <v>0</v>
      </c>
      <c r="AH153" s="10">
        <f t="shared" si="237"/>
        <v>0</v>
      </c>
      <c r="AI153" s="10">
        <f t="shared" si="238"/>
        <v>2518.38</v>
      </c>
      <c r="AJ153" s="10">
        <f t="shared" si="239"/>
        <v>0</v>
      </c>
      <c r="AK153" s="10">
        <f t="shared" si="240"/>
        <v>0</v>
      </c>
      <c r="AL153" s="10">
        <f t="shared" si="241"/>
        <v>0</v>
      </c>
      <c r="AM153" s="10">
        <f t="shared" si="242"/>
        <v>0</v>
      </c>
      <c r="AN153" s="10">
        <f t="shared" si="243"/>
        <v>300.77628830363818</v>
      </c>
      <c r="AO153" s="10">
        <f t="shared" si="244"/>
        <v>0</v>
      </c>
      <c r="AP153" s="10">
        <f t="shared" si="245"/>
        <v>0</v>
      </c>
      <c r="AQ153" s="10">
        <f t="shared" si="246"/>
        <v>0</v>
      </c>
      <c r="AR153" s="10">
        <f t="shared" si="247"/>
        <v>63.825000000000003</v>
      </c>
      <c r="AS153" s="10">
        <f t="shared" si="248"/>
        <v>0</v>
      </c>
      <c r="AT153" s="10">
        <f t="shared" si="249"/>
        <v>0</v>
      </c>
      <c r="AU153" s="10">
        <f t="shared" si="250"/>
        <v>0</v>
      </c>
      <c r="AV153" s="10">
        <f t="shared" si="251"/>
        <v>0</v>
      </c>
      <c r="AW153" s="10">
        <f t="shared" si="252"/>
        <v>26.92</v>
      </c>
      <c r="AX153" s="10">
        <f t="shared" si="253"/>
        <v>0</v>
      </c>
      <c r="AY153" s="10">
        <f t="shared" si="254"/>
        <v>0</v>
      </c>
      <c r="AZ153" s="10">
        <f t="shared" si="255"/>
        <v>0</v>
      </c>
      <c r="BA153" s="10">
        <f t="shared" si="256"/>
        <v>0</v>
      </c>
      <c r="BB153" s="10">
        <f t="shared" si="257"/>
        <v>0</v>
      </c>
      <c r="BC153" s="10">
        <f t="shared" si="258"/>
        <v>0</v>
      </c>
      <c r="BD153" s="10">
        <f t="shared" si="259"/>
        <v>0</v>
      </c>
      <c r="BE153" s="10">
        <f t="shared" si="260"/>
        <v>0</v>
      </c>
      <c r="BF153" s="10">
        <f t="shared" si="261"/>
        <v>0</v>
      </c>
      <c r="BG153" s="10">
        <f t="shared" si="262"/>
        <v>0</v>
      </c>
      <c r="BH153" s="10">
        <f t="shared" si="263"/>
        <v>0</v>
      </c>
      <c r="BI153" s="10">
        <f t="shared" si="264"/>
        <v>0</v>
      </c>
      <c r="BJ153" s="10">
        <f t="shared" si="265"/>
        <v>0</v>
      </c>
      <c r="BK153" s="10">
        <f t="shared" si="266"/>
        <v>2835.751469783901</v>
      </c>
      <c r="BL153" s="10">
        <f t="shared" si="267"/>
        <v>0</v>
      </c>
      <c r="BM153" s="10">
        <f t="shared" si="268"/>
        <v>0</v>
      </c>
      <c r="BN153" s="10">
        <f t="shared" si="269"/>
        <v>0</v>
      </c>
      <c r="BO153" s="10">
        <f t="shared" si="270"/>
        <v>0</v>
      </c>
      <c r="BP153" s="2" t="s">
        <v>152</v>
      </c>
      <c r="BQ153" s="2">
        <v>16460.260999999999</v>
      </c>
      <c r="BR153" s="2">
        <f t="shared" si="271"/>
        <v>2582.2049999999999</v>
      </c>
      <c r="BS153" s="2">
        <v>2043.0489999999991</v>
      </c>
      <c r="BT153" s="2">
        <v>3315.75</v>
      </c>
      <c r="BU153" s="2">
        <v>4401.62</v>
      </c>
      <c r="BV153" s="2">
        <v>2904.817</v>
      </c>
      <c r="BW153" s="2">
        <v>808.83800000000008</v>
      </c>
      <c r="BX153" s="2">
        <v>2518.38</v>
      </c>
      <c r="BY153" s="2">
        <v>297.40199999999999</v>
      </c>
      <c r="BZ153" s="2">
        <v>63.825000000000003</v>
      </c>
      <c r="CA153" s="2">
        <v>26.92</v>
      </c>
      <c r="CB153" s="2">
        <v>0</v>
      </c>
      <c r="CC153" s="2">
        <v>79.66</v>
      </c>
      <c r="CD153" s="2">
        <v>0</v>
      </c>
      <c r="CE153" s="2">
        <v>0</v>
      </c>
      <c r="CF153" s="2">
        <v>3315.75</v>
      </c>
      <c r="CG153" s="2">
        <v>0</v>
      </c>
      <c r="CH153" s="2">
        <v>0</v>
      </c>
      <c r="CI153" s="2">
        <v>0</v>
      </c>
      <c r="CJ153" s="2">
        <v>4401.62</v>
      </c>
      <c r="CK153" s="2">
        <v>0</v>
      </c>
      <c r="CL153" s="2">
        <v>0</v>
      </c>
      <c r="CM153" s="2">
        <v>0</v>
      </c>
      <c r="CN153" s="2">
        <v>0</v>
      </c>
      <c r="CO153" s="2">
        <v>2904.817</v>
      </c>
      <c r="CP153" s="2">
        <v>0</v>
      </c>
      <c r="CQ153" s="2">
        <v>0</v>
      </c>
      <c r="CR153" s="2">
        <v>0</v>
      </c>
      <c r="CS153" s="2">
        <v>0</v>
      </c>
      <c r="CT153" s="2">
        <v>808.83800000000008</v>
      </c>
      <c r="CU153" s="2">
        <v>0</v>
      </c>
      <c r="CV153" s="2">
        <v>0</v>
      </c>
      <c r="CW153" s="2">
        <v>0</v>
      </c>
      <c r="CX153" s="2">
        <v>2518.38</v>
      </c>
      <c r="CY153" s="2">
        <v>0</v>
      </c>
      <c r="CZ153" s="2">
        <v>0</v>
      </c>
      <c r="DA153" s="2">
        <v>0</v>
      </c>
      <c r="DB153" s="2">
        <v>0</v>
      </c>
      <c r="DC153" s="2">
        <v>297.40199999999999</v>
      </c>
      <c r="DD153" s="2">
        <v>0</v>
      </c>
      <c r="DE153" s="2">
        <v>0</v>
      </c>
      <c r="DF153" s="2">
        <v>0</v>
      </c>
      <c r="DG153" s="2">
        <v>63.825000000000003</v>
      </c>
      <c r="DH153" s="2">
        <v>0</v>
      </c>
      <c r="DI153" s="2">
        <v>0</v>
      </c>
      <c r="DJ153" s="2">
        <v>0</v>
      </c>
      <c r="DK153" s="2">
        <v>0</v>
      </c>
      <c r="DL153" s="2">
        <v>26.92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79.66</v>
      </c>
      <c r="EA153" s="2">
        <v>0</v>
      </c>
      <c r="EB153" s="2">
        <v>0</v>
      </c>
      <c r="EC153" s="2">
        <v>0</v>
      </c>
      <c r="ED153" s="2">
        <v>0</v>
      </c>
      <c r="EE153" s="15">
        <f t="shared" si="320"/>
        <v>0</v>
      </c>
      <c r="EF153" s="15">
        <f t="shared" si="321"/>
        <v>0</v>
      </c>
      <c r="EG153" s="15">
        <f t="shared" si="322"/>
        <v>1</v>
      </c>
      <c r="EH153" s="15">
        <f t="shared" si="323"/>
        <v>0</v>
      </c>
      <c r="EI153" s="15">
        <f t="shared" si="324"/>
        <v>0</v>
      </c>
      <c r="EJ153" s="15">
        <f t="shared" si="272"/>
        <v>0</v>
      </c>
      <c r="EK153" s="15">
        <f t="shared" si="273"/>
        <v>1</v>
      </c>
      <c r="EL153" s="15">
        <f t="shared" si="274"/>
        <v>0</v>
      </c>
      <c r="EM153" s="15">
        <f t="shared" si="275"/>
        <v>0</v>
      </c>
      <c r="EN153" s="15">
        <f t="shared" si="276"/>
        <v>0</v>
      </c>
      <c r="EO153" s="15">
        <f t="shared" si="277"/>
        <v>0</v>
      </c>
      <c r="EP153" s="15">
        <f t="shared" si="278"/>
        <v>1</v>
      </c>
      <c r="EQ153" s="15">
        <f t="shared" si="279"/>
        <v>0</v>
      </c>
      <c r="ER153" s="15">
        <f t="shared" si="280"/>
        <v>0</v>
      </c>
      <c r="ES153" s="15">
        <f t="shared" si="281"/>
        <v>0</v>
      </c>
      <c r="ET153" s="15">
        <f t="shared" si="282"/>
        <v>0</v>
      </c>
      <c r="EU153" s="15">
        <f t="shared" si="283"/>
        <v>1</v>
      </c>
      <c r="EV153" s="15">
        <f t="shared" si="284"/>
        <v>0</v>
      </c>
      <c r="EW153" s="15">
        <f t="shared" si="285"/>
        <v>0</v>
      </c>
      <c r="EX153" s="15">
        <f t="shared" si="286"/>
        <v>0</v>
      </c>
      <c r="EY153" s="15">
        <f t="shared" si="287"/>
        <v>1</v>
      </c>
      <c r="EZ153" s="15">
        <f t="shared" si="288"/>
        <v>0</v>
      </c>
      <c r="FA153" s="15">
        <f t="shared" si="289"/>
        <v>0</v>
      </c>
      <c r="FB153" s="15">
        <f t="shared" si="290"/>
        <v>0</v>
      </c>
      <c r="FC153" s="15">
        <f t="shared" si="291"/>
        <v>0</v>
      </c>
      <c r="FD153" s="15">
        <f t="shared" si="292"/>
        <v>1</v>
      </c>
      <c r="FE153" s="15">
        <f t="shared" si="293"/>
        <v>0</v>
      </c>
      <c r="FF153" s="15">
        <f t="shared" si="294"/>
        <v>0</v>
      </c>
      <c r="FG153" s="15">
        <f t="shared" si="295"/>
        <v>0</v>
      </c>
      <c r="FH153" s="15">
        <f t="shared" si="296"/>
        <v>1</v>
      </c>
      <c r="FI153" s="15">
        <f t="shared" si="297"/>
        <v>0</v>
      </c>
      <c r="FJ153" s="15">
        <f t="shared" si="298"/>
        <v>0</v>
      </c>
      <c r="FK153" s="15">
        <f t="shared" si="299"/>
        <v>0</v>
      </c>
      <c r="FL153" s="15">
        <f t="shared" si="300"/>
        <v>0</v>
      </c>
      <c r="FM153" s="15">
        <f t="shared" si="301"/>
        <v>1</v>
      </c>
      <c r="FN153" s="15">
        <f t="shared" si="302"/>
        <v>0</v>
      </c>
      <c r="FO153" s="15">
        <f t="shared" si="303"/>
        <v>0</v>
      </c>
      <c r="FP153" s="15">
        <f t="shared" si="304"/>
        <v>0</v>
      </c>
      <c r="FQ153" s="15">
        <f t="shared" si="305"/>
        <v>0</v>
      </c>
      <c r="FR153" s="15">
        <f t="shared" si="306"/>
        <v>0</v>
      </c>
      <c r="FS153" s="15">
        <v>0</v>
      </c>
      <c r="FT153" s="15">
        <v>0</v>
      </c>
      <c r="FU153" s="15">
        <v>0</v>
      </c>
      <c r="FV153" s="15">
        <v>0</v>
      </c>
      <c r="FW153" s="15">
        <v>0</v>
      </c>
      <c r="FX153" s="15">
        <v>0</v>
      </c>
      <c r="FY153" s="15">
        <v>0</v>
      </c>
      <c r="FZ153" s="15">
        <v>0</v>
      </c>
      <c r="GA153" s="15">
        <f t="shared" si="315"/>
        <v>1</v>
      </c>
      <c r="GB153" s="15">
        <f t="shared" si="316"/>
        <v>0</v>
      </c>
      <c r="GC153" s="15">
        <f t="shared" si="317"/>
        <v>0</v>
      </c>
      <c r="GD153" s="15">
        <f t="shared" si="318"/>
        <v>0</v>
      </c>
      <c r="GE153" s="15">
        <f t="shared" si="319"/>
        <v>0</v>
      </c>
    </row>
    <row r="154" spans="1:187" x14ac:dyDescent="0.3">
      <c r="A154" s="3" t="s">
        <v>153</v>
      </c>
      <c r="B154" s="6">
        <v>58233.322</v>
      </c>
      <c r="C154" s="6">
        <f t="shared" si="227"/>
        <v>44109.803853034304</v>
      </c>
      <c r="D154" s="7">
        <v>14123.518146965693</v>
      </c>
      <c r="E154" s="8">
        <v>0</v>
      </c>
      <c r="F154" s="9">
        <v>12213.886</v>
      </c>
      <c r="G154" s="9">
        <v>9203.8417928564922</v>
      </c>
      <c r="H154" s="9">
        <v>2141.7388646536692</v>
      </c>
      <c r="I154" s="9">
        <v>5325.31</v>
      </c>
      <c r="J154" s="9">
        <v>1198.0213350403769</v>
      </c>
      <c r="K154" s="9">
        <v>203.88200000000001</v>
      </c>
      <c r="L154" s="9">
        <v>78.308394776225015</v>
      </c>
      <c r="M154" s="9">
        <v>0</v>
      </c>
      <c r="N154" s="10">
        <v>13744.815465707539</v>
      </c>
      <c r="O154" s="10">
        <f t="shared" si="217"/>
        <v>0</v>
      </c>
      <c r="P154" s="10">
        <f t="shared" si="218"/>
        <v>0</v>
      </c>
      <c r="Q154" s="10">
        <f t="shared" si="219"/>
        <v>0</v>
      </c>
      <c r="R154" s="10">
        <f t="shared" si="220"/>
        <v>0</v>
      </c>
      <c r="S154" s="10">
        <f t="shared" si="221"/>
        <v>0</v>
      </c>
      <c r="T154" s="10">
        <f t="shared" si="222"/>
        <v>0</v>
      </c>
      <c r="U154" s="10">
        <f t="shared" si="223"/>
        <v>12213.886</v>
      </c>
      <c r="V154" s="10">
        <f t="shared" si="224"/>
        <v>0</v>
      </c>
      <c r="W154" s="10">
        <f t="shared" si="225"/>
        <v>0</v>
      </c>
      <c r="X154" s="10">
        <f t="shared" si="226"/>
        <v>0</v>
      </c>
      <c r="Y154" s="10">
        <f t="shared" si="228"/>
        <v>0</v>
      </c>
      <c r="Z154" s="10">
        <f t="shared" si="229"/>
        <v>9203.8417928564922</v>
      </c>
      <c r="AA154" s="10">
        <f t="shared" si="230"/>
        <v>0</v>
      </c>
      <c r="AB154" s="10">
        <f t="shared" si="231"/>
        <v>0</v>
      </c>
      <c r="AC154" s="10">
        <f t="shared" si="232"/>
        <v>0</v>
      </c>
      <c r="AD154" s="10">
        <f t="shared" si="233"/>
        <v>0</v>
      </c>
      <c r="AE154" s="10">
        <f t="shared" si="234"/>
        <v>2141.7388646536692</v>
      </c>
      <c r="AF154" s="10">
        <f t="shared" si="235"/>
        <v>0</v>
      </c>
      <c r="AG154" s="10">
        <f t="shared" si="236"/>
        <v>0</v>
      </c>
      <c r="AH154" s="10">
        <f t="shared" si="237"/>
        <v>0</v>
      </c>
      <c r="AI154" s="10">
        <f t="shared" si="238"/>
        <v>5325.31</v>
      </c>
      <c r="AJ154" s="10">
        <f t="shared" si="239"/>
        <v>0</v>
      </c>
      <c r="AK154" s="10">
        <f t="shared" si="240"/>
        <v>0</v>
      </c>
      <c r="AL154" s="10">
        <f t="shared" si="241"/>
        <v>0</v>
      </c>
      <c r="AM154" s="10">
        <f t="shared" si="242"/>
        <v>0</v>
      </c>
      <c r="AN154" s="10">
        <f t="shared" si="243"/>
        <v>1198.0213350403769</v>
      </c>
      <c r="AO154" s="10">
        <f t="shared" si="244"/>
        <v>0</v>
      </c>
      <c r="AP154" s="10">
        <f t="shared" si="245"/>
        <v>0</v>
      </c>
      <c r="AQ154" s="10">
        <f t="shared" si="246"/>
        <v>0</v>
      </c>
      <c r="AR154" s="10">
        <f t="shared" si="247"/>
        <v>203.88200000000001</v>
      </c>
      <c r="AS154" s="10">
        <f t="shared" si="248"/>
        <v>0</v>
      </c>
      <c r="AT154" s="10">
        <f t="shared" si="249"/>
        <v>0</v>
      </c>
      <c r="AU154" s="10">
        <f t="shared" si="250"/>
        <v>0</v>
      </c>
      <c r="AV154" s="10">
        <f t="shared" si="251"/>
        <v>0</v>
      </c>
      <c r="AW154" s="10">
        <f t="shared" si="252"/>
        <v>78.308394776225015</v>
      </c>
      <c r="AX154" s="10">
        <f t="shared" si="253"/>
        <v>0</v>
      </c>
      <c r="AY154" s="10">
        <f t="shared" si="254"/>
        <v>0</v>
      </c>
      <c r="AZ154" s="10">
        <f t="shared" si="255"/>
        <v>0</v>
      </c>
      <c r="BA154" s="10">
        <f t="shared" si="256"/>
        <v>0</v>
      </c>
      <c r="BB154" s="10">
        <f t="shared" si="257"/>
        <v>0</v>
      </c>
      <c r="BC154" s="10">
        <f t="shared" si="258"/>
        <v>0</v>
      </c>
      <c r="BD154" s="10">
        <f t="shared" si="259"/>
        <v>0</v>
      </c>
      <c r="BE154" s="10">
        <f t="shared" si="260"/>
        <v>0</v>
      </c>
      <c r="BF154" s="10">
        <f t="shared" si="261"/>
        <v>0</v>
      </c>
      <c r="BG154" s="10">
        <f t="shared" si="262"/>
        <v>0</v>
      </c>
      <c r="BH154" s="10">
        <f t="shared" si="263"/>
        <v>0</v>
      </c>
      <c r="BI154" s="10">
        <f t="shared" si="264"/>
        <v>0</v>
      </c>
      <c r="BJ154" s="10">
        <f t="shared" si="265"/>
        <v>0</v>
      </c>
      <c r="BK154" s="10">
        <f t="shared" si="266"/>
        <v>13744.815465707539</v>
      </c>
      <c r="BL154" s="10">
        <f t="shared" si="267"/>
        <v>0</v>
      </c>
      <c r="BM154" s="10">
        <f t="shared" si="268"/>
        <v>0</v>
      </c>
      <c r="BN154" s="10">
        <f t="shared" si="269"/>
        <v>0</v>
      </c>
      <c r="BO154" s="10">
        <f t="shared" si="270"/>
        <v>0</v>
      </c>
      <c r="BP154" s="3" t="s">
        <v>153</v>
      </c>
      <c r="BQ154" s="3">
        <v>70415.476999999999</v>
      </c>
      <c r="BR154" s="3">
        <f t="shared" si="271"/>
        <v>21505.243000000002</v>
      </c>
      <c r="BS154" s="2">
        <v>21520.684000000001</v>
      </c>
      <c r="BT154" s="2">
        <v>0</v>
      </c>
      <c r="BU154" s="2">
        <v>12214.826000000001</v>
      </c>
      <c r="BV154" s="2">
        <v>10131.119999999999</v>
      </c>
      <c r="BW154" s="2">
        <v>3541.51</v>
      </c>
      <c r="BX154" s="2">
        <v>21301.360000000001</v>
      </c>
      <c r="BY154" s="2">
        <v>1323.885</v>
      </c>
      <c r="BZ154" s="2">
        <v>203.88300000000001</v>
      </c>
      <c r="CA154" s="2">
        <v>147.38400000000001</v>
      </c>
      <c r="CB154" s="2">
        <v>0</v>
      </c>
      <c r="CC154" s="3">
        <v>30.824999999999999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12214.826000000001</v>
      </c>
      <c r="CK154" s="3">
        <v>0</v>
      </c>
      <c r="CL154" s="3">
        <v>0</v>
      </c>
      <c r="CM154" s="3">
        <v>0</v>
      </c>
      <c r="CN154" s="3">
        <v>0</v>
      </c>
      <c r="CO154" s="3">
        <v>10131.119999999999</v>
      </c>
      <c r="CP154" s="3">
        <v>0</v>
      </c>
      <c r="CQ154" s="3">
        <v>0</v>
      </c>
      <c r="CR154" s="3">
        <v>0</v>
      </c>
      <c r="CS154" s="3">
        <v>0</v>
      </c>
      <c r="CT154" s="3">
        <v>3541.51</v>
      </c>
      <c r="CU154" s="3">
        <v>0</v>
      </c>
      <c r="CV154" s="3">
        <v>0</v>
      </c>
      <c r="CW154" s="3">
        <v>0</v>
      </c>
      <c r="CX154" s="3">
        <v>21301.360000000001</v>
      </c>
      <c r="CY154" s="3">
        <v>0</v>
      </c>
      <c r="CZ154" s="3">
        <v>0</v>
      </c>
      <c r="DA154" s="3">
        <v>0</v>
      </c>
      <c r="DB154" s="3">
        <v>0</v>
      </c>
      <c r="DC154" s="3">
        <v>1323.885</v>
      </c>
      <c r="DD154" s="3">
        <v>0</v>
      </c>
      <c r="DE154" s="3">
        <v>0</v>
      </c>
      <c r="DF154" s="3">
        <v>0</v>
      </c>
      <c r="DG154" s="3">
        <v>203.88300000000001</v>
      </c>
      <c r="DH154" s="3">
        <v>0</v>
      </c>
      <c r="DI154" s="3">
        <v>0</v>
      </c>
      <c r="DJ154" s="3">
        <v>0</v>
      </c>
      <c r="DK154" s="3">
        <v>0</v>
      </c>
      <c r="DL154" s="3">
        <v>147.38400000000001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30.824999999999999</v>
      </c>
      <c r="EA154" s="3">
        <v>0</v>
      </c>
      <c r="EB154" s="3">
        <v>0</v>
      </c>
      <c r="EC154" s="3">
        <v>0</v>
      </c>
      <c r="ED154" s="3">
        <v>0</v>
      </c>
      <c r="EE154" s="15">
        <v>0</v>
      </c>
      <c r="EF154" s="15">
        <v>0</v>
      </c>
      <c r="EG154" s="15">
        <v>0</v>
      </c>
      <c r="EH154" s="15">
        <v>0</v>
      </c>
      <c r="EI154" s="15">
        <v>0</v>
      </c>
      <c r="EJ154" s="15">
        <f t="shared" si="272"/>
        <v>0</v>
      </c>
      <c r="EK154" s="15">
        <f t="shared" si="273"/>
        <v>1</v>
      </c>
      <c r="EL154" s="15">
        <f t="shared" si="274"/>
        <v>0</v>
      </c>
      <c r="EM154" s="15">
        <f t="shared" si="275"/>
        <v>0</v>
      </c>
      <c r="EN154" s="15">
        <f t="shared" si="276"/>
        <v>0</v>
      </c>
      <c r="EO154" s="15">
        <f t="shared" si="277"/>
        <v>0</v>
      </c>
      <c r="EP154" s="15">
        <f t="shared" si="278"/>
        <v>1</v>
      </c>
      <c r="EQ154" s="15">
        <f t="shared" si="279"/>
        <v>0</v>
      </c>
      <c r="ER154" s="15">
        <f t="shared" si="280"/>
        <v>0</v>
      </c>
      <c r="ES154" s="15">
        <f t="shared" si="281"/>
        <v>0</v>
      </c>
      <c r="ET154" s="15">
        <f t="shared" si="282"/>
        <v>0</v>
      </c>
      <c r="EU154" s="15">
        <f t="shared" si="283"/>
        <v>1</v>
      </c>
      <c r="EV154" s="15">
        <f t="shared" si="284"/>
        <v>0</v>
      </c>
      <c r="EW154" s="15">
        <f t="shared" si="285"/>
        <v>0</v>
      </c>
      <c r="EX154" s="15">
        <f t="shared" si="286"/>
        <v>0</v>
      </c>
      <c r="EY154" s="15">
        <f t="shared" si="287"/>
        <v>1</v>
      </c>
      <c r="EZ154" s="15">
        <f t="shared" si="288"/>
        <v>0</v>
      </c>
      <c r="FA154" s="15">
        <f t="shared" si="289"/>
        <v>0</v>
      </c>
      <c r="FB154" s="15">
        <f t="shared" si="290"/>
        <v>0</v>
      </c>
      <c r="FC154" s="15">
        <f t="shared" si="291"/>
        <v>0</v>
      </c>
      <c r="FD154" s="15">
        <f t="shared" si="292"/>
        <v>1</v>
      </c>
      <c r="FE154" s="15">
        <f t="shared" si="293"/>
        <v>0</v>
      </c>
      <c r="FF154" s="15">
        <f t="shared" si="294"/>
        <v>0</v>
      </c>
      <c r="FG154" s="15">
        <f t="shared" si="295"/>
        <v>0</v>
      </c>
      <c r="FH154" s="15">
        <f t="shared" si="296"/>
        <v>1</v>
      </c>
      <c r="FI154" s="15">
        <f t="shared" si="297"/>
        <v>0</v>
      </c>
      <c r="FJ154" s="15">
        <f t="shared" si="298"/>
        <v>0</v>
      </c>
      <c r="FK154" s="15">
        <f t="shared" si="299"/>
        <v>0</v>
      </c>
      <c r="FL154" s="15">
        <f t="shared" si="300"/>
        <v>0</v>
      </c>
      <c r="FM154" s="15">
        <f t="shared" si="301"/>
        <v>1</v>
      </c>
      <c r="FN154" s="15">
        <f t="shared" si="302"/>
        <v>0</v>
      </c>
      <c r="FO154" s="15">
        <f t="shared" si="303"/>
        <v>0</v>
      </c>
      <c r="FP154" s="15">
        <f t="shared" si="304"/>
        <v>0</v>
      </c>
      <c r="FQ154" s="15">
        <f t="shared" si="305"/>
        <v>0</v>
      </c>
      <c r="FR154" s="15">
        <f t="shared" si="306"/>
        <v>0</v>
      </c>
      <c r="FS154" s="15">
        <v>0</v>
      </c>
      <c r="FT154" s="15">
        <v>0</v>
      </c>
      <c r="FU154" s="15">
        <v>0</v>
      </c>
      <c r="FV154" s="15">
        <v>0</v>
      </c>
      <c r="FW154" s="15">
        <v>0</v>
      </c>
      <c r="FX154" s="15">
        <v>0</v>
      </c>
      <c r="FY154" s="15">
        <v>0</v>
      </c>
      <c r="FZ154" s="15">
        <v>0</v>
      </c>
      <c r="GA154" s="15">
        <f t="shared" si="315"/>
        <v>1</v>
      </c>
      <c r="GB154" s="15">
        <f t="shared" si="316"/>
        <v>0</v>
      </c>
      <c r="GC154" s="15">
        <f t="shared" si="317"/>
        <v>0</v>
      </c>
      <c r="GD154" s="15">
        <f t="shared" si="318"/>
        <v>0</v>
      </c>
      <c r="GE154" s="15">
        <f t="shared" si="319"/>
        <v>0</v>
      </c>
    </row>
    <row r="155" spans="1:187" x14ac:dyDescent="0.3">
      <c r="A155" s="2" t="s">
        <v>154</v>
      </c>
      <c r="B155" s="6">
        <v>35941.089999999997</v>
      </c>
      <c r="C155" s="6">
        <f t="shared" si="227"/>
        <v>28161.330717960638</v>
      </c>
      <c r="D155" s="7">
        <v>7779.7592820393575</v>
      </c>
      <c r="E155" s="8">
        <v>119.41</v>
      </c>
      <c r="F155" s="9">
        <v>7422.44</v>
      </c>
      <c r="G155" s="9">
        <v>7824.2389024280037</v>
      </c>
      <c r="H155" s="9">
        <v>1304.8726732190689</v>
      </c>
      <c r="I155" s="9">
        <v>5597.5715759749637</v>
      </c>
      <c r="J155" s="9">
        <v>1061.52713199604</v>
      </c>
      <c r="K155" s="9">
        <v>169.18</v>
      </c>
      <c r="L155" s="9">
        <v>77.756084872681697</v>
      </c>
      <c r="M155" s="9">
        <v>0</v>
      </c>
      <c r="N155" s="10">
        <v>4584.3343494698829</v>
      </c>
      <c r="O155" s="10">
        <f t="shared" si="217"/>
        <v>0</v>
      </c>
      <c r="P155" s="10">
        <f t="shared" si="218"/>
        <v>0</v>
      </c>
      <c r="Q155" s="10">
        <f t="shared" si="219"/>
        <v>75.49768296316897</v>
      </c>
      <c r="R155" s="10">
        <f t="shared" si="220"/>
        <v>0</v>
      </c>
      <c r="S155" s="10">
        <f t="shared" si="221"/>
        <v>0</v>
      </c>
      <c r="T155" s="10">
        <f t="shared" si="222"/>
        <v>7422.44</v>
      </c>
      <c r="U155" s="10">
        <f t="shared" si="223"/>
        <v>0</v>
      </c>
      <c r="V155" s="10">
        <f t="shared" si="224"/>
        <v>0</v>
      </c>
      <c r="W155" s="10">
        <f t="shared" si="225"/>
        <v>0</v>
      </c>
      <c r="X155" s="10">
        <f t="shared" si="226"/>
        <v>0</v>
      </c>
      <c r="Y155" s="10">
        <f t="shared" si="228"/>
        <v>0</v>
      </c>
      <c r="Z155" s="10">
        <f t="shared" si="229"/>
        <v>7824.2389024280037</v>
      </c>
      <c r="AA155" s="10">
        <f t="shared" si="230"/>
        <v>0</v>
      </c>
      <c r="AB155" s="10">
        <f t="shared" si="231"/>
        <v>0</v>
      </c>
      <c r="AC155" s="10">
        <f t="shared" si="232"/>
        <v>0</v>
      </c>
      <c r="AD155" s="10">
        <f t="shared" si="233"/>
        <v>0</v>
      </c>
      <c r="AE155" s="10">
        <f t="shared" si="234"/>
        <v>1295.6543279027831</v>
      </c>
      <c r="AF155" s="10">
        <f t="shared" si="235"/>
        <v>0</v>
      </c>
      <c r="AG155" s="10">
        <f t="shared" si="236"/>
        <v>0</v>
      </c>
      <c r="AH155" s="10">
        <f t="shared" si="237"/>
        <v>9.2183453162857489</v>
      </c>
      <c r="AI155" s="10">
        <f t="shared" si="238"/>
        <v>5597.5715759749637</v>
      </c>
      <c r="AJ155" s="10">
        <f t="shared" si="239"/>
        <v>0</v>
      </c>
      <c r="AK155" s="10">
        <f t="shared" si="240"/>
        <v>0</v>
      </c>
      <c r="AL155" s="10">
        <f t="shared" si="241"/>
        <v>0</v>
      </c>
      <c r="AM155" s="10">
        <f t="shared" si="242"/>
        <v>0</v>
      </c>
      <c r="AN155" s="10">
        <f t="shared" si="243"/>
        <v>1061.52713199604</v>
      </c>
      <c r="AO155" s="10">
        <f t="shared" si="244"/>
        <v>0</v>
      </c>
      <c r="AP155" s="10">
        <f t="shared" si="245"/>
        <v>0</v>
      </c>
      <c r="AQ155" s="10">
        <f t="shared" si="246"/>
        <v>0</v>
      </c>
      <c r="AR155" s="10">
        <f t="shared" si="247"/>
        <v>169.18</v>
      </c>
      <c r="AS155" s="10">
        <f t="shared" si="248"/>
        <v>0</v>
      </c>
      <c r="AT155" s="10">
        <f t="shared" si="249"/>
        <v>0</v>
      </c>
      <c r="AU155" s="10">
        <f t="shared" si="250"/>
        <v>0</v>
      </c>
      <c r="AV155" s="10">
        <f t="shared" si="251"/>
        <v>0</v>
      </c>
      <c r="AW155" s="10">
        <f t="shared" si="252"/>
        <v>77.756084872681697</v>
      </c>
      <c r="AX155" s="10">
        <f t="shared" si="253"/>
        <v>0</v>
      </c>
      <c r="AY155" s="10">
        <f t="shared" si="254"/>
        <v>0</v>
      </c>
      <c r="AZ155" s="10">
        <f t="shared" si="255"/>
        <v>0</v>
      </c>
      <c r="BA155" s="10">
        <f t="shared" si="256"/>
        <v>0</v>
      </c>
      <c r="BB155" s="10">
        <f t="shared" si="257"/>
        <v>0</v>
      </c>
      <c r="BC155" s="10">
        <f t="shared" si="258"/>
        <v>0</v>
      </c>
      <c r="BD155" s="10">
        <f t="shared" si="259"/>
        <v>0</v>
      </c>
      <c r="BE155" s="10">
        <f t="shared" si="260"/>
        <v>0</v>
      </c>
      <c r="BF155" s="10">
        <f t="shared" si="261"/>
        <v>0</v>
      </c>
      <c r="BG155" s="10">
        <f t="shared" si="262"/>
        <v>0</v>
      </c>
      <c r="BH155" s="10">
        <f t="shared" si="263"/>
        <v>0</v>
      </c>
      <c r="BI155" s="10">
        <f t="shared" si="264"/>
        <v>0</v>
      </c>
      <c r="BJ155" s="10">
        <f t="shared" si="265"/>
        <v>0</v>
      </c>
      <c r="BK155" s="10">
        <f t="shared" si="266"/>
        <v>4576.1463932296201</v>
      </c>
      <c r="BL155" s="10">
        <f t="shared" si="267"/>
        <v>8.1879562402623431</v>
      </c>
      <c r="BM155" s="10">
        <f t="shared" si="268"/>
        <v>0</v>
      </c>
      <c r="BN155" s="10">
        <f t="shared" si="269"/>
        <v>0</v>
      </c>
      <c r="BO155" s="10">
        <f t="shared" si="270"/>
        <v>0</v>
      </c>
      <c r="BP155" s="2" t="s">
        <v>154</v>
      </c>
      <c r="BQ155" s="2">
        <v>52062.820000000007</v>
      </c>
      <c r="BR155" s="2">
        <f t="shared" si="271"/>
        <v>4567.7800000000007</v>
      </c>
      <c r="BS155" s="2">
        <v>15504.64</v>
      </c>
      <c r="BT155" s="2">
        <v>2013.52</v>
      </c>
      <c r="BU155" s="2">
        <v>7422.4400000000005</v>
      </c>
      <c r="BV155" s="2">
        <v>20010.13</v>
      </c>
      <c r="BW155" s="2">
        <v>1149.4000000000001</v>
      </c>
      <c r="BX155" s="2">
        <v>4391.6000000000004</v>
      </c>
      <c r="BY155" s="2">
        <v>769.93000000000006</v>
      </c>
      <c r="BZ155" s="2">
        <v>176.18</v>
      </c>
      <c r="CA155" s="2">
        <v>177.07</v>
      </c>
      <c r="CB155" s="2">
        <v>0</v>
      </c>
      <c r="CC155" s="2">
        <v>447.91</v>
      </c>
      <c r="CD155" s="2">
        <v>0</v>
      </c>
      <c r="CE155" s="2">
        <v>0</v>
      </c>
      <c r="CF155" s="2">
        <v>1273.06</v>
      </c>
      <c r="CG155" s="2">
        <v>0</v>
      </c>
      <c r="CH155" s="2">
        <v>0</v>
      </c>
      <c r="CI155" s="2">
        <v>7422.4400000000005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20010.13</v>
      </c>
      <c r="CP155" s="2">
        <v>0</v>
      </c>
      <c r="CQ155" s="2">
        <v>0</v>
      </c>
      <c r="CR155" s="2">
        <v>0</v>
      </c>
      <c r="CS155" s="2">
        <v>0</v>
      </c>
      <c r="CT155" s="2">
        <v>1141.28</v>
      </c>
      <c r="CU155" s="2">
        <v>0</v>
      </c>
      <c r="CV155" s="2">
        <v>0</v>
      </c>
      <c r="CW155" s="2">
        <v>8.120000000000001</v>
      </c>
      <c r="CX155" s="2">
        <v>4391.6000000000004</v>
      </c>
      <c r="CY155" s="2">
        <v>0</v>
      </c>
      <c r="CZ155" s="2">
        <v>0</v>
      </c>
      <c r="DA155" s="2">
        <v>0</v>
      </c>
      <c r="DB155" s="2">
        <v>0</v>
      </c>
      <c r="DC155" s="2">
        <v>769.93000000000006</v>
      </c>
      <c r="DD155" s="2">
        <v>0</v>
      </c>
      <c r="DE155" s="2">
        <v>0</v>
      </c>
      <c r="DF155" s="2">
        <v>0</v>
      </c>
      <c r="DG155" s="2">
        <v>176.18</v>
      </c>
      <c r="DH155" s="2">
        <v>0</v>
      </c>
      <c r="DI155" s="2">
        <v>0</v>
      </c>
      <c r="DJ155" s="2">
        <v>0</v>
      </c>
      <c r="DK155" s="2">
        <v>0</v>
      </c>
      <c r="DL155" s="2">
        <v>177.07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447.11</v>
      </c>
      <c r="EA155" s="2">
        <v>0.8</v>
      </c>
      <c r="EB155" s="2">
        <v>0</v>
      </c>
      <c r="EC155" s="2">
        <v>0</v>
      </c>
      <c r="ED155" s="2">
        <v>0</v>
      </c>
      <c r="EE155" s="15">
        <f t="shared" si="320"/>
        <v>0</v>
      </c>
      <c r="EF155" s="15">
        <f t="shared" si="321"/>
        <v>0</v>
      </c>
      <c r="EG155" s="15">
        <f t="shared" si="322"/>
        <v>0.63225594977949062</v>
      </c>
      <c r="EH155" s="15">
        <f t="shared" si="323"/>
        <v>0</v>
      </c>
      <c r="EI155" s="15">
        <f t="shared" si="324"/>
        <v>0</v>
      </c>
      <c r="EJ155" s="15">
        <f t="shared" si="272"/>
        <v>1</v>
      </c>
      <c r="EK155" s="15">
        <f t="shared" si="273"/>
        <v>0</v>
      </c>
      <c r="EL155" s="15">
        <f t="shared" si="274"/>
        <v>0</v>
      </c>
      <c r="EM155" s="15">
        <f t="shared" si="275"/>
        <v>0</v>
      </c>
      <c r="EN155" s="15">
        <f t="shared" si="276"/>
        <v>0</v>
      </c>
      <c r="EO155" s="15">
        <f t="shared" si="277"/>
        <v>0</v>
      </c>
      <c r="EP155" s="15">
        <f t="shared" si="278"/>
        <v>1</v>
      </c>
      <c r="EQ155" s="15">
        <f t="shared" si="279"/>
        <v>0</v>
      </c>
      <c r="ER155" s="15">
        <f t="shared" si="280"/>
        <v>0</v>
      </c>
      <c r="ES155" s="15">
        <f t="shared" si="281"/>
        <v>0</v>
      </c>
      <c r="ET155" s="15">
        <f t="shared" si="282"/>
        <v>0</v>
      </c>
      <c r="EU155" s="15">
        <f t="shared" si="283"/>
        <v>0.99293544457978067</v>
      </c>
      <c r="EV155" s="15">
        <f t="shared" si="284"/>
        <v>0</v>
      </c>
      <c r="EW155" s="15">
        <f t="shared" si="285"/>
        <v>0</v>
      </c>
      <c r="EX155" s="15">
        <f t="shared" si="286"/>
        <v>7.064555420219245E-3</v>
      </c>
      <c r="EY155" s="15">
        <f t="shared" si="287"/>
        <v>1</v>
      </c>
      <c r="EZ155" s="15">
        <f t="shared" si="288"/>
        <v>0</v>
      </c>
      <c r="FA155" s="15">
        <f t="shared" si="289"/>
        <v>0</v>
      </c>
      <c r="FB155" s="15">
        <f t="shared" si="290"/>
        <v>0</v>
      </c>
      <c r="FC155" s="15">
        <f t="shared" si="291"/>
        <v>0</v>
      </c>
      <c r="FD155" s="15">
        <f t="shared" si="292"/>
        <v>1</v>
      </c>
      <c r="FE155" s="15">
        <f t="shared" si="293"/>
        <v>0</v>
      </c>
      <c r="FF155" s="15">
        <f t="shared" si="294"/>
        <v>0</v>
      </c>
      <c r="FG155" s="15">
        <f t="shared" si="295"/>
        <v>0</v>
      </c>
      <c r="FH155" s="15">
        <f t="shared" si="296"/>
        <v>1</v>
      </c>
      <c r="FI155" s="15">
        <f t="shared" si="297"/>
        <v>0</v>
      </c>
      <c r="FJ155" s="15">
        <f t="shared" si="298"/>
        <v>0</v>
      </c>
      <c r="FK155" s="15">
        <f t="shared" si="299"/>
        <v>0</v>
      </c>
      <c r="FL155" s="15">
        <f t="shared" si="300"/>
        <v>0</v>
      </c>
      <c r="FM155" s="15">
        <f t="shared" si="301"/>
        <v>1</v>
      </c>
      <c r="FN155" s="15">
        <f t="shared" si="302"/>
        <v>0</v>
      </c>
      <c r="FO155" s="15">
        <f t="shared" si="303"/>
        <v>0</v>
      </c>
      <c r="FP155" s="15">
        <f t="shared" si="304"/>
        <v>0</v>
      </c>
      <c r="FQ155" s="15">
        <f t="shared" si="305"/>
        <v>0</v>
      </c>
      <c r="FR155" s="15">
        <f t="shared" si="306"/>
        <v>0</v>
      </c>
      <c r="FS155" s="15">
        <v>0</v>
      </c>
      <c r="FT155" s="15">
        <v>0</v>
      </c>
      <c r="FU155" s="15">
        <v>0</v>
      </c>
      <c r="FV155" s="15">
        <v>0</v>
      </c>
      <c r="FW155" s="15">
        <v>0</v>
      </c>
      <c r="FX155" s="15">
        <v>0</v>
      </c>
      <c r="FY155" s="15">
        <v>0</v>
      </c>
      <c r="FZ155" s="15">
        <v>0</v>
      </c>
      <c r="GA155" s="15">
        <f t="shared" si="315"/>
        <v>0.99821392690495858</v>
      </c>
      <c r="GB155" s="15">
        <f t="shared" si="316"/>
        <v>1.7860730950414146E-3</v>
      </c>
      <c r="GC155" s="15">
        <f t="shared" si="317"/>
        <v>0</v>
      </c>
      <c r="GD155" s="15">
        <f t="shared" si="318"/>
        <v>0</v>
      </c>
      <c r="GE155" s="15">
        <f t="shared" si="319"/>
        <v>0</v>
      </c>
    </row>
    <row r="156" spans="1:187" x14ac:dyDescent="0.3">
      <c r="A156" s="2" t="s">
        <v>155</v>
      </c>
      <c r="B156" s="6">
        <v>53358.95</v>
      </c>
      <c r="C156" s="6">
        <f t="shared" si="227"/>
        <v>21821.106334109518</v>
      </c>
      <c r="D156" s="7">
        <v>31537.843665890479</v>
      </c>
      <c r="E156" s="8">
        <v>0</v>
      </c>
      <c r="F156" s="9">
        <v>7150.2120000000004</v>
      </c>
      <c r="G156" s="9">
        <v>4003.1959091976851</v>
      </c>
      <c r="H156" s="9">
        <v>1335.5296772641741</v>
      </c>
      <c r="I156" s="9">
        <v>3262.852253107133</v>
      </c>
      <c r="J156" s="9">
        <v>1235.7337786257058</v>
      </c>
      <c r="K156" s="9">
        <v>27.135000000000002</v>
      </c>
      <c r="L156" s="9">
        <v>534.66543655167027</v>
      </c>
      <c r="M156" s="9">
        <v>0</v>
      </c>
      <c r="N156" s="10">
        <v>4271.7822793631458</v>
      </c>
      <c r="O156" s="10">
        <f t="shared" si="217"/>
        <v>0</v>
      </c>
      <c r="P156" s="10">
        <f t="shared" si="218"/>
        <v>0</v>
      </c>
      <c r="Q156" s="10">
        <f t="shared" si="219"/>
        <v>0</v>
      </c>
      <c r="R156" s="10">
        <f t="shared" si="220"/>
        <v>0</v>
      </c>
      <c r="S156" s="10">
        <f t="shared" si="221"/>
        <v>0</v>
      </c>
      <c r="T156" s="10">
        <f t="shared" si="222"/>
        <v>0</v>
      </c>
      <c r="U156" s="10">
        <f t="shared" si="223"/>
        <v>7150.2120000000004</v>
      </c>
      <c r="V156" s="10">
        <f t="shared" si="224"/>
        <v>0</v>
      </c>
      <c r="W156" s="10">
        <f t="shared" si="225"/>
        <v>0</v>
      </c>
      <c r="X156" s="10">
        <f t="shared" si="226"/>
        <v>0</v>
      </c>
      <c r="Y156" s="10">
        <f t="shared" si="228"/>
        <v>0</v>
      </c>
      <c r="Z156" s="10">
        <f t="shared" si="229"/>
        <v>3996.2375444674922</v>
      </c>
      <c r="AA156" s="10">
        <f t="shared" si="230"/>
        <v>6.9583647301926304</v>
      </c>
      <c r="AB156" s="10">
        <f t="shared" si="231"/>
        <v>0</v>
      </c>
      <c r="AC156" s="10">
        <f t="shared" si="232"/>
        <v>0</v>
      </c>
      <c r="AD156" s="10">
        <f t="shared" si="233"/>
        <v>0</v>
      </c>
      <c r="AE156" s="10">
        <f t="shared" si="234"/>
        <v>1335.5296772641741</v>
      </c>
      <c r="AF156" s="10">
        <f t="shared" si="235"/>
        <v>0</v>
      </c>
      <c r="AG156" s="10">
        <f t="shared" si="236"/>
        <v>0</v>
      </c>
      <c r="AH156" s="10">
        <f t="shared" si="237"/>
        <v>0</v>
      </c>
      <c r="AI156" s="10">
        <f t="shared" si="238"/>
        <v>3262.852253107133</v>
      </c>
      <c r="AJ156" s="10">
        <f t="shared" si="239"/>
        <v>0</v>
      </c>
      <c r="AK156" s="10">
        <f t="shared" si="240"/>
        <v>0</v>
      </c>
      <c r="AL156" s="10">
        <f t="shared" si="241"/>
        <v>0</v>
      </c>
      <c r="AM156" s="10">
        <f t="shared" si="242"/>
        <v>0</v>
      </c>
      <c r="AN156" s="10">
        <f t="shared" si="243"/>
        <v>1235.7337786257058</v>
      </c>
      <c r="AO156" s="10">
        <f t="shared" si="244"/>
        <v>8.6314749656600274</v>
      </c>
      <c r="AP156" s="10">
        <f t="shared" si="245"/>
        <v>0</v>
      </c>
      <c r="AQ156" s="10">
        <f t="shared" si="246"/>
        <v>0</v>
      </c>
      <c r="AR156" s="10">
        <f t="shared" si="247"/>
        <v>27.135000000000002</v>
      </c>
      <c r="AS156" s="10">
        <f t="shared" si="248"/>
        <v>0</v>
      </c>
      <c r="AT156" s="10">
        <f t="shared" si="249"/>
        <v>0</v>
      </c>
      <c r="AU156" s="10">
        <f t="shared" si="250"/>
        <v>0</v>
      </c>
      <c r="AV156" s="10">
        <f t="shared" si="251"/>
        <v>0</v>
      </c>
      <c r="AW156" s="10">
        <f t="shared" si="252"/>
        <v>534.66543655167027</v>
      </c>
      <c r="AX156" s="10">
        <f t="shared" si="253"/>
        <v>0</v>
      </c>
      <c r="AY156" s="10">
        <f t="shared" si="254"/>
        <v>0</v>
      </c>
      <c r="AZ156" s="10">
        <f t="shared" si="255"/>
        <v>0</v>
      </c>
      <c r="BA156" s="10">
        <f t="shared" si="256"/>
        <v>0</v>
      </c>
      <c r="BB156" s="10">
        <f t="shared" si="257"/>
        <v>0</v>
      </c>
      <c r="BC156" s="10">
        <f t="shared" si="258"/>
        <v>0</v>
      </c>
      <c r="BD156" s="10">
        <f t="shared" si="259"/>
        <v>0</v>
      </c>
      <c r="BE156" s="10">
        <f t="shared" si="260"/>
        <v>0</v>
      </c>
      <c r="BF156" s="10">
        <f t="shared" si="261"/>
        <v>0</v>
      </c>
      <c r="BG156" s="10">
        <f t="shared" si="262"/>
        <v>0</v>
      </c>
      <c r="BH156" s="10">
        <f t="shared" si="263"/>
        <v>0</v>
      </c>
      <c r="BI156" s="10">
        <f t="shared" si="264"/>
        <v>0</v>
      </c>
      <c r="BJ156" s="10">
        <f t="shared" si="265"/>
        <v>0</v>
      </c>
      <c r="BK156" s="10">
        <f t="shared" si="266"/>
        <v>0</v>
      </c>
      <c r="BL156" s="10">
        <f t="shared" si="267"/>
        <v>0</v>
      </c>
      <c r="BM156" s="10">
        <f t="shared" si="268"/>
        <v>0</v>
      </c>
      <c r="BN156" s="10">
        <f t="shared" si="269"/>
        <v>0</v>
      </c>
      <c r="BO156" s="10">
        <f t="shared" si="270"/>
        <v>0</v>
      </c>
      <c r="BP156" s="2" t="s">
        <v>155</v>
      </c>
      <c r="BQ156" s="2">
        <v>144824.73300000001</v>
      </c>
      <c r="BR156" s="2">
        <f t="shared" si="271"/>
        <v>2906.529</v>
      </c>
      <c r="BS156" s="2">
        <v>112655.07800000001</v>
      </c>
      <c r="BT156" s="2">
        <v>0</v>
      </c>
      <c r="BU156" s="2">
        <v>7150.2119999999995</v>
      </c>
      <c r="BV156" s="2">
        <v>4892.9859999999999</v>
      </c>
      <c r="BW156" s="2">
        <v>1239.3330000000001</v>
      </c>
      <c r="BX156" s="2">
        <v>2879.3939999999998</v>
      </c>
      <c r="BY156" s="2">
        <v>11736.749</v>
      </c>
      <c r="BZ156" s="2">
        <v>27.135000000000002</v>
      </c>
      <c r="CA156" s="2">
        <v>1518.758</v>
      </c>
      <c r="CB156" s="2">
        <v>2725.0880000000002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7150.2119999999995</v>
      </c>
      <c r="CK156" s="2">
        <v>0</v>
      </c>
      <c r="CL156" s="2">
        <v>0</v>
      </c>
      <c r="CM156" s="2">
        <v>0</v>
      </c>
      <c r="CN156" s="2">
        <v>0</v>
      </c>
      <c r="CO156" s="2">
        <v>4884.4809999999998</v>
      </c>
      <c r="CP156" s="2">
        <v>8.5050000000000008</v>
      </c>
      <c r="CQ156" s="2">
        <v>0</v>
      </c>
      <c r="CR156" s="2">
        <v>0</v>
      </c>
      <c r="CS156" s="2">
        <v>0</v>
      </c>
      <c r="CT156" s="2">
        <v>1239.3330000000001</v>
      </c>
      <c r="CU156" s="2">
        <v>0</v>
      </c>
      <c r="CV156" s="2">
        <v>0</v>
      </c>
      <c r="CW156" s="2">
        <v>0</v>
      </c>
      <c r="CX156" s="2">
        <v>2879.3939999999998</v>
      </c>
      <c r="CY156" s="2">
        <v>0</v>
      </c>
      <c r="CZ156" s="2">
        <v>0</v>
      </c>
      <c r="DA156" s="2">
        <v>0</v>
      </c>
      <c r="DB156" s="2">
        <v>0</v>
      </c>
      <c r="DC156" s="2">
        <v>11736.749</v>
      </c>
      <c r="DD156" s="2">
        <v>81.97999999999999</v>
      </c>
      <c r="DE156" s="2">
        <v>0</v>
      </c>
      <c r="DF156" s="2">
        <v>0</v>
      </c>
      <c r="DG156" s="2">
        <v>27.135000000000002</v>
      </c>
      <c r="DH156" s="2">
        <v>0</v>
      </c>
      <c r="DI156" s="2">
        <v>0</v>
      </c>
      <c r="DJ156" s="2">
        <v>0</v>
      </c>
      <c r="DK156" s="2">
        <v>0</v>
      </c>
      <c r="DL156" s="2">
        <v>1518.758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2095.7950000000001</v>
      </c>
      <c r="DS156" s="2">
        <v>0</v>
      </c>
      <c r="DT156" s="2">
        <v>0</v>
      </c>
      <c r="DU156" s="2">
        <v>0</v>
      </c>
      <c r="DV156" s="2">
        <v>0</v>
      </c>
      <c r="DW156" s="2">
        <v>629.29300000000001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15">
        <v>0</v>
      </c>
      <c r="EF156" s="15">
        <v>0</v>
      </c>
      <c r="EG156" s="15">
        <v>0</v>
      </c>
      <c r="EH156" s="15">
        <v>0</v>
      </c>
      <c r="EI156" s="15">
        <v>0</v>
      </c>
      <c r="EJ156" s="15">
        <f t="shared" si="272"/>
        <v>0</v>
      </c>
      <c r="EK156" s="15">
        <f t="shared" si="273"/>
        <v>1</v>
      </c>
      <c r="EL156" s="15">
        <f t="shared" si="274"/>
        <v>0</v>
      </c>
      <c r="EM156" s="15">
        <f t="shared" si="275"/>
        <v>0</v>
      </c>
      <c r="EN156" s="15">
        <f t="shared" si="276"/>
        <v>0</v>
      </c>
      <c r="EO156" s="15">
        <f t="shared" si="277"/>
        <v>0</v>
      </c>
      <c r="EP156" s="15">
        <f t="shared" si="278"/>
        <v>0.99826179760170985</v>
      </c>
      <c r="EQ156" s="16">
        <f t="shared" si="279"/>
        <v>1.7382023982901241E-3</v>
      </c>
      <c r="ER156" s="15">
        <f t="shared" si="280"/>
        <v>0</v>
      </c>
      <c r="ES156" s="15">
        <f t="shared" si="281"/>
        <v>0</v>
      </c>
      <c r="ET156" s="15">
        <f t="shared" si="282"/>
        <v>0</v>
      </c>
      <c r="EU156" s="15">
        <f t="shared" si="283"/>
        <v>1</v>
      </c>
      <c r="EV156" s="15">
        <f t="shared" si="284"/>
        <v>0</v>
      </c>
      <c r="EW156" s="15">
        <f t="shared" si="285"/>
        <v>0</v>
      </c>
      <c r="EX156" s="15">
        <f t="shared" si="286"/>
        <v>0</v>
      </c>
      <c r="EY156" s="15">
        <f t="shared" si="287"/>
        <v>1</v>
      </c>
      <c r="EZ156" s="15">
        <f t="shared" si="288"/>
        <v>0</v>
      </c>
      <c r="FA156" s="15">
        <f t="shared" si="289"/>
        <v>0</v>
      </c>
      <c r="FB156" s="15">
        <f t="shared" si="290"/>
        <v>0</v>
      </c>
      <c r="FC156" s="15">
        <f t="shared" si="291"/>
        <v>0</v>
      </c>
      <c r="FD156" s="15">
        <f t="shared" si="292"/>
        <v>1</v>
      </c>
      <c r="FE156" s="15">
        <f t="shared" si="293"/>
        <v>6.9848984586788039E-3</v>
      </c>
      <c r="FF156" s="15">
        <f t="shared" si="294"/>
        <v>0</v>
      </c>
      <c r="FG156" s="15">
        <f t="shared" si="295"/>
        <v>0</v>
      </c>
      <c r="FH156" s="15">
        <f t="shared" si="296"/>
        <v>1</v>
      </c>
      <c r="FI156" s="15">
        <f t="shared" si="297"/>
        <v>0</v>
      </c>
      <c r="FJ156" s="15">
        <f t="shared" si="298"/>
        <v>0</v>
      </c>
      <c r="FK156" s="15">
        <f t="shared" si="299"/>
        <v>0</v>
      </c>
      <c r="FL156" s="15">
        <f t="shared" si="300"/>
        <v>0</v>
      </c>
      <c r="FM156" s="15">
        <f t="shared" si="301"/>
        <v>1</v>
      </c>
      <c r="FN156" s="15">
        <f t="shared" si="302"/>
        <v>0</v>
      </c>
      <c r="FO156" s="15">
        <f t="shared" si="303"/>
        <v>0</v>
      </c>
      <c r="FP156" s="15">
        <f t="shared" si="304"/>
        <v>0</v>
      </c>
      <c r="FQ156" s="15">
        <f t="shared" si="305"/>
        <v>0</v>
      </c>
      <c r="FR156" s="15">
        <f t="shared" si="306"/>
        <v>0</v>
      </c>
      <c r="FS156" s="15">
        <f t="shared" si="307"/>
        <v>0.76907424640965716</v>
      </c>
      <c r="FT156" s="15">
        <f t="shared" si="308"/>
        <v>0</v>
      </c>
      <c r="FU156" s="15">
        <f t="shared" si="309"/>
        <v>0</v>
      </c>
      <c r="FV156" s="15">
        <f t="shared" si="310"/>
        <v>0</v>
      </c>
      <c r="FW156" s="15">
        <f t="shared" si="311"/>
        <v>0</v>
      </c>
      <c r="FX156" s="15">
        <f t="shared" si="312"/>
        <v>0.23092575359034276</v>
      </c>
      <c r="FY156" s="15">
        <f t="shared" si="313"/>
        <v>0</v>
      </c>
      <c r="FZ156" s="15">
        <f t="shared" si="314"/>
        <v>0</v>
      </c>
      <c r="GA156" s="15">
        <v>0</v>
      </c>
      <c r="GB156" s="15">
        <v>0</v>
      </c>
      <c r="GC156" s="15">
        <v>0</v>
      </c>
      <c r="GD156" s="15">
        <v>0</v>
      </c>
      <c r="GE156" s="15">
        <v>0</v>
      </c>
    </row>
    <row r="157" spans="1:187" x14ac:dyDescent="0.3">
      <c r="A157" s="2" t="s">
        <v>156</v>
      </c>
      <c r="B157" s="6">
        <v>96804.479999999996</v>
      </c>
      <c r="C157" s="6">
        <f t="shared" si="227"/>
        <v>41912.597706766122</v>
      </c>
      <c r="D157" s="7">
        <v>54891.882293233873</v>
      </c>
      <c r="E157" s="8">
        <v>0</v>
      </c>
      <c r="F157" s="9">
        <v>21755.82</v>
      </c>
      <c r="G157" s="9">
        <v>8136.2399335991722</v>
      </c>
      <c r="H157" s="9">
        <v>2546.2074704946231</v>
      </c>
      <c r="I157" s="9">
        <v>4567.8595755819451</v>
      </c>
      <c r="J157" s="9">
        <v>2336.1188635649428</v>
      </c>
      <c r="K157" s="9">
        <v>183.97</v>
      </c>
      <c r="L157" s="9">
        <v>899.089666593841</v>
      </c>
      <c r="M157" s="9">
        <v>0</v>
      </c>
      <c r="N157" s="10">
        <v>1487.2921969316019</v>
      </c>
      <c r="O157" s="10">
        <f t="shared" si="217"/>
        <v>0</v>
      </c>
      <c r="P157" s="10">
        <f t="shared" si="218"/>
        <v>0</v>
      </c>
      <c r="Q157" s="10">
        <f t="shared" si="219"/>
        <v>0</v>
      </c>
      <c r="R157" s="10">
        <f t="shared" si="220"/>
        <v>0</v>
      </c>
      <c r="S157" s="10">
        <f t="shared" si="221"/>
        <v>0</v>
      </c>
      <c r="T157" s="10">
        <f t="shared" si="222"/>
        <v>20693.16</v>
      </c>
      <c r="U157" s="10">
        <f t="shared" si="223"/>
        <v>1062.6599999999999</v>
      </c>
      <c r="V157" s="10">
        <f t="shared" si="224"/>
        <v>0</v>
      </c>
      <c r="W157" s="10">
        <f t="shared" si="225"/>
        <v>0</v>
      </c>
      <c r="X157" s="10">
        <f t="shared" si="226"/>
        <v>0</v>
      </c>
      <c r="Y157" s="10">
        <f t="shared" si="228"/>
        <v>0</v>
      </c>
      <c r="Z157" s="10">
        <f t="shared" si="229"/>
        <v>8136.2399335991722</v>
      </c>
      <c r="AA157" s="10">
        <f t="shared" si="230"/>
        <v>0</v>
      </c>
      <c r="AB157" s="10">
        <f t="shared" si="231"/>
        <v>0</v>
      </c>
      <c r="AC157" s="10">
        <f t="shared" si="232"/>
        <v>0</v>
      </c>
      <c r="AD157" s="10">
        <f t="shared" si="233"/>
        <v>0</v>
      </c>
      <c r="AE157" s="10">
        <f t="shared" si="234"/>
        <v>2511.3448999462012</v>
      </c>
      <c r="AF157" s="10">
        <f t="shared" si="235"/>
        <v>34.86257054842212</v>
      </c>
      <c r="AG157" s="10">
        <f t="shared" si="236"/>
        <v>0</v>
      </c>
      <c r="AH157" s="10">
        <f t="shared" si="237"/>
        <v>0</v>
      </c>
      <c r="AI157" s="10">
        <f t="shared" si="238"/>
        <v>4567.8595755819451</v>
      </c>
      <c r="AJ157" s="10">
        <f t="shared" si="239"/>
        <v>0</v>
      </c>
      <c r="AK157" s="10">
        <f t="shared" si="240"/>
        <v>0</v>
      </c>
      <c r="AL157" s="10">
        <f t="shared" si="241"/>
        <v>0</v>
      </c>
      <c r="AM157" s="10">
        <f t="shared" si="242"/>
        <v>0</v>
      </c>
      <c r="AN157" s="10">
        <f t="shared" si="243"/>
        <v>2320.3564917375356</v>
      </c>
      <c r="AO157" s="10">
        <f t="shared" si="244"/>
        <v>0</v>
      </c>
      <c r="AP157" s="10">
        <f t="shared" si="245"/>
        <v>0</v>
      </c>
      <c r="AQ157" s="10">
        <f t="shared" si="246"/>
        <v>0</v>
      </c>
      <c r="AR157" s="10">
        <f t="shared" si="247"/>
        <v>90.974464260236843</v>
      </c>
      <c r="AS157" s="10">
        <f t="shared" si="248"/>
        <v>92.99553573976317</v>
      </c>
      <c r="AT157" s="10">
        <f t="shared" si="249"/>
        <v>0</v>
      </c>
      <c r="AU157" s="10">
        <f t="shared" si="250"/>
        <v>0</v>
      </c>
      <c r="AV157" s="10">
        <f t="shared" si="251"/>
        <v>0</v>
      </c>
      <c r="AW157" s="10">
        <f t="shared" si="252"/>
        <v>865.1612010351472</v>
      </c>
      <c r="AX157" s="10">
        <f t="shared" si="253"/>
        <v>33.928465558693681</v>
      </c>
      <c r="AY157" s="10">
        <f t="shared" si="254"/>
        <v>0</v>
      </c>
      <c r="AZ157" s="10">
        <f t="shared" si="255"/>
        <v>0</v>
      </c>
      <c r="BA157" s="10">
        <f t="shared" si="256"/>
        <v>0</v>
      </c>
      <c r="BB157" s="10">
        <f t="shared" si="257"/>
        <v>0</v>
      </c>
      <c r="BC157" s="10">
        <f t="shared" si="258"/>
        <v>0</v>
      </c>
      <c r="BD157" s="10">
        <f t="shared" si="259"/>
        <v>0</v>
      </c>
      <c r="BE157" s="10">
        <f t="shared" si="260"/>
        <v>0</v>
      </c>
      <c r="BF157" s="10">
        <f t="shared" si="261"/>
        <v>0</v>
      </c>
      <c r="BG157" s="10">
        <f t="shared" si="262"/>
        <v>0</v>
      </c>
      <c r="BH157" s="10">
        <f t="shared" si="263"/>
        <v>0</v>
      </c>
      <c r="BI157" s="10">
        <f t="shared" si="264"/>
        <v>0</v>
      </c>
      <c r="BJ157" s="10">
        <f t="shared" si="265"/>
        <v>0</v>
      </c>
      <c r="BK157" s="10">
        <f t="shared" si="266"/>
        <v>0</v>
      </c>
      <c r="BL157" s="10">
        <f t="shared" si="267"/>
        <v>1487.2921969316019</v>
      </c>
      <c r="BM157" s="10">
        <f t="shared" si="268"/>
        <v>0</v>
      </c>
      <c r="BN157" s="10">
        <f t="shared" si="269"/>
        <v>0</v>
      </c>
      <c r="BO157" s="10">
        <f t="shared" si="270"/>
        <v>0</v>
      </c>
      <c r="BP157" s="2" t="s">
        <v>156</v>
      </c>
      <c r="BQ157" s="2">
        <v>351270.1</v>
      </c>
      <c r="BR157" s="2">
        <f t="shared" si="271"/>
        <v>4886.4800000000014</v>
      </c>
      <c r="BS157" s="2">
        <v>269482.11</v>
      </c>
      <c r="BT157" s="2">
        <v>0</v>
      </c>
      <c r="BU157" s="2">
        <v>21755.82</v>
      </c>
      <c r="BV157" s="2">
        <v>21563.040000000001</v>
      </c>
      <c r="BW157" s="2">
        <v>15525.9</v>
      </c>
      <c r="BX157" s="2">
        <v>4465.9400000000014</v>
      </c>
      <c r="BY157" s="2">
        <v>12150.14</v>
      </c>
      <c r="BZ157" s="2">
        <v>420.54</v>
      </c>
      <c r="CA157" s="2">
        <v>919.27</v>
      </c>
      <c r="CB157" s="2">
        <v>4905.3600000000006</v>
      </c>
      <c r="CC157" s="2">
        <v>81.97999999999999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20693.16</v>
      </c>
      <c r="CJ157" s="2">
        <v>1062.6599999999999</v>
      </c>
      <c r="CK157" s="2">
        <v>0</v>
      </c>
      <c r="CL157" s="2">
        <v>0</v>
      </c>
      <c r="CM157" s="2">
        <v>0</v>
      </c>
      <c r="CN157" s="2">
        <v>0</v>
      </c>
      <c r="CO157" s="2">
        <v>21563.040000000001</v>
      </c>
      <c r="CP157" s="2">
        <v>0</v>
      </c>
      <c r="CQ157" s="2">
        <v>0</v>
      </c>
      <c r="CR157" s="2">
        <v>0</v>
      </c>
      <c r="CS157" s="2">
        <v>0</v>
      </c>
      <c r="CT157" s="2">
        <v>15313.32</v>
      </c>
      <c r="CU157" s="2">
        <v>212.58</v>
      </c>
      <c r="CV157" s="2">
        <v>0</v>
      </c>
      <c r="CW157" s="2">
        <v>0</v>
      </c>
      <c r="CX157" s="2">
        <v>4465.9400000000014</v>
      </c>
      <c r="CY157" s="2">
        <v>0</v>
      </c>
      <c r="CZ157" s="2">
        <v>0</v>
      </c>
      <c r="DA157" s="2">
        <v>0</v>
      </c>
      <c r="DB157" s="2">
        <v>0</v>
      </c>
      <c r="DC157" s="2">
        <v>12068.16</v>
      </c>
      <c r="DD157" s="2">
        <v>0</v>
      </c>
      <c r="DE157" s="2">
        <v>0</v>
      </c>
      <c r="DF157" s="2">
        <v>0</v>
      </c>
      <c r="DG157" s="2">
        <v>207.96</v>
      </c>
      <c r="DH157" s="2">
        <v>212.58</v>
      </c>
      <c r="DI157" s="2">
        <v>0</v>
      </c>
      <c r="DJ157" s="2">
        <v>0</v>
      </c>
      <c r="DK157" s="2">
        <v>0</v>
      </c>
      <c r="DL157" s="2">
        <v>884.57999999999993</v>
      </c>
      <c r="DM157" s="2">
        <v>34.69</v>
      </c>
      <c r="DN157" s="2">
        <v>0</v>
      </c>
      <c r="DO157" s="2">
        <v>0</v>
      </c>
      <c r="DP157" s="2">
        <v>0</v>
      </c>
      <c r="DQ157" s="2">
        <v>0</v>
      </c>
      <c r="DR157" s="2">
        <v>4905.3600000000006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81.97999999999999</v>
      </c>
      <c r="EB157" s="2">
        <v>0</v>
      </c>
      <c r="EC157" s="2">
        <v>0</v>
      </c>
      <c r="ED157" s="2">
        <v>0</v>
      </c>
      <c r="EE157" s="15">
        <v>0</v>
      </c>
      <c r="EF157" s="15">
        <v>0</v>
      </c>
      <c r="EG157" s="15">
        <v>0</v>
      </c>
      <c r="EH157" s="15">
        <v>0</v>
      </c>
      <c r="EI157" s="15">
        <v>0</v>
      </c>
      <c r="EJ157" s="15">
        <f t="shared" si="272"/>
        <v>0.95115513917655137</v>
      </c>
      <c r="EK157" s="15">
        <f t="shared" si="273"/>
        <v>4.8844860823448619E-2</v>
      </c>
      <c r="EL157" s="15">
        <f t="shared" si="274"/>
        <v>0</v>
      </c>
      <c r="EM157" s="15">
        <f t="shared" si="275"/>
        <v>0</v>
      </c>
      <c r="EN157" s="15">
        <f t="shared" si="276"/>
        <v>0</v>
      </c>
      <c r="EO157" s="15">
        <f t="shared" si="277"/>
        <v>0</v>
      </c>
      <c r="EP157" s="15">
        <f t="shared" si="278"/>
        <v>1</v>
      </c>
      <c r="EQ157" s="15">
        <f t="shared" si="279"/>
        <v>0</v>
      </c>
      <c r="ER157" s="15">
        <f t="shared" si="280"/>
        <v>0</v>
      </c>
      <c r="ES157" s="15">
        <f t="shared" si="281"/>
        <v>0</v>
      </c>
      <c r="ET157" s="15">
        <f t="shared" si="282"/>
        <v>0</v>
      </c>
      <c r="EU157" s="15">
        <f t="shared" si="283"/>
        <v>0.98630804011361661</v>
      </c>
      <c r="EV157" s="15">
        <f t="shared" si="284"/>
        <v>1.3691959886383399E-2</v>
      </c>
      <c r="EW157" s="15">
        <f t="shared" si="285"/>
        <v>0</v>
      </c>
      <c r="EX157" s="15">
        <f t="shared" si="286"/>
        <v>0</v>
      </c>
      <c r="EY157" s="15">
        <f t="shared" si="287"/>
        <v>1</v>
      </c>
      <c r="EZ157" s="15">
        <f t="shared" si="288"/>
        <v>0</v>
      </c>
      <c r="FA157" s="15">
        <f t="shared" si="289"/>
        <v>0</v>
      </c>
      <c r="FB157" s="15">
        <f t="shared" si="290"/>
        <v>0</v>
      </c>
      <c r="FC157" s="15">
        <f t="shared" si="291"/>
        <v>0</v>
      </c>
      <c r="FD157" s="15">
        <f t="shared" si="292"/>
        <v>0.99325275264317947</v>
      </c>
      <c r="FE157" s="15">
        <f t="shared" si="293"/>
        <v>0</v>
      </c>
      <c r="FF157" s="15">
        <f t="shared" si="294"/>
        <v>0</v>
      </c>
      <c r="FG157" s="15">
        <f t="shared" si="295"/>
        <v>0</v>
      </c>
      <c r="FH157" s="15">
        <f t="shared" si="296"/>
        <v>0.49450706234840919</v>
      </c>
      <c r="FI157" s="15">
        <f t="shared" si="297"/>
        <v>0.50549293765159087</v>
      </c>
      <c r="FJ157" s="15">
        <f t="shared" si="298"/>
        <v>0</v>
      </c>
      <c r="FK157" s="15">
        <f t="shared" si="299"/>
        <v>0</v>
      </c>
      <c r="FL157" s="15">
        <f t="shared" si="300"/>
        <v>0</v>
      </c>
      <c r="FM157" s="15">
        <f t="shared" si="301"/>
        <v>0.96226353519640573</v>
      </c>
      <c r="FN157" s="15">
        <f t="shared" si="302"/>
        <v>3.7736464803594154E-2</v>
      </c>
      <c r="FO157" s="15">
        <f t="shared" si="303"/>
        <v>0</v>
      </c>
      <c r="FP157" s="15">
        <f t="shared" si="304"/>
        <v>0</v>
      </c>
      <c r="FQ157" s="15">
        <f t="shared" si="305"/>
        <v>0</v>
      </c>
      <c r="FR157" s="15">
        <f t="shared" si="306"/>
        <v>0</v>
      </c>
      <c r="FS157" s="15">
        <f t="shared" si="307"/>
        <v>1</v>
      </c>
      <c r="FT157" s="15">
        <f t="shared" si="308"/>
        <v>0</v>
      </c>
      <c r="FU157" s="15">
        <f t="shared" si="309"/>
        <v>0</v>
      </c>
      <c r="FV157" s="15">
        <f t="shared" si="310"/>
        <v>0</v>
      </c>
      <c r="FW157" s="15">
        <f t="shared" si="311"/>
        <v>0</v>
      </c>
      <c r="FX157" s="15">
        <f t="shared" si="312"/>
        <v>0</v>
      </c>
      <c r="FY157" s="15">
        <f t="shared" si="313"/>
        <v>0</v>
      </c>
      <c r="FZ157" s="15">
        <f t="shared" si="314"/>
        <v>0</v>
      </c>
      <c r="GA157" s="15">
        <f t="shared" si="315"/>
        <v>0</v>
      </c>
      <c r="GB157" s="15">
        <f t="shared" si="316"/>
        <v>1</v>
      </c>
      <c r="GC157" s="15">
        <f t="shared" si="317"/>
        <v>0</v>
      </c>
      <c r="GD157" s="15">
        <f t="shared" si="318"/>
        <v>0</v>
      </c>
      <c r="GE157" s="15">
        <f t="shared" si="319"/>
        <v>0</v>
      </c>
    </row>
    <row r="158" spans="1:187" x14ac:dyDescent="0.3">
      <c r="A158" s="2" t="s">
        <v>157</v>
      </c>
      <c r="B158" s="6">
        <v>23552.866000000002</v>
      </c>
      <c r="C158" s="6">
        <f t="shared" si="227"/>
        <v>20393.631996761935</v>
      </c>
      <c r="D158" s="7">
        <v>3159.2340032380671</v>
      </c>
      <c r="E158" s="8">
        <v>2827.52</v>
      </c>
      <c r="F158" s="9">
        <v>5878.12</v>
      </c>
      <c r="G158" s="9">
        <v>5293.8194812916054</v>
      </c>
      <c r="H158" s="9">
        <v>702.60105277461969</v>
      </c>
      <c r="I158" s="9">
        <v>3422.3044224887258</v>
      </c>
      <c r="J158" s="9">
        <v>548.23166143665446</v>
      </c>
      <c r="K158" s="9">
        <v>84.472999999999999</v>
      </c>
      <c r="L158" s="9">
        <v>31.190999999999999</v>
      </c>
      <c r="M158" s="9">
        <v>0</v>
      </c>
      <c r="N158" s="10">
        <v>1605.3713787703291</v>
      </c>
      <c r="O158" s="10">
        <f t="shared" si="217"/>
        <v>0</v>
      </c>
      <c r="P158" s="10">
        <f t="shared" si="218"/>
        <v>0</v>
      </c>
      <c r="Q158" s="10">
        <f t="shared" si="219"/>
        <v>2827.52</v>
      </c>
      <c r="R158" s="10">
        <f t="shared" si="220"/>
        <v>0</v>
      </c>
      <c r="S158" s="10">
        <f t="shared" si="221"/>
        <v>0</v>
      </c>
      <c r="T158" s="10">
        <f t="shared" si="222"/>
        <v>0</v>
      </c>
      <c r="U158" s="10">
        <f t="shared" si="223"/>
        <v>5878.12</v>
      </c>
      <c r="V158" s="10">
        <f t="shared" si="224"/>
        <v>0</v>
      </c>
      <c r="W158" s="10">
        <f t="shared" si="225"/>
        <v>0</v>
      </c>
      <c r="X158" s="10">
        <f t="shared" si="226"/>
        <v>0</v>
      </c>
      <c r="Y158" s="10">
        <f t="shared" si="228"/>
        <v>0</v>
      </c>
      <c r="Z158" s="10">
        <f t="shared" si="229"/>
        <v>5293.8194812916054</v>
      </c>
      <c r="AA158" s="10">
        <f t="shared" si="230"/>
        <v>0</v>
      </c>
      <c r="AB158" s="10">
        <f t="shared" si="231"/>
        <v>0</v>
      </c>
      <c r="AC158" s="10">
        <f t="shared" si="232"/>
        <v>0</v>
      </c>
      <c r="AD158" s="10">
        <f t="shared" si="233"/>
        <v>0</v>
      </c>
      <c r="AE158" s="10">
        <f t="shared" si="234"/>
        <v>702.60105277461969</v>
      </c>
      <c r="AF158" s="10">
        <f t="shared" si="235"/>
        <v>0</v>
      </c>
      <c r="AG158" s="10">
        <f t="shared" si="236"/>
        <v>0</v>
      </c>
      <c r="AH158" s="10">
        <f t="shared" si="237"/>
        <v>0</v>
      </c>
      <c r="AI158" s="10">
        <f t="shared" si="238"/>
        <v>3422.3044224887258</v>
      </c>
      <c r="AJ158" s="10">
        <f t="shared" si="239"/>
        <v>0</v>
      </c>
      <c r="AK158" s="10">
        <f t="shared" si="240"/>
        <v>0</v>
      </c>
      <c r="AL158" s="10">
        <f t="shared" si="241"/>
        <v>0</v>
      </c>
      <c r="AM158" s="10">
        <f t="shared" si="242"/>
        <v>0</v>
      </c>
      <c r="AN158" s="10">
        <f t="shared" si="243"/>
        <v>548.23166143665446</v>
      </c>
      <c r="AO158" s="10">
        <f t="shared" si="244"/>
        <v>0</v>
      </c>
      <c r="AP158" s="10">
        <f t="shared" si="245"/>
        <v>0</v>
      </c>
      <c r="AQ158" s="10">
        <f t="shared" si="246"/>
        <v>0</v>
      </c>
      <c r="AR158" s="10">
        <f t="shared" si="247"/>
        <v>84.472999999999999</v>
      </c>
      <c r="AS158" s="10">
        <f t="shared" si="248"/>
        <v>0</v>
      </c>
      <c r="AT158" s="10">
        <f t="shared" si="249"/>
        <v>0</v>
      </c>
      <c r="AU158" s="10">
        <f t="shared" si="250"/>
        <v>0</v>
      </c>
      <c r="AV158" s="10">
        <f t="shared" si="251"/>
        <v>0</v>
      </c>
      <c r="AW158" s="10">
        <f t="shared" si="252"/>
        <v>18.66055266757866</v>
      </c>
      <c r="AX158" s="10">
        <f t="shared" si="253"/>
        <v>12.530447332421341</v>
      </c>
      <c r="AY158" s="10">
        <f t="shared" si="254"/>
        <v>0</v>
      </c>
      <c r="AZ158" s="10">
        <f t="shared" si="255"/>
        <v>0</v>
      </c>
      <c r="BA158" s="10">
        <f t="shared" si="256"/>
        <v>0</v>
      </c>
      <c r="BB158" s="10">
        <f t="shared" si="257"/>
        <v>0</v>
      </c>
      <c r="BC158" s="10">
        <f t="shared" si="258"/>
        <v>0</v>
      </c>
      <c r="BD158" s="10">
        <f t="shared" si="259"/>
        <v>0</v>
      </c>
      <c r="BE158" s="10">
        <f t="shared" si="260"/>
        <v>0</v>
      </c>
      <c r="BF158" s="10">
        <f t="shared" si="261"/>
        <v>0</v>
      </c>
      <c r="BG158" s="10">
        <f t="shared" si="262"/>
        <v>0</v>
      </c>
      <c r="BH158" s="10">
        <f t="shared" si="263"/>
        <v>0</v>
      </c>
      <c r="BI158" s="10">
        <f t="shared" si="264"/>
        <v>0</v>
      </c>
      <c r="BJ158" s="10">
        <f t="shared" si="265"/>
        <v>0</v>
      </c>
      <c r="BK158" s="10">
        <f t="shared" si="266"/>
        <v>1601.6877297481292</v>
      </c>
      <c r="BL158" s="10">
        <f t="shared" si="267"/>
        <v>3.6836490221998521</v>
      </c>
      <c r="BM158" s="10">
        <f t="shared" si="268"/>
        <v>0</v>
      </c>
      <c r="BN158" s="10">
        <f t="shared" si="269"/>
        <v>0</v>
      </c>
      <c r="BO158" s="10">
        <f t="shared" si="270"/>
        <v>0</v>
      </c>
      <c r="BP158" s="2" t="s">
        <v>157</v>
      </c>
      <c r="BQ158" s="2">
        <v>28942.321</v>
      </c>
      <c r="BR158" s="2">
        <f t="shared" si="271"/>
        <v>2782.0540000000001</v>
      </c>
      <c r="BS158" s="2">
        <v>11355.861999999997</v>
      </c>
      <c r="BT158" s="2">
        <v>2827.52</v>
      </c>
      <c r="BU158" s="2">
        <v>5878.11</v>
      </c>
      <c r="BV158" s="2">
        <v>4144.9719999999998</v>
      </c>
      <c r="BW158" s="2">
        <v>892.72199999999998</v>
      </c>
      <c r="BX158" s="2">
        <v>2679.6010000000001</v>
      </c>
      <c r="BY158" s="2">
        <v>517.68499999999995</v>
      </c>
      <c r="BZ158" s="2">
        <v>102.453</v>
      </c>
      <c r="CA158" s="2">
        <v>59.210999999999999</v>
      </c>
      <c r="CB158" s="2">
        <v>0</v>
      </c>
      <c r="CC158" s="2">
        <v>484.185</v>
      </c>
      <c r="CD158" s="2">
        <v>0</v>
      </c>
      <c r="CE158" s="2">
        <v>0</v>
      </c>
      <c r="CF158" s="2">
        <v>2827.52</v>
      </c>
      <c r="CG158" s="2">
        <v>0</v>
      </c>
      <c r="CH158" s="2">
        <v>0</v>
      </c>
      <c r="CI158" s="2">
        <v>0</v>
      </c>
      <c r="CJ158" s="2">
        <v>5878.11</v>
      </c>
      <c r="CK158" s="2">
        <v>0</v>
      </c>
      <c r="CL158" s="2">
        <v>0</v>
      </c>
      <c r="CM158" s="2">
        <v>0</v>
      </c>
      <c r="CN158" s="2">
        <v>0</v>
      </c>
      <c r="CO158" s="2">
        <v>4144.9719999999998</v>
      </c>
      <c r="CP158" s="2">
        <v>0</v>
      </c>
      <c r="CQ158" s="2">
        <v>0</v>
      </c>
      <c r="CR158" s="2">
        <v>0</v>
      </c>
      <c r="CS158" s="2">
        <v>0</v>
      </c>
      <c r="CT158" s="2">
        <v>892.72199999999998</v>
      </c>
      <c r="CU158" s="2">
        <v>0</v>
      </c>
      <c r="CV158" s="2">
        <v>0</v>
      </c>
      <c r="CW158" s="2">
        <v>0</v>
      </c>
      <c r="CX158" s="2">
        <v>2679.6010000000001</v>
      </c>
      <c r="CY158" s="2">
        <v>0</v>
      </c>
      <c r="CZ158" s="2">
        <v>0</v>
      </c>
      <c r="DA158" s="2">
        <v>0</v>
      </c>
      <c r="DB158" s="2">
        <v>0</v>
      </c>
      <c r="DC158" s="2">
        <v>517.68499999999995</v>
      </c>
      <c r="DD158" s="2">
        <v>0</v>
      </c>
      <c r="DE158" s="2">
        <v>0</v>
      </c>
      <c r="DF158" s="2">
        <v>0</v>
      </c>
      <c r="DG158" s="2">
        <v>102.453</v>
      </c>
      <c r="DH158" s="2">
        <v>0</v>
      </c>
      <c r="DI158" s="2">
        <v>0</v>
      </c>
      <c r="DJ158" s="2">
        <v>0</v>
      </c>
      <c r="DK158" s="2">
        <v>0</v>
      </c>
      <c r="DL158" s="2">
        <v>35.423999999999999</v>
      </c>
      <c r="DM158" s="2">
        <v>23.786999999999999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483.07400000000001</v>
      </c>
      <c r="EA158" s="2">
        <v>1.111</v>
      </c>
      <c r="EB158" s="2">
        <v>0</v>
      </c>
      <c r="EC158" s="2">
        <v>0</v>
      </c>
      <c r="ED158" s="2">
        <v>0</v>
      </c>
      <c r="EE158" s="15">
        <f t="shared" si="320"/>
        <v>0</v>
      </c>
      <c r="EF158" s="15">
        <f t="shared" si="321"/>
        <v>0</v>
      </c>
      <c r="EG158" s="15">
        <f t="shared" si="322"/>
        <v>1</v>
      </c>
      <c r="EH158" s="15">
        <f t="shared" si="323"/>
        <v>0</v>
      </c>
      <c r="EI158" s="15">
        <f t="shared" si="324"/>
        <v>0</v>
      </c>
      <c r="EJ158" s="15">
        <f t="shared" si="272"/>
        <v>0</v>
      </c>
      <c r="EK158" s="15">
        <f t="shared" si="273"/>
        <v>1</v>
      </c>
      <c r="EL158" s="15">
        <f t="shared" si="274"/>
        <v>0</v>
      </c>
      <c r="EM158" s="15">
        <f t="shared" si="275"/>
        <v>0</v>
      </c>
      <c r="EN158" s="15">
        <f t="shared" si="276"/>
        <v>0</v>
      </c>
      <c r="EO158" s="15">
        <f t="shared" si="277"/>
        <v>0</v>
      </c>
      <c r="EP158" s="15">
        <f t="shared" si="278"/>
        <v>1</v>
      </c>
      <c r="EQ158" s="15">
        <f t="shared" si="279"/>
        <v>0</v>
      </c>
      <c r="ER158" s="15">
        <f t="shared" si="280"/>
        <v>0</v>
      </c>
      <c r="ES158" s="15">
        <f t="shared" si="281"/>
        <v>0</v>
      </c>
      <c r="ET158" s="15">
        <f t="shared" si="282"/>
        <v>0</v>
      </c>
      <c r="EU158" s="15">
        <f t="shared" si="283"/>
        <v>1</v>
      </c>
      <c r="EV158" s="15">
        <f t="shared" si="284"/>
        <v>0</v>
      </c>
      <c r="EW158" s="15">
        <f t="shared" si="285"/>
        <v>0</v>
      </c>
      <c r="EX158" s="15">
        <f t="shared" si="286"/>
        <v>0</v>
      </c>
      <c r="EY158" s="15">
        <f t="shared" si="287"/>
        <v>1</v>
      </c>
      <c r="EZ158" s="15">
        <f t="shared" si="288"/>
        <v>0</v>
      </c>
      <c r="FA158" s="15">
        <f t="shared" si="289"/>
        <v>0</v>
      </c>
      <c r="FB158" s="15">
        <f t="shared" si="290"/>
        <v>0</v>
      </c>
      <c r="FC158" s="15">
        <f t="shared" si="291"/>
        <v>0</v>
      </c>
      <c r="FD158" s="15">
        <f t="shared" si="292"/>
        <v>1</v>
      </c>
      <c r="FE158" s="15">
        <f t="shared" si="293"/>
        <v>0</v>
      </c>
      <c r="FF158" s="15">
        <f t="shared" si="294"/>
        <v>0</v>
      </c>
      <c r="FG158" s="15">
        <f t="shared" si="295"/>
        <v>0</v>
      </c>
      <c r="FH158" s="15">
        <f t="shared" si="296"/>
        <v>1</v>
      </c>
      <c r="FI158" s="15">
        <f t="shared" si="297"/>
        <v>0</v>
      </c>
      <c r="FJ158" s="15">
        <f t="shared" si="298"/>
        <v>0</v>
      </c>
      <c r="FK158" s="15">
        <f t="shared" si="299"/>
        <v>0</v>
      </c>
      <c r="FL158" s="15">
        <f t="shared" si="300"/>
        <v>0</v>
      </c>
      <c r="FM158" s="15">
        <f t="shared" si="301"/>
        <v>0.59826721386228909</v>
      </c>
      <c r="FN158" s="15">
        <f t="shared" si="302"/>
        <v>0.40173278613771091</v>
      </c>
      <c r="FO158" s="15">
        <f t="shared" si="303"/>
        <v>0</v>
      </c>
      <c r="FP158" s="15">
        <f t="shared" si="304"/>
        <v>0</v>
      </c>
      <c r="FQ158" s="15">
        <f t="shared" si="305"/>
        <v>0</v>
      </c>
      <c r="FR158" s="15">
        <f t="shared" si="306"/>
        <v>0</v>
      </c>
      <c r="FS158" s="15">
        <v>0</v>
      </c>
      <c r="FT158" s="15">
        <v>0</v>
      </c>
      <c r="FU158" s="15">
        <v>0</v>
      </c>
      <c r="FV158" s="15">
        <v>0</v>
      </c>
      <c r="FW158" s="15">
        <v>0</v>
      </c>
      <c r="FX158" s="15">
        <v>0</v>
      </c>
      <c r="FY158" s="15">
        <v>0</v>
      </c>
      <c r="FZ158" s="15">
        <v>0</v>
      </c>
      <c r="GA158" s="15">
        <f t="shared" si="315"/>
        <v>0.99770542251412164</v>
      </c>
      <c r="GB158" s="15">
        <f t="shared" si="316"/>
        <v>2.2945774858783314E-3</v>
      </c>
      <c r="GC158" s="15">
        <f t="shared" si="317"/>
        <v>0</v>
      </c>
      <c r="GD158" s="15">
        <f t="shared" si="318"/>
        <v>0</v>
      </c>
      <c r="GE158" s="15">
        <f t="shared" si="319"/>
        <v>0</v>
      </c>
    </row>
    <row r="159" spans="1:187" x14ac:dyDescent="0.3">
      <c r="A159" s="2" t="s">
        <v>158</v>
      </c>
      <c r="B159" s="6">
        <v>48409.788999999997</v>
      </c>
      <c r="C159" s="6">
        <f t="shared" si="227"/>
        <v>21137.318293494809</v>
      </c>
      <c r="D159" s="7">
        <v>27272.470706505188</v>
      </c>
      <c r="E159" s="8">
        <v>0</v>
      </c>
      <c r="F159" s="9">
        <v>5007.71</v>
      </c>
      <c r="G159" s="9">
        <v>7971.110121565438</v>
      </c>
      <c r="H159" s="9">
        <v>1024.163294790379</v>
      </c>
      <c r="I159" s="9">
        <v>6053.8389999999999</v>
      </c>
      <c r="J159" s="9">
        <v>846.86587713898814</v>
      </c>
      <c r="K159" s="9">
        <v>185.09</v>
      </c>
      <c r="L159" s="9">
        <v>48.54</v>
      </c>
      <c r="M159" s="9">
        <v>0</v>
      </c>
      <c r="N159" s="10">
        <v>0</v>
      </c>
      <c r="O159" s="10">
        <f t="shared" si="217"/>
        <v>0</v>
      </c>
      <c r="P159" s="10">
        <f t="shared" si="218"/>
        <v>0</v>
      </c>
      <c r="Q159" s="10">
        <f t="shared" si="219"/>
        <v>0</v>
      </c>
      <c r="R159" s="10">
        <f t="shared" si="220"/>
        <v>0</v>
      </c>
      <c r="S159" s="10">
        <f t="shared" si="221"/>
        <v>0</v>
      </c>
      <c r="T159" s="10">
        <f t="shared" si="222"/>
        <v>0</v>
      </c>
      <c r="U159" s="10">
        <f t="shared" si="223"/>
        <v>5007.71</v>
      </c>
      <c r="V159" s="10">
        <f t="shared" si="224"/>
        <v>0</v>
      </c>
      <c r="W159" s="10">
        <f t="shared" si="225"/>
        <v>0</v>
      </c>
      <c r="X159" s="10">
        <f t="shared" si="226"/>
        <v>0</v>
      </c>
      <c r="Y159" s="10">
        <f t="shared" si="228"/>
        <v>0</v>
      </c>
      <c r="Z159" s="10">
        <f t="shared" si="229"/>
        <v>7966.6579398078475</v>
      </c>
      <c r="AA159" s="10">
        <f t="shared" si="230"/>
        <v>4.4521817575903189</v>
      </c>
      <c r="AB159" s="10">
        <f t="shared" si="231"/>
        <v>0</v>
      </c>
      <c r="AC159" s="10">
        <f t="shared" si="232"/>
        <v>0</v>
      </c>
      <c r="AD159" s="10">
        <f t="shared" si="233"/>
        <v>0</v>
      </c>
      <c r="AE159" s="10">
        <f t="shared" si="234"/>
        <v>951.47059300679496</v>
      </c>
      <c r="AF159" s="10">
        <f t="shared" si="235"/>
        <v>0</v>
      </c>
      <c r="AG159" s="10">
        <f t="shared" si="236"/>
        <v>0</v>
      </c>
      <c r="AH159" s="10">
        <f t="shared" si="237"/>
        <v>72.692701783584027</v>
      </c>
      <c r="AI159" s="10">
        <f t="shared" si="238"/>
        <v>6053.8389999999999</v>
      </c>
      <c r="AJ159" s="10">
        <f t="shared" si="239"/>
        <v>0</v>
      </c>
      <c r="AK159" s="10">
        <f t="shared" si="240"/>
        <v>0</v>
      </c>
      <c r="AL159" s="10">
        <f t="shared" si="241"/>
        <v>0</v>
      </c>
      <c r="AM159" s="10">
        <f t="shared" si="242"/>
        <v>0</v>
      </c>
      <c r="AN159" s="10">
        <f t="shared" si="243"/>
        <v>846.86587713898814</v>
      </c>
      <c r="AO159" s="10">
        <f t="shared" si="244"/>
        <v>0</v>
      </c>
      <c r="AP159" s="10">
        <f t="shared" si="245"/>
        <v>0</v>
      </c>
      <c r="AQ159" s="10">
        <f t="shared" si="246"/>
        <v>0</v>
      </c>
      <c r="AR159" s="10">
        <f t="shared" si="247"/>
        <v>0</v>
      </c>
      <c r="AS159" s="10">
        <f t="shared" si="248"/>
        <v>185.09</v>
      </c>
      <c r="AT159" s="10">
        <f t="shared" si="249"/>
        <v>0</v>
      </c>
      <c r="AU159" s="10">
        <f t="shared" si="250"/>
        <v>0</v>
      </c>
      <c r="AV159" s="10">
        <f t="shared" si="251"/>
        <v>0</v>
      </c>
      <c r="AW159" s="10">
        <f t="shared" si="252"/>
        <v>48.54</v>
      </c>
      <c r="AX159" s="10">
        <f t="shared" si="253"/>
        <v>0</v>
      </c>
      <c r="AY159" s="10">
        <f t="shared" si="254"/>
        <v>0</v>
      </c>
      <c r="AZ159" s="10">
        <f t="shared" si="255"/>
        <v>0</v>
      </c>
      <c r="BA159" s="10">
        <f t="shared" si="256"/>
        <v>0</v>
      </c>
      <c r="BB159" s="10">
        <f t="shared" si="257"/>
        <v>0</v>
      </c>
      <c r="BC159" s="10">
        <f t="shared" si="258"/>
        <v>0</v>
      </c>
      <c r="BD159" s="10">
        <f t="shared" si="259"/>
        <v>0</v>
      </c>
      <c r="BE159" s="10">
        <f t="shared" si="260"/>
        <v>0</v>
      </c>
      <c r="BF159" s="10">
        <f t="shared" si="261"/>
        <v>0</v>
      </c>
      <c r="BG159" s="10">
        <f t="shared" si="262"/>
        <v>0</v>
      </c>
      <c r="BH159" s="10">
        <f t="shared" si="263"/>
        <v>0</v>
      </c>
      <c r="BI159" s="10">
        <f t="shared" si="264"/>
        <v>0</v>
      </c>
      <c r="BJ159" s="10">
        <f t="shared" si="265"/>
        <v>0</v>
      </c>
      <c r="BK159" s="10">
        <f t="shared" si="266"/>
        <v>0</v>
      </c>
      <c r="BL159" s="10">
        <f t="shared" si="267"/>
        <v>0</v>
      </c>
      <c r="BM159" s="10">
        <f t="shared" si="268"/>
        <v>0</v>
      </c>
      <c r="BN159" s="10">
        <f t="shared" si="269"/>
        <v>0</v>
      </c>
      <c r="BO159" s="10">
        <f t="shared" si="270"/>
        <v>0</v>
      </c>
      <c r="BP159" s="2" t="s">
        <v>158</v>
      </c>
      <c r="BQ159" s="2">
        <v>55378.454000000012</v>
      </c>
      <c r="BR159" s="2">
        <f t="shared" si="271"/>
        <v>12292.77</v>
      </c>
      <c r="BS159" s="2">
        <v>17937.420000000013</v>
      </c>
      <c r="BT159" s="2">
        <v>0</v>
      </c>
      <c r="BU159" s="2">
        <v>5007.7039999999997</v>
      </c>
      <c r="BV159" s="2">
        <v>16131.35</v>
      </c>
      <c r="BW159" s="2">
        <v>1869.18</v>
      </c>
      <c r="BX159" s="2">
        <v>12107.68</v>
      </c>
      <c r="BY159" s="2">
        <v>1099.2</v>
      </c>
      <c r="BZ159" s="2">
        <v>185.09</v>
      </c>
      <c r="CA159" s="2">
        <v>48.54</v>
      </c>
      <c r="CB159" s="2">
        <v>0</v>
      </c>
      <c r="CC159" s="2">
        <v>992.29000000000008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5007.7039999999997</v>
      </c>
      <c r="CK159" s="2">
        <v>0</v>
      </c>
      <c r="CL159" s="2">
        <v>0</v>
      </c>
      <c r="CM159" s="2">
        <v>0</v>
      </c>
      <c r="CN159" s="2">
        <v>0</v>
      </c>
      <c r="CO159" s="2">
        <v>16122.34</v>
      </c>
      <c r="CP159" s="2">
        <v>9.01</v>
      </c>
      <c r="CQ159" s="2">
        <v>0</v>
      </c>
      <c r="CR159" s="2">
        <v>0</v>
      </c>
      <c r="CS159" s="2">
        <v>0</v>
      </c>
      <c r="CT159" s="2">
        <v>1736.51</v>
      </c>
      <c r="CU159" s="2">
        <v>0</v>
      </c>
      <c r="CV159" s="2">
        <v>0</v>
      </c>
      <c r="CW159" s="2">
        <v>132.66999999999999</v>
      </c>
      <c r="CX159" s="2">
        <v>12107.68</v>
      </c>
      <c r="CY159" s="2">
        <v>0</v>
      </c>
      <c r="CZ159" s="2">
        <v>0</v>
      </c>
      <c r="DA159" s="2">
        <v>0</v>
      </c>
      <c r="DB159" s="2">
        <v>0</v>
      </c>
      <c r="DC159" s="2">
        <v>1099.2</v>
      </c>
      <c r="DD159" s="2">
        <v>0</v>
      </c>
      <c r="DE159" s="2">
        <v>0</v>
      </c>
      <c r="DF159" s="2">
        <v>0</v>
      </c>
      <c r="DG159" s="2">
        <v>0</v>
      </c>
      <c r="DH159" s="2">
        <v>185.09</v>
      </c>
      <c r="DI159" s="2">
        <v>0</v>
      </c>
      <c r="DJ159" s="2">
        <v>0</v>
      </c>
      <c r="DK159" s="2">
        <v>0</v>
      </c>
      <c r="DL159" s="2">
        <v>48.54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992.29000000000008</v>
      </c>
      <c r="EA159" s="2">
        <v>0</v>
      </c>
      <c r="EB159" s="2">
        <v>0</v>
      </c>
      <c r="EC159" s="2">
        <v>0</v>
      </c>
      <c r="ED159" s="2">
        <v>0</v>
      </c>
      <c r="EE159" s="15">
        <v>0</v>
      </c>
      <c r="EF159" s="15">
        <v>0</v>
      </c>
      <c r="EG159" s="15">
        <v>0</v>
      </c>
      <c r="EH159" s="15">
        <v>0</v>
      </c>
      <c r="EI159" s="15">
        <v>0</v>
      </c>
      <c r="EJ159" s="15">
        <f t="shared" si="272"/>
        <v>0</v>
      </c>
      <c r="EK159" s="15">
        <f t="shared" si="273"/>
        <v>1</v>
      </c>
      <c r="EL159" s="15">
        <f t="shared" si="274"/>
        <v>0</v>
      </c>
      <c r="EM159" s="15">
        <f t="shared" si="275"/>
        <v>0</v>
      </c>
      <c r="EN159" s="15">
        <f t="shared" si="276"/>
        <v>0</v>
      </c>
      <c r="EO159" s="15">
        <f t="shared" si="277"/>
        <v>0</v>
      </c>
      <c r="EP159" s="15">
        <f t="shared" si="278"/>
        <v>0.9994414602621603</v>
      </c>
      <c r="EQ159" s="16">
        <f t="shared" si="279"/>
        <v>5.5853973783967243E-4</v>
      </c>
      <c r="ER159" s="15">
        <f t="shared" si="280"/>
        <v>0</v>
      </c>
      <c r="ES159" s="15">
        <f t="shared" si="281"/>
        <v>0</v>
      </c>
      <c r="ET159" s="15">
        <f t="shared" si="282"/>
        <v>0</v>
      </c>
      <c r="EU159" s="15">
        <f t="shared" si="283"/>
        <v>0.92902235204742178</v>
      </c>
      <c r="EV159" s="15">
        <f t="shared" si="284"/>
        <v>0</v>
      </c>
      <c r="EW159" s="15">
        <f t="shared" si="285"/>
        <v>0</v>
      </c>
      <c r="EX159" s="15">
        <f t="shared" si="286"/>
        <v>7.0977647952578132E-2</v>
      </c>
      <c r="EY159" s="15">
        <f t="shared" si="287"/>
        <v>1</v>
      </c>
      <c r="EZ159" s="15">
        <f t="shared" si="288"/>
        <v>0</v>
      </c>
      <c r="FA159" s="15">
        <f t="shared" si="289"/>
        <v>0</v>
      </c>
      <c r="FB159" s="15">
        <f t="shared" si="290"/>
        <v>0</v>
      </c>
      <c r="FC159" s="15">
        <f t="shared" si="291"/>
        <v>0</v>
      </c>
      <c r="FD159" s="15">
        <f t="shared" si="292"/>
        <v>1</v>
      </c>
      <c r="FE159" s="15">
        <f t="shared" si="293"/>
        <v>0</v>
      </c>
      <c r="FF159" s="15">
        <f t="shared" si="294"/>
        <v>0</v>
      </c>
      <c r="FG159" s="15">
        <f t="shared" si="295"/>
        <v>0</v>
      </c>
      <c r="FH159" s="15">
        <f t="shared" si="296"/>
        <v>0</v>
      </c>
      <c r="FI159" s="15">
        <f t="shared" si="297"/>
        <v>1</v>
      </c>
      <c r="FJ159" s="15">
        <f t="shared" si="298"/>
        <v>0</v>
      </c>
      <c r="FK159" s="15">
        <f t="shared" si="299"/>
        <v>0</v>
      </c>
      <c r="FL159" s="15">
        <f t="shared" si="300"/>
        <v>0</v>
      </c>
      <c r="FM159" s="15">
        <f t="shared" si="301"/>
        <v>1</v>
      </c>
      <c r="FN159" s="15">
        <f t="shared" si="302"/>
        <v>0</v>
      </c>
      <c r="FO159" s="15">
        <f t="shared" si="303"/>
        <v>0</v>
      </c>
      <c r="FP159" s="15">
        <f t="shared" si="304"/>
        <v>0</v>
      </c>
      <c r="FQ159" s="15">
        <f t="shared" si="305"/>
        <v>0</v>
      </c>
      <c r="FR159" s="15">
        <f t="shared" si="306"/>
        <v>0</v>
      </c>
      <c r="FS159" s="15">
        <v>0</v>
      </c>
      <c r="FT159" s="15">
        <v>0</v>
      </c>
      <c r="FU159" s="15">
        <v>0</v>
      </c>
      <c r="FV159" s="15">
        <v>0</v>
      </c>
      <c r="FW159" s="15">
        <v>0</v>
      </c>
      <c r="FX159" s="15">
        <v>0</v>
      </c>
      <c r="FY159" s="15">
        <v>0</v>
      </c>
      <c r="FZ159" s="15">
        <v>0</v>
      </c>
      <c r="GA159" s="15">
        <f t="shared" si="315"/>
        <v>1</v>
      </c>
      <c r="GB159" s="15">
        <f t="shared" si="316"/>
        <v>0</v>
      </c>
      <c r="GC159" s="15">
        <f t="shared" si="317"/>
        <v>0</v>
      </c>
      <c r="GD159" s="15">
        <f t="shared" si="318"/>
        <v>0</v>
      </c>
      <c r="GE159" s="15">
        <f t="shared" si="319"/>
        <v>0</v>
      </c>
    </row>
    <row r="160" spans="1:187" x14ac:dyDescent="0.3">
      <c r="A160" s="2" t="s">
        <v>159</v>
      </c>
      <c r="B160" s="6">
        <v>37985.33</v>
      </c>
      <c r="C160" s="6">
        <f t="shared" si="227"/>
        <v>15547.567318714639</v>
      </c>
      <c r="D160" s="7">
        <v>22437.762681285363</v>
      </c>
      <c r="E160" s="8">
        <v>0</v>
      </c>
      <c r="F160" s="9">
        <v>5634.72</v>
      </c>
      <c r="G160" s="9">
        <v>6948.4727845544758</v>
      </c>
      <c r="H160" s="9">
        <v>473.63880517896479</v>
      </c>
      <c r="I160" s="9">
        <v>1945.7</v>
      </c>
      <c r="J160" s="9">
        <v>531.46572898119723</v>
      </c>
      <c r="K160" s="9">
        <v>13.57</v>
      </c>
      <c r="L160" s="9">
        <v>0</v>
      </c>
      <c r="M160" s="9">
        <v>0</v>
      </c>
      <c r="N160" s="10">
        <v>0</v>
      </c>
      <c r="O160" s="10">
        <f t="shared" si="217"/>
        <v>0</v>
      </c>
      <c r="P160" s="10">
        <f t="shared" si="218"/>
        <v>0</v>
      </c>
      <c r="Q160" s="10">
        <f t="shared" si="219"/>
        <v>0</v>
      </c>
      <c r="R160" s="10">
        <f t="shared" si="220"/>
        <v>0</v>
      </c>
      <c r="S160" s="10">
        <f t="shared" si="221"/>
        <v>0</v>
      </c>
      <c r="T160" s="10">
        <f t="shared" si="222"/>
        <v>0</v>
      </c>
      <c r="U160" s="10">
        <f t="shared" si="223"/>
        <v>5634.72</v>
      </c>
      <c r="V160" s="10">
        <f t="shared" si="224"/>
        <v>0</v>
      </c>
      <c r="W160" s="10">
        <f t="shared" si="225"/>
        <v>0</v>
      </c>
      <c r="X160" s="10">
        <f t="shared" si="226"/>
        <v>0</v>
      </c>
      <c r="Y160" s="10">
        <f t="shared" si="228"/>
        <v>0</v>
      </c>
      <c r="Z160" s="10">
        <f t="shared" si="229"/>
        <v>6943.8450091399827</v>
      </c>
      <c r="AA160" s="10">
        <f t="shared" si="230"/>
        <v>4.6277754144921222</v>
      </c>
      <c r="AB160" s="10">
        <f t="shared" si="231"/>
        <v>0</v>
      </c>
      <c r="AC160" s="10">
        <f t="shared" si="232"/>
        <v>0</v>
      </c>
      <c r="AD160" s="10">
        <f t="shared" si="233"/>
        <v>0</v>
      </c>
      <c r="AE160" s="10">
        <f t="shared" si="234"/>
        <v>473.63880517896479</v>
      </c>
      <c r="AF160" s="10">
        <f t="shared" si="235"/>
        <v>0</v>
      </c>
      <c r="AG160" s="10">
        <f t="shared" si="236"/>
        <v>0</v>
      </c>
      <c r="AH160" s="10">
        <f t="shared" si="237"/>
        <v>0</v>
      </c>
      <c r="AI160" s="10">
        <f t="shared" si="238"/>
        <v>1945.7</v>
      </c>
      <c r="AJ160" s="10">
        <f t="shared" si="239"/>
        <v>0</v>
      </c>
      <c r="AK160" s="10">
        <f t="shared" si="240"/>
        <v>0</v>
      </c>
      <c r="AL160" s="10">
        <f t="shared" si="241"/>
        <v>0</v>
      </c>
      <c r="AM160" s="10">
        <f t="shared" si="242"/>
        <v>0</v>
      </c>
      <c r="AN160" s="10">
        <f t="shared" si="243"/>
        <v>531.46572898119723</v>
      </c>
      <c r="AO160" s="10">
        <f t="shared" si="244"/>
        <v>0</v>
      </c>
      <c r="AP160" s="10">
        <f t="shared" si="245"/>
        <v>0</v>
      </c>
      <c r="AQ160" s="10">
        <f t="shared" si="246"/>
        <v>0</v>
      </c>
      <c r="AR160" s="10">
        <f t="shared" si="247"/>
        <v>3.864927536231884</v>
      </c>
      <c r="AS160" s="10">
        <f t="shared" si="248"/>
        <v>9.7050724637681167</v>
      </c>
      <c r="AT160" s="10">
        <f t="shared" si="249"/>
        <v>0</v>
      </c>
      <c r="AU160" s="10">
        <f t="shared" si="250"/>
        <v>0</v>
      </c>
      <c r="AV160" s="10">
        <f t="shared" si="251"/>
        <v>0</v>
      </c>
      <c r="AW160" s="10">
        <f t="shared" si="252"/>
        <v>0</v>
      </c>
      <c r="AX160" s="10">
        <f t="shared" si="253"/>
        <v>0</v>
      </c>
      <c r="AY160" s="10">
        <f t="shared" si="254"/>
        <v>0</v>
      </c>
      <c r="AZ160" s="10">
        <f t="shared" si="255"/>
        <v>0</v>
      </c>
      <c r="BA160" s="10">
        <f t="shared" si="256"/>
        <v>0</v>
      </c>
      <c r="BB160" s="10">
        <f t="shared" si="257"/>
        <v>0</v>
      </c>
      <c r="BC160" s="10">
        <f t="shared" si="258"/>
        <v>0</v>
      </c>
      <c r="BD160" s="10">
        <f t="shared" si="259"/>
        <v>0</v>
      </c>
      <c r="BE160" s="10">
        <f t="shared" si="260"/>
        <v>0</v>
      </c>
      <c r="BF160" s="10">
        <f t="shared" si="261"/>
        <v>0</v>
      </c>
      <c r="BG160" s="10">
        <f t="shared" si="262"/>
        <v>0</v>
      </c>
      <c r="BH160" s="10">
        <f t="shared" si="263"/>
        <v>0</v>
      </c>
      <c r="BI160" s="10">
        <f t="shared" si="264"/>
        <v>0</v>
      </c>
      <c r="BJ160" s="10">
        <f t="shared" si="265"/>
        <v>0</v>
      </c>
      <c r="BK160" s="10">
        <f t="shared" si="266"/>
        <v>0</v>
      </c>
      <c r="BL160" s="10">
        <f t="shared" si="267"/>
        <v>0</v>
      </c>
      <c r="BM160" s="10">
        <f t="shared" si="268"/>
        <v>0</v>
      </c>
      <c r="BN160" s="10">
        <f t="shared" si="269"/>
        <v>0</v>
      </c>
      <c r="BO160" s="10">
        <f t="shared" si="270"/>
        <v>0</v>
      </c>
      <c r="BP160" s="2" t="s">
        <v>159</v>
      </c>
      <c r="BQ160" s="2">
        <v>35128.737999999998</v>
      </c>
      <c r="BR160" s="2">
        <f t="shared" si="271"/>
        <v>5387.21</v>
      </c>
      <c r="BS160" s="2">
        <v>13160.597999999998</v>
      </c>
      <c r="BT160" s="2">
        <v>0</v>
      </c>
      <c r="BU160" s="2">
        <v>5755.04</v>
      </c>
      <c r="BV160" s="2">
        <v>8948.77</v>
      </c>
      <c r="BW160" s="2">
        <v>370.85</v>
      </c>
      <c r="BX160" s="2">
        <v>5371.34</v>
      </c>
      <c r="BY160" s="2">
        <v>641.61</v>
      </c>
      <c r="BZ160" s="2">
        <v>15.87</v>
      </c>
      <c r="CA160" s="2">
        <v>0</v>
      </c>
      <c r="CB160" s="2">
        <v>0</v>
      </c>
      <c r="CC160" s="2">
        <v>864.66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5755.04</v>
      </c>
      <c r="CK160" s="2">
        <v>0</v>
      </c>
      <c r="CL160" s="2">
        <v>0</v>
      </c>
      <c r="CM160" s="2">
        <v>0</v>
      </c>
      <c r="CN160" s="2">
        <v>0</v>
      </c>
      <c r="CO160" s="2">
        <v>8942.81</v>
      </c>
      <c r="CP160" s="2">
        <v>5.96</v>
      </c>
      <c r="CQ160" s="2">
        <v>0</v>
      </c>
      <c r="CR160" s="2">
        <v>0</v>
      </c>
      <c r="CS160" s="2">
        <v>0</v>
      </c>
      <c r="CT160" s="2">
        <v>370.85</v>
      </c>
      <c r="CU160" s="2">
        <v>0</v>
      </c>
      <c r="CV160" s="2">
        <v>0</v>
      </c>
      <c r="CW160" s="2">
        <v>0</v>
      </c>
      <c r="CX160" s="2">
        <v>5371.34</v>
      </c>
      <c r="CY160" s="2">
        <v>0</v>
      </c>
      <c r="CZ160" s="2">
        <v>0</v>
      </c>
      <c r="DA160" s="2">
        <v>0</v>
      </c>
      <c r="DB160" s="2">
        <v>0</v>
      </c>
      <c r="DC160" s="2">
        <v>641.61</v>
      </c>
      <c r="DD160" s="2">
        <v>0</v>
      </c>
      <c r="DE160" s="2">
        <v>0</v>
      </c>
      <c r="DF160" s="2">
        <v>0</v>
      </c>
      <c r="DG160" s="2">
        <v>4.5199999999999996</v>
      </c>
      <c r="DH160" s="2">
        <v>11.35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622.91</v>
      </c>
      <c r="EA160" s="2">
        <v>241.75</v>
      </c>
      <c r="EB160" s="2">
        <v>0</v>
      </c>
      <c r="EC160" s="2">
        <v>0</v>
      </c>
      <c r="ED160" s="2">
        <v>0</v>
      </c>
      <c r="EE160" s="15">
        <v>0</v>
      </c>
      <c r="EF160" s="15">
        <v>0</v>
      </c>
      <c r="EG160" s="15">
        <v>0</v>
      </c>
      <c r="EH160" s="15">
        <v>0</v>
      </c>
      <c r="EI160" s="15">
        <v>0</v>
      </c>
      <c r="EJ160" s="15">
        <f t="shared" si="272"/>
        <v>0</v>
      </c>
      <c r="EK160" s="15">
        <f t="shared" si="273"/>
        <v>1</v>
      </c>
      <c r="EL160" s="15">
        <f t="shared" si="274"/>
        <v>0</v>
      </c>
      <c r="EM160" s="15">
        <f t="shared" si="275"/>
        <v>0</v>
      </c>
      <c r="EN160" s="15">
        <f t="shared" si="276"/>
        <v>0</v>
      </c>
      <c r="EO160" s="15">
        <f t="shared" si="277"/>
        <v>0</v>
      </c>
      <c r="EP160" s="15">
        <f t="shared" si="278"/>
        <v>0.99933398668196849</v>
      </c>
      <c r="EQ160" s="16">
        <f t="shared" si="279"/>
        <v>6.6601331803141654E-4</v>
      </c>
      <c r="ER160" s="15">
        <f t="shared" si="280"/>
        <v>0</v>
      </c>
      <c r="ES160" s="15">
        <f t="shared" si="281"/>
        <v>0</v>
      </c>
      <c r="ET160" s="15">
        <f t="shared" si="282"/>
        <v>0</v>
      </c>
      <c r="EU160" s="15">
        <f t="shared" si="283"/>
        <v>1</v>
      </c>
      <c r="EV160" s="15">
        <f t="shared" si="284"/>
        <v>0</v>
      </c>
      <c r="EW160" s="15">
        <f t="shared" si="285"/>
        <v>0</v>
      </c>
      <c r="EX160" s="15">
        <f t="shared" si="286"/>
        <v>0</v>
      </c>
      <c r="EY160" s="15">
        <f t="shared" si="287"/>
        <v>1</v>
      </c>
      <c r="EZ160" s="15">
        <f t="shared" si="288"/>
        <v>0</v>
      </c>
      <c r="FA160" s="15">
        <f t="shared" si="289"/>
        <v>0</v>
      </c>
      <c r="FB160" s="15">
        <f t="shared" si="290"/>
        <v>0</v>
      </c>
      <c r="FC160" s="15">
        <f t="shared" si="291"/>
        <v>0</v>
      </c>
      <c r="FD160" s="15">
        <f t="shared" si="292"/>
        <v>1</v>
      </c>
      <c r="FE160" s="15">
        <f t="shared" si="293"/>
        <v>0</v>
      </c>
      <c r="FF160" s="15">
        <f t="shared" si="294"/>
        <v>0</v>
      </c>
      <c r="FG160" s="15">
        <f t="shared" si="295"/>
        <v>0</v>
      </c>
      <c r="FH160" s="15">
        <f t="shared" si="296"/>
        <v>0.28481411468178952</v>
      </c>
      <c r="FI160" s="15">
        <f t="shared" si="297"/>
        <v>0.71518588531821048</v>
      </c>
      <c r="FJ160" s="15">
        <f t="shared" si="298"/>
        <v>0</v>
      </c>
      <c r="FK160" s="15">
        <f t="shared" si="299"/>
        <v>0</v>
      </c>
      <c r="FL160" s="15">
        <f t="shared" si="300"/>
        <v>0</v>
      </c>
      <c r="FM160" s="15">
        <v>0</v>
      </c>
      <c r="FN160" s="15">
        <v>0</v>
      </c>
      <c r="FO160" s="15">
        <v>0</v>
      </c>
      <c r="FP160" s="15">
        <v>0</v>
      </c>
      <c r="FQ160" s="15">
        <v>0</v>
      </c>
      <c r="FR160" s="15">
        <v>0</v>
      </c>
      <c r="FS160" s="15">
        <v>0</v>
      </c>
      <c r="FT160" s="15">
        <v>0</v>
      </c>
      <c r="FU160" s="15">
        <v>0</v>
      </c>
      <c r="FV160" s="15">
        <v>0</v>
      </c>
      <c r="FW160" s="15">
        <v>0</v>
      </c>
      <c r="FX160" s="15">
        <v>0</v>
      </c>
      <c r="FY160" s="15">
        <v>0</v>
      </c>
      <c r="FZ160" s="15">
        <v>0</v>
      </c>
      <c r="GA160" s="15">
        <f t="shared" si="315"/>
        <v>0.72041033469803162</v>
      </c>
      <c r="GB160" s="15">
        <f t="shared" si="316"/>
        <v>0.27958966530196844</v>
      </c>
      <c r="GC160" s="15">
        <f t="shared" si="317"/>
        <v>0</v>
      </c>
      <c r="GD160" s="15">
        <f t="shared" si="318"/>
        <v>0</v>
      </c>
      <c r="GE160" s="15">
        <f t="shared" si="319"/>
        <v>0</v>
      </c>
    </row>
    <row r="161" spans="1:187" x14ac:dyDescent="0.3">
      <c r="A161" s="2" t="s">
        <v>160</v>
      </c>
      <c r="B161" s="6">
        <v>95238.46</v>
      </c>
      <c r="C161" s="6">
        <f t="shared" si="227"/>
        <v>45211.621218246743</v>
      </c>
      <c r="D161" s="7">
        <v>50026.838781753264</v>
      </c>
      <c r="E161" s="8">
        <v>0</v>
      </c>
      <c r="F161" s="9">
        <v>7129.86</v>
      </c>
      <c r="G161" s="9">
        <v>10585.757170329322</v>
      </c>
      <c r="H161" s="9">
        <v>2370.7868541886319</v>
      </c>
      <c r="I161" s="9">
        <v>5923.14</v>
      </c>
      <c r="J161" s="9">
        <v>2471.8363280616904</v>
      </c>
      <c r="K161" s="9">
        <v>66.2</v>
      </c>
      <c r="L161" s="9">
        <v>662.87</v>
      </c>
      <c r="M161" s="9">
        <v>0</v>
      </c>
      <c r="N161" s="10">
        <v>16001.170865667111</v>
      </c>
      <c r="O161" s="10">
        <f t="shared" si="217"/>
        <v>0</v>
      </c>
      <c r="P161" s="10">
        <f t="shared" si="218"/>
        <v>0</v>
      </c>
      <c r="Q161" s="10">
        <f t="shared" si="219"/>
        <v>0</v>
      </c>
      <c r="R161" s="10">
        <f t="shared" si="220"/>
        <v>0</v>
      </c>
      <c r="S161" s="10">
        <f t="shared" si="221"/>
        <v>0</v>
      </c>
      <c r="T161" s="10">
        <f t="shared" si="222"/>
        <v>0</v>
      </c>
      <c r="U161" s="10">
        <f t="shared" si="223"/>
        <v>7129.86</v>
      </c>
      <c r="V161" s="10">
        <f t="shared" si="224"/>
        <v>0</v>
      </c>
      <c r="W161" s="10">
        <f t="shared" si="225"/>
        <v>0</v>
      </c>
      <c r="X161" s="10">
        <f t="shared" si="226"/>
        <v>0</v>
      </c>
      <c r="Y161" s="10">
        <f t="shared" si="228"/>
        <v>0</v>
      </c>
      <c r="Z161" s="10">
        <f t="shared" si="229"/>
        <v>10585.757170329322</v>
      </c>
      <c r="AA161" s="10">
        <f t="shared" si="230"/>
        <v>10.593996945731556</v>
      </c>
      <c r="AB161" s="10">
        <f t="shared" si="231"/>
        <v>0</v>
      </c>
      <c r="AC161" s="10">
        <f t="shared" si="232"/>
        <v>0</v>
      </c>
      <c r="AD161" s="10">
        <f t="shared" si="233"/>
        <v>0</v>
      </c>
      <c r="AE161" s="10">
        <f t="shared" si="234"/>
        <v>2370.7868541886319</v>
      </c>
      <c r="AF161" s="10">
        <f t="shared" si="235"/>
        <v>0</v>
      </c>
      <c r="AG161" s="10">
        <f t="shared" si="236"/>
        <v>0</v>
      </c>
      <c r="AH161" s="10">
        <f t="shared" si="237"/>
        <v>0</v>
      </c>
      <c r="AI161" s="10">
        <f t="shared" si="238"/>
        <v>5923.14</v>
      </c>
      <c r="AJ161" s="10">
        <f t="shared" si="239"/>
        <v>0</v>
      </c>
      <c r="AK161" s="10">
        <f t="shared" si="240"/>
        <v>0</v>
      </c>
      <c r="AL161" s="10">
        <f t="shared" si="241"/>
        <v>0</v>
      </c>
      <c r="AM161" s="10">
        <f t="shared" si="242"/>
        <v>0</v>
      </c>
      <c r="AN161" s="10">
        <f t="shared" si="243"/>
        <v>2470.302988679277</v>
      </c>
      <c r="AO161" s="10">
        <f t="shared" si="244"/>
        <v>1.5333393824135222</v>
      </c>
      <c r="AP161" s="10">
        <f t="shared" si="245"/>
        <v>0</v>
      </c>
      <c r="AQ161" s="10">
        <f t="shared" si="246"/>
        <v>0</v>
      </c>
      <c r="AR161" s="10">
        <f t="shared" si="247"/>
        <v>44.719116601710908</v>
      </c>
      <c r="AS161" s="10">
        <f t="shared" si="248"/>
        <v>21.480883398289087</v>
      </c>
      <c r="AT161" s="10">
        <f t="shared" si="249"/>
        <v>0</v>
      </c>
      <c r="AU161" s="10">
        <f t="shared" si="250"/>
        <v>0</v>
      </c>
      <c r="AV161" s="10">
        <f t="shared" si="251"/>
        <v>0</v>
      </c>
      <c r="AW161" s="10">
        <f t="shared" si="252"/>
        <v>662.87</v>
      </c>
      <c r="AX161" s="10">
        <f t="shared" si="253"/>
        <v>0</v>
      </c>
      <c r="AY161" s="10">
        <f t="shared" si="254"/>
        <v>0</v>
      </c>
      <c r="AZ161" s="10">
        <f t="shared" si="255"/>
        <v>0</v>
      </c>
      <c r="BA161" s="10">
        <f t="shared" si="256"/>
        <v>0</v>
      </c>
      <c r="BB161" s="10">
        <f t="shared" si="257"/>
        <v>0</v>
      </c>
      <c r="BC161" s="10">
        <f t="shared" si="258"/>
        <v>0</v>
      </c>
      <c r="BD161" s="10">
        <f t="shared" si="259"/>
        <v>0</v>
      </c>
      <c r="BE161" s="10">
        <f t="shared" si="260"/>
        <v>0</v>
      </c>
      <c r="BF161" s="10">
        <f t="shared" si="261"/>
        <v>0</v>
      </c>
      <c r="BG161" s="10">
        <f t="shared" si="262"/>
        <v>0</v>
      </c>
      <c r="BH161" s="10">
        <f t="shared" si="263"/>
        <v>0</v>
      </c>
      <c r="BI161" s="10">
        <f t="shared" si="264"/>
        <v>0</v>
      </c>
      <c r="BJ161" s="10">
        <f t="shared" si="265"/>
        <v>0</v>
      </c>
      <c r="BK161" s="10">
        <f t="shared" si="266"/>
        <v>16001.170865667111</v>
      </c>
      <c r="BL161" s="10">
        <f t="shared" si="267"/>
        <v>0</v>
      </c>
      <c r="BM161" s="10">
        <f t="shared" si="268"/>
        <v>0</v>
      </c>
      <c r="BN161" s="10">
        <f t="shared" si="269"/>
        <v>0</v>
      </c>
      <c r="BO161" s="10">
        <f t="shared" si="270"/>
        <v>0</v>
      </c>
      <c r="BP161" s="2" t="s">
        <v>160</v>
      </c>
      <c r="BQ161" s="2">
        <v>325884.11</v>
      </c>
      <c r="BR161" s="2">
        <f t="shared" si="271"/>
        <v>4146.5600000000004</v>
      </c>
      <c r="BS161" s="2">
        <v>298334.08999999997</v>
      </c>
      <c r="BT161" s="2">
        <v>0</v>
      </c>
      <c r="BU161" s="2">
        <v>8677.380000000001</v>
      </c>
      <c r="BV161" s="2">
        <v>3507.27</v>
      </c>
      <c r="BW161" s="2">
        <v>2251.62</v>
      </c>
      <c r="BX161" s="2">
        <v>3737.59</v>
      </c>
      <c r="BY161" s="2">
        <v>2385.85</v>
      </c>
      <c r="BZ161" s="2">
        <v>407.97</v>
      </c>
      <c r="CA161" s="2">
        <v>3003.75</v>
      </c>
      <c r="CB161" s="2">
        <v>130.77000000000001</v>
      </c>
      <c r="CC161" s="2">
        <v>1262.4000000000001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8677.380000000001</v>
      </c>
      <c r="CK161" s="2">
        <v>0</v>
      </c>
      <c r="CL161" s="2">
        <v>0</v>
      </c>
      <c r="CM161" s="2">
        <v>0</v>
      </c>
      <c r="CN161" s="2">
        <v>0</v>
      </c>
      <c r="CO161" s="2">
        <v>3507.27</v>
      </c>
      <c r="CP161" s="2">
        <v>3.51</v>
      </c>
      <c r="CQ161" s="2">
        <v>0</v>
      </c>
      <c r="CR161" s="2">
        <v>0</v>
      </c>
      <c r="CS161" s="2">
        <v>0</v>
      </c>
      <c r="CT161" s="2">
        <v>2251.62</v>
      </c>
      <c r="CU161" s="2">
        <v>0</v>
      </c>
      <c r="CV161" s="2">
        <v>0</v>
      </c>
      <c r="CW161" s="2">
        <v>0</v>
      </c>
      <c r="CX161" s="2">
        <v>3737.59</v>
      </c>
      <c r="CY161" s="2">
        <v>0</v>
      </c>
      <c r="CZ161" s="2">
        <v>0</v>
      </c>
      <c r="DA161" s="2">
        <v>0</v>
      </c>
      <c r="DB161" s="2">
        <v>0</v>
      </c>
      <c r="DC161" s="2">
        <v>2384.37</v>
      </c>
      <c r="DD161" s="2">
        <v>1.48</v>
      </c>
      <c r="DE161" s="2">
        <v>0</v>
      </c>
      <c r="DF161" s="2">
        <v>0</v>
      </c>
      <c r="DG161" s="2">
        <v>275.58999999999997</v>
      </c>
      <c r="DH161" s="2">
        <v>132.38</v>
      </c>
      <c r="DI161" s="2">
        <v>0</v>
      </c>
      <c r="DJ161" s="2">
        <v>0</v>
      </c>
      <c r="DK161" s="2">
        <v>0</v>
      </c>
      <c r="DL161" s="2">
        <v>3003.75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130.77000000000001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1262.4000000000001</v>
      </c>
      <c r="EA161" s="2">
        <v>0</v>
      </c>
      <c r="EB161" s="2">
        <v>0</v>
      </c>
      <c r="EC161" s="2">
        <v>0</v>
      </c>
      <c r="ED161" s="2">
        <v>0</v>
      </c>
      <c r="EE161" s="15">
        <v>0</v>
      </c>
      <c r="EF161" s="15">
        <v>0</v>
      </c>
      <c r="EG161" s="15">
        <v>0</v>
      </c>
      <c r="EH161" s="15">
        <v>0</v>
      </c>
      <c r="EI161" s="15">
        <v>0</v>
      </c>
      <c r="EJ161" s="15">
        <f t="shared" si="272"/>
        <v>0</v>
      </c>
      <c r="EK161" s="15">
        <f t="shared" si="273"/>
        <v>1</v>
      </c>
      <c r="EL161" s="15">
        <f t="shared" si="274"/>
        <v>0</v>
      </c>
      <c r="EM161" s="15">
        <f t="shared" si="275"/>
        <v>0</v>
      </c>
      <c r="EN161" s="15">
        <f t="shared" si="276"/>
        <v>0</v>
      </c>
      <c r="EO161" s="15">
        <f t="shared" si="277"/>
        <v>0</v>
      </c>
      <c r="EP161" s="15">
        <f t="shared" si="278"/>
        <v>1</v>
      </c>
      <c r="EQ161" s="16">
        <f t="shared" si="279"/>
        <v>1.0007783831869231E-3</v>
      </c>
      <c r="ER161" s="15">
        <f t="shared" si="280"/>
        <v>0</v>
      </c>
      <c r="ES161" s="15">
        <f t="shared" si="281"/>
        <v>0</v>
      </c>
      <c r="ET161" s="15">
        <f t="shared" si="282"/>
        <v>0</v>
      </c>
      <c r="EU161" s="15">
        <f t="shared" si="283"/>
        <v>1</v>
      </c>
      <c r="EV161" s="15">
        <f t="shared" si="284"/>
        <v>0</v>
      </c>
      <c r="EW161" s="15">
        <f t="shared" si="285"/>
        <v>0</v>
      </c>
      <c r="EX161" s="15">
        <f t="shared" si="286"/>
        <v>0</v>
      </c>
      <c r="EY161" s="15">
        <f t="shared" si="287"/>
        <v>1</v>
      </c>
      <c r="EZ161" s="15">
        <f t="shared" si="288"/>
        <v>0</v>
      </c>
      <c r="FA161" s="15">
        <f t="shared" si="289"/>
        <v>0</v>
      </c>
      <c r="FB161" s="15">
        <f t="shared" si="290"/>
        <v>0</v>
      </c>
      <c r="FC161" s="15">
        <f t="shared" si="291"/>
        <v>0</v>
      </c>
      <c r="FD161" s="15">
        <f t="shared" si="292"/>
        <v>0.99937967600645472</v>
      </c>
      <c r="FE161" s="16">
        <f t="shared" si="293"/>
        <v>6.203239935452774E-4</v>
      </c>
      <c r="FF161" s="15">
        <f t="shared" si="294"/>
        <v>0</v>
      </c>
      <c r="FG161" s="15">
        <f t="shared" si="295"/>
        <v>0</v>
      </c>
      <c r="FH161" s="15">
        <f t="shared" si="296"/>
        <v>0.67551535652131278</v>
      </c>
      <c r="FI161" s="15">
        <f t="shared" si="297"/>
        <v>0.32448464347868711</v>
      </c>
      <c r="FJ161" s="15">
        <f t="shared" si="298"/>
        <v>0</v>
      </c>
      <c r="FK161" s="15">
        <f t="shared" si="299"/>
        <v>0</v>
      </c>
      <c r="FL161" s="15">
        <f t="shared" si="300"/>
        <v>0</v>
      </c>
      <c r="FM161" s="15">
        <f t="shared" si="301"/>
        <v>1</v>
      </c>
      <c r="FN161" s="15">
        <f t="shared" si="302"/>
        <v>0</v>
      </c>
      <c r="FO161" s="15">
        <f t="shared" si="303"/>
        <v>0</v>
      </c>
      <c r="FP161" s="15">
        <f t="shared" si="304"/>
        <v>0</v>
      </c>
      <c r="FQ161" s="15">
        <f t="shared" si="305"/>
        <v>0</v>
      </c>
      <c r="FR161" s="15">
        <f t="shared" si="306"/>
        <v>0</v>
      </c>
      <c r="FS161" s="15">
        <f t="shared" si="307"/>
        <v>0</v>
      </c>
      <c r="FT161" s="15">
        <f t="shared" si="308"/>
        <v>0</v>
      </c>
      <c r="FU161" s="15">
        <f t="shared" si="309"/>
        <v>1</v>
      </c>
      <c r="FV161" s="15">
        <f t="shared" si="310"/>
        <v>0</v>
      </c>
      <c r="FW161" s="15">
        <f t="shared" si="311"/>
        <v>0</v>
      </c>
      <c r="FX161" s="15">
        <f t="shared" si="312"/>
        <v>0</v>
      </c>
      <c r="FY161" s="15">
        <f t="shared" si="313"/>
        <v>0</v>
      </c>
      <c r="FZ161" s="15">
        <f t="shared" si="314"/>
        <v>0</v>
      </c>
      <c r="GA161" s="15">
        <f t="shared" si="315"/>
        <v>1</v>
      </c>
      <c r="GB161" s="15">
        <f t="shared" si="316"/>
        <v>0</v>
      </c>
      <c r="GC161" s="15">
        <f t="shared" si="317"/>
        <v>0</v>
      </c>
      <c r="GD161" s="15">
        <f t="shared" si="318"/>
        <v>0</v>
      </c>
      <c r="GE161" s="15">
        <f t="shared" si="319"/>
        <v>0</v>
      </c>
    </row>
    <row r="162" spans="1:187" x14ac:dyDescent="0.3">
      <c r="A162" s="2" t="s">
        <v>161</v>
      </c>
      <c r="B162" s="6">
        <v>38619.838000000003</v>
      </c>
      <c r="C162" s="6">
        <f t="shared" si="227"/>
        <v>20811.766658404791</v>
      </c>
      <c r="D162" s="7">
        <v>17808.071341595212</v>
      </c>
      <c r="E162" s="8">
        <v>2785.04</v>
      </c>
      <c r="F162" s="9">
        <v>6741.58</v>
      </c>
      <c r="G162" s="9">
        <v>3507.27</v>
      </c>
      <c r="H162" s="9">
        <v>1830.7860807870729</v>
      </c>
      <c r="I162" s="9">
        <v>4773.5409514597477</v>
      </c>
      <c r="J162" s="9">
        <v>1163.61162615797</v>
      </c>
      <c r="K162" s="9">
        <v>9.3800000000000008</v>
      </c>
      <c r="L162" s="9">
        <v>0.55800000000000005</v>
      </c>
      <c r="M162" s="9">
        <v>0</v>
      </c>
      <c r="N162" s="10">
        <v>0</v>
      </c>
      <c r="O162" s="10">
        <f t="shared" si="217"/>
        <v>0</v>
      </c>
      <c r="P162" s="10">
        <f t="shared" si="218"/>
        <v>0</v>
      </c>
      <c r="Q162" s="10">
        <f t="shared" si="219"/>
        <v>2785.04</v>
      </c>
      <c r="R162" s="10">
        <f t="shared" si="220"/>
        <v>0</v>
      </c>
      <c r="S162" s="10">
        <f t="shared" si="221"/>
        <v>0</v>
      </c>
      <c r="T162" s="10">
        <f t="shared" si="222"/>
        <v>0</v>
      </c>
      <c r="U162" s="10">
        <f t="shared" si="223"/>
        <v>6741.58</v>
      </c>
      <c r="V162" s="10">
        <f t="shared" si="224"/>
        <v>0</v>
      </c>
      <c r="W162" s="10">
        <f t="shared" si="225"/>
        <v>0</v>
      </c>
      <c r="X162" s="10">
        <f t="shared" si="226"/>
        <v>0</v>
      </c>
      <c r="Y162" s="10">
        <f t="shared" si="228"/>
        <v>0</v>
      </c>
      <c r="Z162" s="10">
        <f t="shared" si="229"/>
        <v>3505.8020347932475</v>
      </c>
      <c r="AA162" s="10">
        <f t="shared" si="230"/>
        <v>0</v>
      </c>
      <c r="AB162" s="10">
        <f t="shared" si="231"/>
        <v>0</v>
      </c>
      <c r="AC162" s="10">
        <f t="shared" si="232"/>
        <v>0</v>
      </c>
      <c r="AD162" s="10">
        <f t="shared" si="233"/>
        <v>0</v>
      </c>
      <c r="AE162" s="10">
        <f t="shared" si="234"/>
        <v>1830.7860807870729</v>
      </c>
      <c r="AF162" s="10">
        <f t="shared" si="235"/>
        <v>0</v>
      </c>
      <c r="AG162" s="10">
        <f t="shared" si="236"/>
        <v>0</v>
      </c>
      <c r="AH162" s="10">
        <f t="shared" si="237"/>
        <v>0</v>
      </c>
      <c r="AI162" s="10">
        <f t="shared" si="238"/>
        <v>4773.5409514597477</v>
      </c>
      <c r="AJ162" s="10">
        <f t="shared" si="239"/>
        <v>0</v>
      </c>
      <c r="AK162" s="10">
        <f t="shared" si="240"/>
        <v>0</v>
      </c>
      <c r="AL162" s="10">
        <f t="shared" si="241"/>
        <v>0</v>
      </c>
      <c r="AM162" s="10">
        <f t="shared" si="242"/>
        <v>0</v>
      </c>
      <c r="AN162" s="10">
        <f t="shared" si="243"/>
        <v>1163.61162615797</v>
      </c>
      <c r="AO162" s="10">
        <f t="shared" si="244"/>
        <v>0</v>
      </c>
      <c r="AP162" s="10">
        <f t="shared" si="245"/>
        <v>0</v>
      </c>
      <c r="AQ162" s="10">
        <f t="shared" si="246"/>
        <v>0</v>
      </c>
      <c r="AR162" s="10">
        <f t="shared" si="247"/>
        <v>9.3800000000000008</v>
      </c>
      <c r="AS162" s="10">
        <f t="shared" si="248"/>
        <v>9.3800000000000008</v>
      </c>
      <c r="AT162" s="10">
        <f t="shared" si="249"/>
        <v>0</v>
      </c>
      <c r="AU162" s="10">
        <f t="shared" si="250"/>
        <v>0</v>
      </c>
      <c r="AV162" s="10">
        <f t="shared" si="251"/>
        <v>0</v>
      </c>
      <c r="AW162" s="10">
        <f t="shared" si="252"/>
        <v>0.55800000000000005</v>
      </c>
      <c r="AX162" s="10">
        <f t="shared" si="253"/>
        <v>0</v>
      </c>
      <c r="AY162" s="10">
        <f t="shared" si="254"/>
        <v>0</v>
      </c>
      <c r="AZ162" s="10">
        <f t="shared" si="255"/>
        <v>0</v>
      </c>
      <c r="BA162" s="10">
        <f t="shared" si="256"/>
        <v>0</v>
      </c>
      <c r="BB162" s="10">
        <f t="shared" si="257"/>
        <v>0</v>
      </c>
      <c r="BC162" s="10">
        <f t="shared" si="258"/>
        <v>0</v>
      </c>
      <c r="BD162" s="10">
        <f t="shared" si="259"/>
        <v>0</v>
      </c>
      <c r="BE162" s="10">
        <f t="shared" si="260"/>
        <v>0</v>
      </c>
      <c r="BF162" s="10">
        <f t="shared" si="261"/>
        <v>0</v>
      </c>
      <c r="BG162" s="10">
        <f t="shared" si="262"/>
        <v>0</v>
      </c>
      <c r="BH162" s="10">
        <f t="shared" si="263"/>
        <v>0</v>
      </c>
      <c r="BI162" s="10">
        <f t="shared" si="264"/>
        <v>0</v>
      </c>
      <c r="BJ162" s="10">
        <f t="shared" si="265"/>
        <v>0</v>
      </c>
      <c r="BK162" s="10">
        <f t="shared" si="266"/>
        <v>0</v>
      </c>
      <c r="BL162" s="10">
        <f t="shared" si="267"/>
        <v>0</v>
      </c>
      <c r="BM162" s="10">
        <f t="shared" si="268"/>
        <v>0</v>
      </c>
      <c r="BN162" s="10">
        <f t="shared" si="269"/>
        <v>0</v>
      </c>
      <c r="BO162" s="10">
        <f t="shared" si="270"/>
        <v>0</v>
      </c>
      <c r="BP162" s="2" t="s">
        <v>161</v>
      </c>
      <c r="BQ162" s="2">
        <v>31100.768</v>
      </c>
      <c r="BR162" s="2">
        <f t="shared" si="271"/>
        <v>5932.39</v>
      </c>
      <c r="BS162" s="2">
        <v>4932.8500000000022</v>
      </c>
      <c r="BT162" s="2">
        <v>2785.04</v>
      </c>
      <c r="BU162" s="2">
        <v>6741.58</v>
      </c>
      <c r="BV162" s="2">
        <v>8386.11</v>
      </c>
      <c r="BW162" s="2">
        <v>3691.58</v>
      </c>
      <c r="BX162" s="2">
        <v>5923.01</v>
      </c>
      <c r="BY162" s="2">
        <v>816.07999999999993</v>
      </c>
      <c r="BZ162" s="2">
        <v>9.379999999999999</v>
      </c>
      <c r="CA162" s="2">
        <v>0.55800000000000005</v>
      </c>
      <c r="CB162" s="2">
        <v>0</v>
      </c>
      <c r="CC162" s="2">
        <v>0</v>
      </c>
      <c r="CD162" s="2">
        <v>0</v>
      </c>
      <c r="CE162" s="2">
        <v>0</v>
      </c>
      <c r="CF162" s="2">
        <v>2785.04</v>
      </c>
      <c r="CG162" s="2">
        <v>0</v>
      </c>
      <c r="CH162" s="2">
        <v>0</v>
      </c>
      <c r="CI162" s="2">
        <v>0</v>
      </c>
      <c r="CJ162" s="2">
        <v>6741.58</v>
      </c>
      <c r="CK162" s="2">
        <v>0</v>
      </c>
      <c r="CL162" s="2">
        <v>0</v>
      </c>
      <c r="CM162" s="2">
        <v>0</v>
      </c>
      <c r="CN162" s="2">
        <v>0</v>
      </c>
      <c r="CO162" s="2">
        <v>8382.6</v>
      </c>
      <c r="CP162" s="2">
        <v>0</v>
      </c>
      <c r="CQ162" s="2">
        <v>0</v>
      </c>
      <c r="CR162" s="2">
        <v>0</v>
      </c>
      <c r="CS162" s="2">
        <v>0</v>
      </c>
      <c r="CT162" s="2">
        <v>3691.58</v>
      </c>
      <c r="CU162" s="2">
        <v>0</v>
      </c>
      <c r="CV162" s="2">
        <v>0</v>
      </c>
      <c r="CW162" s="2">
        <v>0</v>
      </c>
      <c r="CX162" s="2">
        <v>5923.01</v>
      </c>
      <c r="CY162" s="2">
        <v>0</v>
      </c>
      <c r="CZ162" s="2">
        <v>0</v>
      </c>
      <c r="DA162" s="2">
        <v>0</v>
      </c>
      <c r="DB162" s="2">
        <v>0</v>
      </c>
      <c r="DC162" s="2">
        <v>816.07999999999993</v>
      </c>
      <c r="DD162" s="2">
        <v>0</v>
      </c>
      <c r="DE162" s="2">
        <v>0</v>
      </c>
      <c r="DF162" s="2">
        <v>0</v>
      </c>
      <c r="DG162" s="2">
        <v>9.379999999999999</v>
      </c>
      <c r="DH162" s="2">
        <v>9.379999999999999</v>
      </c>
      <c r="DI162" s="2">
        <v>0</v>
      </c>
      <c r="DJ162" s="2">
        <v>0</v>
      </c>
      <c r="DK162" s="2">
        <v>0</v>
      </c>
      <c r="DL162" s="2">
        <v>0.55800000000000005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15">
        <f t="shared" si="320"/>
        <v>0</v>
      </c>
      <c r="EF162" s="15">
        <f t="shared" si="321"/>
        <v>0</v>
      </c>
      <c r="EG162" s="15">
        <f t="shared" si="322"/>
        <v>1</v>
      </c>
      <c r="EH162" s="15">
        <f t="shared" si="323"/>
        <v>0</v>
      </c>
      <c r="EI162" s="15">
        <f t="shared" si="324"/>
        <v>0</v>
      </c>
      <c r="EJ162" s="15">
        <f t="shared" si="272"/>
        <v>0</v>
      </c>
      <c r="EK162" s="15">
        <f t="shared" si="273"/>
        <v>1</v>
      </c>
      <c r="EL162" s="15">
        <f t="shared" si="274"/>
        <v>0</v>
      </c>
      <c r="EM162" s="15">
        <f t="shared" si="275"/>
        <v>0</v>
      </c>
      <c r="EN162" s="15">
        <f t="shared" si="276"/>
        <v>0</v>
      </c>
      <c r="EO162" s="15">
        <f t="shared" si="277"/>
        <v>0</v>
      </c>
      <c r="EP162" s="15">
        <f t="shared" si="278"/>
        <v>0.99958145075607163</v>
      </c>
      <c r="EQ162" s="15">
        <f t="shared" si="279"/>
        <v>0</v>
      </c>
      <c r="ER162" s="15">
        <f t="shared" si="280"/>
        <v>0</v>
      </c>
      <c r="ES162" s="15">
        <f t="shared" si="281"/>
        <v>0</v>
      </c>
      <c r="ET162" s="15">
        <f t="shared" si="282"/>
        <v>0</v>
      </c>
      <c r="EU162" s="15">
        <f t="shared" si="283"/>
        <v>1</v>
      </c>
      <c r="EV162" s="15">
        <f t="shared" si="284"/>
        <v>0</v>
      </c>
      <c r="EW162" s="15">
        <f t="shared" si="285"/>
        <v>0</v>
      </c>
      <c r="EX162" s="15">
        <f t="shared" si="286"/>
        <v>0</v>
      </c>
      <c r="EY162" s="15">
        <f t="shared" si="287"/>
        <v>1</v>
      </c>
      <c r="EZ162" s="15">
        <f t="shared" si="288"/>
        <v>0</v>
      </c>
      <c r="FA162" s="15">
        <f t="shared" si="289"/>
        <v>0</v>
      </c>
      <c r="FB162" s="15">
        <f t="shared" si="290"/>
        <v>0</v>
      </c>
      <c r="FC162" s="15">
        <f t="shared" si="291"/>
        <v>0</v>
      </c>
      <c r="FD162" s="15">
        <f t="shared" si="292"/>
        <v>1</v>
      </c>
      <c r="FE162" s="15">
        <f t="shared" si="293"/>
        <v>0</v>
      </c>
      <c r="FF162" s="15">
        <f t="shared" si="294"/>
        <v>0</v>
      </c>
      <c r="FG162" s="15">
        <f t="shared" si="295"/>
        <v>0</v>
      </c>
      <c r="FH162" s="15">
        <f>DG162/BZ162</f>
        <v>1</v>
      </c>
      <c r="FI162" s="15">
        <f t="shared" si="297"/>
        <v>1</v>
      </c>
      <c r="FJ162" s="15">
        <f t="shared" si="298"/>
        <v>0</v>
      </c>
      <c r="FK162" s="15">
        <f t="shared" si="299"/>
        <v>0</v>
      </c>
      <c r="FL162" s="15">
        <f t="shared" si="300"/>
        <v>0</v>
      </c>
      <c r="FM162" s="15">
        <f t="shared" si="301"/>
        <v>1</v>
      </c>
      <c r="FN162" s="15">
        <f t="shared" si="302"/>
        <v>0</v>
      </c>
      <c r="FO162" s="15">
        <f t="shared" si="303"/>
        <v>0</v>
      </c>
      <c r="FP162" s="15">
        <f t="shared" si="304"/>
        <v>0</v>
      </c>
      <c r="FQ162" s="15">
        <f t="shared" si="305"/>
        <v>0</v>
      </c>
      <c r="FR162" s="15">
        <f t="shared" si="306"/>
        <v>0</v>
      </c>
      <c r="FS162" s="15">
        <v>0</v>
      </c>
      <c r="FT162" s="15">
        <v>0</v>
      </c>
      <c r="FU162" s="15">
        <v>0</v>
      </c>
      <c r="FV162" s="15">
        <v>0</v>
      </c>
      <c r="FW162" s="15">
        <v>0</v>
      </c>
      <c r="FX162" s="15">
        <v>0</v>
      </c>
      <c r="FY162" s="15">
        <v>0</v>
      </c>
      <c r="FZ162" s="15">
        <v>0</v>
      </c>
      <c r="GA162" s="15">
        <v>0</v>
      </c>
      <c r="GB162" s="15">
        <v>0</v>
      </c>
      <c r="GC162" s="15">
        <v>0</v>
      </c>
      <c r="GD162" s="15">
        <v>0</v>
      </c>
      <c r="GE162" s="15">
        <v>0</v>
      </c>
    </row>
    <row r="163" spans="1:187" x14ac:dyDescent="0.3">
      <c r="A163" s="2" t="s">
        <v>162</v>
      </c>
      <c r="B163" s="6">
        <v>101477.75999999999</v>
      </c>
      <c r="C163" s="6">
        <f t="shared" si="227"/>
        <v>37393.772759890824</v>
      </c>
      <c r="D163" s="7">
        <v>64083.987240109171</v>
      </c>
      <c r="E163" s="8">
        <v>0</v>
      </c>
      <c r="F163" s="9">
        <v>374.47</v>
      </c>
      <c r="G163" s="9">
        <v>9756.8136456961183</v>
      </c>
      <c r="H163" s="9">
        <v>4238.0648422706536</v>
      </c>
      <c r="I163" s="9">
        <v>1590.153549397493</v>
      </c>
      <c r="J163" s="9">
        <v>1631.3280326621571</v>
      </c>
      <c r="K163" s="9">
        <v>357.16</v>
      </c>
      <c r="L163" s="9">
        <v>617.24</v>
      </c>
      <c r="M163" s="9">
        <v>17.0374589755626</v>
      </c>
      <c r="N163" s="10">
        <v>18811.505230888841</v>
      </c>
      <c r="O163" s="10">
        <f t="shared" si="217"/>
        <v>0</v>
      </c>
      <c r="P163" s="10">
        <f t="shared" si="218"/>
        <v>0</v>
      </c>
      <c r="Q163" s="10">
        <f t="shared" si="219"/>
        <v>0</v>
      </c>
      <c r="R163" s="10">
        <f t="shared" si="220"/>
        <v>0</v>
      </c>
      <c r="S163" s="10">
        <f t="shared" si="221"/>
        <v>0</v>
      </c>
      <c r="T163" s="10">
        <f t="shared" si="222"/>
        <v>0</v>
      </c>
      <c r="U163" s="10">
        <f t="shared" si="223"/>
        <v>374.47</v>
      </c>
      <c r="V163" s="10">
        <f t="shared" si="224"/>
        <v>0</v>
      </c>
      <c r="W163" s="10">
        <f t="shared" si="225"/>
        <v>0</v>
      </c>
      <c r="X163" s="10">
        <f t="shared" si="226"/>
        <v>0</v>
      </c>
      <c r="Y163" s="10">
        <f t="shared" si="228"/>
        <v>0</v>
      </c>
      <c r="Z163" s="10">
        <f t="shared" si="229"/>
        <v>9756.8136456961183</v>
      </c>
      <c r="AA163" s="10">
        <f t="shared" si="230"/>
        <v>0</v>
      </c>
      <c r="AB163" s="10">
        <f t="shared" si="231"/>
        <v>0</v>
      </c>
      <c r="AC163" s="10">
        <f t="shared" si="232"/>
        <v>0</v>
      </c>
      <c r="AD163" s="10">
        <f t="shared" si="233"/>
        <v>0</v>
      </c>
      <c r="AE163" s="10">
        <f t="shared" si="234"/>
        <v>4238.0648422706536</v>
      </c>
      <c r="AF163" s="10">
        <f t="shared" si="235"/>
        <v>0</v>
      </c>
      <c r="AG163" s="10">
        <f t="shared" si="236"/>
        <v>0</v>
      </c>
      <c r="AH163" s="10">
        <f t="shared" si="237"/>
        <v>0</v>
      </c>
      <c r="AI163" s="10">
        <f t="shared" si="238"/>
        <v>1590.153549397493</v>
      </c>
      <c r="AJ163" s="10">
        <f t="shared" si="239"/>
        <v>0</v>
      </c>
      <c r="AK163" s="10">
        <f t="shared" si="240"/>
        <v>0</v>
      </c>
      <c r="AL163" s="10">
        <f t="shared" si="241"/>
        <v>0</v>
      </c>
      <c r="AM163" s="10">
        <f t="shared" si="242"/>
        <v>0</v>
      </c>
      <c r="AN163" s="10">
        <f t="shared" si="243"/>
        <v>1631.3280326621571</v>
      </c>
      <c r="AO163" s="10">
        <f t="shared" si="244"/>
        <v>0</v>
      </c>
      <c r="AP163" s="10">
        <f t="shared" si="245"/>
        <v>0</v>
      </c>
      <c r="AQ163" s="10">
        <f t="shared" si="246"/>
        <v>0</v>
      </c>
      <c r="AR163" s="10">
        <f t="shared" si="247"/>
        <v>0</v>
      </c>
      <c r="AS163" s="10">
        <f t="shared" si="248"/>
        <v>357.16</v>
      </c>
      <c r="AT163" s="10">
        <f t="shared" si="249"/>
        <v>0</v>
      </c>
      <c r="AU163" s="10">
        <f t="shared" si="250"/>
        <v>0</v>
      </c>
      <c r="AV163" s="10">
        <f t="shared" si="251"/>
        <v>0</v>
      </c>
      <c r="AW163" s="10">
        <f t="shared" si="252"/>
        <v>617.24</v>
      </c>
      <c r="AX163" s="10">
        <f t="shared" si="253"/>
        <v>0</v>
      </c>
      <c r="AY163" s="10">
        <f t="shared" si="254"/>
        <v>0</v>
      </c>
      <c r="AZ163" s="10">
        <f t="shared" si="255"/>
        <v>0</v>
      </c>
      <c r="BA163" s="10">
        <f t="shared" si="256"/>
        <v>0</v>
      </c>
      <c r="BB163" s="10">
        <f t="shared" si="257"/>
        <v>0</v>
      </c>
      <c r="BC163" s="10">
        <f t="shared" si="258"/>
        <v>17.0374589755626</v>
      </c>
      <c r="BD163" s="10">
        <f t="shared" si="259"/>
        <v>0</v>
      </c>
      <c r="BE163" s="10">
        <f t="shared" si="260"/>
        <v>0</v>
      </c>
      <c r="BF163" s="10">
        <f t="shared" si="261"/>
        <v>0</v>
      </c>
      <c r="BG163" s="10">
        <f t="shared" si="262"/>
        <v>0</v>
      </c>
      <c r="BH163" s="10">
        <f t="shared" si="263"/>
        <v>0</v>
      </c>
      <c r="BI163" s="10">
        <f t="shared" si="264"/>
        <v>0</v>
      </c>
      <c r="BJ163" s="10">
        <f t="shared" si="265"/>
        <v>0</v>
      </c>
      <c r="BK163" s="10">
        <f t="shared" si="266"/>
        <v>18600.222116212783</v>
      </c>
      <c r="BL163" s="10">
        <f t="shared" si="267"/>
        <v>211.28311467605698</v>
      </c>
      <c r="BM163" s="10">
        <f t="shared" si="268"/>
        <v>0</v>
      </c>
      <c r="BN163" s="10">
        <f t="shared" si="269"/>
        <v>0</v>
      </c>
      <c r="BO163" s="10">
        <f t="shared" si="270"/>
        <v>0</v>
      </c>
      <c r="BP163" s="2" t="s">
        <v>162</v>
      </c>
      <c r="BQ163" s="2">
        <v>76534.17</v>
      </c>
      <c r="BR163" s="2">
        <f t="shared" si="271"/>
        <v>3604.11</v>
      </c>
      <c r="BS163" s="2">
        <v>36692.94</v>
      </c>
      <c r="BT163" s="2">
        <v>0</v>
      </c>
      <c r="BU163" s="2">
        <v>698.84</v>
      </c>
      <c r="BV163" s="2">
        <v>12910.95</v>
      </c>
      <c r="BW163" s="2">
        <v>4544.92</v>
      </c>
      <c r="BX163" s="2">
        <v>3246.94</v>
      </c>
      <c r="BY163" s="2">
        <v>8337.01</v>
      </c>
      <c r="BZ163" s="2">
        <v>357.17</v>
      </c>
      <c r="CA163" s="2">
        <v>2998.69</v>
      </c>
      <c r="CB163" s="2">
        <v>3271.69</v>
      </c>
      <c r="CC163" s="2">
        <v>3475.02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698.84</v>
      </c>
      <c r="CK163" s="2">
        <v>0</v>
      </c>
      <c r="CL163" s="2">
        <v>0</v>
      </c>
      <c r="CM163" s="2">
        <v>0</v>
      </c>
      <c r="CN163" s="2">
        <v>0</v>
      </c>
      <c r="CO163" s="2">
        <v>12910.95</v>
      </c>
      <c r="CP163" s="2">
        <v>0</v>
      </c>
      <c r="CQ163" s="2">
        <v>0</v>
      </c>
      <c r="CR163" s="2">
        <v>0</v>
      </c>
      <c r="CS163" s="2">
        <v>0</v>
      </c>
      <c r="CT163" s="2">
        <v>4544.92</v>
      </c>
      <c r="CU163" s="2">
        <v>0</v>
      </c>
      <c r="CV163" s="2">
        <v>0</v>
      </c>
      <c r="CW163" s="2">
        <v>0</v>
      </c>
      <c r="CX163" s="2">
        <v>3246.94</v>
      </c>
      <c r="CY163" s="2">
        <v>0</v>
      </c>
      <c r="CZ163" s="2">
        <v>0</v>
      </c>
      <c r="DA163" s="2">
        <v>0</v>
      </c>
      <c r="DB163" s="2">
        <v>0</v>
      </c>
      <c r="DC163" s="2">
        <v>8337.01</v>
      </c>
      <c r="DD163" s="2">
        <v>0</v>
      </c>
      <c r="DE163" s="2">
        <v>0</v>
      </c>
      <c r="DF163" s="2">
        <v>0</v>
      </c>
      <c r="DG163" s="2">
        <v>0</v>
      </c>
      <c r="DH163" s="2">
        <v>357.17</v>
      </c>
      <c r="DI163" s="2">
        <v>0</v>
      </c>
      <c r="DJ163" s="2">
        <v>0</v>
      </c>
      <c r="DK163" s="2">
        <v>0</v>
      </c>
      <c r="DL163" s="2">
        <v>2998.69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3271.69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3435.99</v>
      </c>
      <c r="EA163" s="2">
        <v>39.03</v>
      </c>
      <c r="EB163" s="2">
        <v>0</v>
      </c>
      <c r="EC163" s="2">
        <v>0</v>
      </c>
      <c r="ED163" s="2">
        <v>0</v>
      </c>
      <c r="EE163" s="15">
        <v>0</v>
      </c>
      <c r="EF163" s="15">
        <v>0</v>
      </c>
      <c r="EG163" s="15">
        <v>0</v>
      </c>
      <c r="EH163" s="15">
        <v>0</v>
      </c>
      <c r="EI163" s="15">
        <v>0</v>
      </c>
      <c r="EJ163" s="15">
        <f t="shared" si="272"/>
        <v>0</v>
      </c>
      <c r="EK163" s="15">
        <f t="shared" si="273"/>
        <v>1</v>
      </c>
      <c r="EL163" s="15">
        <f t="shared" si="274"/>
        <v>0</v>
      </c>
      <c r="EM163" s="15">
        <f t="shared" si="275"/>
        <v>0</v>
      </c>
      <c r="EN163" s="15">
        <f t="shared" si="276"/>
        <v>0</v>
      </c>
      <c r="EO163" s="15">
        <f t="shared" si="277"/>
        <v>0</v>
      </c>
      <c r="EP163" s="15">
        <f t="shared" si="278"/>
        <v>1</v>
      </c>
      <c r="EQ163" s="15">
        <f t="shared" si="279"/>
        <v>0</v>
      </c>
      <c r="ER163" s="15">
        <f t="shared" si="280"/>
        <v>0</v>
      </c>
      <c r="ES163" s="15">
        <f t="shared" si="281"/>
        <v>0</v>
      </c>
      <c r="ET163" s="15">
        <f t="shared" si="282"/>
        <v>0</v>
      </c>
      <c r="EU163" s="15">
        <f t="shared" si="283"/>
        <v>1</v>
      </c>
      <c r="EV163" s="15">
        <f t="shared" si="284"/>
        <v>0</v>
      </c>
      <c r="EW163" s="15">
        <f t="shared" si="285"/>
        <v>0</v>
      </c>
      <c r="EX163" s="15">
        <f t="shared" si="286"/>
        <v>0</v>
      </c>
      <c r="EY163" s="15">
        <f t="shared" si="287"/>
        <v>1</v>
      </c>
      <c r="EZ163" s="15">
        <f t="shared" si="288"/>
        <v>0</v>
      </c>
      <c r="FA163" s="15">
        <f t="shared" si="289"/>
        <v>0</v>
      </c>
      <c r="FB163" s="15">
        <f t="shared" si="290"/>
        <v>0</v>
      </c>
      <c r="FC163" s="15">
        <f t="shared" si="291"/>
        <v>0</v>
      </c>
      <c r="FD163" s="15">
        <f t="shared" si="292"/>
        <v>1</v>
      </c>
      <c r="FE163" s="15">
        <f t="shared" si="293"/>
        <v>0</v>
      </c>
      <c r="FF163" s="15">
        <f t="shared" si="294"/>
        <v>0</v>
      </c>
      <c r="FG163" s="15">
        <f t="shared" si="295"/>
        <v>0</v>
      </c>
      <c r="FH163" s="15">
        <f t="shared" si="296"/>
        <v>0</v>
      </c>
      <c r="FI163" s="15">
        <f t="shared" si="297"/>
        <v>1</v>
      </c>
      <c r="FJ163" s="15">
        <f t="shared" si="298"/>
        <v>0</v>
      </c>
      <c r="FK163" s="15">
        <f t="shared" si="299"/>
        <v>0</v>
      </c>
      <c r="FL163" s="15">
        <f t="shared" si="300"/>
        <v>0</v>
      </c>
      <c r="FM163" s="15">
        <f t="shared" si="301"/>
        <v>1</v>
      </c>
      <c r="FN163" s="15">
        <f t="shared" si="302"/>
        <v>0</v>
      </c>
      <c r="FO163" s="15">
        <f t="shared" si="303"/>
        <v>0</v>
      </c>
      <c r="FP163" s="15">
        <f t="shared" si="304"/>
        <v>0</v>
      </c>
      <c r="FQ163" s="15">
        <f t="shared" si="305"/>
        <v>0</v>
      </c>
      <c r="FR163" s="15">
        <f t="shared" si="306"/>
        <v>0</v>
      </c>
      <c r="FS163" s="15">
        <f t="shared" si="307"/>
        <v>1</v>
      </c>
      <c r="FT163" s="15">
        <f t="shared" si="308"/>
        <v>0</v>
      </c>
      <c r="FU163" s="15">
        <f t="shared" si="309"/>
        <v>0</v>
      </c>
      <c r="FV163" s="15">
        <f t="shared" si="310"/>
        <v>0</v>
      </c>
      <c r="FW163" s="15">
        <f t="shared" si="311"/>
        <v>0</v>
      </c>
      <c r="FX163" s="15">
        <f t="shared" si="312"/>
        <v>0</v>
      </c>
      <c r="FY163" s="15">
        <f t="shared" si="313"/>
        <v>0</v>
      </c>
      <c r="FZ163" s="15">
        <f t="shared" si="314"/>
        <v>0</v>
      </c>
      <c r="GA163" s="15">
        <f t="shared" si="315"/>
        <v>0.9887684099659857</v>
      </c>
      <c r="GB163" s="15">
        <f t="shared" si="316"/>
        <v>1.1231590034014194E-2</v>
      </c>
      <c r="GC163" s="15">
        <f t="shared" si="317"/>
        <v>0</v>
      </c>
      <c r="GD163" s="15">
        <f t="shared" si="318"/>
        <v>0</v>
      </c>
      <c r="GE163" s="15">
        <f t="shared" si="319"/>
        <v>0</v>
      </c>
    </row>
    <row r="164" spans="1:187" x14ac:dyDescent="0.3">
      <c r="A164" s="2" t="s">
        <v>163</v>
      </c>
      <c r="B164" s="6">
        <v>36325.133999999998</v>
      </c>
      <c r="C164" s="6">
        <f t="shared" si="227"/>
        <v>16902.921000000002</v>
      </c>
      <c r="D164" s="7">
        <v>19422.212999999996</v>
      </c>
      <c r="E164" s="8">
        <v>2850.12</v>
      </c>
      <c r="F164" s="9">
        <v>6371.35</v>
      </c>
      <c r="G164" s="9">
        <v>3021.37</v>
      </c>
      <c r="H164" s="9">
        <v>1034.3599999999999</v>
      </c>
      <c r="I164" s="9">
        <v>3110.01</v>
      </c>
      <c r="J164" s="9">
        <v>408.79</v>
      </c>
      <c r="K164" s="9">
        <v>46.661999999999999</v>
      </c>
      <c r="L164" s="9">
        <v>60.259</v>
      </c>
      <c r="M164" s="9">
        <v>0</v>
      </c>
      <c r="N164" s="10">
        <v>0</v>
      </c>
      <c r="O164" s="10">
        <f t="shared" si="217"/>
        <v>0</v>
      </c>
      <c r="P164" s="10">
        <f t="shared" si="218"/>
        <v>0</v>
      </c>
      <c r="Q164" s="10">
        <f t="shared" si="219"/>
        <v>2850.12</v>
      </c>
      <c r="R164" s="10">
        <f t="shared" si="220"/>
        <v>0</v>
      </c>
      <c r="S164" s="10">
        <f t="shared" si="221"/>
        <v>0</v>
      </c>
      <c r="T164" s="10">
        <f t="shared" si="222"/>
        <v>0</v>
      </c>
      <c r="U164" s="10">
        <f t="shared" si="223"/>
        <v>6371.35</v>
      </c>
      <c r="V164" s="10">
        <f t="shared" si="224"/>
        <v>0</v>
      </c>
      <c r="W164" s="10">
        <f t="shared" si="225"/>
        <v>0</v>
      </c>
      <c r="X164" s="10">
        <f t="shared" si="226"/>
        <v>0</v>
      </c>
      <c r="Y164" s="10">
        <f t="shared" si="228"/>
        <v>0</v>
      </c>
      <c r="Z164" s="10">
        <f t="shared" si="229"/>
        <v>3021.37</v>
      </c>
      <c r="AA164" s="10">
        <f t="shared" si="230"/>
        <v>0</v>
      </c>
      <c r="AB164" s="10">
        <f t="shared" si="231"/>
        <v>0</v>
      </c>
      <c r="AC164" s="10">
        <f t="shared" si="232"/>
        <v>0</v>
      </c>
      <c r="AD164" s="10">
        <f t="shared" si="233"/>
        <v>0</v>
      </c>
      <c r="AE164" s="10">
        <f t="shared" si="234"/>
        <v>1034.3599999999999</v>
      </c>
      <c r="AF164" s="10">
        <f t="shared" si="235"/>
        <v>0</v>
      </c>
      <c r="AG164" s="10">
        <f t="shared" si="236"/>
        <v>0</v>
      </c>
      <c r="AH164" s="10">
        <f t="shared" si="237"/>
        <v>0</v>
      </c>
      <c r="AI164" s="10">
        <f t="shared" si="238"/>
        <v>3110.01</v>
      </c>
      <c r="AJ164" s="10">
        <f t="shared" si="239"/>
        <v>0</v>
      </c>
      <c r="AK164" s="10">
        <f t="shared" si="240"/>
        <v>0</v>
      </c>
      <c r="AL164" s="10">
        <f t="shared" si="241"/>
        <v>0</v>
      </c>
      <c r="AM164" s="10">
        <f t="shared" si="242"/>
        <v>0</v>
      </c>
      <c r="AN164" s="10">
        <f t="shared" si="243"/>
        <v>408.79</v>
      </c>
      <c r="AO164" s="10">
        <f t="shared" si="244"/>
        <v>0</v>
      </c>
      <c r="AP164" s="10">
        <f t="shared" si="245"/>
        <v>0</v>
      </c>
      <c r="AQ164" s="10">
        <f t="shared" si="246"/>
        <v>0</v>
      </c>
      <c r="AR164" s="10">
        <f t="shared" si="247"/>
        <v>0</v>
      </c>
      <c r="AS164" s="10">
        <f t="shared" si="248"/>
        <v>46.661999999999999</v>
      </c>
      <c r="AT164" s="10">
        <f t="shared" si="249"/>
        <v>0</v>
      </c>
      <c r="AU164" s="10">
        <f t="shared" si="250"/>
        <v>0</v>
      </c>
      <c r="AV164" s="10">
        <f t="shared" si="251"/>
        <v>0</v>
      </c>
      <c r="AW164" s="10">
        <f t="shared" si="252"/>
        <v>60.259</v>
      </c>
      <c r="AX164" s="10">
        <f t="shared" si="253"/>
        <v>0</v>
      </c>
      <c r="AY164" s="10">
        <f t="shared" si="254"/>
        <v>0</v>
      </c>
      <c r="AZ164" s="10">
        <f t="shared" si="255"/>
        <v>0</v>
      </c>
      <c r="BA164" s="10">
        <f t="shared" si="256"/>
        <v>0</v>
      </c>
      <c r="BB164" s="10">
        <f t="shared" si="257"/>
        <v>0</v>
      </c>
      <c r="BC164" s="10">
        <f t="shared" si="258"/>
        <v>0</v>
      </c>
      <c r="BD164" s="10">
        <f t="shared" si="259"/>
        <v>0</v>
      </c>
      <c r="BE164" s="10">
        <f t="shared" si="260"/>
        <v>0</v>
      </c>
      <c r="BF164" s="10">
        <f t="shared" si="261"/>
        <v>0</v>
      </c>
      <c r="BG164" s="10">
        <f t="shared" si="262"/>
        <v>0</v>
      </c>
      <c r="BH164" s="10">
        <f t="shared" si="263"/>
        <v>0</v>
      </c>
      <c r="BI164" s="10">
        <f t="shared" si="264"/>
        <v>0</v>
      </c>
      <c r="BJ164" s="10">
        <f t="shared" si="265"/>
        <v>0</v>
      </c>
      <c r="BK164" s="10">
        <f t="shared" si="266"/>
        <v>0</v>
      </c>
      <c r="BL164" s="10">
        <f t="shared" si="267"/>
        <v>0</v>
      </c>
      <c r="BM164" s="10">
        <f t="shared" si="268"/>
        <v>0</v>
      </c>
      <c r="BN164" s="10">
        <f t="shared" si="269"/>
        <v>0</v>
      </c>
      <c r="BO164" s="10">
        <f t="shared" si="270"/>
        <v>0</v>
      </c>
      <c r="BP164" s="2" t="s">
        <v>163</v>
      </c>
      <c r="BQ164" s="2">
        <v>19396.569</v>
      </c>
      <c r="BR164" s="2">
        <f t="shared" si="271"/>
        <v>3156.672</v>
      </c>
      <c r="BS164" s="2">
        <v>369.85900000000038</v>
      </c>
      <c r="BT164" s="2">
        <v>2850.12</v>
      </c>
      <c r="BU164" s="2">
        <v>6371.3499999999995</v>
      </c>
      <c r="BV164" s="2">
        <v>3039.65</v>
      </c>
      <c r="BW164" s="2">
        <v>1034.3599999999999</v>
      </c>
      <c r="BX164" s="2">
        <v>3110.01</v>
      </c>
      <c r="BY164" s="2">
        <v>2476.38</v>
      </c>
      <c r="BZ164" s="2">
        <v>46.661999999999999</v>
      </c>
      <c r="CA164" s="2">
        <v>98.177999999999997</v>
      </c>
      <c r="CB164" s="2">
        <v>0</v>
      </c>
      <c r="CC164" s="2">
        <v>0</v>
      </c>
      <c r="CD164" s="2">
        <v>0</v>
      </c>
      <c r="CE164" s="2">
        <v>0</v>
      </c>
      <c r="CF164" s="2">
        <v>2850.12</v>
      </c>
      <c r="CG164" s="2">
        <v>0</v>
      </c>
      <c r="CH164" s="2">
        <v>0</v>
      </c>
      <c r="CI164" s="2">
        <v>0</v>
      </c>
      <c r="CJ164" s="2">
        <v>6371.3499999999995</v>
      </c>
      <c r="CK164" s="2">
        <v>0</v>
      </c>
      <c r="CL164" s="2">
        <v>0</v>
      </c>
      <c r="CM164" s="2">
        <v>0</v>
      </c>
      <c r="CN164" s="2">
        <v>0</v>
      </c>
      <c r="CO164" s="2">
        <v>3039.65</v>
      </c>
      <c r="CP164" s="2">
        <v>0</v>
      </c>
      <c r="CQ164" s="2">
        <v>0</v>
      </c>
      <c r="CR164" s="2">
        <v>0</v>
      </c>
      <c r="CS164" s="2">
        <v>0</v>
      </c>
      <c r="CT164" s="2">
        <v>1034.3599999999999</v>
      </c>
      <c r="CU164" s="2">
        <v>0</v>
      </c>
      <c r="CV164" s="2">
        <v>0</v>
      </c>
      <c r="CW164" s="2">
        <v>0</v>
      </c>
      <c r="CX164" s="2">
        <v>3110.01</v>
      </c>
      <c r="CY164" s="2">
        <v>0</v>
      </c>
      <c r="CZ164" s="2">
        <v>0</v>
      </c>
      <c r="DA164" s="2">
        <v>0</v>
      </c>
      <c r="DB164" s="2">
        <v>0</v>
      </c>
      <c r="DC164" s="2">
        <v>2476.38</v>
      </c>
      <c r="DD164" s="2">
        <v>0</v>
      </c>
      <c r="DE164" s="2">
        <v>0</v>
      </c>
      <c r="DF164" s="2">
        <v>0</v>
      </c>
      <c r="DG164" s="2">
        <v>0</v>
      </c>
      <c r="DH164" s="2">
        <v>46.661999999999999</v>
      </c>
      <c r="DI164" s="2">
        <v>0</v>
      </c>
      <c r="DJ164" s="2">
        <v>0</v>
      </c>
      <c r="DK164" s="2">
        <v>0</v>
      </c>
      <c r="DL164" s="2">
        <v>98.177999999999997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15">
        <f t="shared" si="320"/>
        <v>0</v>
      </c>
      <c r="EF164" s="15">
        <f t="shared" si="321"/>
        <v>0</v>
      </c>
      <c r="EG164" s="15">
        <f t="shared" si="322"/>
        <v>1</v>
      </c>
      <c r="EH164" s="15">
        <f t="shared" si="323"/>
        <v>0</v>
      </c>
      <c r="EI164" s="15">
        <f t="shared" si="324"/>
        <v>0</v>
      </c>
      <c r="EJ164" s="15">
        <f t="shared" si="272"/>
        <v>0</v>
      </c>
      <c r="EK164" s="15">
        <f t="shared" si="273"/>
        <v>1</v>
      </c>
      <c r="EL164" s="15">
        <f t="shared" si="274"/>
        <v>0</v>
      </c>
      <c r="EM164" s="15">
        <f t="shared" si="275"/>
        <v>0</v>
      </c>
      <c r="EN164" s="15">
        <f t="shared" si="276"/>
        <v>0</v>
      </c>
      <c r="EO164" s="15">
        <f t="shared" si="277"/>
        <v>0</v>
      </c>
      <c r="EP164" s="15">
        <f t="shared" si="278"/>
        <v>1</v>
      </c>
      <c r="EQ164" s="15">
        <f t="shared" si="279"/>
        <v>0</v>
      </c>
      <c r="ER164" s="15">
        <f t="shared" si="280"/>
        <v>0</v>
      </c>
      <c r="ES164" s="15">
        <f t="shared" si="281"/>
        <v>0</v>
      </c>
      <c r="ET164" s="15">
        <f t="shared" si="282"/>
        <v>0</v>
      </c>
      <c r="EU164" s="15">
        <f t="shared" si="283"/>
        <v>1</v>
      </c>
      <c r="EV164" s="15">
        <f t="shared" si="284"/>
        <v>0</v>
      </c>
      <c r="EW164" s="15">
        <f t="shared" si="285"/>
        <v>0</v>
      </c>
      <c r="EX164" s="15">
        <f t="shared" si="286"/>
        <v>0</v>
      </c>
      <c r="EY164" s="15">
        <f t="shared" si="287"/>
        <v>1</v>
      </c>
      <c r="EZ164" s="15">
        <f t="shared" si="288"/>
        <v>0</v>
      </c>
      <c r="FA164" s="15">
        <f t="shared" si="289"/>
        <v>0</v>
      </c>
      <c r="FB164" s="15">
        <f t="shared" si="290"/>
        <v>0</v>
      </c>
      <c r="FC164" s="15">
        <f t="shared" si="291"/>
        <v>0</v>
      </c>
      <c r="FD164" s="15">
        <f t="shared" si="292"/>
        <v>1</v>
      </c>
      <c r="FE164" s="15">
        <f t="shared" si="293"/>
        <v>0</v>
      </c>
      <c r="FF164" s="15">
        <f t="shared" si="294"/>
        <v>0</v>
      </c>
      <c r="FG164" s="15">
        <f t="shared" si="295"/>
        <v>0</v>
      </c>
      <c r="FH164" s="15">
        <f t="shared" si="296"/>
        <v>0</v>
      </c>
      <c r="FI164" s="15">
        <f t="shared" si="297"/>
        <v>1</v>
      </c>
      <c r="FJ164" s="15">
        <f t="shared" si="298"/>
        <v>0</v>
      </c>
      <c r="FK164" s="15">
        <f t="shared" si="299"/>
        <v>0</v>
      </c>
      <c r="FL164" s="15">
        <f t="shared" si="300"/>
        <v>0</v>
      </c>
      <c r="FM164" s="15">
        <f t="shared" si="301"/>
        <v>1</v>
      </c>
      <c r="FN164" s="15">
        <f t="shared" si="302"/>
        <v>0</v>
      </c>
      <c r="FO164" s="15">
        <f t="shared" si="303"/>
        <v>0</v>
      </c>
      <c r="FP164" s="15">
        <f t="shared" si="304"/>
        <v>0</v>
      </c>
      <c r="FQ164" s="15">
        <f t="shared" si="305"/>
        <v>0</v>
      </c>
      <c r="FR164" s="15">
        <f t="shared" si="306"/>
        <v>0</v>
      </c>
      <c r="FS164" s="15">
        <v>0</v>
      </c>
      <c r="FT164" s="15">
        <v>0</v>
      </c>
      <c r="FU164" s="15">
        <v>0</v>
      </c>
      <c r="FV164" s="15">
        <v>0</v>
      </c>
      <c r="FW164" s="15">
        <v>0</v>
      </c>
      <c r="FX164" s="15">
        <v>0</v>
      </c>
      <c r="FY164" s="15">
        <v>0</v>
      </c>
      <c r="FZ164" s="15">
        <v>0</v>
      </c>
      <c r="GA164" s="15">
        <v>0</v>
      </c>
      <c r="GB164" s="15">
        <v>0</v>
      </c>
      <c r="GC164" s="15">
        <v>0</v>
      </c>
      <c r="GD164" s="15">
        <v>0</v>
      </c>
      <c r="GE164" s="15">
        <v>0</v>
      </c>
    </row>
    <row r="165" spans="1:187" x14ac:dyDescent="0.3">
      <c r="A165" s="2" t="s">
        <v>164</v>
      </c>
      <c r="B165" s="6">
        <v>29398.18</v>
      </c>
      <c r="C165" s="6">
        <f t="shared" si="227"/>
        <v>18090.831053679438</v>
      </c>
      <c r="D165" s="7">
        <v>11307.348946320564</v>
      </c>
      <c r="E165" s="8">
        <v>0</v>
      </c>
      <c r="F165" s="9">
        <v>7778.39</v>
      </c>
      <c r="G165" s="9">
        <v>3424.4879475201451</v>
      </c>
      <c r="H165" s="9">
        <v>868.00489362972917</v>
      </c>
      <c r="I165" s="9">
        <v>4382.5402081664497</v>
      </c>
      <c r="J165" s="9">
        <v>491.77632460352191</v>
      </c>
      <c r="K165" s="9">
        <v>5.5224867024237403</v>
      </c>
      <c r="L165" s="9">
        <v>25.53</v>
      </c>
      <c r="M165" s="9">
        <v>0</v>
      </c>
      <c r="N165" s="10">
        <v>1114.579193057167</v>
      </c>
      <c r="O165" s="10">
        <f t="shared" si="217"/>
        <v>0</v>
      </c>
      <c r="P165" s="10">
        <f t="shared" si="218"/>
        <v>0</v>
      </c>
      <c r="Q165" s="10">
        <f t="shared" si="219"/>
        <v>0</v>
      </c>
      <c r="R165" s="10">
        <f t="shared" si="220"/>
        <v>0</v>
      </c>
      <c r="S165" s="10">
        <f t="shared" si="221"/>
        <v>0</v>
      </c>
      <c r="T165" s="10">
        <f t="shared" si="222"/>
        <v>7778.39</v>
      </c>
      <c r="U165" s="10">
        <f t="shared" si="223"/>
        <v>0</v>
      </c>
      <c r="V165" s="10">
        <f t="shared" si="224"/>
        <v>0</v>
      </c>
      <c r="W165" s="10">
        <f t="shared" si="225"/>
        <v>0</v>
      </c>
      <c r="X165" s="10">
        <f t="shared" si="226"/>
        <v>0</v>
      </c>
      <c r="Y165" s="10">
        <f t="shared" si="228"/>
        <v>0</v>
      </c>
      <c r="Z165" s="10">
        <f t="shared" si="229"/>
        <v>3424.4879475201451</v>
      </c>
      <c r="AA165" s="10">
        <f t="shared" si="230"/>
        <v>0</v>
      </c>
      <c r="AB165" s="10">
        <f t="shared" si="231"/>
        <v>0</v>
      </c>
      <c r="AC165" s="10">
        <f t="shared" si="232"/>
        <v>0</v>
      </c>
      <c r="AD165" s="10">
        <f t="shared" si="233"/>
        <v>0</v>
      </c>
      <c r="AE165" s="10">
        <f t="shared" si="234"/>
        <v>868.00489362972917</v>
      </c>
      <c r="AF165" s="10">
        <f t="shared" si="235"/>
        <v>0</v>
      </c>
      <c r="AG165" s="10">
        <f t="shared" si="236"/>
        <v>0</v>
      </c>
      <c r="AH165" s="10">
        <f t="shared" si="237"/>
        <v>0</v>
      </c>
      <c r="AI165" s="10">
        <f t="shared" si="238"/>
        <v>4382.5402081664497</v>
      </c>
      <c r="AJ165" s="10">
        <f t="shared" si="239"/>
        <v>0</v>
      </c>
      <c r="AK165" s="10">
        <f t="shared" si="240"/>
        <v>0</v>
      </c>
      <c r="AL165" s="10">
        <f t="shared" si="241"/>
        <v>0</v>
      </c>
      <c r="AM165" s="10">
        <f t="shared" si="242"/>
        <v>0</v>
      </c>
      <c r="AN165" s="10">
        <f t="shared" si="243"/>
        <v>491.77632460352191</v>
      </c>
      <c r="AO165" s="10">
        <f t="shared" si="244"/>
        <v>0</v>
      </c>
      <c r="AP165" s="10">
        <f t="shared" si="245"/>
        <v>0</v>
      </c>
      <c r="AQ165" s="10">
        <f t="shared" si="246"/>
        <v>0</v>
      </c>
      <c r="AR165" s="10">
        <f t="shared" si="247"/>
        <v>0</v>
      </c>
      <c r="AS165" s="10">
        <f t="shared" si="248"/>
        <v>5.5224867024237403</v>
      </c>
      <c r="AT165" s="10">
        <f t="shared" si="249"/>
        <v>0</v>
      </c>
      <c r="AU165" s="10">
        <f t="shared" si="250"/>
        <v>0</v>
      </c>
      <c r="AV165" s="10">
        <f t="shared" si="251"/>
        <v>0</v>
      </c>
      <c r="AW165" s="10">
        <f t="shared" si="252"/>
        <v>25.53</v>
      </c>
      <c r="AX165" s="10">
        <f t="shared" si="253"/>
        <v>0</v>
      </c>
      <c r="AY165" s="10">
        <f t="shared" si="254"/>
        <v>0</v>
      </c>
      <c r="AZ165" s="10">
        <f t="shared" si="255"/>
        <v>0</v>
      </c>
      <c r="BA165" s="10">
        <f t="shared" si="256"/>
        <v>0</v>
      </c>
      <c r="BB165" s="10">
        <f t="shared" si="257"/>
        <v>0</v>
      </c>
      <c r="BC165" s="10">
        <f t="shared" si="258"/>
        <v>0</v>
      </c>
      <c r="BD165" s="10">
        <f t="shared" si="259"/>
        <v>0</v>
      </c>
      <c r="BE165" s="10">
        <f t="shared" si="260"/>
        <v>0</v>
      </c>
      <c r="BF165" s="10">
        <f t="shared" si="261"/>
        <v>0</v>
      </c>
      <c r="BG165" s="10">
        <f t="shared" si="262"/>
        <v>0</v>
      </c>
      <c r="BH165" s="10">
        <f t="shared" si="263"/>
        <v>0</v>
      </c>
      <c r="BI165" s="10">
        <f t="shared" si="264"/>
        <v>0</v>
      </c>
      <c r="BJ165" s="10">
        <f t="shared" si="265"/>
        <v>0</v>
      </c>
      <c r="BK165" s="10">
        <f t="shared" si="266"/>
        <v>1114.579193057167</v>
      </c>
      <c r="BL165" s="10">
        <f t="shared" si="267"/>
        <v>0</v>
      </c>
      <c r="BM165" s="10">
        <f t="shared" si="268"/>
        <v>0</v>
      </c>
      <c r="BN165" s="10">
        <f t="shared" si="269"/>
        <v>0</v>
      </c>
      <c r="BO165" s="10">
        <f t="shared" si="270"/>
        <v>0</v>
      </c>
      <c r="BP165" s="2" t="s">
        <v>164</v>
      </c>
      <c r="BQ165" s="2">
        <v>49720.783000000003</v>
      </c>
      <c r="BR165" s="2">
        <f t="shared" si="271"/>
        <v>4235.442</v>
      </c>
      <c r="BS165" s="2">
        <v>14603.773000000001</v>
      </c>
      <c r="BT165" s="2">
        <v>0</v>
      </c>
      <c r="BU165" s="2">
        <v>7778.3900000000012</v>
      </c>
      <c r="BV165" s="2">
        <v>7806.6059999999998</v>
      </c>
      <c r="BW165" s="2">
        <v>8472.8950000000004</v>
      </c>
      <c r="BX165" s="2">
        <v>4226.7939999999999</v>
      </c>
      <c r="BY165" s="2">
        <v>6102.6170000000002</v>
      </c>
      <c r="BZ165" s="2">
        <v>8.6479999999999997</v>
      </c>
      <c r="CA165" s="2">
        <v>44.21</v>
      </c>
      <c r="CB165" s="2">
        <v>0</v>
      </c>
      <c r="CC165" s="2">
        <v>676.84999999999991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7778.3900000000012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7806.6059999999998</v>
      </c>
      <c r="CP165" s="2">
        <v>0</v>
      </c>
      <c r="CQ165" s="2">
        <v>0</v>
      </c>
      <c r="CR165" s="2">
        <v>0</v>
      </c>
      <c r="CS165" s="2">
        <v>0</v>
      </c>
      <c r="CT165" s="2">
        <v>8472.8950000000004</v>
      </c>
      <c r="CU165" s="2">
        <v>0</v>
      </c>
      <c r="CV165" s="2">
        <v>0</v>
      </c>
      <c r="CW165" s="2">
        <v>0</v>
      </c>
      <c r="CX165" s="2">
        <v>4226.7939999999999</v>
      </c>
      <c r="CY165" s="2">
        <v>0</v>
      </c>
      <c r="CZ165" s="2">
        <v>0</v>
      </c>
      <c r="DA165" s="2">
        <v>0</v>
      </c>
      <c r="DB165" s="2">
        <v>0</v>
      </c>
      <c r="DC165" s="2">
        <v>6102.6170000000002</v>
      </c>
      <c r="DD165" s="2">
        <v>0</v>
      </c>
      <c r="DE165" s="2">
        <v>0</v>
      </c>
      <c r="DF165" s="2">
        <v>0</v>
      </c>
      <c r="DG165" s="2">
        <v>0</v>
      </c>
      <c r="DH165" s="2">
        <v>8.6479999999999997</v>
      </c>
      <c r="DI165" s="2">
        <v>0</v>
      </c>
      <c r="DJ165" s="2">
        <v>0</v>
      </c>
      <c r="DK165" s="2">
        <v>0</v>
      </c>
      <c r="DL165" s="2">
        <v>44.21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676.84999999999991</v>
      </c>
      <c r="EA165" s="2">
        <v>0</v>
      </c>
      <c r="EB165" s="2">
        <v>0</v>
      </c>
      <c r="EC165" s="2">
        <v>0</v>
      </c>
      <c r="ED165" s="2">
        <v>0</v>
      </c>
      <c r="EE165" s="15">
        <v>0</v>
      </c>
      <c r="EF165" s="15">
        <v>0</v>
      </c>
      <c r="EG165" s="15">
        <v>0</v>
      </c>
      <c r="EH165" s="15">
        <v>0</v>
      </c>
      <c r="EI165" s="15">
        <v>0</v>
      </c>
      <c r="EJ165" s="15">
        <f t="shared" si="272"/>
        <v>1</v>
      </c>
      <c r="EK165" s="15">
        <f t="shared" si="273"/>
        <v>0</v>
      </c>
      <c r="EL165" s="15">
        <f t="shared" si="274"/>
        <v>0</v>
      </c>
      <c r="EM165" s="15">
        <f t="shared" si="275"/>
        <v>0</v>
      </c>
      <c r="EN165" s="15">
        <f t="shared" si="276"/>
        <v>0</v>
      </c>
      <c r="EO165" s="15">
        <f t="shared" si="277"/>
        <v>0</v>
      </c>
      <c r="EP165" s="15">
        <f t="shared" si="278"/>
        <v>1</v>
      </c>
      <c r="EQ165" s="15">
        <f t="shared" si="279"/>
        <v>0</v>
      </c>
      <c r="ER165" s="15">
        <f t="shared" si="280"/>
        <v>0</v>
      </c>
      <c r="ES165" s="15">
        <f t="shared" si="281"/>
        <v>0</v>
      </c>
      <c r="ET165" s="15">
        <f t="shared" si="282"/>
        <v>0</v>
      </c>
      <c r="EU165" s="15">
        <f t="shared" si="283"/>
        <v>1</v>
      </c>
      <c r="EV165" s="15">
        <f t="shared" si="284"/>
        <v>0</v>
      </c>
      <c r="EW165" s="15">
        <f t="shared" si="285"/>
        <v>0</v>
      </c>
      <c r="EX165" s="15">
        <f t="shared" si="286"/>
        <v>0</v>
      </c>
      <c r="EY165" s="15">
        <f t="shared" si="287"/>
        <v>1</v>
      </c>
      <c r="EZ165" s="15">
        <f t="shared" si="288"/>
        <v>0</v>
      </c>
      <c r="FA165" s="15">
        <f t="shared" si="289"/>
        <v>0</v>
      </c>
      <c r="FB165" s="15">
        <f t="shared" si="290"/>
        <v>0</v>
      </c>
      <c r="FC165" s="15">
        <f t="shared" si="291"/>
        <v>0</v>
      </c>
      <c r="FD165" s="15">
        <f t="shared" si="292"/>
        <v>1</v>
      </c>
      <c r="FE165" s="15">
        <f t="shared" si="293"/>
        <v>0</v>
      </c>
      <c r="FF165" s="15">
        <f t="shared" si="294"/>
        <v>0</v>
      </c>
      <c r="FG165" s="15">
        <f t="shared" si="295"/>
        <v>0</v>
      </c>
      <c r="FH165" s="15">
        <f t="shared" si="296"/>
        <v>0</v>
      </c>
      <c r="FI165" s="15">
        <f t="shared" si="297"/>
        <v>1</v>
      </c>
      <c r="FJ165" s="15">
        <f t="shared" si="298"/>
        <v>0</v>
      </c>
      <c r="FK165" s="15">
        <f t="shared" si="299"/>
        <v>0</v>
      </c>
      <c r="FL165" s="15">
        <f t="shared" si="300"/>
        <v>0</v>
      </c>
      <c r="FM165" s="15">
        <f t="shared" si="301"/>
        <v>1</v>
      </c>
      <c r="FN165" s="15">
        <f t="shared" si="302"/>
        <v>0</v>
      </c>
      <c r="FO165" s="15">
        <f t="shared" si="303"/>
        <v>0</v>
      </c>
      <c r="FP165" s="15">
        <f t="shared" si="304"/>
        <v>0</v>
      </c>
      <c r="FQ165" s="15">
        <f t="shared" si="305"/>
        <v>0</v>
      </c>
      <c r="FR165" s="15">
        <f t="shared" si="306"/>
        <v>0</v>
      </c>
      <c r="FS165" s="15">
        <v>0</v>
      </c>
      <c r="FT165" s="15">
        <v>0</v>
      </c>
      <c r="FU165" s="15">
        <v>0</v>
      </c>
      <c r="FV165" s="15">
        <v>0</v>
      </c>
      <c r="FW165" s="15">
        <v>0</v>
      </c>
      <c r="FX165" s="15">
        <v>0</v>
      </c>
      <c r="FY165" s="15">
        <v>0</v>
      </c>
      <c r="FZ165" s="15">
        <v>0</v>
      </c>
      <c r="GA165" s="15">
        <f t="shared" si="315"/>
        <v>1</v>
      </c>
      <c r="GB165" s="15">
        <f t="shared" si="316"/>
        <v>0</v>
      </c>
      <c r="GC165" s="15">
        <f t="shared" si="317"/>
        <v>0</v>
      </c>
      <c r="GD165" s="15">
        <f t="shared" si="318"/>
        <v>0</v>
      </c>
      <c r="GE165" s="15">
        <f t="shared" si="319"/>
        <v>0</v>
      </c>
    </row>
    <row r="166" spans="1:187" x14ac:dyDescent="0.3">
      <c r="A166" s="2" t="s">
        <v>165</v>
      </c>
      <c r="B166" s="6">
        <v>59536.478000000003</v>
      </c>
      <c r="C166" s="6">
        <f t="shared" si="227"/>
        <v>24461.998211679558</v>
      </c>
      <c r="D166" s="7">
        <v>35074.479788320445</v>
      </c>
      <c r="E166" s="8">
        <v>400.41</v>
      </c>
      <c r="F166" s="9">
        <v>8803.26</v>
      </c>
      <c r="G166" s="9">
        <v>5155.3360000000002</v>
      </c>
      <c r="H166" s="9">
        <v>2472.0857940682458</v>
      </c>
      <c r="I166" s="9">
        <v>4911.6120592162051</v>
      </c>
      <c r="J166" s="9">
        <v>1990.1803583951039</v>
      </c>
      <c r="K166" s="9">
        <v>16.373999999999999</v>
      </c>
      <c r="L166" s="9">
        <v>712.74</v>
      </c>
      <c r="M166" s="9">
        <v>0</v>
      </c>
      <c r="N166" s="10">
        <v>0</v>
      </c>
      <c r="O166" s="10">
        <f t="shared" si="217"/>
        <v>0</v>
      </c>
      <c r="P166" s="10">
        <f t="shared" si="218"/>
        <v>0</v>
      </c>
      <c r="Q166" s="10">
        <f t="shared" si="219"/>
        <v>400.41</v>
      </c>
      <c r="R166" s="10">
        <f t="shared" si="220"/>
        <v>0</v>
      </c>
      <c r="S166" s="10">
        <f t="shared" si="221"/>
        <v>0</v>
      </c>
      <c r="T166" s="10">
        <f t="shared" si="222"/>
        <v>0</v>
      </c>
      <c r="U166" s="10">
        <f t="shared" si="223"/>
        <v>8803.26</v>
      </c>
      <c r="V166" s="10">
        <f t="shared" si="224"/>
        <v>0</v>
      </c>
      <c r="W166" s="10">
        <f t="shared" si="225"/>
        <v>0</v>
      </c>
      <c r="X166" s="10">
        <f t="shared" si="226"/>
        <v>0</v>
      </c>
      <c r="Y166" s="10">
        <f t="shared" si="228"/>
        <v>0</v>
      </c>
      <c r="Z166" s="10">
        <f t="shared" si="229"/>
        <v>5155.3360000000002</v>
      </c>
      <c r="AA166" s="10">
        <f t="shared" si="230"/>
        <v>0</v>
      </c>
      <c r="AB166" s="10">
        <f t="shared" si="231"/>
        <v>0</v>
      </c>
      <c r="AC166" s="10">
        <f t="shared" si="232"/>
        <v>0</v>
      </c>
      <c r="AD166" s="10">
        <f t="shared" si="233"/>
        <v>0</v>
      </c>
      <c r="AE166" s="10">
        <f t="shared" si="234"/>
        <v>2472.0857940682458</v>
      </c>
      <c r="AF166" s="10">
        <f t="shared" si="235"/>
        <v>0</v>
      </c>
      <c r="AG166" s="10">
        <f t="shared" si="236"/>
        <v>0</v>
      </c>
      <c r="AH166" s="10">
        <f t="shared" si="237"/>
        <v>0</v>
      </c>
      <c r="AI166" s="10">
        <f t="shared" si="238"/>
        <v>4911.6120592162051</v>
      </c>
      <c r="AJ166" s="10">
        <f t="shared" si="239"/>
        <v>0</v>
      </c>
      <c r="AK166" s="10">
        <f t="shared" si="240"/>
        <v>0</v>
      </c>
      <c r="AL166" s="10">
        <f t="shared" si="241"/>
        <v>0</v>
      </c>
      <c r="AM166" s="10">
        <f t="shared" si="242"/>
        <v>0</v>
      </c>
      <c r="AN166" s="10">
        <f t="shared" si="243"/>
        <v>1990.1803583951039</v>
      </c>
      <c r="AO166" s="10">
        <f t="shared" si="244"/>
        <v>0</v>
      </c>
      <c r="AP166" s="10">
        <f t="shared" si="245"/>
        <v>0</v>
      </c>
      <c r="AQ166" s="10">
        <f t="shared" si="246"/>
        <v>0</v>
      </c>
      <c r="AR166" s="10">
        <f t="shared" si="247"/>
        <v>16.373999999999999</v>
      </c>
      <c r="AS166" s="10">
        <f t="shared" si="248"/>
        <v>0</v>
      </c>
      <c r="AT166" s="10">
        <f t="shared" si="249"/>
        <v>0</v>
      </c>
      <c r="AU166" s="10">
        <f t="shared" si="250"/>
        <v>0</v>
      </c>
      <c r="AV166" s="10">
        <f t="shared" si="251"/>
        <v>0</v>
      </c>
      <c r="AW166" s="10">
        <f t="shared" si="252"/>
        <v>712.74</v>
      </c>
      <c r="AX166" s="10">
        <f t="shared" si="253"/>
        <v>0</v>
      </c>
      <c r="AY166" s="10">
        <f t="shared" si="254"/>
        <v>0</v>
      </c>
      <c r="AZ166" s="10">
        <f t="shared" si="255"/>
        <v>0</v>
      </c>
      <c r="BA166" s="10">
        <f t="shared" si="256"/>
        <v>0</v>
      </c>
      <c r="BB166" s="10">
        <f t="shared" si="257"/>
        <v>0</v>
      </c>
      <c r="BC166" s="10">
        <f t="shared" si="258"/>
        <v>0</v>
      </c>
      <c r="BD166" s="10">
        <f t="shared" si="259"/>
        <v>0</v>
      </c>
      <c r="BE166" s="10">
        <f t="shared" si="260"/>
        <v>0</v>
      </c>
      <c r="BF166" s="10">
        <f t="shared" si="261"/>
        <v>0</v>
      </c>
      <c r="BG166" s="10">
        <f t="shared" si="262"/>
        <v>0</v>
      </c>
      <c r="BH166" s="10">
        <f t="shared" si="263"/>
        <v>0</v>
      </c>
      <c r="BI166" s="10">
        <f t="shared" si="264"/>
        <v>0</v>
      </c>
      <c r="BJ166" s="10">
        <f t="shared" si="265"/>
        <v>0</v>
      </c>
      <c r="BK166" s="10">
        <f t="shared" si="266"/>
        <v>0</v>
      </c>
      <c r="BL166" s="10">
        <f t="shared" si="267"/>
        <v>0</v>
      </c>
      <c r="BM166" s="10">
        <f t="shared" si="268"/>
        <v>0</v>
      </c>
      <c r="BN166" s="10">
        <f t="shared" si="269"/>
        <v>0</v>
      </c>
      <c r="BO166" s="10">
        <f t="shared" si="270"/>
        <v>0</v>
      </c>
      <c r="BP166" s="2" t="s">
        <v>165</v>
      </c>
      <c r="BQ166" s="2">
        <v>129441.395</v>
      </c>
      <c r="BR166" s="2">
        <f t="shared" si="271"/>
        <v>3998.8869999999997</v>
      </c>
      <c r="BS166" s="2">
        <v>97547.683000000005</v>
      </c>
      <c r="BT166" s="2">
        <v>1608.35</v>
      </c>
      <c r="BU166" s="2">
        <v>9210.4199999999983</v>
      </c>
      <c r="BV166" s="2">
        <v>5197.067</v>
      </c>
      <c r="BW166" s="2">
        <v>2405.3919999999998</v>
      </c>
      <c r="BX166" s="2">
        <v>3938.6709999999998</v>
      </c>
      <c r="BY166" s="2">
        <v>2459.386</v>
      </c>
      <c r="BZ166" s="2">
        <v>60.215999999999987</v>
      </c>
      <c r="CA166" s="2">
        <v>1474.27</v>
      </c>
      <c r="CB166" s="2">
        <v>4886.7199999999993</v>
      </c>
      <c r="CC166" s="2">
        <v>653.21999999999991</v>
      </c>
      <c r="CD166" s="2">
        <v>0</v>
      </c>
      <c r="CE166" s="2">
        <v>0</v>
      </c>
      <c r="CF166" s="2">
        <v>1608.35</v>
      </c>
      <c r="CG166" s="2">
        <v>0</v>
      </c>
      <c r="CH166" s="2">
        <v>0</v>
      </c>
      <c r="CI166" s="2">
        <v>0</v>
      </c>
      <c r="CJ166" s="2">
        <v>9210.4199999999983</v>
      </c>
      <c r="CK166" s="2">
        <v>0</v>
      </c>
      <c r="CL166" s="2">
        <v>0</v>
      </c>
      <c r="CM166" s="2">
        <v>0</v>
      </c>
      <c r="CN166" s="2">
        <v>0</v>
      </c>
      <c r="CO166" s="2">
        <v>5197.067</v>
      </c>
      <c r="CP166" s="2">
        <v>0</v>
      </c>
      <c r="CQ166" s="2">
        <v>0</v>
      </c>
      <c r="CR166" s="2">
        <v>0</v>
      </c>
      <c r="CS166" s="2">
        <v>0</v>
      </c>
      <c r="CT166" s="2">
        <v>2405.3919999999998</v>
      </c>
      <c r="CU166" s="2">
        <v>0</v>
      </c>
      <c r="CV166" s="2">
        <v>0</v>
      </c>
      <c r="CW166" s="2">
        <v>0</v>
      </c>
      <c r="CX166" s="2">
        <v>3938.6709999999998</v>
      </c>
      <c r="CY166" s="2">
        <v>0</v>
      </c>
      <c r="CZ166" s="2">
        <v>0</v>
      </c>
      <c r="DA166" s="2">
        <v>0</v>
      </c>
      <c r="DB166" s="2">
        <v>0</v>
      </c>
      <c r="DC166" s="2">
        <v>2459.386</v>
      </c>
      <c r="DD166" s="2">
        <v>0</v>
      </c>
      <c r="DE166" s="2">
        <v>0</v>
      </c>
      <c r="DF166" s="2">
        <v>0</v>
      </c>
      <c r="DG166" s="2">
        <v>60.215999999999987</v>
      </c>
      <c r="DH166" s="2">
        <v>0</v>
      </c>
      <c r="DI166" s="2">
        <v>0</v>
      </c>
      <c r="DJ166" s="2">
        <v>0</v>
      </c>
      <c r="DK166" s="2">
        <v>0</v>
      </c>
      <c r="DL166" s="2">
        <v>1474.27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4886.7199999999993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653.21999999999991</v>
      </c>
      <c r="EB166" s="2">
        <v>0</v>
      </c>
      <c r="EC166" s="2">
        <v>0</v>
      </c>
      <c r="ED166" s="2">
        <v>0</v>
      </c>
      <c r="EE166" s="15">
        <f t="shared" si="320"/>
        <v>0</v>
      </c>
      <c r="EF166" s="15">
        <f t="shared" si="321"/>
        <v>0</v>
      </c>
      <c r="EG166" s="15">
        <f t="shared" si="322"/>
        <v>1</v>
      </c>
      <c r="EH166" s="15">
        <f t="shared" si="323"/>
        <v>0</v>
      </c>
      <c r="EI166" s="15">
        <f t="shared" si="324"/>
        <v>0</v>
      </c>
      <c r="EJ166" s="15">
        <f t="shared" si="272"/>
        <v>0</v>
      </c>
      <c r="EK166" s="15">
        <f t="shared" si="273"/>
        <v>1</v>
      </c>
      <c r="EL166" s="15">
        <f t="shared" si="274"/>
        <v>0</v>
      </c>
      <c r="EM166" s="15">
        <f t="shared" si="275"/>
        <v>0</v>
      </c>
      <c r="EN166" s="15">
        <f t="shared" si="276"/>
        <v>0</v>
      </c>
      <c r="EO166" s="15">
        <f t="shared" si="277"/>
        <v>0</v>
      </c>
      <c r="EP166" s="15">
        <f t="shared" si="278"/>
        <v>1</v>
      </c>
      <c r="EQ166" s="15">
        <f t="shared" si="279"/>
        <v>0</v>
      </c>
      <c r="ER166" s="15">
        <f t="shared" si="280"/>
        <v>0</v>
      </c>
      <c r="ES166" s="15">
        <f t="shared" si="281"/>
        <v>0</v>
      </c>
      <c r="ET166" s="15">
        <f t="shared" si="282"/>
        <v>0</v>
      </c>
      <c r="EU166" s="15">
        <f t="shared" si="283"/>
        <v>1</v>
      </c>
      <c r="EV166" s="15">
        <f t="shared" si="284"/>
        <v>0</v>
      </c>
      <c r="EW166" s="15">
        <f t="shared" si="285"/>
        <v>0</v>
      </c>
      <c r="EX166" s="15">
        <f t="shared" si="286"/>
        <v>0</v>
      </c>
      <c r="EY166" s="15">
        <f t="shared" si="287"/>
        <v>1</v>
      </c>
      <c r="EZ166" s="15">
        <f t="shared" si="288"/>
        <v>0</v>
      </c>
      <c r="FA166" s="15">
        <f t="shared" si="289"/>
        <v>0</v>
      </c>
      <c r="FB166" s="15">
        <f t="shared" si="290"/>
        <v>0</v>
      </c>
      <c r="FC166" s="15">
        <f t="shared" si="291"/>
        <v>0</v>
      </c>
      <c r="FD166" s="15">
        <f t="shared" si="292"/>
        <v>1</v>
      </c>
      <c r="FE166" s="15">
        <f t="shared" si="293"/>
        <v>0</v>
      </c>
      <c r="FF166" s="15">
        <f t="shared" si="294"/>
        <v>0</v>
      </c>
      <c r="FG166" s="15">
        <f t="shared" si="295"/>
        <v>0</v>
      </c>
      <c r="FH166" s="15">
        <f t="shared" si="296"/>
        <v>1</v>
      </c>
      <c r="FI166" s="15">
        <f t="shared" si="297"/>
        <v>0</v>
      </c>
      <c r="FJ166" s="15">
        <f t="shared" si="298"/>
        <v>0</v>
      </c>
      <c r="FK166" s="15">
        <f t="shared" si="299"/>
        <v>0</v>
      </c>
      <c r="FL166" s="15">
        <f t="shared" si="300"/>
        <v>0</v>
      </c>
      <c r="FM166" s="15">
        <f t="shared" si="301"/>
        <v>1</v>
      </c>
      <c r="FN166" s="15">
        <f t="shared" si="302"/>
        <v>0</v>
      </c>
      <c r="FO166" s="15">
        <f t="shared" si="303"/>
        <v>0</v>
      </c>
      <c r="FP166" s="15">
        <f t="shared" si="304"/>
        <v>0</v>
      </c>
      <c r="FQ166" s="15">
        <f t="shared" si="305"/>
        <v>0</v>
      </c>
      <c r="FR166" s="15">
        <f t="shared" si="306"/>
        <v>0</v>
      </c>
      <c r="FS166" s="15">
        <f t="shared" si="307"/>
        <v>1</v>
      </c>
      <c r="FT166" s="15">
        <f t="shared" si="308"/>
        <v>0</v>
      </c>
      <c r="FU166" s="15">
        <f t="shared" si="309"/>
        <v>0</v>
      </c>
      <c r="FV166" s="15">
        <f t="shared" si="310"/>
        <v>0</v>
      </c>
      <c r="FW166" s="15">
        <f t="shared" si="311"/>
        <v>0</v>
      </c>
      <c r="FX166" s="15">
        <f t="shared" si="312"/>
        <v>0</v>
      </c>
      <c r="FY166" s="15">
        <f t="shared" si="313"/>
        <v>0</v>
      </c>
      <c r="FZ166" s="15">
        <f t="shared" si="314"/>
        <v>0</v>
      </c>
      <c r="GA166" s="15">
        <f t="shared" si="315"/>
        <v>0</v>
      </c>
      <c r="GB166" s="15">
        <f t="shared" si="316"/>
        <v>1</v>
      </c>
      <c r="GC166" s="15">
        <f t="shared" si="317"/>
        <v>0</v>
      </c>
      <c r="GD166" s="15">
        <f t="shared" si="318"/>
        <v>0</v>
      </c>
      <c r="GE166" s="15">
        <f t="shared" si="319"/>
        <v>0</v>
      </c>
    </row>
    <row r="167" spans="1:187" x14ac:dyDescent="0.3">
      <c r="A167" s="2" t="s">
        <v>166</v>
      </c>
      <c r="B167" s="6">
        <v>33951.178</v>
      </c>
      <c r="C167" s="6">
        <f t="shared" si="227"/>
        <v>27986.468750287964</v>
      </c>
      <c r="D167" s="7">
        <v>5964.7092497120357</v>
      </c>
      <c r="E167" s="8">
        <v>4298.78</v>
      </c>
      <c r="F167" s="9">
        <v>8440.2800000000007</v>
      </c>
      <c r="G167" s="9">
        <v>6723.7160469285081</v>
      </c>
      <c r="H167" s="9">
        <v>1417.3658806079541</v>
      </c>
      <c r="I167" s="9">
        <v>6313.7834383674672</v>
      </c>
      <c r="J167" s="9">
        <v>765.08538438403514</v>
      </c>
      <c r="K167" s="9">
        <v>1.738</v>
      </c>
      <c r="L167" s="9">
        <v>25.72</v>
      </c>
      <c r="M167" s="9">
        <v>0</v>
      </c>
      <c r="N167" s="10">
        <v>0</v>
      </c>
      <c r="O167" s="10">
        <f t="shared" si="217"/>
        <v>4298.78</v>
      </c>
      <c r="P167" s="10">
        <f t="shared" si="218"/>
        <v>0</v>
      </c>
      <c r="Q167" s="10">
        <f t="shared" si="219"/>
        <v>0</v>
      </c>
      <c r="R167" s="10">
        <f t="shared" si="220"/>
        <v>0</v>
      </c>
      <c r="S167" s="10">
        <f t="shared" si="221"/>
        <v>0</v>
      </c>
      <c r="T167" s="10">
        <f t="shared" si="222"/>
        <v>8440.2800000000007</v>
      </c>
      <c r="U167" s="10">
        <f t="shared" si="223"/>
        <v>0</v>
      </c>
      <c r="V167" s="10">
        <f t="shared" si="224"/>
        <v>0</v>
      </c>
      <c r="W167" s="10">
        <f t="shared" si="225"/>
        <v>0</v>
      </c>
      <c r="X167" s="10">
        <f t="shared" si="226"/>
        <v>0</v>
      </c>
      <c r="Y167" s="10">
        <f t="shared" si="228"/>
        <v>0</v>
      </c>
      <c r="Z167" s="10">
        <f t="shared" si="229"/>
        <v>6723.7160469285081</v>
      </c>
      <c r="AA167" s="10">
        <f t="shared" si="230"/>
        <v>0</v>
      </c>
      <c r="AB167" s="10">
        <f t="shared" si="231"/>
        <v>0</v>
      </c>
      <c r="AC167" s="10">
        <f t="shared" si="232"/>
        <v>0</v>
      </c>
      <c r="AD167" s="10">
        <f t="shared" si="233"/>
        <v>0</v>
      </c>
      <c r="AE167" s="10">
        <f t="shared" si="234"/>
        <v>1417.3658806079541</v>
      </c>
      <c r="AF167" s="10">
        <f t="shared" si="235"/>
        <v>0</v>
      </c>
      <c r="AG167" s="10">
        <f t="shared" si="236"/>
        <v>0</v>
      </c>
      <c r="AH167" s="10">
        <f t="shared" si="237"/>
        <v>0</v>
      </c>
      <c r="AI167" s="10">
        <f t="shared" si="238"/>
        <v>6313.7834383674672</v>
      </c>
      <c r="AJ167" s="10">
        <f t="shared" si="239"/>
        <v>0</v>
      </c>
      <c r="AK167" s="10">
        <f t="shared" si="240"/>
        <v>0</v>
      </c>
      <c r="AL167" s="10">
        <f t="shared" si="241"/>
        <v>0</v>
      </c>
      <c r="AM167" s="10">
        <f t="shared" si="242"/>
        <v>0</v>
      </c>
      <c r="AN167" s="10">
        <f t="shared" si="243"/>
        <v>765.08538438403514</v>
      </c>
      <c r="AO167" s="10">
        <f t="shared" si="244"/>
        <v>0</v>
      </c>
      <c r="AP167" s="10">
        <f t="shared" si="245"/>
        <v>0</v>
      </c>
      <c r="AQ167" s="10">
        <f t="shared" si="246"/>
        <v>0</v>
      </c>
      <c r="AR167" s="10">
        <f t="shared" si="247"/>
        <v>0.52400000000000002</v>
      </c>
      <c r="AS167" s="10">
        <f t="shared" si="248"/>
        <v>1.214</v>
      </c>
      <c r="AT167" s="10">
        <f t="shared" si="249"/>
        <v>0</v>
      </c>
      <c r="AU167" s="10">
        <f t="shared" si="250"/>
        <v>0</v>
      </c>
      <c r="AV167" s="10">
        <f t="shared" si="251"/>
        <v>0</v>
      </c>
      <c r="AW167" s="10">
        <f t="shared" si="252"/>
        <v>25.72</v>
      </c>
      <c r="AX167" s="10">
        <f t="shared" si="253"/>
        <v>0</v>
      </c>
      <c r="AY167" s="10">
        <f t="shared" si="254"/>
        <v>0</v>
      </c>
      <c r="AZ167" s="10">
        <f t="shared" si="255"/>
        <v>0</v>
      </c>
      <c r="BA167" s="10">
        <f t="shared" si="256"/>
        <v>0</v>
      </c>
      <c r="BB167" s="10">
        <f t="shared" si="257"/>
        <v>0</v>
      </c>
      <c r="BC167" s="10">
        <f t="shared" si="258"/>
        <v>0</v>
      </c>
      <c r="BD167" s="10">
        <f t="shared" si="259"/>
        <v>0</v>
      </c>
      <c r="BE167" s="10">
        <f t="shared" si="260"/>
        <v>0</v>
      </c>
      <c r="BF167" s="10">
        <f t="shared" si="261"/>
        <v>0</v>
      </c>
      <c r="BG167" s="10">
        <f t="shared" si="262"/>
        <v>0</v>
      </c>
      <c r="BH167" s="10">
        <f t="shared" si="263"/>
        <v>0</v>
      </c>
      <c r="BI167" s="10">
        <f t="shared" si="264"/>
        <v>0</v>
      </c>
      <c r="BJ167" s="10">
        <f t="shared" si="265"/>
        <v>0</v>
      </c>
      <c r="BK167" s="10">
        <f t="shared" si="266"/>
        <v>0</v>
      </c>
      <c r="BL167" s="10">
        <f t="shared" si="267"/>
        <v>0</v>
      </c>
      <c r="BM167" s="10">
        <f t="shared" si="268"/>
        <v>0</v>
      </c>
      <c r="BN167" s="10">
        <f t="shared" si="269"/>
        <v>0</v>
      </c>
      <c r="BO167" s="10">
        <f t="shared" si="270"/>
        <v>0</v>
      </c>
      <c r="BP167" s="2" t="s">
        <v>166</v>
      </c>
      <c r="BQ167" s="2">
        <v>43427.928</v>
      </c>
      <c r="BR167" s="2">
        <f t="shared" si="271"/>
        <v>4945.308</v>
      </c>
      <c r="BS167" s="2">
        <v>17301.499999999996</v>
      </c>
      <c r="BT167" s="2">
        <v>1886.93</v>
      </c>
      <c r="BU167" s="2">
        <v>8440.2800000000007</v>
      </c>
      <c r="BV167" s="2">
        <v>9162.92</v>
      </c>
      <c r="BW167" s="2">
        <v>1109.77</v>
      </c>
      <c r="BX167" s="2">
        <v>4943.57</v>
      </c>
      <c r="BY167" s="2">
        <v>555.5</v>
      </c>
      <c r="BZ167" s="2">
        <v>1.738</v>
      </c>
      <c r="CA167" s="2">
        <v>25.72</v>
      </c>
      <c r="CB167" s="2">
        <v>0</v>
      </c>
      <c r="CC167" s="2">
        <v>0</v>
      </c>
      <c r="CD167" s="2">
        <v>1886.93</v>
      </c>
      <c r="CE167" s="2">
        <v>0</v>
      </c>
      <c r="CF167" s="2">
        <v>0</v>
      </c>
      <c r="CG167" s="2">
        <v>0</v>
      </c>
      <c r="CH167" s="2">
        <v>0</v>
      </c>
      <c r="CI167" s="2">
        <v>8440.2800000000007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9162.92</v>
      </c>
      <c r="CP167" s="2">
        <v>0</v>
      </c>
      <c r="CQ167" s="2">
        <v>0</v>
      </c>
      <c r="CR167" s="2">
        <v>0</v>
      </c>
      <c r="CS167" s="2">
        <v>0</v>
      </c>
      <c r="CT167" s="2">
        <v>1109.77</v>
      </c>
      <c r="CU167" s="2">
        <v>0</v>
      </c>
      <c r="CV167" s="2">
        <v>0</v>
      </c>
      <c r="CW167" s="2">
        <v>0</v>
      </c>
      <c r="CX167" s="2">
        <v>4943.57</v>
      </c>
      <c r="CY167" s="2">
        <v>0</v>
      </c>
      <c r="CZ167" s="2">
        <v>0</v>
      </c>
      <c r="DA167" s="2">
        <v>0</v>
      </c>
      <c r="DB167" s="2">
        <v>0</v>
      </c>
      <c r="DC167" s="2">
        <v>555.5</v>
      </c>
      <c r="DD167" s="2">
        <v>0</v>
      </c>
      <c r="DE167" s="2">
        <v>0</v>
      </c>
      <c r="DF167" s="2">
        <v>0</v>
      </c>
      <c r="DG167" s="2">
        <v>0.52400000000000002</v>
      </c>
      <c r="DH167" s="2">
        <v>1.214</v>
      </c>
      <c r="DI167" s="2">
        <v>0</v>
      </c>
      <c r="DJ167" s="2">
        <v>0</v>
      </c>
      <c r="DK167" s="2">
        <v>0</v>
      </c>
      <c r="DL167" s="2">
        <v>25.72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15">
        <f t="shared" si="320"/>
        <v>1</v>
      </c>
      <c r="EF167" s="15">
        <f t="shared" si="321"/>
        <v>0</v>
      </c>
      <c r="EG167" s="15">
        <f t="shared" si="322"/>
        <v>0</v>
      </c>
      <c r="EH167" s="15">
        <f t="shared" si="323"/>
        <v>0</v>
      </c>
      <c r="EI167" s="15">
        <f t="shared" si="324"/>
        <v>0</v>
      </c>
      <c r="EJ167" s="15">
        <f t="shared" si="272"/>
        <v>1</v>
      </c>
      <c r="EK167" s="15">
        <f t="shared" si="273"/>
        <v>0</v>
      </c>
      <c r="EL167" s="15">
        <f t="shared" si="274"/>
        <v>0</v>
      </c>
      <c r="EM167" s="15">
        <f t="shared" si="275"/>
        <v>0</v>
      </c>
      <c r="EN167" s="15">
        <f t="shared" si="276"/>
        <v>0</v>
      </c>
      <c r="EO167" s="15">
        <f t="shared" si="277"/>
        <v>0</v>
      </c>
      <c r="EP167" s="15">
        <f t="shared" si="278"/>
        <v>1</v>
      </c>
      <c r="EQ167" s="15">
        <f t="shared" si="279"/>
        <v>0</v>
      </c>
      <c r="ER167" s="15">
        <f t="shared" si="280"/>
        <v>0</v>
      </c>
      <c r="ES167" s="15">
        <f t="shared" si="281"/>
        <v>0</v>
      </c>
      <c r="ET167" s="15">
        <f t="shared" si="282"/>
        <v>0</v>
      </c>
      <c r="EU167" s="15">
        <f t="shared" si="283"/>
        <v>1</v>
      </c>
      <c r="EV167" s="15">
        <f t="shared" si="284"/>
        <v>0</v>
      </c>
      <c r="EW167" s="15">
        <f t="shared" si="285"/>
        <v>0</v>
      </c>
      <c r="EX167" s="15">
        <f t="shared" si="286"/>
        <v>0</v>
      </c>
      <c r="EY167" s="15">
        <f t="shared" si="287"/>
        <v>1</v>
      </c>
      <c r="EZ167" s="15">
        <f t="shared" si="288"/>
        <v>0</v>
      </c>
      <c r="FA167" s="15">
        <f t="shared" si="289"/>
        <v>0</v>
      </c>
      <c r="FB167" s="15">
        <f t="shared" si="290"/>
        <v>0</v>
      </c>
      <c r="FC167" s="15">
        <f t="shared" si="291"/>
        <v>0</v>
      </c>
      <c r="FD167" s="15">
        <f t="shared" si="292"/>
        <v>1</v>
      </c>
      <c r="FE167" s="15">
        <f t="shared" si="293"/>
        <v>0</v>
      </c>
      <c r="FF167" s="15">
        <f t="shared" si="294"/>
        <v>0</v>
      </c>
      <c r="FG167" s="15">
        <f t="shared" si="295"/>
        <v>0</v>
      </c>
      <c r="FH167" s="15">
        <f t="shared" si="296"/>
        <v>0.30149597238204834</v>
      </c>
      <c r="FI167" s="15">
        <f t="shared" si="297"/>
        <v>0.69850402761795161</v>
      </c>
      <c r="FJ167" s="15">
        <f t="shared" si="298"/>
        <v>0</v>
      </c>
      <c r="FK167" s="15">
        <f t="shared" si="299"/>
        <v>0</v>
      </c>
      <c r="FL167" s="15">
        <f t="shared" si="300"/>
        <v>0</v>
      </c>
      <c r="FM167" s="15">
        <f t="shared" si="301"/>
        <v>1</v>
      </c>
      <c r="FN167" s="15">
        <f t="shared" si="302"/>
        <v>0</v>
      </c>
      <c r="FO167" s="15">
        <f t="shared" si="303"/>
        <v>0</v>
      </c>
      <c r="FP167" s="15">
        <f t="shared" si="304"/>
        <v>0</v>
      </c>
      <c r="FQ167" s="15">
        <f t="shared" si="305"/>
        <v>0</v>
      </c>
      <c r="FR167" s="15">
        <f t="shared" si="306"/>
        <v>0</v>
      </c>
      <c r="FS167" s="15">
        <v>0</v>
      </c>
      <c r="FT167" s="15">
        <v>0</v>
      </c>
      <c r="FU167" s="15">
        <v>0</v>
      </c>
      <c r="FV167" s="15">
        <v>0</v>
      </c>
      <c r="FW167" s="15">
        <v>0</v>
      </c>
      <c r="FX167" s="15">
        <v>0</v>
      </c>
      <c r="FY167" s="15">
        <v>0</v>
      </c>
      <c r="FZ167" s="15">
        <v>0</v>
      </c>
      <c r="GA167" s="15">
        <v>0</v>
      </c>
      <c r="GB167" s="15">
        <v>0</v>
      </c>
      <c r="GC167" s="15">
        <v>0</v>
      </c>
      <c r="GD167" s="15">
        <v>0</v>
      </c>
      <c r="GE167" s="15">
        <v>0</v>
      </c>
    </row>
    <row r="168" spans="1:187" x14ac:dyDescent="0.3">
      <c r="A168" s="2" t="s">
        <v>167</v>
      </c>
      <c r="B168" s="6">
        <v>40573.718000000001</v>
      </c>
      <c r="C168" s="6">
        <f t="shared" si="227"/>
        <v>19768.244662514582</v>
      </c>
      <c r="D168" s="7">
        <v>20805.473337485419</v>
      </c>
      <c r="E168" s="8">
        <v>0</v>
      </c>
      <c r="F168" s="9">
        <v>10546.56</v>
      </c>
      <c r="G168" s="9">
        <v>4080.1270715893024</v>
      </c>
      <c r="H168" s="9">
        <v>1506.8061543754691</v>
      </c>
      <c r="I168" s="9">
        <v>2622.2473494968422</v>
      </c>
      <c r="J168" s="9">
        <v>933.93408705296986</v>
      </c>
      <c r="K168" s="9">
        <v>19.55</v>
      </c>
      <c r="L168" s="9">
        <v>59.02</v>
      </c>
      <c r="M168" s="9">
        <v>0</v>
      </c>
      <c r="N168" s="10">
        <v>0</v>
      </c>
      <c r="O168" s="10">
        <f t="shared" si="217"/>
        <v>0</v>
      </c>
      <c r="P168" s="10">
        <f t="shared" si="218"/>
        <v>0</v>
      </c>
      <c r="Q168" s="10">
        <f t="shared" si="219"/>
        <v>0</v>
      </c>
      <c r="R168" s="10">
        <f t="shared" si="220"/>
        <v>0</v>
      </c>
      <c r="S168" s="10">
        <f t="shared" si="221"/>
        <v>0</v>
      </c>
      <c r="T168" s="10">
        <f t="shared" si="222"/>
        <v>0</v>
      </c>
      <c r="U168" s="10">
        <f t="shared" si="223"/>
        <v>10546.56</v>
      </c>
      <c r="V168" s="10">
        <f t="shared" si="224"/>
        <v>0</v>
      </c>
      <c r="W168" s="10">
        <f t="shared" si="225"/>
        <v>0</v>
      </c>
      <c r="X168" s="10">
        <f t="shared" si="226"/>
        <v>0</v>
      </c>
      <c r="Y168" s="10">
        <f t="shared" si="228"/>
        <v>0</v>
      </c>
      <c r="Z168" s="10">
        <f t="shared" si="229"/>
        <v>4080.1270715893024</v>
      </c>
      <c r="AA168" s="10">
        <f t="shared" si="230"/>
        <v>0</v>
      </c>
      <c r="AB168" s="10">
        <f t="shared" si="231"/>
        <v>0</v>
      </c>
      <c r="AC168" s="10">
        <f t="shared" si="232"/>
        <v>0</v>
      </c>
      <c r="AD168" s="10">
        <f t="shared" si="233"/>
        <v>0</v>
      </c>
      <c r="AE168" s="10">
        <f t="shared" si="234"/>
        <v>1506.8061543754691</v>
      </c>
      <c r="AF168" s="10">
        <f t="shared" si="235"/>
        <v>0</v>
      </c>
      <c r="AG168" s="10">
        <f t="shared" si="236"/>
        <v>0</v>
      </c>
      <c r="AH168" s="10">
        <f t="shared" si="237"/>
        <v>0</v>
      </c>
      <c r="AI168" s="10">
        <f t="shared" si="238"/>
        <v>2622.2473494968422</v>
      </c>
      <c r="AJ168" s="10">
        <f t="shared" si="239"/>
        <v>0</v>
      </c>
      <c r="AK168" s="10">
        <f t="shared" si="240"/>
        <v>0</v>
      </c>
      <c r="AL168" s="10">
        <f t="shared" si="241"/>
        <v>0</v>
      </c>
      <c r="AM168" s="10">
        <f t="shared" si="242"/>
        <v>0</v>
      </c>
      <c r="AN168" s="10">
        <f t="shared" si="243"/>
        <v>933.93408705296986</v>
      </c>
      <c r="AO168" s="10">
        <f t="shared" si="244"/>
        <v>0</v>
      </c>
      <c r="AP168" s="10">
        <f t="shared" si="245"/>
        <v>0</v>
      </c>
      <c r="AQ168" s="10">
        <f t="shared" si="246"/>
        <v>0</v>
      </c>
      <c r="AR168" s="10">
        <f t="shared" si="247"/>
        <v>19.55</v>
      </c>
      <c r="AS168" s="10">
        <f t="shared" si="248"/>
        <v>0</v>
      </c>
      <c r="AT168" s="10">
        <f t="shared" si="249"/>
        <v>0</v>
      </c>
      <c r="AU168" s="10">
        <f t="shared" si="250"/>
        <v>0</v>
      </c>
      <c r="AV168" s="10">
        <f t="shared" si="251"/>
        <v>0</v>
      </c>
      <c r="AW168" s="10">
        <f t="shared" si="252"/>
        <v>59.02</v>
      </c>
      <c r="AX168" s="10">
        <f t="shared" si="253"/>
        <v>0</v>
      </c>
      <c r="AY168" s="10">
        <f t="shared" si="254"/>
        <v>0</v>
      </c>
      <c r="AZ168" s="10">
        <f t="shared" si="255"/>
        <v>0</v>
      </c>
      <c r="BA168" s="10">
        <f t="shared" si="256"/>
        <v>0</v>
      </c>
      <c r="BB168" s="10">
        <f t="shared" si="257"/>
        <v>0</v>
      </c>
      <c r="BC168" s="10">
        <f t="shared" si="258"/>
        <v>0</v>
      </c>
      <c r="BD168" s="10">
        <f t="shared" si="259"/>
        <v>0</v>
      </c>
      <c r="BE168" s="10">
        <f t="shared" si="260"/>
        <v>0</v>
      </c>
      <c r="BF168" s="10">
        <f t="shared" si="261"/>
        <v>0</v>
      </c>
      <c r="BG168" s="10">
        <f t="shared" si="262"/>
        <v>0</v>
      </c>
      <c r="BH168" s="10">
        <f t="shared" si="263"/>
        <v>0</v>
      </c>
      <c r="BI168" s="10">
        <f t="shared" si="264"/>
        <v>0</v>
      </c>
      <c r="BJ168" s="10">
        <f t="shared" si="265"/>
        <v>0</v>
      </c>
      <c r="BK168" s="10">
        <f t="shared" si="266"/>
        <v>0</v>
      </c>
      <c r="BL168" s="10">
        <f t="shared" si="267"/>
        <v>0</v>
      </c>
      <c r="BM168" s="10">
        <f t="shared" si="268"/>
        <v>0</v>
      </c>
      <c r="BN168" s="10">
        <f t="shared" si="269"/>
        <v>0</v>
      </c>
      <c r="BO168" s="10">
        <f t="shared" si="270"/>
        <v>0</v>
      </c>
      <c r="BP168" s="2" t="s">
        <v>167</v>
      </c>
      <c r="BQ168" s="2">
        <v>28663.124</v>
      </c>
      <c r="BR168" s="2">
        <f t="shared" si="271"/>
        <v>2383.4740000000002</v>
      </c>
      <c r="BS168" s="2">
        <v>8037.6999999999971</v>
      </c>
      <c r="BT168" s="2">
        <v>0</v>
      </c>
      <c r="BU168" s="2">
        <v>10546.56</v>
      </c>
      <c r="BV168" s="2">
        <v>4056.21</v>
      </c>
      <c r="BW168" s="2">
        <v>2193.67</v>
      </c>
      <c r="BX168" s="2">
        <v>2363.924</v>
      </c>
      <c r="BY168" s="2">
        <v>651.74</v>
      </c>
      <c r="BZ168" s="2">
        <v>19.55</v>
      </c>
      <c r="CA168" s="2">
        <v>91.589999999999989</v>
      </c>
      <c r="CB168" s="2">
        <v>0</v>
      </c>
      <c r="CC168" s="2">
        <v>702.18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10546.56</v>
      </c>
      <c r="CK168" s="2">
        <v>0</v>
      </c>
      <c r="CL168" s="2">
        <v>0</v>
      </c>
      <c r="CM168" s="2">
        <v>0</v>
      </c>
      <c r="CN168" s="2">
        <v>0</v>
      </c>
      <c r="CO168" s="2">
        <v>4056.21</v>
      </c>
      <c r="CP168" s="2">
        <v>0</v>
      </c>
      <c r="CQ168" s="2">
        <v>0</v>
      </c>
      <c r="CR168" s="2">
        <v>0</v>
      </c>
      <c r="CS168" s="2">
        <v>0</v>
      </c>
      <c r="CT168" s="2">
        <v>2193.67</v>
      </c>
      <c r="CU168" s="2">
        <v>0</v>
      </c>
      <c r="CV168" s="2">
        <v>0</v>
      </c>
      <c r="CW168" s="2">
        <v>0</v>
      </c>
      <c r="CX168" s="2">
        <v>2363.924</v>
      </c>
      <c r="CY168" s="2">
        <v>0</v>
      </c>
      <c r="CZ168" s="2">
        <v>0</v>
      </c>
      <c r="DA168" s="2">
        <v>0</v>
      </c>
      <c r="DB168" s="2">
        <v>0</v>
      </c>
      <c r="DC168" s="2">
        <v>651.74</v>
      </c>
      <c r="DD168" s="2">
        <v>0</v>
      </c>
      <c r="DE168" s="2">
        <v>0</v>
      </c>
      <c r="DF168" s="2">
        <v>0</v>
      </c>
      <c r="DG168" s="2">
        <v>19.55</v>
      </c>
      <c r="DH168" s="2">
        <v>0</v>
      </c>
      <c r="DI168" s="2">
        <v>0</v>
      </c>
      <c r="DJ168" s="2">
        <v>0</v>
      </c>
      <c r="DK168" s="2">
        <v>0</v>
      </c>
      <c r="DL168" s="2">
        <v>91.589999999999989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702.18</v>
      </c>
      <c r="EA168" s="2">
        <v>0</v>
      </c>
      <c r="EB168" s="2">
        <v>0</v>
      </c>
      <c r="EC168" s="2">
        <v>0</v>
      </c>
      <c r="ED168" s="2">
        <v>0</v>
      </c>
      <c r="EE168" s="15">
        <v>0</v>
      </c>
      <c r="EF168" s="15">
        <v>0</v>
      </c>
      <c r="EG168" s="15">
        <v>0</v>
      </c>
      <c r="EH168" s="15">
        <v>0</v>
      </c>
      <c r="EI168" s="15">
        <v>0</v>
      </c>
      <c r="EJ168" s="15">
        <f t="shared" si="272"/>
        <v>0</v>
      </c>
      <c r="EK168" s="15">
        <f t="shared" si="273"/>
        <v>1</v>
      </c>
      <c r="EL168" s="15">
        <f t="shared" si="274"/>
        <v>0</v>
      </c>
      <c r="EM168" s="15">
        <f t="shared" si="275"/>
        <v>0</v>
      </c>
      <c r="EN168" s="15">
        <f t="shared" si="276"/>
        <v>0</v>
      </c>
      <c r="EO168" s="15">
        <f t="shared" si="277"/>
        <v>0</v>
      </c>
      <c r="EP168" s="15">
        <f t="shared" si="278"/>
        <v>1</v>
      </c>
      <c r="EQ168" s="15">
        <f t="shared" si="279"/>
        <v>0</v>
      </c>
      <c r="ER168" s="15">
        <f t="shared" si="280"/>
        <v>0</v>
      </c>
      <c r="ES168" s="15">
        <f t="shared" si="281"/>
        <v>0</v>
      </c>
      <c r="ET168" s="15">
        <f t="shared" si="282"/>
        <v>0</v>
      </c>
      <c r="EU168" s="15">
        <f t="shared" si="283"/>
        <v>1</v>
      </c>
      <c r="EV168" s="15">
        <f t="shared" si="284"/>
        <v>0</v>
      </c>
      <c r="EW168" s="15">
        <f t="shared" si="285"/>
        <v>0</v>
      </c>
      <c r="EX168" s="15">
        <f t="shared" si="286"/>
        <v>0</v>
      </c>
      <c r="EY168" s="15">
        <f t="shared" si="287"/>
        <v>1</v>
      </c>
      <c r="EZ168" s="15">
        <f t="shared" si="288"/>
        <v>0</v>
      </c>
      <c r="FA168" s="15">
        <f t="shared" si="289"/>
        <v>0</v>
      </c>
      <c r="FB168" s="15">
        <f t="shared" si="290"/>
        <v>0</v>
      </c>
      <c r="FC168" s="15">
        <f t="shared" si="291"/>
        <v>0</v>
      </c>
      <c r="FD168" s="15">
        <f t="shared" si="292"/>
        <v>1</v>
      </c>
      <c r="FE168" s="15">
        <f t="shared" si="293"/>
        <v>0</v>
      </c>
      <c r="FF168" s="15">
        <f t="shared" si="294"/>
        <v>0</v>
      </c>
      <c r="FG168" s="15">
        <f t="shared" si="295"/>
        <v>0</v>
      </c>
      <c r="FH168" s="15">
        <f t="shared" si="296"/>
        <v>1</v>
      </c>
      <c r="FI168" s="15">
        <f t="shared" si="297"/>
        <v>0</v>
      </c>
      <c r="FJ168" s="15">
        <f t="shared" si="298"/>
        <v>0</v>
      </c>
      <c r="FK168" s="15">
        <f t="shared" si="299"/>
        <v>0</v>
      </c>
      <c r="FL168" s="15">
        <f t="shared" si="300"/>
        <v>0</v>
      </c>
      <c r="FM168" s="15">
        <f t="shared" si="301"/>
        <v>1</v>
      </c>
      <c r="FN168" s="15">
        <f t="shared" si="302"/>
        <v>0</v>
      </c>
      <c r="FO168" s="15">
        <f t="shared" si="303"/>
        <v>0</v>
      </c>
      <c r="FP168" s="15">
        <f t="shared" si="304"/>
        <v>0</v>
      </c>
      <c r="FQ168" s="15">
        <f t="shared" si="305"/>
        <v>0</v>
      </c>
      <c r="FR168" s="15">
        <f t="shared" si="306"/>
        <v>0</v>
      </c>
      <c r="FS168" s="15">
        <v>0</v>
      </c>
      <c r="FT168" s="15">
        <v>0</v>
      </c>
      <c r="FU168" s="15">
        <v>0</v>
      </c>
      <c r="FV168" s="15">
        <v>0</v>
      </c>
      <c r="FW168" s="15">
        <v>0</v>
      </c>
      <c r="FX168" s="15">
        <v>0</v>
      </c>
      <c r="FY168" s="15">
        <v>0</v>
      </c>
      <c r="FZ168" s="15">
        <v>0</v>
      </c>
      <c r="GA168" s="15">
        <f t="shared" si="315"/>
        <v>1</v>
      </c>
      <c r="GB168" s="15">
        <f t="shared" si="316"/>
        <v>0</v>
      </c>
      <c r="GC168" s="15">
        <f t="shared" si="317"/>
        <v>0</v>
      </c>
      <c r="GD168" s="15">
        <f t="shared" si="318"/>
        <v>0</v>
      </c>
      <c r="GE168" s="15">
        <f t="shared" si="319"/>
        <v>0</v>
      </c>
    </row>
    <row r="169" spans="1:187" x14ac:dyDescent="0.3">
      <c r="A169" s="2" t="s">
        <v>168</v>
      </c>
      <c r="B169" s="6">
        <v>71940.587</v>
      </c>
      <c r="C169" s="6">
        <f t="shared" si="227"/>
        <v>33123.204172106955</v>
      </c>
      <c r="D169" s="7">
        <v>38817.382827893045</v>
      </c>
      <c r="E169" s="8">
        <v>21.44</v>
      </c>
      <c r="F169" s="9">
        <v>15261.16</v>
      </c>
      <c r="G169" s="9">
        <v>6640.9232254490616</v>
      </c>
      <c r="H169" s="9">
        <v>1665.0659902301988</v>
      </c>
      <c r="I169" s="9">
        <v>4562.0376683782479</v>
      </c>
      <c r="J169" s="9">
        <v>1437.4205766393645</v>
      </c>
      <c r="K169" s="9">
        <v>450.41300000000001</v>
      </c>
      <c r="L169" s="9">
        <v>1160.1990000000001</v>
      </c>
      <c r="M169" s="9">
        <v>0</v>
      </c>
      <c r="N169" s="10">
        <v>1924.5447114100809</v>
      </c>
      <c r="O169" s="10">
        <f t="shared" si="217"/>
        <v>0</v>
      </c>
      <c r="P169" s="10">
        <f t="shared" si="218"/>
        <v>0</v>
      </c>
      <c r="Q169" s="10">
        <f t="shared" si="219"/>
        <v>21.44</v>
      </c>
      <c r="R169" s="10">
        <f t="shared" si="220"/>
        <v>0</v>
      </c>
      <c r="S169" s="10">
        <f t="shared" si="221"/>
        <v>0</v>
      </c>
      <c r="T169" s="10">
        <f t="shared" si="222"/>
        <v>0</v>
      </c>
      <c r="U169" s="10">
        <f t="shared" si="223"/>
        <v>15261.16</v>
      </c>
      <c r="V169" s="10">
        <f t="shared" si="224"/>
        <v>0</v>
      </c>
      <c r="W169" s="10">
        <f t="shared" si="225"/>
        <v>0</v>
      </c>
      <c r="X169" s="10">
        <f t="shared" si="226"/>
        <v>0</v>
      </c>
      <c r="Y169" s="10">
        <f t="shared" si="228"/>
        <v>0</v>
      </c>
      <c r="Z169" s="10">
        <f t="shared" si="229"/>
        <v>6640.9232254490616</v>
      </c>
      <c r="AA169" s="10">
        <f t="shared" si="230"/>
        <v>0</v>
      </c>
      <c r="AB169" s="10">
        <f t="shared" si="231"/>
        <v>0</v>
      </c>
      <c r="AC169" s="10">
        <f t="shared" si="232"/>
        <v>0</v>
      </c>
      <c r="AD169" s="10">
        <f t="shared" si="233"/>
        <v>0</v>
      </c>
      <c r="AE169" s="10">
        <f t="shared" si="234"/>
        <v>1665.0659902301988</v>
      </c>
      <c r="AF169" s="10">
        <f t="shared" si="235"/>
        <v>0</v>
      </c>
      <c r="AG169" s="10">
        <f t="shared" si="236"/>
        <v>0</v>
      </c>
      <c r="AH169" s="10">
        <f t="shared" si="237"/>
        <v>0</v>
      </c>
      <c r="AI169" s="10">
        <f t="shared" si="238"/>
        <v>4562.0376683782479</v>
      </c>
      <c r="AJ169" s="10">
        <f t="shared" si="239"/>
        <v>0</v>
      </c>
      <c r="AK169" s="10">
        <f t="shared" si="240"/>
        <v>0</v>
      </c>
      <c r="AL169" s="10">
        <f t="shared" si="241"/>
        <v>0</v>
      </c>
      <c r="AM169" s="10">
        <f t="shared" si="242"/>
        <v>0</v>
      </c>
      <c r="AN169" s="10">
        <f t="shared" si="243"/>
        <v>1342.4372293219687</v>
      </c>
      <c r="AO169" s="10">
        <f t="shared" si="244"/>
        <v>94.983347317395655</v>
      </c>
      <c r="AP169" s="10">
        <f t="shared" si="245"/>
        <v>0</v>
      </c>
      <c r="AQ169" s="10">
        <f t="shared" si="246"/>
        <v>0</v>
      </c>
      <c r="AR169" s="10">
        <f t="shared" si="247"/>
        <v>295.47484187199194</v>
      </c>
      <c r="AS169" s="10">
        <f t="shared" si="248"/>
        <v>154.9381581280081</v>
      </c>
      <c r="AT169" s="10">
        <f t="shared" si="249"/>
        <v>0</v>
      </c>
      <c r="AU169" s="10">
        <f t="shared" si="250"/>
        <v>0</v>
      </c>
      <c r="AV169" s="10">
        <f t="shared" si="251"/>
        <v>0</v>
      </c>
      <c r="AW169" s="10">
        <f t="shared" si="252"/>
        <v>914.25764001787888</v>
      </c>
      <c r="AX169" s="10">
        <f t="shared" si="253"/>
        <v>245.94135998212118</v>
      </c>
      <c r="AY169" s="10">
        <f t="shared" si="254"/>
        <v>0</v>
      </c>
      <c r="AZ169" s="10">
        <f t="shared" si="255"/>
        <v>0</v>
      </c>
      <c r="BA169" s="10">
        <f t="shared" si="256"/>
        <v>0</v>
      </c>
      <c r="BB169" s="10">
        <f t="shared" si="257"/>
        <v>0</v>
      </c>
      <c r="BC169" s="10">
        <f t="shared" si="258"/>
        <v>0</v>
      </c>
      <c r="BD169" s="10">
        <f t="shared" si="259"/>
        <v>0</v>
      </c>
      <c r="BE169" s="10">
        <f t="shared" si="260"/>
        <v>0</v>
      </c>
      <c r="BF169" s="10">
        <f t="shared" si="261"/>
        <v>0</v>
      </c>
      <c r="BG169" s="10">
        <f t="shared" si="262"/>
        <v>0</v>
      </c>
      <c r="BH169" s="10">
        <f t="shared" si="263"/>
        <v>0</v>
      </c>
      <c r="BI169" s="10">
        <f t="shared" si="264"/>
        <v>0</v>
      </c>
      <c r="BJ169" s="10">
        <f t="shared" si="265"/>
        <v>0</v>
      </c>
      <c r="BK169" s="10">
        <f t="shared" si="266"/>
        <v>439.83242310844946</v>
      </c>
      <c r="BL169" s="10">
        <f t="shared" si="267"/>
        <v>1484.7122883016314</v>
      </c>
      <c r="BM169" s="10">
        <f t="shared" si="268"/>
        <v>0</v>
      </c>
      <c r="BN169" s="10">
        <f t="shared" si="269"/>
        <v>0</v>
      </c>
      <c r="BO169" s="10">
        <f t="shared" si="270"/>
        <v>0</v>
      </c>
      <c r="BP169" s="2" t="s">
        <v>168</v>
      </c>
      <c r="BQ169" s="2">
        <v>182905.378</v>
      </c>
      <c r="BR169" s="2">
        <f t="shared" si="271"/>
        <v>4627.5859999999993</v>
      </c>
      <c r="BS169" s="2">
        <v>140239.06</v>
      </c>
      <c r="BT169" s="2">
        <v>21.44</v>
      </c>
      <c r="BU169" s="2">
        <v>15963.180000000002</v>
      </c>
      <c r="BV169" s="2">
        <v>7743.6959999999999</v>
      </c>
      <c r="BW169" s="2">
        <v>3396.01</v>
      </c>
      <c r="BX169" s="2">
        <v>4147.0069999999996</v>
      </c>
      <c r="BY169" s="2">
        <v>4127.3310000000001</v>
      </c>
      <c r="BZ169" s="2">
        <v>480.57900000000001</v>
      </c>
      <c r="CA169" s="2">
        <v>2346.9110000000001</v>
      </c>
      <c r="CB169" s="2">
        <v>4040.17</v>
      </c>
      <c r="CC169" s="2">
        <v>399.99400000000003</v>
      </c>
      <c r="CD169" s="2">
        <v>0</v>
      </c>
      <c r="CE169" s="2">
        <v>0</v>
      </c>
      <c r="CF169" s="2">
        <v>21.44</v>
      </c>
      <c r="CG169" s="2">
        <v>0</v>
      </c>
      <c r="CH169" s="2">
        <v>0</v>
      </c>
      <c r="CI169" s="2">
        <v>0</v>
      </c>
      <c r="CJ169" s="2">
        <v>15963.180000000002</v>
      </c>
      <c r="CK169" s="2">
        <v>0</v>
      </c>
      <c r="CL169" s="2">
        <v>0</v>
      </c>
      <c r="CM169" s="2">
        <v>0</v>
      </c>
      <c r="CN169" s="2">
        <v>0</v>
      </c>
      <c r="CO169" s="2">
        <v>7743.6959999999999</v>
      </c>
      <c r="CP169" s="2">
        <v>0</v>
      </c>
      <c r="CQ169" s="2">
        <v>0</v>
      </c>
      <c r="CR169" s="2">
        <v>0</v>
      </c>
      <c r="CS169" s="2">
        <v>0</v>
      </c>
      <c r="CT169" s="2">
        <v>3396.01</v>
      </c>
      <c r="CU169" s="2">
        <v>0</v>
      </c>
      <c r="CV169" s="2">
        <v>0</v>
      </c>
      <c r="CW169" s="2">
        <v>0</v>
      </c>
      <c r="CX169" s="2">
        <v>4147.0069999999996</v>
      </c>
      <c r="CY169" s="2">
        <v>0</v>
      </c>
      <c r="CZ169" s="2">
        <v>0</v>
      </c>
      <c r="DA169" s="2">
        <v>0</v>
      </c>
      <c r="DB169" s="2">
        <v>0</v>
      </c>
      <c r="DC169" s="2">
        <v>3854.6010000000001</v>
      </c>
      <c r="DD169" s="2">
        <v>272.73</v>
      </c>
      <c r="DE169" s="2">
        <v>0</v>
      </c>
      <c r="DF169" s="2">
        <v>0</v>
      </c>
      <c r="DG169" s="2">
        <v>315.26400000000001</v>
      </c>
      <c r="DH169" s="2">
        <v>165.315</v>
      </c>
      <c r="DI169" s="2">
        <v>0</v>
      </c>
      <c r="DJ169" s="2">
        <v>0</v>
      </c>
      <c r="DK169" s="2">
        <v>0</v>
      </c>
      <c r="DL169" s="2">
        <v>1849.4079999999999</v>
      </c>
      <c r="DM169" s="2">
        <v>497.50299999999999</v>
      </c>
      <c r="DN169" s="2">
        <v>0</v>
      </c>
      <c r="DO169" s="2">
        <v>0</v>
      </c>
      <c r="DP169" s="2">
        <v>0</v>
      </c>
      <c r="DQ169" s="2">
        <v>0</v>
      </c>
      <c r="DR169" s="2">
        <v>4040.17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91.414000000000001</v>
      </c>
      <c r="EA169" s="2">
        <v>308.58</v>
      </c>
      <c r="EB169" s="2">
        <v>0</v>
      </c>
      <c r="EC169" s="2">
        <v>0</v>
      </c>
      <c r="ED169" s="2">
        <v>0</v>
      </c>
      <c r="EE169" s="15">
        <f t="shared" si="320"/>
        <v>0</v>
      </c>
      <c r="EF169" s="15">
        <f t="shared" si="321"/>
        <v>0</v>
      </c>
      <c r="EG169" s="15">
        <f t="shared" si="322"/>
        <v>1</v>
      </c>
      <c r="EH169" s="15">
        <f t="shared" si="323"/>
        <v>0</v>
      </c>
      <c r="EI169" s="15">
        <f t="shared" si="324"/>
        <v>0</v>
      </c>
      <c r="EJ169" s="15">
        <f t="shared" si="272"/>
        <v>0</v>
      </c>
      <c r="EK169" s="15">
        <f t="shared" si="273"/>
        <v>1</v>
      </c>
      <c r="EL169" s="15">
        <f t="shared" si="274"/>
        <v>0</v>
      </c>
      <c r="EM169" s="15">
        <f t="shared" si="275"/>
        <v>0</v>
      </c>
      <c r="EN169" s="15">
        <f t="shared" si="276"/>
        <v>0</v>
      </c>
      <c r="EO169" s="15">
        <f t="shared" si="277"/>
        <v>0</v>
      </c>
      <c r="EP169" s="15">
        <f t="shared" si="278"/>
        <v>1</v>
      </c>
      <c r="EQ169" s="15">
        <f t="shared" si="279"/>
        <v>0</v>
      </c>
      <c r="ER169" s="15">
        <f t="shared" si="280"/>
        <v>0</v>
      </c>
      <c r="ES169" s="15">
        <f t="shared" si="281"/>
        <v>0</v>
      </c>
      <c r="ET169" s="15">
        <f t="shared" si="282"/>
        <v>0</v>
      </c>
      <c r="EU169" s="15">
        <f t="shared" si="283"/>
        <v>1</v>
      </c>
      <c r="EV169" s="15">
        <f t="shared" si="284"/>
        <v>0</v>
      </c>
      <c r="EW169" s="15">
        <f t="shared" si="285"/>
        <v>0</v>
      </c>
      <c r="EX169" s="15">
        <f t="shared" si="286"/>
        <v>0</v>
      </c>
      <c r="EY169" s="15">
        <f t="shared" si="287"/>
        <v>1</v>
      </c>
      <c r="EZ169" s="15">
        <f t="shared" si="288"/>
        <v>0</v>
      </c>
      <c r="FA169" s="15">
        <f t="shared" si="289"/>
        <v>0</v>
      </c>
      <c r="FB169" s="15">
        <f t="shared" si="290"/>
        <v>0</v>
      </c>
      <c r="FC169" s="15">
        <f t="shared" si="291"/>
        <v>0</v>
      </c>
      <c r="FD169" s="15">
        <f t="shared" si="292"/>
        <v>0.93392097701880461</v>
      </c>
      <c r="FE169" s="15">
        <f t="shared" si="293"/>
        <v>6.6079022981195362E-2</v>
      </c>
      <c r="FF169" s="15">
        <f t="shared" si="294"/>
        <v>0</v>
      </c>
      <c r="FG169" s="15">
        <f t="shared" si="295"/>
        <v>0</v>
      </c>
      <c r="FH169" s="15">
        <f t="shared" si="296"/>
        <v>0.65600868951826863</v>
      </c>
      <c r="FI169" s="15">
        <f t="shared" si="297"/>
        <v>0.34399131048173143</v>
      </c>
      <c r="FJ169" s="15">
        <f t="shared" si="298"/>
        <v>0</v>
      </c>
      <c r="FK169" s="15">
        <f t="shared" si="299"/>
        <v>0</v>
      </c>
      <c r="FL169" s="15">
        <f t="shared" si="300"/>
        <v>0</v>
      </c>
      <c r="FM169" s="15">
        <f t="shared" si="301"/>
        <v>0.78801795210811143</v>
      </c>
      <c r="FN169" s="15">
        <f t="shared" si="302"/>
        <v>0.21198204789188851</v>
      </c>
      <c r="FO169" s="15">
        <f t="shared" si="303"/>
        <v>0</v>
      </c>
      <c r="FP169" s="15">
        <f t="shared" si="304"/>
        <v>0</v>
      </c>
      <c r="FQ169" s="15">
        <f t="shared" si="305"/>
        <v>0</v>
      </c>
      <c r="FR169" s="15">
        <f t="shared" si="306"/>
        <v>0</v>
      </c>
      <c r="FS169" s="15">
        <f t="shared" si="307"/>
        <v>1</v>
      </c>
      <c r="FT169" s="15">
        <f t="shared" si="308"/>
        <v>0</v>
      </c>
      <c r="FU169" s="15">
        <f t="shared" si="309"/>
        <v>0</v>
      </c>
      <c r="FV169" s="15">
        <f t="shared" si="310"/>
        <v>0</v>
      </c>
      <c r="FW169" s="15">
        <f t="shared" si="311"/>
        <v>0</v>
      </c>
      <c r="FX169" s="15">
        <f t="shared" si="312"/>
        <v>0</v>
      </c>
      <c r="FY169" s="15">
        <f t="shared" si="313"/>
        <v>0</v>
      </c>
      <c r="FZ169" s="15">
        <f t="shared" si="314"/>
        <v>0</v>
      </c>
      <c r="GA169" s="15">
        <f t="shared" si="315"/>
        <v>0.22853842807642114</v>
      </c>
      <c r="GB169" s="15">
        <f t="shared" si="316"/>
        <v>0.77146157192357878</v>
      </c>
      <c r="GC169" s="15">
        <f t="shared" si="317"/>
        <v>0</v>
      </c>
      <c r="GD169" s="15">
        <f t="shared" si="318"/>
        <v>0</v>
      </c>
      <c r="GE169" s="15">
        <f t="shared" si="319"/>
        <v>0</v>
      </c>
    </row>
    <row r="170" spans="1:187" x14ac:dyDescent="0.3">
      <c r="A170" s="2" t="s">
        <v>169</v>
      </c>
      <c r="B170" s="6">
        <v>30936.1</v>
      </c>
      <c r="C170" s="6">
        <f t="shared" si="227"/>
        <v>19933.076417127362</v>
      </c>
      <c r="D170" s="7">
        <v>11003.023582872635</v>
      </c>
      <c r="E170" s="8">
        <v>0</v>
      </c>
      <c r="F170" s="9">
        <v>7187.46</v>
      </c>
      <c r="G170" s="9">
        <v>5922.6298527792978</v>
      </c>
      <c r="H170" s="9">
        <v>1513.038748063668</v>
      </c>
      <c r="I170" s="9">
        <v>4335.0804736187674</v>
      </c>
      <c r="J170" s="9">
        <v>765.25734266562961</v>
      </c>
      <c r="K170" s="9">
        <v>154.22999999999999</v>
      </c>
      <c r="L170" s="9">
        <v>55.38</v>
      </c>
      <c r="M170" s="9">
        <v>0</v>
      </c>
      <c r="N170" s="10">
        <v>0</v>
      </c>
      <c r="O170" s="10">
        <f t="shared" si="217"/>
        <v>0</v>
      </c>
      <c r="P170" s="10">
        <f t="shared" si="218"/>
        <v>0</v>
      </c>
      <c r="Q170" s="10">
        <f t="shared" si="219"/>
        <v>0</v>
      </c>
      <c r="R170" s="10">
        <f t="shared" si="220"/>
        <v>0</v>
      </c>
      <c r="S170" s="10">
        <f t="shared" si="221"/>
        <v>0</v>
      </c>
      <c r="T170" s="10">
        <f t="shared" si="222"/>
        <v>0</v>
      </c>
      <c r="U170" s="10">
        <f t="shared" si="223"/>
        <v>7187.46</v>
      </c>
      <c r="V170" s="10">
        <f t="shared" si="224"/>
        <v>0</v>
      </c>
      <c r="W170" s="10">
        <f t="shared" si="225"/>
        <v>0</v>
      </c>
      <c r="X170" s="10">
        <f t="shared" si="226"/>
        <v>0</v>
      </c>
      <c r="Y170" s="10">
        <f t="shared" si="228"/>
        <v>0</v>
      </c>
      <c r="Z170" s="10">
        <f t="shared" si="229"/>
        <v>5922.6298527792978</v>
      </c>
      <c r="AA170" s="10">
        <f t="shared" si="230"/>
        <v>0</v>
      </c>
      <c r="AB170" s="10">
        <f t="shared" si="231"/>
        <v>0</v>
      </c>
      <c r="AC170" s="10">
        <f t="shared" si="232"/>
        <v>0</v>
      </c>
      <c r="AD170" s="10">
        <f t="shared" si="233"/>
        <v>0</v>
      </c>
      <c r="AE170" s="10">
        <f t="shared" si="234"/>
        <v>1513.038748063668</v>
      </c>
      <c r="AF170" s="10">
        <f t="shared" si="235"/>
        <v>0</v>
      </c>
      <c r="AG170" s="10">
        <f t="shared" si="236"/>
        <v>0</v>
      </c>
      <c r="AH170" s="10">
        <f t="shared" si="237"/>
        <v>0</v>
      </c>
      <c r="AI170" s="10">
        <f t="shared" si="238"/>
        <v>4335.0804736187674</v>
      </c>
      <c r="AJ170" s="10">
        <f t="shared" si="239"/>
        <v>0</v>
      </c>
      <c r="AK170" s="10">
        <f t="shared" si="240"/>
        <v>0</v>
      </c>
      <c r="AL170" s="10">
        <f t="shared" si="241"/>
        <v>0</v>
      </c>
      <c r="AM170" s="10">
        <f t="shared" si="242"/>
        <v>0</v>
      </c>
      <c r="AN170" s="10">
        <f t="shared" si="243"/>
        <v>765.25734266562961</v>
      </c>
      <c r="AO170" s="10">
        <f t="shared" si="244"/>
        <v>0</v>
      </c>
      <c r="AP170" s="10">
        <f t="shared" si="245"/>
        <v>0</v>
      </c>
      <c r="AQ170" s="10">
        <f t="shared" si="246"/>
        <v>0</v>
      </c>
      <c r="AR170" s="10">
        <f t="shared" si="247"/>
        <v>154.22999999999999</v>
      </c>
      <c r="AS170" s="10">
        <f t="shared" si="248"/>
        <v>0</v>
      </c>
      <c r="AT170" s="10">
        <f t="shared" si="249"/>
        <v>0</v>
      </c>
      <c r="AU170" s="10">
        <f t="shared" si="250"/>
        <v>0</v>
      </c>
      <c r="AV170" s="10">
        <f t="shared" si="251"/>
        <v>0</v>
      </c>
      <c r="AW170" s="10">
        <f t="shared" si="252"/>
        <v>55.38</v>
      </c>
      <c r="AX170" s="10">
        <f t="shared" si="253"/>
        <v>0</v>
      </c>
      <c r="AY170" s="10">
        <f t="shared" si="254"/>
        <v>0</v>
      </c>
      <c r="AZ170" s="10">
        <f t="shared" si="255"/>
        <v>0</v>
      </c>
      <c r="BA170" s="10">
        <f t="shared" si="256"/>
        <v>0</v>
      </c>
      <c r="BB170" s="10">
        <f t="shared" si="257"/>
        <v>0</v>
      </c>
      <c r="BC170" s="10">
        <f t="shared" si="258"/>
        <v>0</v>
      </c>
      <c r="BD170" s="10">
        <f t="shared" si="259"/>
        <v>0</v>
      </c>
      <c r="BE170" s="10">
        <f t="shared" si="260"/>
        <v>0</v>
      </c>
      <c r="BF170" s="10">
        <f t="shared" si="261"/>
        <v>0</v>
      </c>
      <c r="BG170" s="10">
        <f t="shared" si="262"/>
        <v>0</v>
      </c>
      <c r="BH170" s="10">
        <f t="shared" si="263"/>
        <v>0</v>
      </c>
      <c r="BI170" s="10">
        <f t="shared" si="264"/>
        <v>0</v>
      </c>
      <c r="BJ170" s="10">
        <f t="shared" si="265"/>
        <v>0</v>
      </c>
      <c r="BK170" s="10">
        <f t="shared" si="266"/>
        <v>0</v>
      </c>
      <c r="BL170" s="10">
        <f t="shared" si="267"/>
        <v>0</v>
      </c>
      <c r="BM170" s="10">
        <f t="shared" si="268"/>
        <v>0</v>
      </c>
      <c r="BN170" s="10">
        <f t="shared" si="269"/>
        <v>0</v>
      </c>
      <c r="BO170" s="10">
        <f t="shared" si="270"/>
        <v>0</v>
      </c>
      <c r="BP170" s="2" t="s">
        <v>169</v>
      </c>
      <c r="BQ170" s="2">
        <v>46262.720000000001</v>
      </c>
      <c r="BR170" s="2">
        <f t="shared" si="271"/>
        <v>3783.21</v>
      </c>
      <c r="BS170" s="2">
        <v>17839.540000000005</v>
      </c>
      <c r="BT170" s="2">
        <v>0</v>
      </c>
      <c r="BU170" s="2">
        <v>7187.46</v>
      </c>
      <c r="BV170" s="2">
        <v>12456.66</v>
      </c>
      <c r="BW170" s="2">
        <v>3372.69</v>
      </c>
      <c r="BX170" s="2">
        <v>3510.14</v>
      </c>
      <c r="BY170" s="2">
        <v>953.34999999999991</v>
      </c>
      <c r="BZ170" s="2">
        <v>273.07</v>
      </c>
      <c r="CA170" s="2">
        <v>78.38</v>
      </c>
      <c r="CB170" s="2">
        <v>0</v>
      </c>
      <c r="CC170" s="2">
        <v>591.43000000000006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7187.46</v>
      </c>
      <c r="CK170" s="2">
        <v>0</v>
      </c>
      <c r="CL170" s="2">
        <v>0</v>
      </c>
      <c r="CM170" s="2">
        <v>0</v>
      </c>
      <c r="CN170" s="2">
        <v>0</v>
      </c>
      <c r="CO170" s="2">
        <v>12456.66</v>
      </c>
      <c r="CP170" s="2">
        <v>0</v>
      </c>
      <c r="CQ170" s="2">
        <v>0</v>
      </c>
      <c r="CR170" s="2">
        <v>0</v>
      </c>
      <c r="CS170" s="2">
        <v>0</v>
      </c>
      <c r="CT170" s="2">
        <v>3372.69</v>
      </c>
      <c r="CU170" s="2">
        <v>0</v>
      </c>
      <c r="CV170" s="2">
        <v>0</v>
      </c>
      <c r="CW170" s="2">
        <v>0</v>
      </c>
      <c r="CX170" s="2">
        <v>3510.14</v>
      </c>
      <c r="CY170" s="2">
        <v>0</v>
      </c>
      <c r="CZ170" s="2">
        <v>0</v>
      </c>
      <c r="DA170" s="2">
        <v>0</v>
      </c>
      <c r="DB170" s="2">
        <v>0</v>
      </c>
      <c r="DC170" s="2">
        <v>953.34999999999991</v>
      </c>
      <c r="DD170" s="2">
        <v>0</v>
      </c>
      <c r="DE170" s="2">
        <v>0</v>
      </c>
      <c r="DF170" s="2">
        <v>0</v>
      </c>
      <c r="DG170" s="2">
        <v>273.07</v>
      </c>
      <c r="DH170" s="2">
        <v>0</v>
      </c>
      <c r="DI170" s="2">
        <v>0</v>
      </c>
      <c r="DJ170" s="2">
        <v>0</v>
      </c>
      <c r="DK170" s="2">
        <v>0</v>
      </c>
      <c r="DL170" s="2">
        <v>78.38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591.43000000000006</v>
      </c>
      <c r="EA170" s="2">
        <v>0</v>
      </c>
      <c r="EB170" s="2">
        <v>0</v>
      </c>
      <c r="EC170" s="2">
        <v>0</v>
      </c>
      <c r="ED170" s="2">
        <v>0</v>
      </c>
      <c r="EE170" s="15">
        <v>0</v>
      </c>
      <c r="EF170" s="15">
        <v>0</v>
      </c>
      <c r="EG170" s="15">
        <v>0</v>
      </c>
      <c r="EH170" s="15">
        <v>0</v>
      </c>
      <c r="EI170" s="15">
        <v>0</v>
      </c>
      <c r="EJ170" s="15">
        <f t="shared" si="272"/>
        <v>0</v>
      </c>
      <c r="EK170" s="15">
        <f t="shared" si="273"/>
        <v>1</v>
      </c>
      <c r="EL170" s="15">
        <f t="shared" si="274"/>
        <v>0</v>
      </c>
      <c r="EM170" s="15">
        <f t="shared" si="275"/>
        <v>0</v>
      </c>
      <c r="EN170" s="15">
        <f t="shared" si="276"/>
        <v>0</v>
      </c>
      <c r="EO170" s="15">
        <f t="shared" si="277"/>
        <v>0</v>
      </c>
      <c r="EP170" s="15">
        <f t="shared" si="278"/>
        <v>1</v>
      </c>
      <c r="EQ170" s="15">
        <f t="shared" si="279"/>
        <v>0</v>
      </c>
      <c r="ER170" s="15">
        <f t="shared" si="280"/>
        <v>0</v>
      </c>
      <c r="ES170" s="15">
        <f t="shared" si="281"/>
        <v>0</v>
      </c>
      <c r="ET170" s="15">
        <f t="shared" si="282"/>
        <v>0</v>
      </c>
      <c r="EU170" s="15">
        <f t="shared" si="283"/>
        <v>1</v>
      </c>
      <c r="EV170" s="15">
        <f t="shared" si="284"/>
        <v>0</v>
      </c>
      <c r="EW170" s="15">
        <f t="shared" si="285"/>
        <v>0</v>
      </c>
      <c r="EX170" s="15">
        <f t="shared" si="286"/>
        <v>0</v>
      </c>
      <c r="EY170" s="15">
        <f t="shared" si="287"/>
        <v>1</v>
      </c>
      <c r="EZ170" s="15">
        <f t="shared" si="288"/>
        <v>0</v>
      </c>
      <c r="FA170" s="15">
        <f t="shared" si="289"/>
        <v>0</v>
      </c>
      <c r="FB170" s="15">
        <f t="shared" si="290"/>
        <v>0</v>
      </c>
      <c r="FC170" s="15">
        <f t="shared" si="291"/>
        <v>0</v>
      </c>
      <c r="FD170" s="15">
        <f t="shared" si="292"/>
        <v>1</v>
      </c>
      <c r="FE170" s="15">
        <f t="shared" si="293"/>
        <v>0</v>
      </c>
      <c r="FF170" s="15">
        <f t="shared" si="294"/>
        <v>0</v>
      </c>
      <c r="FG170" s="15">
        <f t="shared" si="295"/>
        <v>0</v>
      </c>
      <c r="FH170" s="15">
        <f t="shared" si="296"/>
        <v>1</v>
      </c>
      <c r="FI170" s="15">
        <f t="shared" si="297"/>
        <v>0</v>
      </c>
      <c r="FJ170" s="15">
        <f t="shared" si="298"/>
        <v>0</v>
      </c>
      <c r="FK170" s="15">
        <f t="shared" si="299"/>
        <v>0</v>
      </c>
      <c r="FL170" s="15">
        <f t="shared" si="300"/>
        <v>0</v>
      </c>
      <c r="FM170" s="15">
        <f t="shared" si="301"/>
        <v>1</v>
      </c>
      <c r="FN170" s="15">
        <f t="shared" si="302"/>
        <v>0</v>
      </c>
      <c r="FO170" s="15">
        <f t="shared" si="303"/>
        <v>0</v>
      </c>
      <c r="FP170" s="15">
        <f t="shared" si="304"/>
        <v>0</v>
      </c>
      <c r="FQ170" s="15">
        <f t="shared" si="305"/>
        <v>0</v>
      </c>
      <c r="FR170" s="15">
        <f t="shared" si="306"/>
        <v>0</v>
      </c>
      <c r="FS170" s="15">
        <v>0</v>
      </c>
      <c r="FT170" s="15">
        <v>0</v>
      </c>
      <c r="FU170" s="15">
        <v>0</v>
      </c>
      <c r="FV170" s="15">
        <v>0</v>
      </c>
      <c r="FW170" s="15">
        <v>0</v>
      </c>
      <c r="FX170" s="15">
        <v>0</v>
      </c>
      <c r="FY170" s="15">
        <v>0</v>
      </c>
      <c r="FZ170" s="15">
        <v>0</v>
      </c>
      <c r="GA170" s="15">
        <f t="shared" si="315"/>
        <v>1</v>
      </c>
      <c r="GB170" s="15">
        <f t="shared" si="316"/>
        <v>0</v>
      </c>
      <c r="GC170" s="15">
        <f t="shared" si="317"/>
        <v>0</v>
      </c>
      <c r="GD170" s="15">
        <f t="shared" si="318"/>
        <v>0</v>
      </c>
      <c r="GE170" s="15">
        <f t="shared" si="319"/>
        <v>0</v>
      </c>
    </row>
    <row r="171" spans="1:187" x14ac:dyDescent="0.3">
      <c r="A171" s="3" t="s">
        <v>170</v>
      </c>
      <c r="B171" s="6">
        <v>113128.74</v>
      </c>
      <c r="C171" s="6">
        <f t="shared" si="227"/>
        <v>61903.489091607917</v>
      </c>
      <c r="D171" s="7">
        <v>51225.250908392089</v>
      </c>
      <c r="E171" s="8">
        <v>3543.08</v>
      </c>
      <c r="F171" s="9">
        <v>20497.28</v>
      </c>
      <c r="G171" s="9">
        <v>13027.364319685279</v>
      </c>
      <c r="H171" s="9">
        <v>5569.6490972218107</v>
      </c>
      <c r="I171" s="9">
        <v>13315.976688659361</v>
      </c>
      <c r="J171" s="9">
        <v>3852.9040001878211</v>
      </c>
      <c r="K171" s="9">
        <v>940.26</v>
      </c>
      <c r="L171" s="9">
        <v>1156.9749858536422</v>
      </c>
      <c r="M171" s="9">
        <v>0</v>
      </c>
      <c r="N171" s="10">
        <v>0</v>
      </c>
      <c r="O171" s="10">
        <f t="shared" si="217"/>
        <v>0</v>
      </c>
      <c r="P171" s="10">
        <f t="shared" si="218"/>
        <v>0</v>
      </c>
      <c r="Q171" s="10">
        <f t="shared" si="219"/>
        <v>3543.08</v>
      </c>
      <c r="R171" s="10">
        <f t="shared" si="220"/>
        <v>0</v>
      </c>
      <c r="S171" s="10">
        <f t="shared" si="221"/>
        <v>0</v>
      </c>
      <c r="T171" s="10">
        <f t="shared" si="222"/>
        <v>0</v>
      </c>
      <c r="U171" s="10">
        <f t="shared" si="223"/>
        <v>19299.316074720191</v>
      </c>
      <c r="V171" s="10">
        <f t="shared" si="224"/>
        <v>0</v>
      </c>
      <c r="W171" s="10">
        <f t="shared" si="225"/>
        <v>0</v>
      </c>
      <c r="X171" s="10">
        <f t="shared" si="226"/>
        <v>0</v>
      </c>
      <c r="Y171" s="10">
        <f t="shared" si="228"/>
        <v>1197.9639252798106</v>
      </c>
      <c r="Z171" s="10">
        <f t="shared" si="229"/>
        <v>13027.364319685279</v>
      </c>
      <c r="AA171" s="10">
        <f t="shared" si="230"/>
        <v>0</v>
      </c>
      <c r="AB171" s="10">
        <f t="shared" si="231"/>
        <v>0</v>
      </c>
      <c r="AC171" s="10">
        <f t="shared" si="232"/>
        <v>0</v>
      </c>
      <c r="AD171" s="10">
        <f t="shared" si="233"/>
        <v>0</v>
      </c>
      <c r="AE171" s="10">
        <f t="shared" si="234"/>
        <v>5569.6490972218107</v>
      </c>
      <c r="AF171" s="10">
        <f t="shared" si="235"/>
        <v>0</v>
      </c>
      <c r="AG171" s="10">
        <f t="shared" si="236"/>
        <v>0</v>
      </c>
      <c r="AH171" s="10">
        <f t="shared" si="237"/>
        <v>0</v>
      </c>
      <c r="AI171" s="10">
        <f t="shared" si="238"/>
        <v>13315.976688659361</v>
      </c>
      <c r="AJ171" s="10">
        <f t="shared" si="239"/>
        <v>0</v>
      </c>
      <c r="AK171" s="10">
        <f t="shared" si="240"/>
        <v>0</v>
      </c>
      <c r="AL171" s="10">
        <f t="shared" si="241"/>
        <v>0</v>
      </c>
      <c r="AM171" s="10">
        <f t="shared" si="242"/>
        <v>0</v>
      </c>
      <c r="AN171" s="10">
        <f t="shared" si="243"/>
        <v>3841.2943356286387</v>
      </c>
      <c r="AO171" s="10">
        <f t="shared" si="244"/>
        <v>11.609664559182898</v>
      </c>
      <c r="AP171" s="10">
        <f t="shared" si="245"/>
        <v>0</v>
      </c>
      <c r="AQ171" s="10">
        <f t="shared" si="246"/>
        <v>0</v>
      </c>
      <c r="AR171" s="10">
        <f t="shared" si="247"/>
        <v>844.29240925339934</v>
      </c>
      <c r="AS171" s="10">
        <f t="shared" si="248"/>
        <v>95.96759074660072</v>
      </c>
      <c r="AT171" s="10">
        <f t="shared" si="249"/>
        <v>0</v>
      </c>
      <c r="AU171" s="10">
        <f t="shared" si="250"/>
        <v>0</v>
      </c>
      <c r="AV171" s="10">
        <f t="shared" si="251"/>
        <v>0</v>
      </c>
      <c r="AW171" s="10">
        <f t="shared" si="252"/>
        <v>1156.9749858536422</v>
      </c>
      <c r="AX171" s="10">
        <f t="shared" si="253"/>
        <v>0</v>
      </c>
      <c r="AY171" s="10">
        <f t="shared" si="254"/>
        <v>0</v>
      </c>
      <c r="AZ171" s="10">
        <f t="shared" si="255"/>
        <v>0</v>
      </c>
      <c r="BA171" s="10">
        <f t="shared" si="256"/>
        <v>0</v>
      </c>
      <c r="BB171" s="10">
        <f t="shared" si="257"/>
        <v>0</v>
      </c>
      <c r="BC171" s="10">
        <f t="shared" si="258"/>
        <v>0</v>
      </c>
      <c r="BD171" s="10">
        <f t="shared" si="259"/>
        <v>0</v>
      </c>
      <c r="BE171" s="10">
        <f t="shared" si="260"/>
        <v>0</v>
      </c>
      <c r="BF171" s="10">
        <f t="shared" si="261"/>
        <v>0</v>
      </c>
      <c r="BG171" s="10">
        <f t="shared" si="262"/>
        <v>0</v>
      </c>
      <c r="BH171" s="10">
        <f t="shared" si="263"/>
        <v>0</v>
      </c>
      <c r="BI171" s="10">
        <f t="shared" si="264"/>
        <v>0</v>
      </c>
      <c r="BJ171" s="10">
        <f t="shared" si="265"/>
        <v>0</v>
      </c>
      <c r="BK171" s="10">
        <f t="shared" si="266"/>
        <v>0</v>
      </c>
      <c r="BL171" s="10">
        <f t="shared" si="267"/>
        <v>0</v>
      </c>
      <c r="BM171" s="10">
        <f t="shared" si="268"/>
        <v>0</v>
      </c>
      <c r="BN171" s="10">
        <f t="shared" si="269"/>
        <v>0</v>
      </c>
      <c r="BO171" s="10">
        <f t="shared" si="270"/>
        <v>0</v>
      </c>
      <c r="BP171" s="3" t="s">
        <v>170</v>
      </c>
      <c r="BQ171" s="3">
        <v>324253.07</v>
      </c>
      <c r="BR171" s="3">
        <f t="shared" si="271"/>
        <v>12322.29</v>
      </c>
      <c r="BS171" s="2">
        <v>251982.43</v>
      </c>
      <c r="BT171" s="2">
        <v>3543.08</v>
      </c>
      <c r="BU171" s="2">
        <v>20770.29</v>
      </c>
      <c r="BV171" s="2">
        <v>16763.419999999998</v>
      </c>
      <c r="BW171" s="2">
        <v>5287.29</v>
      </c>
      <c r="BX171" s="2">
        <v>10470.43</v>
      </c>
      <c r="BY171" s="2">
        <v>8834.39</v>
      </c>
      <c r="BZ171" s="2">
        <v>1851.86</v>
      </c>
      <c r="CA171" s="2">
        <v>3599.97</v>
      </c>
      <c r="CB171" s="2">
        <v>68.34</v>
      </c>
      <c r="CC171" s="3">
        <v>1081.57</v>
      </c>
      <c r="CD171" s="3">
        <v>0</v>
      </c>
      <c r="CE171" s="3">
        <v>0</v>
      </c>
      <c r="CF171" s="3">
        <v>3543.08</v>
      </c>
      <c r="CG171" s="3">
        <v>0</v>
      </c>
      <c r="CH171" s="3">
        <v>0</v>
      </c>
      <c r="CI171" s="3">
        <v>0</v>
      </c>
      <c r="CJ171" s="3">
        <v>19556.370000000003</v>
      </c>
      <c r="CK171" s="3">
        <v>0</v>
      </c>
      <c r="CL171" s="3">
        <v>0</v>
      </c>
      <c r="CM171" s="3">
        <v>0</v>
      </c>
      <c r="CN171" s="3">
        <v>1213.92</v>
      </c>
      <c r="CO171" s="3">
        <v>16763.419999999998</v>
      </c>
      <c r="CP171" s="3">
        <v>0</v>
      </c>
      <c r="CQ171" s="3">
        <v>0</v>
      </c>
      <c r="CR171" s="3">
        <v>0</v>
      </c>
      <c r="CS171" s="3">
        <v>0</v>
      </c>
      <c r="CT171" s="3">
        <v>5287.29</v>
      </c>
      <c r="CU171" s="3">
        <v>0</v>
      </c>
      <c r="CV171" s="3">
        <v>0</v>
      </c>
      <c r="CW171" s="3">
        <v>0</v>
      </c>
      <c r="CX171" s="3">
        <v>10470.43</v>
      </c>
      <c r="CY171" s="3">
        <v>0</v>
      </c>
      <c r="CZ171" s="3">
        <v>0</v>
      </c>
      <c r="DA171" s="3">
        <v>0</v>
      </c>
      <c r="DB171" s="3">
        <v>0</v>
      </c>
      <c r="DC171" s="3">
        <v>8807.77</v>
      </c>
      <c r="DD171" s="3">
        <v>26.62</v>
      </c>
      <c r="DE171" s="3">
        <v>0</v>
      </c>
      <c r="DF171" s="3">
        <v>0</v>
      </c>
      <c r="DG171" s="3">
        <v>1662.85</v>
      </c>
      <c r="DH171" s="3">
        <v>189.01</v>
      </c>
      <c r="DI171" s="3">
        <v>0</v>
      </c>
      <c r="DJ171" s="3">
        <v>0</v>
      </c>
      <c r="DK171" s="3">
        <v>0</v>
      </c>
      <c r="DL171" s="3">
        <v>3599.97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68.34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615.14</v>
      </c>
      <c r="EA171" s="3">
        <v>466.43000000000012</v>
      </c>
      <c r="EB171" s="3">
        <v>0</v>
      </c>
      <c r="EC171" s="3">
        <v>0</v>
      </c>
      <c r="ED171" s="3">
        <v>0</v>
      </c>
      <c r="EE171" s="15">
        <f t="shared" si="320"/>
        <v>0</v>
      </c>
      <c r="EF171" s="15">
        <f t="shared" si="321"/>
        <v>0</v>
      </c>
      <c r="EG171" s="15">
        <f t="shared" si="322"/>
        <v>1</v>
      </c>
      <c r="EH171" s="15">
        <f t="shared" si="323"/>
        <v>0</v>
      </c>
      <c r="EI171" s="15">
        <f t="shared" si="324"/>
        <v>0</v>
      </c>
      <c r="EJ171" s="15">
        <f t="shared" si="272"/>
        <v>0</v>
      </c>
      <c r="EK171" s="15">
        <f t="shared" si="273"/>
        <v>0.94155498069598464</v>
      </c>
      <c r="EL171" s="15">
        <f t="shared" si="274"/>
        <v>0</v>
      </c>
      <c r="EM171" s="15">
        <f t="shared" si="275"/>
        <v>0</v>
      </c>
      <c r="EN171" s="15">
        <f t="shared" si="276"/>
        <v>0</v>
      </c>
      <c r="EO171" s="15">
        <f t="shared" si="277"/>
        <v>5.8445019304015494E-2</v>
      </c>
      <c r="EP171" s="15">
        <f t="shared" si="278"/>
        <v>1</v>
      </c>
      <c r="EQ171" s="15">
        <f t="shared" si="279"/>
        <v>0</v>
      </c>
      <c r="ER171" s="15">
        <f t="shared" si="280"/>
        <v>0</v>
      </c>
      <c r="ES171" s="15">
        <f t="shared" si="281"/>
        <v>0</v>
      </c>
      <c r="ET171" s="15">
        <f t="shared" si="282"/>
        <v>0</v>
      </c>
      <c r="EU171" s="15">
        <f t="shared" si="283"/>
        <v>1</v>
      </c>
      <c r="EV171" s="15">
        <f t="shared" si="284"/>
        <v>0</v>
      </c>
      <c r="EW171" s="15">
        <f t="shared" si="285"/>
        <v>0</v>
      </c>
      <c r="EX171" s="15">
        <f t="shared" si="286"/>
        <v>0</v>
      </c>
      <c r="EY171" s="15">
        <f t="shared" si="287"/>
        <v>1</v>
      </c>
      <c r="EZ171" s="15">
        <f t="shared" si="288"/>
        <v>0</v>
      </c>
      <c r="FA171" s="15">
        <f t="shared" si="289"/>
        <v>0</v>
      </c>
      <c r="FB171" s="15">
        <f t="shared" si="290"/>
        <v>0</v>
      </c>
      <c r="FC171" s="15">
        <f t="shared" si="291"/>
        <v>0</v>
      </c>
      <c r="FD171" s="15">
        <f t="shared" si="292"/>
        <v>0.99698677554420856</v>
      </c>
      <c r="FE171" s="16">
        <f t="shared" si="293"/>
        <v>3.0132244557915149E-3</v>
      </c>
      <c r="FF171" s="15">
        <f t="shared" si="294"/>
        <v>0</v>
      </c>
      <c r="FG171" s="15">
        <f t="shared" si="295"/>
        <v>0</v>
      </c>
      <c r="FH171" s="15">
        <f t="shared" si="296"/>
        <v>0.89793504908578403</v>
      </c>
      <c r="FI171" s="15">
        <f t="shared" si="297"/>
        <v>0.10206495091421598</v>
      </c>
      <c r="FJ171" s="15">
        <f t="shared" si="298"/>
        <v>0</v>
      </c>
      <c r="FK171" s="15">
        <f t="shared" si="299"/>
        <v>0</v>
      </c>
      <c r="FL171" s="15">
        <f t="shared" si="300"/>
        <v>0</v>
      </c>
      <c r="FM171" s="15">
        <f t="shared" si="301"/>
        <v>1</v>
      </c>
      <c r="FN171" s="15">
        <f t="shared" si="302"/>
        <v>0</v>
      </c>
      <c r="FO171" s="15">
        <f t="shared" si="303"/>
        <v>0</v>
      </c>
      <c r="FP171" s="15">
        <f t="shared" si="304"/>
        <v>0</v>
      </c>
      <c r="FQ171" s="15">
        <f t="shared" si="305"/>
        <v>0</v>
      </c>
      <c r="FR171" s="15">
        <f t="shared" si="306"/>
        <v>0</v>
      </c>
      <c r="FS171" s="15">
        <f t="shared" si="307"/>
        <v>1</v>
      </c>
      <c r="FT171" s="15">
        <f t="shared" si="308"/>
        <v>0</v>
      </c>
      <c r="FU171" s="15">
        <f t="shared" si="309"/>
        <v>0</v>
      </c>
      <c r="FV171" s="15">
        <f t="shared" si="310"/>
        <v>0</v>
      </c>
      <c r="FW171" s="15">
        <f t="shared" si="311"/>
        <v>0</v>
      </c>
      <c r="FX171" s="15">
        <f t="shared" si="312"/>
        <v>0</v>
      </c>
      <c r="FY171" s="15">
        <f t="shared" si="313"/>
        <v>0</v>
      </c>
      <c r="FZ171" s="15">
        <f t="shared" si="314"/>
        <v>0</v>
      </c>
      <c r="GA171" s="15">
        <f t="shared" si="315"/>
        <v>0.56874728404079256</v>
      </c>
      <c r="GB171" s="15">
        <f t="shared" si="316"/>
        <v>0.43125271595920761</v>
      </c>
      <c r="GC171" s="15">
        <f t="shared" si="317"/>
        <v>0</v>
      </c>
      <c r="GD171" s="15">
        <f t="shared" si="318"/>
        <v>0</v>
      </c>
      <c r="GE171" s="15">
        <f t="shared" si="319"/>
        <v>0</v>
      </c>
    </row>
    <row r="172" spans="1:187" x14ac:dyDescent="0.3">
      <c r="A172" s="2" t="s">
        <v>171</v>
      </c>
      <c r="B172" s="6">
        <v>87467.18</v>
      </c>
      <c r="C172" s="6">
        <f t="shared" si="227"/>
        <v>44757.150000000009</v>
      </c>
      <c r="D172" s="7">
        <v>42710.029999999984</v>
      </c>
      <c r="E172" s="8">
        <v>7014.04</v>
      </c>
      <c r="F172" s="9">
        <v>15345.79</v>
      </c>
      <c r="G172" s="9">
        <v>9181.44</v>
      </c>
      <c r="H172" s="9">
        <v>3066.36</v>
      </c>
      <c r="I172" s="9">
        <v>6362.05</v>
      </c>
      <c r="J172" s="9">
        <v>2294.0700000000002</v>
      </c>
      <c r="K172" s="9">
        <v>248.08</v>
      </c>
      <c r="L172" s="9">
        <v>1245.32</v>
      </c>
      <c r="M172" s="9">
        <v>0</v>
      </c>
      <c r="N172" s="10">
        <v>0</v>
      </c>
      <c r="O172" s="10">
        <f t="shared" si="217"/>
        <v>0</v>
      </c>
      <c r="P172" s="10">
        <f t="shared" si="218"/>
        <v>0</v>
      </c>
      <c r="Q172" s="10">
        <f t="shared" si="219"/>
        <v>7014.04</v>
      </c>
      <c r="R172" s="10">
        <f t="shared" si="220"/>
        <v>0</v>
      </c>
      <c r="S172" s="10">
        <f t="shared" si="221"/>
        <v>0</v>
      </c>
      <c r="T172" s="10">
        <f t="shared" si="222"/>
        <v>0</v>
      </c>
      <c r="U172" s="10">
        <f t="shared" si="223"/>
        <v>15345.79</v>
      </c>
      <c r="V172" s="10">
        <f t="shared" si="224"/>
        <v>0</v>
      </c>
      <c r="W172" s="10">
        <f t="shared" si="225"/>
        <v>0</v>
      </c>
      <c r="X172" s="10">
        <f t="shared" si="226"/>
        <v>0</v>
      </c>
      <c r="Y172" s="10">
        <f t="shared" si="228"/>
        <v>0</v>
      </c>
      <c r="Z172" s="10">
        <f t="shared" si="229"/>
        <v>9181.44</v>
      </c>
      <c r="AA172" s="10">
        <f t="shared" si="230"/>
        <v>0</v>
      </c>
      <c r="AB172" s="10">
        <f t="shared" si="231"/>
        <v>0</v>
      </c>
      <c r="AC172" s="10">
        <f t="shared" si="232"/>
        <v>0</v>
      </c>
      <c r="AD172" s="10">
        <f t="shared" si="233"/>
        <v>0</v>
      </c>
      <c r="AE172" s="10">
        <f t="shared" si="234"/>
        <v>3059.4837450383925</v>
      </c>
      <c r="AF172" s="10">
        <f t="shared" si="235"/>
        <v>6.8762549616081534</v>
      </c>
      <c r="AG172" s="10">
        <f t="shared" si="236"/>
        <v>0</v>
      </c>
      <c r="AH172" s="10">
        <f t="shared" si="237"/>
        <v>0</v>
      </c>
      <c r="AI172" s="10">
        <f t="shared" si="238"/>
        <v>6362.05</v>
      </c>
      <c r="AJ172" s="10">
        <f t="shared" si="239"/>
        <v>0</v>
      </c>
      <c r="AK172" s="10">
        <f t="shared" si="240"/>
        <v>0</v>
      </c>
      <c r="AL172" s="10">
        <f t="shared" si="241"/>
        <v>0</v>
      </c>
      <c r="AM172" s="10">
        <f t="shared" si="242"/>
        <v>0</v>
      </c>
      <c r="AN172" s="10">
        <f t="shared" si="243"/>
        <v>2292.4215504651402</v>
      </c>
      <c r="AO172" s="10">
        <f t="shared" si="244"/>
        <v>1.6484495348597807</v>
      </c>
      <c r="AP172" s="10">
        <f t="shared" si="245"/>
        <v>0</v>
      </c>
      <c r="AQ172" s="10">
        <f t="shared" si="246"/>
        <v>0</v>
      </c>
      <c r="AR172" s="10">
        <f t="shared" si="247"/>
        <v>50.598273175505284</v>
      </c>
      <c r="AS172" s="10">
        <f t="shared" si="248"/>
        <v>197.4817268244947</v>
      </c>
      <c r="AT172" s="10">
        <f t="shared" si="249"/>
        <v>0</v>
      </c>
      <c r="AU172" s="10">
        <f t="shared" si="250"/>
        <v>0</v>
      </c>
      <c r="AV172" s="10">
        <f t="shared" si="251"/>
        <v>0</v>
      </c>
      <c r="AW172" s="10">
        <f t="shared" si="252"/>
        <v>1245.32</v>
      </c>
      <c r="AX172" s="10">
        <f t="shared" si="253"/>
        <v>0</v>
      </c>
      <c r="AY172" s="10">
        <f t="shared" si="254"/>
        <v>0</v>
      </c>
      <c r="AZ172" s="10">
        <f t="shared" si="255"/>
        <v>0</v>
      </c>
      <c r="BA172" s="10">
        <f t="shared" si="256"/>
        <v>0</v>
      </c>
      <c r="BB172" s="10">
        <f t="shared" si="257"/>
        <v>0</v>
      </c>
      <c r="BC172" s="10">
        <f t="shared" si="258"/>
        <v>0</v>
      </c>
      <c r="BD172" s="10">
        <f t="shared" si="259"/>
        <v>0</v>
      </c>
      <c r="BE172" s="10">
        <f t="shared" si="260"/>
        <v>0</v>
      </c>
      <c r="BF172" s="10">
        <f t="shared" si="261"/>
        <v>0</v>
      </c>
      <c r="BG172" s="10">
        <f t="shared" si="262"/>
        <v>0</v>
      </c>
      <c r="BH172" s="10">
        <f t="shared" si="263"/>
        <v>0</v>
      </c>
      <c r="BI172" s="10">
        <f t="shared" si="264"/>
        <v>0</v>
      </c>
      <c r="BJ172" s="10">
        <f t="shared" si="265"/>
        <v>0</v>
      </c>
      <c r="BK172" s="10">
        <f t="shared" si="266"/>
        <v>0</v>
      </c>
      <c r="BL172" s="10">
        <f t="shared" si="267"/>
        <v>0</v>
      </c>
      <c r="BM172" s="10">
        <f t="shared" si="268"/>
        <v>0</v>
      </c>
      <c r="BN172" s="10">
        <f t="shared" si="269"/>
        <v>0</v>
      </c>
      <c r="BO172" s="10">
        <f t="shared" si="270"/>
        <v>0</v>
      </c>
      <c r="BP172" s="2" t="s">
        <v>171</v>
      </c>
      <c r="BQ172" s="2">
        <v>169662.56</v>
      </c>
      <c r="BR172" s="2">
        <f t="shared" si="271"/>
        <v>7005.8</v>
      </c>
      <c r="BS172" s="2">
        <v>90557.989999999976</v>
      </c>
      <c r="BT172" s="2">
        <v>7014.04</v>
      </c>
      <c r="BU172" s="2">
        <v>15472.23</v>
      </c>
      <c r="BV172" s="2">
        <v>16787.47</v>
      </c>
      <c r="BW172" s="2">
        <v>6341.19</v>
      </c>
      <c r="BX172" s="2">
        <v>6474.42</v>
      </c>
      <c r="BY172" s="2">
        <v>14765.44</v>
      </c>
      <c r="BZ172" s="2">
        <v>531.38</v>
      </c>
      <c r="CA172" s="2">
        <v>2735.27</v>
      </c>
      <c r="CB172" s="2">
        <v>5087.6099999999997</v>
      </c>
      <c r="CC172" s="2">
        <v>3895.52</v>
      </c>
      <c r="CD172" s="2">
        <v>0</v>
      </c>
      <c r="CE172" s="2">
        <v>0</v>
      </c>
      <c r="CF172" s="2">
        <v>7014.04</v>
      </c>
      <c r="CG172" s="2">
        <v>0</v>
      </c>
      <c r="CH172" s="2">
        <v>0</v>
      </c>
      <c r="CI172" s="2">
        <v>0</v>
      </c>
      <c r="CJ172" s="2">
        <v>15472.23</v>
      </c>
      <c r="CK172" s="2">
        <v>0</v>
      </c>
      <c r="CL172" s="2">
        <v>0</v>
      </c>
      <c r="CM172" s="2">
        <v>0</v>
      </c>
      <c r="CN172" s="2">
        <v>0</v>
      </c>
      <c r="CO172" s="2">
        <v>16787.47</v>
      </c>
      <c r="CP172" s="2">
        <v>0</v>
      </c>
      <c r="CQ172" s="2">
        <v>0</v>
      </c>
      <c r="CR172" s="2">
        <v>0</v>
      </c>
      <c r="CS172" s="2">
        <v>0</v>
      </c>
      <c r="CT172" s="2">
        <v>6326.97</v>
      </c>
      <c r="CU172" s="2">
        <v>14.22</v>
      </c>
      <c r="CV172" s="2">
        <v>0</v>
      </c>
      <c r="CW172" s="2">
        <v>0</v>
      </c>
      <c r="CX172" s="2">
        <v>6474.42</v>
      </c>
      <c r="CY172" s="2">
        <v>0</v>
      </c>
      <c r="CZ172" s="2">
        <v>0</v>
      </c>
      <c r="DA172" s="2">
        <v>0</v>
      </c>
      <c r="DB172" s="2">
        <v>0</v>
      </c>
      <c r="DC172" s="2">
        <v>14754.83</v>
      </c>
      <c r="DD172" s="2">
        <v>10.61</v>
      </c>
      <c r="DE172" s="2">
        <v>0</v>
      </c>
      <c r="DF172" s="2">
        <v>0</v>
      </c>
      <c r="DG172" s="2">
        <v>108.38</v>
      </c>
      <c r="DH172" s="2">
        <v>423</v>
      </c>
      <c r="DI172" s="2">
        <v>0</v>
      </c>
      <c r="DJ172" s="2">
        <v>0</v>
      </c>
      <c r="DK172" s="2">
        <v>0</v>
      </c>
      <c r="DL172" s="2">
        <v>2735.27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4627.26</v>
      </c>
      <c r="DS172" s="2">
        <v>0</v>
      </c>
      <c r="DT172" s="2">
        <v>0</v>
      </c>
      <c r="DU172" s="2">
        <v>0</v>
      </c>
      <c r="DV172" s="2">
        <v>0</v>
      </c>
      <c r="DW172" s="2">
        <v>460.35</v>
      </c>
      <c r="DX172" s="2">
        <v>0</v>
      </c>
      <c r="DY172" s="2">
        <v>0</v>
      </c>
      <c r="DZ172" s="2">
        <v>3862.33</v>
      </c>
      <c r="EA172" s="2">
        <v>33.19</v>
      </c>
      <c r="EB172" s="2">
        <v>0</v>
      </c>
      <c r="EC172" s="2">
        <v>0</v>
      </c>
      <c r="ED172" s="2">
        <v>0</v>
      </c>
      <c r="EE172" s="15">
        <f t="shared" si="320"/>
        <v>0</v>
      </c>
      <c r="EF172" s="15">
        <f t="shared" si="321"/>
        <v>0</v>
      </c>
      <c r="EG172" s="15">
        <f t="shared" si="322"/>
        <v>1</v>
      </c>
      <c r="EH172" s="15">
        <f t="shared" si="323"/>
        <v>0</v>
      </c>
      <c r="EI172" s="15">
        <f t="shared" si="324"/>
        <v>0</v>
      </c>
      <c r="EJ172" s="15">
        <f t="shared" si="272"/>
        <v>0</v>
      </c>
      <c r="EK172" s="15">
        <f t="shared" si="273"/>
        <v>1</v>
      </c>
      <c r="EL172" s="15">
        <f t="shared" si="274"/>
        <v>0</v>
      </c>
      <c r="EM172" s="15">
        <f t="shared" si="275"/>
        <v>0</v>
      </c>
      <c r="EN172" s="15">
        <f t="shared" si="276"/>
        <v>0</v>
      </c>
      <c r="EO172" s="15">
        <f t="shared" si="277"/>
        <v>0</v>
      </c>
      <c r="EP172" s="15">
        <f t="shared" si="278"/>
        <v>1</v>
      </c>
      <c r="EQ172" s="15">
        <f t="shared" si="279"/>
        <v>0</v>
      </c>
      <c r="ER172" s="15">
        <f t="shared" si="280"/>
        <v>0</v>
      </c>
      <c r="ES172" s="15">
        <f t="shared" si="281"/>
        <v>0</v>
      </c>
      <c r="ET172" s="15">
        <f t="shared" si="282"/>
        <v>0</v>
      </c>
      <c r="EU172" s="15">
        <f t="shared" si="283"/>
        <v>0.99775751869917173</v>
      </c>
      <c r="EV172" s="16">
        <f t="shared" si="284"/>
        <v>2.2424813008283936E-3</v>
      </c>
      <c r="EW172" s="15">
        <f t="shared" si="285"/>
        <v>0</v>
      </c>
      <c r="EX172" s="15">
        <f t="shared" si="286"/>
        <v>0</v>
      </c>
      <c r="EY172" s="15">
        <f t="shared" si="287"/>
        <v>1</v>
      </c>
      <c r="EZ172" s="15">
        <f t="shared" si="288"/>
        <v>0</v>
      </c>
      <c r="FA172" s="15">
        <f t="shared" si="289"/>
        <v>0</v>
      </c>
      <c r="FB172" s="15">
        <f t="shared" si="290"/>
        <v>0</v>
      </c>
      <c r="FC172" s="15">
        <f t="shared" si="291"/>
        <v>0</v>
      </c>
      <c r="FD172" s="15">
        <f t="shared" si="292"/>
        <v>0.99928143015040527</v>
      </c>
      <c r="FE172" s="16">
        <f t="shared" si="293"/>
        <v>7.1856984959472927E-4</v>
      </c>
      <c r="FF172" s="15">
        <f t="shared" si="294"/>
        <v>0</v>
      </c>
      <c r="FG172" s="15">
        <f t="shared" si="295"/>
        <v>0</v>
      </c>
      <c r="FH172" s="15">
        <f t="shared" si="296"/>
        <v>0.20395950167488425</v>
      </c>
      <c r="FI172" s="15">
        <f t="shared" si="297"/>
        <v>0.7960404983251157</v>
      </c>
      <c r="FJ172" s="15">
        <f t="shared" si="298"/>
        <v>0</v>
      </c>
      <c r="FK172" s="15">
        <f t="shared" si="299"/>
        <v>0</v>
      </c>
      <c r="FL172" s="15">
        <f t="shared" si="300"/>
        <v>0</v>
      </c>
      <c r="FM172" s="15">
        <f t="shared" si="301"/>
        <v>1</v>
      </c>
      <c r="FN172" s="15">
        <f t="shared" si="302"/>
        <v>0</v>
      </c>
      <c r="FO172" s="15">
        <f t="shared" si="303"/>
        <v>0</v>
      </c>
      <c r="FP172" s="15">
        <f t="shared" si="304"/>
        <v>0</v>
      </c>
      <c r="FQ172" s="15">
        <f t="shared" si="305"/>
        <v>0</v>
      </c>
      <c r="FR172" s="15">
        <f t="shared" si="306"/>
        <v>0</v>
      </c>
      <c r="FS172" s="15">
        <f t="shared" si="307"/>
        <v>0.90951546993578525</v>
      </c>
      <c r="FT172" s="15">
        <f t="shared" si="308"/>
        <v>0</v>
      </c>
      <c r="FU172" s="15">
        <f t="shared" si="309"/>
        <v>0</v>
      </c>
      <c r="FV172" s="15">
        <f t="shared" si="310"/>
        <v>0</v>
      </c>
      <c r="FW172" s="15">
        <f t="shared" si="311"/>
        <v>0</v>
      </c>
      <c r="FX172" s="15">
        <f t="shared" si="312"/>
        <v>9.0484530064214835E-2</v>
      </c>
      <c r="FY172" s="15">
        <f t="shared" si="313"/>
        <v>0</v>
      </c>
      <c r="FZ172" s="15">
        <f t="shared" si="314"/>
        <v>0</v>
      </c>
      <c r="GA172" s="15">
        <f t="shared" si="315"/>
        <v>0.99147995646280851</v>
      </c>
      <c r="GB172" s="15">
        <f t="shared" si="316"/>
        <v>8.5200435371914403E-3</v>
      </c>
      <c r="GC172" s="15">
        <f t="shared" si="317"/>
        <v>0</v>
      </c>
      <c r="GD172" s="15">
        <f t="shared" si="318"/>
        <v>0</v>
      </c>
      <c r="GE172" s="15">
        <f t="shared" si="319"/>
        <v>0</v>
      </c>
    </row>
    <row r="173" spans="1:187" x14ac:dyDescent="0.3">
      <c r="A173" s="2" t="s">
        <v>172</v>
      </c>
      <c r="B173" s="6">
        <v>72886.03</v>
      </c>
      <c r="C173" s="6">
        <f t="shared" si="227"/>
        <v>48120.885968871225</v>
      </c>
      <c r="D173" s="7">
        <v>24765.144031128773</v>
      </c>
      <c r="E173" s="8">
        <v>0</v>
      </c>
      <c r="F173" s="9">
        <v>9596.18</v>
      </c>
      <c r="G173" s="9">
        <v>8553.7734617061433</v>
      </c>
      <c r="H173" s="9">
        <v>1657.3294588280169</v>
      </c>
      <c r="I173" s="9">
        <v>7019.8321847928437</v>
      </c>
      <c r="J173" s="9">
        <v>1563.6060315856671</v>
      </c>
      <c r="K173" s="9">
        <v>470.2</v>
      </c>
      <c r="L173" s="9">
        <v>847.91721697453636</v>
      </c>
      <c r="M173" s="9">
        <v>3.8698276383774131</v>
      </c>
      <c r="N173" s="10">
        <v>18408.17778734563</v>
      </c>
      <c r="O173" s="10">
        <f t="shared" si="217"/>
        <v>0</v>
      </c>
      <c r="P173" s="10">
        <f t="shared" si="218"/>
        <v>0</v>
      </c>
      <c r="Q173" s="10">
        <f t="shared" si="219"/>
        <v>0</v>
      </c>
      <c r="R173" s="10">
        <f t="shared" si="220"/>
        <v>0</v>
      </c>
      <c r="S173" s="10">
        <f t="shared" si="221"/>
        <v>0</v>
      </c>
      <c r="T173" s="10">
        <f t="shared" si="222"/>
        <v>0</v>
      </c>
      <c r="U173" s="10">
        <f t="shared" si="223"/>
        <v>9596.18</v>
      </c>
      <c r="V173" s="10">
        <f t="shared" si="224"/>
        <v>0</v>
      </c>
      <c r="W173" s="10">
        <f t="shared" si="225"/>
        <v>0</v>
      </c>
      <c r="X173" s="10">
        <f t="shared" si="226"/>
        <v>0</v>
      </c>
      <c r="Y173" s="10">
        <f t="shared" si="228"/>
        <v>0</v>
      </c>
      <c r="Z173" s="10">
        <f t="shared" si="229"/>
        <v>8553.7734617061433</v>
      </c>
      <c r="AA173" s="10">
        <f t="shared" si="230"/>
        <v>0</v>
      </c>
      <c r="AB173" s="10">
        <f t="shared" si="231"/>
        <v>0</v>
      </c>
      <c r="AC173" s="10">
        <f t="shared" si="232"/>
        <v>0</v>
      </c>
      <c r="AD173" s="10">
        <f t="shared" si="233"/>
        <v>0</v>
      </c>
      <c r="AE173" s="10">
        <f t="shared" si="234"/>
        <v>1657.3294588280169</v>
      </c>
      <c r="AF173" s="10">
        <f t="shared" si="235"/>
        <v>0</v>
      </c>
      <c r="AG173" s="10">
        <f t="shared" si="236"/>
        <v>0</v>
      </c>
      <c r="AH173" s="10">
        <f t="shared" si="237"/>
        <v>0</v>
      </c>
      <c r="AI173" s="10">
        <f t="shared" si="238"/>
        <v>7019.8321847928437</v>
      </c>
      <c r="AJ173" s="10">
        <f t="shared" si="239"/>
        <v>0</v>
      </c>
      <c r="AK173" s="10">
        <f t="shared" si="240"/>
        <v>0</v>
      </c>
      <c r="AL173" s="10">
        <f t="shared" si="241"/>
        <v>0</v>
      </c>
      <c r="AM173" s="10">
        <f t="shared" si="242"/>
        <v>0</v>
      </c>
      <c r="AN173" s="10">
        <f t="shared" si="243"/>
        <v>1554.4776455844935</v>
      </c>
      <c r="AO173" s="10">
        <f t="shared" si="244"/>
        <v>9.128386001173233</v>
      </c>
      <c r="AP173" s="10">
        <f t="shared" si="245"/>
        <v>0</v>
      </c>
      <c r="AQ173" s="10">
        <f t="shared" si="246"/>
        <v>0</v>
      </c>
      <c r="AR173" s="10">
        <f t="shared" si="247"/>
        <v>469.9197087112729</v>
      </c>
      <c r="AS173" s="10">
        <f t="shared" si="248"/>
        <v>0.28029128872706183</v>
      </c>
      <c r="AT173" s="10">
        <f t="shared" si="249"/>
        <v>0</v>
      </c>
      <c r="AU173" s="10">
        <f t="shared" si="250"/>
        <v>0</v>
      </c>
      <c r="AV173" s="10">
        <f t="shared" si="251"/>
        <v>0</v>
      </c>
      <c r="AW173" s="10">
        <f t="shared" si="252"/>
        <v>847.91721697453636</v>
      </c>
      <c r="AX173" s="10">
        <f t="shared" si="253"/>
        <v>0</v>
      </c>
      <c r="AY173" s="10">
        <f t="shared" si="254"/>
        <v>0</v>
      </c>
      <c r="AZ173" s="10">
        <f t="shared" si="255"/>
        <v>0</v>
      </c>
      <c r="BA173" s="10">
        <f t="shared" si="256"/>
        <v>0</v>
      </c>
      <c r="BB173" s="10">
        <f t="shared" si="257"/>
        <v>0</v>
      </c>
      <c r="BC173" s="10">
        <f t="shared" si="258"/>
        <v>3.8698276383774131</v>
      </c>
      <c r="BD173" s="10">
        <f t="shared" si="259"/>
        <v>0</v>
      </c>
      <c r="BE173" s="10">
        <f t="shared" si="260"/>
        <v>0</v>
      </c>
      <c r="BF173" s="10">
        <f t="shared" si="261"/>
        <v>0</v>
      </c>
      <c r="BG173" s="10">
        <f t="shared" si="262"/>
        <v>0</v>
      </c>
      <c r="BH173" s="10">
        <f t="shared" si="263"/>
        <v>0</v>
      </c>
      <c r="BI173" s="10">
        <f t="shared" si="264"/>
        <v>0</v>
      </c>
      <c r="BJ173" s="10">
        <f t="shared" si="265"/>
        <v>0</v>
      </c>
      <c r="BK173" s="10">
        <f t="shared" si="266"/>
        <v>18408.17778734563</v>
      </c>
      <c r="BL173" s="10">
        <f t="shared" si="267"/>
        <v>0</v>
      </c>
      <c r="BM173" s="10">
        <f t="shared" si="268"/>
        <v>0</v>
      </c>
      <c r="BN173" s="10">
        <f t="shared" si="269"/>
        <v>0</v>
      </c>
      <c r="BO173" s="10">
        <f t="shared" si="270"/>
        <v>0</v>
      </c>
      <c r="BP173" s="2" t="s">
        <v>172</v>
      </c>
      <c r="BQ173" s="2">
        <v>166018.73000000001</v>
      </c>
      <c r="BR173" s="2">
        <f t="shared" si="271"/>
        <v>7454.04</v>
      </c>
      <c r="BS173" s="2">
        <v>131195.06</v>
      </c>
      <c r="BT173" s="2">
        <v>0</v>
      </c>
      <c r="BU173" s="2">
        <v>9861.0399999999991</v>
      </c>
      <c r="BV173" s="2">
        <v>9244.02</v>
      </c>
      <c r="BW173" s="2">
        <v>1669</v>
      </c>
      <c r="BX173" s="2">
        <v>6833.35</v>
      </c>
      <c r="BY173" s="2">
        <v>3001.01</v>
      </c>
      <c r="BZ173" s="2">
        <v>620.68999999999994</v>
      </c>
      <c r="CA173" s="2">
        <v>3591.45</v>
      </c>
      <c r="CB173" s="2">
        <v>3.03</v>
      </c>
      <c r="CC173" s="2">
        <v>0.08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9861.0399999999991</v>
      </c>
      <c r="CK173" s="2">
        <v>0</v>
      </c>
      <c r="CL173" s="2">
        <v>0</v>
      </c>
      <c r="CM173" s="2">
        <v>0</v>
      </c>
      <c r="CN173" s="2">
        <v>0</v>
      </c>
      <c r="CO173" s="2">
        <v>9244.02</v>
      </c>
      <c r="CP173" s="2">
        <v>0</v>
      </c>
      <c r="CQ173" s="2">
        <v>0</v>
      </c>
      <c r="CR173" s="2">
        <v>0</v>
      </c>
      <c r="CS173" s="2">
        <v>0</v>
      </c>
      <c r="CT173" s="2">
        <v>1669</v>
      </c>
      <c r="CU173" s="2">
        <v>0</v>
      </c>
      <c r="CV173" s="2">
        <v>0</v>
      </c>
      <c r="CW173" s="2">
        <v>0</v>
      </c>
      <c r="CX173" s="2">
        <v>6833.35</v>
      </c>
      <c r="CY173" s="2">
        <v>0</v>
      </c>
      <c r="CZ173" s="2">
        <v>0</v>
      </c>
      <c r="DA173" s="2">
        <v>0</v>
      </c>
      <c r="DB173" s="2">
        <v>0</v>
      </c>
      <c r="DC173" s="2">
        <v>2983.49</v>
      </c>
      <c r="DD173" s="2">
        <v>17.52</v>
      </c>
      <c r="DE173" s="2">
        <v>0</v>
      </c>
      <c r="DF173" s="2">
        <v>0</v>
      </c>
      <c r="DG173" s="2">
        <v>620.31999999999994</v>
      </c>
      <c r="DH173" s="2">
        <v>0.37</v>
      </c>
      <c r="DI173" s="2">
        <v>0</v>
      </c>
      <c r="DJ173" s="2">
        <v>0</v>
      </c>
      <c r="DK173" s="2">
        <v>0</v>
      </c>
      <c r="DL173" s="2">
        <v>3591.45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3.03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0.08</v>
      </c>
      <c r="EA173" s="2">
        <v>0</v>
      </c>
      <c r="EB173" s="2">
        <v>0</v>
      </c>
      <c r="EC173" s="2">
        <v>0</v>
      </c>
      <c r="ED173" s="2">
        <v>0</v>
      </c>
      <c r="EE173" s="15">
        <v>0</v>
      </c>
      <c r="EF173" s="15">
        <v>0</v>
      </c>
      <c r="EG173" s="15">
        <v>0</v>
      </c>
      <c r="EH173" s="15">
        <v>0</v>
      </c>
      <c r="EI173" s="15">
        <v>0</v>
      </c>
      <c r="EJ173" s="15">
        <f t="shared" si="272"/>
        <v>0</v>
      </c>
      <c r="EK173" s="15">
        <f t="shared" si="273"/>
        <v>1</v>
      </c>
      <c r="EL173" s="15">
        <f t="shared" si="274"/>
        <v>0</v>
      </c>
      <c r="EM173" s="15">
        <f t="shared" si="275"/>
        <v>0</v>
      </c>
      <c r="EN173" s="15">
        <f t="shared" si="276"/>
        <v>0</v>
      </c>
      <c r="EO173" s="15">
        <f t="shared" si="277"/>
        <v>0</v>
      </c>
      <c r="EP173" s="15">
        <f t="shared" si="278"/>
        <v>1</v>
      </c>
      <c r="EQ173" s="15">
        <f t="shared" si="279"/>
        <v>0</v>
      </c>
      <c r="ER173" s="15">
        <f t="shared" si="280"/>
        <v>0</v>
      </c>
      <c r="ES173" s="15">
        <f t="shared" si="281"/>
        <v>0</v>
      </c>
      <c r="ET173" s="15">
        <f t="shared" si="282"/>
        <v>0</v>
      </c>
      <c r="EU173" s="15">
        <f t="shared" si="283"/>
        <v>1</v>
      </c>
      <c r="EV173" s="15">
        <f t="shared" si="284"/>
        <v>0</v>
      </c>
      <c r="EW173" s="15">
        <f t="shared" si="285"/>
        <v>0</v>
      </c>
      <c r="EX173" s="15">
        <f t="shared" si="286"/>
        <v>0</v>
      </c>
      <c r="EY173" s="15">
        <f t="shared" si="287"/>
        <v>1</v>
      </c>
      <c r="EZ173" s="15">
        <f t="shared" si="288"/>
        <v>0</v>
      </c>
      <c r="FA173" s="15">
        <f t="shared" si="289"/>
        <v>0</v>
      </c>
      <c r="FB173" s="15">
        <f t="shared" si="290"/>
        <v>0</v>
      </c>
      <c r="FC173" s="15">
        <f t="shared" si="291"/>
        <v>0</v>
      </c>
      <c r="FD173" s="15">
        <f t="shared" si="292"/>
        <v>0.99416196547162439</v>
      </c>
      <c r="FE173" s="15">
        <f t="shared" si="293"/>
        <v>5.8380345283754465E-3</v>
      </c>
      <c r="FF173" s="15">
        <f t="shared" si="294"/>
        <v>0</v>
      </c>
      <c r="FG173" s="15">
        <f t="shared" si="295"/>
        <v>0</v>
      </c>
      <c r="FH173" s="15">
        <f t="shared" si="296"/>
        <v>0.99940388922006151</v>
      </c>
      <c r="FI173" s="15">
        <f t="shared" si="297"/>
        <v>5.9611077993845568E-4</v>
      </c>
      <c r="FJ173" s="15">
        <f t="shared" si="298"/>
        <v>0</v>
      </c>
      <c r="FK173" s="15">
        <f t="shared" si="299"/>
        <v>0</v>
      </c>
      <c r="FL173" s="15">
        <f t="shared" si="300"/>
        <v>0</v>
      </c>
      <c r="FM173" s="15">
        <f t="shared" si="301"/>
        <v>1</v>
      </c>
      <c r="FN173" s="15">
        <f t="shared" si="302"/>
        <v>0</v>
      </c>
      <c r="FO173" s="15">
        <f t="shared" si="303"/>
        <v>0</v>
      </c>
      <c r="FP173" s="15">
        <f t="shared" si="304"/>
        <v>0</v>
      </c>
      <c r="FQ173" s="15">
        <f t="shared" si="305"/>
        <v>0</v>
      </c>
      <c r="FR173" s="15">
        <f t="shared" si="306"/>
        <v>0</v>
      </c>
      <c r="FS173" s="15">
        <f t="shared" si="307"/>
        <v>1</v>
      </c>
      <c r="FT173" s="15">
        <f t="shared" si="308"/>
        <v>0</v>
      </c>
      <c r="FU173" s="15">
        <f t="shared" si="309"/>
        <v>0</v>
      </c>
      <c r="FV173" s="15">
        <f t="shared" si="310"/>
        <v>0</v>
      </c>
      <c r="FW173" s="15">
        <f t="shared" si="311"/>
        <v>0</v>
      </c>
      <c r="FX173" s="15">
        <f t="shared" si="312"/>
        <v>0</v>
      </c>
      <c r="FY173" s="15">
        <f t="shared" si="313"/>
        <v>0</v>
      </c>
      <c r="FZ173" s="15">
        <f t="shared" si="314"/>
        <v>0</v>
      </c>
      <c r="GA173" s="15">
        <f t="shared" si="315"/>
        <v>1</v>
      </c>
      <c r="GB173" s="15">
        <f t="shared" si="316"/>
        <v>0</v>
      </c>
      <c r="GC173" s="15">
        <f t="shared" si="317"/>
        <v>0</v>
      </c>
      <c r="GD173" s="15">
        <f t="shared" si="318"/>
        <v>0</v>
      </c>
      <c r="GE173" s="15">
        <f t="shared" si="319"/>
        <v>0</v>
      </c>
    </row>
    <row r="174" spans="1:187" x14ac:dyDescent="0.3">
      <c r="A174" s="2" t="s">
        <v>173</v>
      </c>
      <c r="B174" s="6">
        <v>20847.645</v>
      </c>
      <c r="C174" s="6">
        <f t="shared" si="227"/>
        <v>10598.951268434168</v>
      </c>
      <c r="D174" s="7">
        <v>10248.693731565832</v>
      </c>
      <c r="E174" s="8">
        <v>0</v>
      </c>
      <c r="F174" s="9">
        <v>4790.8100000000004</v>
      </c>
      <c r="G174" s="9">
        <v>2032.3108672753799</v>
      </c>
      <c r="H174" s="9">
        <v>314.03076558555722</v>
      </c>
      <c r="I174" s="9">
        <v>1860.761280349039</v>
      </c>
      <c r="J174" s="9">
        <v>1600.573355224192</v>
      </c>
      <c r="K174" s="9">
        <v>0.46500000000000002</v>
      </c>
      <c r="L174" s="9">
        <v>0</v>
      </c>
      <c r="M174" s="9">
        <v>0</v>
      </c>
      <c r="N174" s="10">
        <v>0</v>
      </c>
      <c r="O174" s="10">
        <f t="shared" si="217"/>
        <v>0</v>
      </c>
      <c r="P174" s="10">
        <f t="shared" si="218"/>
        <v>0</v>
      </c>
      <c r="Q174" s="10">
        <f t="shared" si="219"/>
        <v>0</v>
      </c>
      <c r="R174" s="10">
        <f t="shared" si="220"/>
        <v>0</v>
      </c>
      <c r="S174" s="10">
        <f t="shared" si="221"/>
        <v>0</v>
      </c>
      <c r="T174" s="10">
        <f t="shared" si="222"/>
        <v>4790.8100000000004</v>
      </c>
      <c r="U174" s="10">
        <f t="shared" si="223"/>
        <v>0</v>
      </c>
      <c r="V174" s="10">
        <f t="shared" si="224"/>
        <v>0</v>
      </c>
      <c r="W174" s="10">
        <f t="shared" si="225"/>
        <v>0</v>
      </c>
      <c r="X174" s="10">
        <f t="shared" si="226"/>
        <v>0</v>
      </c>
      <c r="Y174" s="10">
        <f t="shared" si="228"/>
        <v>0</v>
      </c>
      <c r="Z174" s="10">
        <f t="shared" si="229"/>
        <v>2032.3108672753799</v>
      </c>
      <c r="AA174" s="10">
        <f t="shared" si="230"/>
        <v>0</v>
      </c>
      <c r="AB174" s="10">
        <f t="shared" si="231"/>
        <v>0</v>
      </c>
      <c r="AC174" s="10">
        <f t="shared" si="232"/>
        <v>0</v>
      </c>
      <c r="AD174" s="10">
        <f t="shared" si="233"/>
        <v>0</v>
      </c>
      <c r="AE174" s="10">
        <f t="shared" si="234"/>
        <v>314.03076558555722</v>
      </c>
      <c r="AF174" s="10">
        <f t="shared" si="235"/>
        <v>0</v>
      </c>
      <c r="AG174" s="10">
        <f t="shared" si="236"/>
        <v>0</v>
      </c>
      <c r="AH174" s="10">
        <f t="shared" si="237"/>
        <v>0</v>
      </c>
      <c r="AI174" s="10">
        <f t="shared" si="238"/>
        <v>1860.761280349039</v>
      </c>
      <c r="AJ174" s="10">
        <f t="shared" si="239"/>
        <v>0</v>
      </c>
      <c r="AK174" s="10">
        <f t="shared" si="240"/>
        <v>0</v>
      </c>
      <c r="AL174" s="10">
        <f t="shared" si="241"/>
        <v>0</v>
      </c>
      <c r="AM174" s="10">
        <f t="shared" si="242"/>
        <v>0</v>
      </c>
      <c r="AN174" s="10">
        <f t="shared" si="243"/>
        <v>1600.573355224192</v>
      </c>
      <c r="AO174" s="10">
        <f t="shared" si="244"/>
        <v>0</v>
      </c>
      <c r="AP174" s="10">
        <f t="shared" si="245"/>
        <v>0</v>
      </c>
      <c r="AQ174" s="10">
        <f t="shared" si="246"/>
        <v>0</v>
      </c>
      <c r="AR174" s="10">
        <f t="shared" si="247"/>
        <v>0.46500000000000002</v>
      </c>
      <c r="AS174" s="10">
        <f t="shared" si="248"/>
        <v>0</v>
      </c>
      <c r="AT174" s="10">
        <f t="shared" si="249"/>
        <v>0</v>
      </c>
      <c r="AU174" s="10">
        <f t="shared" si="250"/>
        <v>0</v>
      </c>
      <c r="AV174" s="10">
        <f t="shared" si="251"/>
        <v>0</v>
      </c>
      <c r="AW174" s="10">
        <f t="shared" si="252"/>
        <v>0</v>
      </c>
      <c r="AX174" s="10">
        <f t="shared" si="253"/>
        <v>0</v>
      </c>
      <c r="AY174" s="10">
        <f t="shared" si="254"/>
        <v>0</v>
      </c>
      <c r="AZ174" s="10">
        <f t="shared" si="255"/>
        <v>0</v>
      </c>
      <c r="BA174" s="10">
        <f t="shared" si="256"/>
        <v>0</v>
      </c>
      <c r="BB174" s="10">
        <f t="shared" si="257"/>
        <v>0</v>
      </c>
      <c r="BC174" s="10">
        <f t="shared" si="258"/>
        <v>0</v>
      </c>
      <c r="BD174" s="10">
        <f t="shared" si="259"/>
        <v>0</v>
      </c>
      <c r="BE174" s="10">
        <f t="shared" si="260"/>
        <v>0</v>
      </c>
      <c r="BF174" s="10">
        <f t="shared" si="261"/>
        <v>0</v>
      </c>
      <c r="BG174" s="10">
        <f t="shared" si="262"/>
        <v>0</v>
      </c>
      <c r="BH174" s="10">
        <f t="shared" si="263"/>
        <v>0</v>
      </c>
      <c r="BI174" s="10">
        <f t="shared" si="264"/>
        <v>0</v>
      </c>
      <c r="BJ174" s="10">
        <f t="shared" si="265"/>
        <v>0</v>
      </c>
      <c r="BK174" s="10">
        <f t="shared" si="266"/>
        <v>0</v>
      </c>
      <c r="BL174" s="10">
        <f t="shared" si="267"/>
        <v>0</v>
      </c>
      <c r="BM174" s="10">
        <f t="shared" si="268"/>
        <v>0</v>
      </c>
      <c r="BN174" s="10">
        <f t="shared" si="269"/>
        <v>0</v>
      </c>
      <c r="BO174" s="10">
        <f t="shared" si="270"/>
        <v>0</v>
      </c>
      <c r="BP174" s="2" t="s">
        <v>173</v>
      </c>
      <c r="BQ174" s="2">
        <v>18427.725999999999</v>
      </c>
      <c r="BR174" s="2">
        <f t="shared" si="271"/>
        <v>1457.405</v>
      </c>
      <c r="BS174" s="2">
        <v>9068.4509999999973</v>
      </c>
      <c r="BT174" s="2">
        <v>0</v>
      </c>
      <c r="BU174" s="2">
        <v>4790.8100000000004</v>
      </c>
      <c r="BV174" s="2">
        <v>1591.26</v>
      </c>
      <c r="BW174" s="2">
        <v>245.88</v>
      </c>
      <c r="BX174" s="2">
        <v>1456.94</v>
      </c>
      <c r="BY174" s="2">
        <v>1117.44</v>
      </c>
      <c r="BZ174" s="2">
        <v>0.46500000000000008</v>
      </c>
      <c r="CA174" s="2">
        <v>0</v>
      </c>
      <c r="CB174" s="2">
        <v>0</v>
      </c>
      <c r="CC174" s="2">
        <v>156.47999999999999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4790.8100000000004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1591.26</v>
      </c>
      <c r="CP174" s="2">
        <v>0</v>
      </c>
      <c r="CQ174" s="2">
        <v>0</v>
      </c>
      <c r="CR174" s="2">
        <v>0</v>
      </c>
      <c r="CS174" s="2">
        <v>0</v>
      </c>
      <c r="CT174" s="2">
        <v>245.88</v>
      </c>
      <c r="CU174" s="2">
        <v>0</v>
      </c>
      <c r="CV174" s="2">
        <v>0</v>
      </c>
      <c r="CW174" s="2">
        <v>0</v>
      </c>
      <c r="CX174" s="2">
        <v>1456.94</v>
      </c>
      <c r="CY174" s="2">
        <v>0</v>
      </c>
      <c r="CZ174" s="2">
        <v>0</v>
      </c>
      <c r="DA174" s="2">
        <v>0</v>
      </c>
      <c r="DB174" s="2">
        <v>0</v>
      </c>
      <c r="DC174" s="2">
        <v>1117.44</v>
      </c>
      <c r="DD174" s="2">
        <v>0</v>
      </c>
      <c r="DE174" s="2">
        <v>0</v>
      </c>
      <c r="DF174" s="2">
        <v>0</v>
      </c>
      <c r="DG174" s="2">
        <v>0.46500000000000008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156.47999999999999</v>
      </c>
      <c r="EA174" s="2">
        <v>0</v>
      </c>
      <c r="EB174" s="2">
        <v>0</v>
      </c>
      <c r="EC174" s="2">
        <v>0</v>
      </c>
      <c r="ED174" s="2">
        <v>0</v>
      </c>
      <c r="EE174" s="15">
        <v>0</v>
      </c>
      <c r="EF174" s="15">
        <v>0</v>
      </c>
      <c r="EG174" s="15">
        <v>0</v>
      </c>
      <c r="EH174" s="15">
        <v>0</v>
      </c>
      <c r="EI174" s="15">
        <v>0</v>
      </c>
      <c r="EJ174" s="15">
        <f t="shared" si="272"/>
        <v>1</v>
      </c>
      <c r="EK174" s="15">
        <f t="shared" si="273"/>
        <v>0</v>
      </c>
      <c r="EL174" s="15">
        <f t="shared" si="274"/>
        <v>0</v>
      </c>
      <c r="EM174" s="15">
        <f t="shared" si="275"/>
        <v>0</v>
      </c>
      <c r="EN174" s="15">
        <f t="shared" si="276"/>
        <v>0</v>
      </c>
      <c r="EO174" s="15">
        <f t="shared" si="277"/>
        <v>0</v>
      </c>
      <c r="EP174" s="15">
        <f t="shared" si="278"/>
        <v>1</v>
      </c>
      <c r="EQ174" s="15">
        <f t="shared" si="279"/>
        <v>0</v>
      </c>
      <c r="ER174" s="15">
        <f t="shared" si="280"/>
        <v>0</v>
      </c>
      <c r="ES174" s="15">
        <f t="shared" si="281"/>
        <v>0</v>
      </c>
      <c r="ET174" s="15">
        <f t="shared" si="282"/>
        <v>0</v>
      </c>
      <c r="EU174" s="15">
        <f t="shared" si="283"/>
        <v>1</v>
      </c>
      <c r="EV174" s="15">
        <f t="shared" si="284"/>
        <v>0</v>
      </c>
      <c r="EW174" s="15">
        <f t="shared" si="285"/>
        <v>0</v>
      </c>
      <c r="EX174" s="15">
        <f t="shared" si="286"/>
        <v>0</v>
      </c>
      <c r="EY174" s="15">
        <f t="shared" si="287"/>
        <v>1</v>
      </c>
      <c r="EZ174" s="15">
        <f t="shared" si="288"/>
        <v>0</v>
      </c>
      <c r="FA174" s="15">
        <f t="shared" si="289"/>
        <v>0</v>
      </c>
      <c r="FB174" s="15">
        <f t="shared" si="290"/>
        <v>0</v>
      </c>
      <c r="FC174" s="15">
        <f t="shared" si="291"/>
        <v>0</v>
      </c>
      <c r="FD174" s="15">
        <f t="shared" si="292"/>
        <v>1</v>
      </c>
      <c r="FE174" s="15">
        <f t="shared" si="293"/>
        <v>0</v>
      </c>
      <c r="FF174" s="15">
        <f t="shared" si="294"/>
        <v>0</v>
      </c>
      <c r="FG174" s="15">
        <f t="shared" si="295"/>
        <v>0</v>
      </c>
      <c r="FH174" s="15">
        <f t="shared" si="296"/>
        <v>1</v>
      </c>
      <c r="FI174" s="15">
        <f t="shared" si="297"/>
        <v>0</v>
      </c>
      <c r="FJ174" s="15">
        <f t="shared" si="298"/>
        <v>0</v>
      </c>
      <c r="FK174" s="15">
        <f t="shared" si="299"/>
        <v>0</v>
      </c>
      <c r="FL174" s="15">
        <f t="shared" si="300"/>
        <v>0</v>
      </c>
      <c r="FM174" s="15">
        <v>0</v>
      </c>
      <c r="FN174" s="15">
        <v>0</v>
      </c>
      <c r="FO174" s="15">
        <v>0</v>
      </c>
      <c r="FP174" s="15">
        <v>0</v>
      </c>
      <c r="FQ174" s="15">
        <v>0</v>
      </c>
      <c r="FR174" s="15">
        <v>0</v>
      </c>
      <c r="FS174" s="15">
        <v>0</v>
      </c>
      <c r="FT174" s="15">
        <v>0</v>
      </c>
      <c r="FU174" s="15">
        <v>0</v>
      </c>
      <c r="FV174" s="15">
        <v>0</v>
      </c>
      <c r="FW174" s="15">
        <v>0</v>
      </c>
      <c r="FX174" s="15">
        <v>0</v>
      </c>
      <c r="FY174" s="15">
        <v>0</v>
      </c>
      <c r="FZ174" s="15">
        <v>0</v>
      </c>
      <c r="GA174" s="15">
        <f t="shared" si="315"/>
        <v>1</v>
      </c>
      <c r="GB174" s="15">
        <f t="shared" si="316"/>
        <v>0</v>
      </c>
      <c r="GC174" s="15">
        <f t="shared" si="317"/>
        <v>0</v>
      </c>
      <c r="GD174" s="15">
        <f t="shared" si="318"/>
        <v>0</v>
      </c>
      <c r="GE174" s="15">
        <f t="shared" si="319"/>
        <v>0</v>
      </c>
    </row>
    <row r="175" spans="1:187" x14ac:dyDescent="0.3">
      <c r="A175" s="2" t="s">
        <v>174</v>
      </c>
      <c r="B175" s="6">
        <v>38509.713000000003</v>
      </c>
      <c r="C175" s="6">
        <f t="shared" si="227"/>
        <v>16605.738000000001</v>
      </c>
      <c r="D175" s="7">
        <v>21903.975000000002</v>
      </c>
      <c r="E175" s="8">
        <v>193.47399999999999</v>
      </c>
      <c r="F175" s="9">
        <v>8726.34</v>
      </c>
      <c r="G175" s="9">
        <v>3132.95</v>
      </c>
      <c r="H175" s="9">
        <v>1115.21</v>
      </c>
      <c r="I175" s="9">
        <v>2957.19</v>
      </c>
      <c r="J175" s="9">
        <v>424.12</v>
      </c>
      <c r="K175" s="9">
        <v>9.4749999999999996</v>
      </c>
      <c r="L175" s="9">
        <v>46.978999999999999</v>
      </c>
      <c r="M175" s="9">
        <v>0</v>
      </c>
      <c r="N175" s="10">
        <v>0</v>
      </c>
      <c r="O175" s="10">
        <f t="shared" si="217"/>
        <v>0</v>
      </c>
      <c r="P175" s="10">
        <f t="shared" si="218"/>
        <v>0</v>
      </c>
      <c r="Q175" s="10">
        <f t="shared" si="219"/>
        <v>193.47399999999999</v>
      </c>
      <c r="R175" s="10">
        <f t="shared" si="220"/>
        <v>0</v>
      </c>
      <c r="S175" s="10">
        <f t="shared" si="221"/>
        <v>0</v>
      </c>
      <c r="T175" s="10">
        <f t="shared" si="222"/>
        <v>0</v>
      </c>
      <c r="U175" s="10">
        <f t="shared" si="223"/>
        <v>8726.34</v>
      </c>
      <c r="V175" s="10">
        <f t="shared" si="224"/>
        <v>0</v>
      </c>
      <c r="W175" s="10">
        <f t="shared" si="225"/>
        <v>0</v>
      </c>
      <c r="X175" s="10">
        <f t="shared" si="226"/>
        <v>0</v>
      </c>
      <c r="Y175" s="10">
        <f t="shared" si="228"/>
        <v>0</v>
      </c>
      <c r="Z175" s="10">
        <f t="shared" si="229"/>
        <v>3132.95</v>
      </c>
      <c r="AA175" s="10">
        <f t="shared" si="230"/>
        <v>0</v>
      </c>
      <c r="AB175" s="10">
        <f t="shared" si="231"/>
        <v>0</v>
      </c>
      <c r="AC175" s="10">
        <f t="shared" si="232"/>
        <v>0</v>
      </c>
      <c r="AD175" s="10">
        <f t="shared" si="233"/>
        <v>0</v>
      </c>
      <c r="AE175" s="10">
        <f t="shared" si="234"/>
        <v>1115.21</v>
      </c>
      <c r="AF175" s="10">
        <f t="shared" si="235"/>
        <v>0</v>
      </c>
      <c r="AG175" s="10">
        <f t="shared" si="236"/>
        <v>0</v>
      </c>
      <c r="AH175" s="10">
        <f t="shared" si="237"/>
        <v>0</v>
      </c>
      <c r="AI175" s="10">
        <f t="shared" si="238"/>
        <v>2957.19</v>
      </c>
      <c r="AJ175" s="10">
        <f t="shared" si="239"/>
        <v>0</v>
      </c>
      <c r="AK175" s="10">
        <f t="shared" si="240"/>
        <v>0</v>
      </c>
      <c r="AL175" s="10">
        <f t="shared" si="241"/>
        <v>0</v>
      </c>
      <c r="AM175" s="10">
        <f t="shared" si="242"/>
        <v>0</v>
      </c>
      <c r="AN175" s="10">
        <f t="shared" si="243"/>
        <v>424.12</v>
      </c>
      <c r="AO175" s="10">
        <f t="shared" si="244"/>
        <v>0</v>
      </c>
      <c r="AP175" s="10">
        <f t="shared" si="245"/>
        <v>0</v>
      </c>
      <c r="AQ175" s="10">
        <f t="shared" si="246"/>
        <v>0</v>
      </c>
      <c r="AR175" s="10">
        <f t="shared" si="247"/>
        <v>9.3922230889235561</v>
      </c>
      <c r="AS175" s="10">
        <f t="shared" si="248"/>
        <v>8.2776911076443055E-2</v>
      </c>
      <c r="AT175" s="10">
        <f t="shared" si="249"/>
        <v>0</v>
      </c>
      <c r="AU175" s="10">
        <f t="shared" si="250"/>
        <v>0</v>
      </c>
      <c r="AV175" s="10">
        <f t="shared" si="251"/>
        <v>0</v>
      </c>
      <c r="AW175" s="10">
        <f t="shared" si="252"/>
        <v>46.978999999999999</v>
      </c>
      <c r="AX175" s="10">
        <f t="shared" si="253"/>
        <v>0</v>
      </c>
      <c r="AY175" s="10">
        <f t="shared" si="254"/>
        <v>0</v>
      </c>
      <c r="AZ175" s="10">
        <f t="shared" si="255"/>
        <v>0</v>
      </c>
      <c r="BA175" s="10">
        <f t="shared" si="256"/>
        <v>0</v>
      </c>
      <c r="BB175" s="10">
        <f t="shared" si="257"/>
        <v>0</v>
      </c>
      <c r="BC175" s="10">
        <f t="shared" si="258"/>
        <v>0</v>
      </c>
      <c r="BD175" s="10">
        <f t="shared" si="259"/>
        <v>0</v>
      </c>
      <c r="BE175" s="10">
        <f t="shared" si="260"/>
        <v>0</v>
      </c>
      <c r="BF175" s="10">
        <f t="shared" si="261"/>
        <v>0</v>
      </c>
      <c r="BG175" s="10">
        <f t="shared" si="262"/>
        <v>0</v>
      </c>
      <c r="BH175" s="10">
        <f t="shared" si="263"/>
        <v>0</v>
      </c>
      <c r="BI175" s="10">
        <f t="shared" si="264"/>
        <v>0</v>
      </c>
      <c r="BJ175" s="10">
        <f t="shared" si="265"/>
        <v>0</v>
      </c>
      <c r="BK175" s="10">
        <f t="shared" si="266"/>
        <v>0</v>
      </c>
      <c r="BL175" s="10">
        <f t="shared" si="267"/>
        <v>0</v>
      </c>
      <c r="BM175" s="10">
        <f t="shared" si="268"/>
        <v>0</v>
      </c>
      <c r="BN175" s="10">
        <f t="shared" si="269"/>
        <v>0</v>
      </c>
      <c r="BO175" s="10">
        <f t="shared" si="270"/>
        <v>0</v>
      </c>
      <c r="BP175" s="2" t="s">
        <v>174</v>
      </c>
      <c r="BQ175" s="2">
        <v>21519.896000000001</v>
      </c>
      <c r="BR175" s="2">
        <f t="shared" si="271"/>
        <v>4190.8349999999991</v>
      </c>
      <c r="BS175" s="2">
        <v>1229.2289999999994</v>
      </c>
      <c r="BT175" s="2">
        <v>193.47399999999999</v>
      </c>
      <c r="BU175" s="2">
        <v>8902.3599999999988</v>
      </c>
      <c r="BV175" s="2">
        <v>3357.37</v>
      </c>
      <c r="BW175" s="2">
        <v>2355.1170000000002</v>
      </c>
      <c r="BX175" s="2">
        <v>4181.2199999999993</v>
      </c>
      <c r="BY175" s="2">
        <v>970.02399999999989</v>
      </c>
      <c r="BZ175" s="2">
        <v>9.6150000000000002</v>
      </c>
      <c r="CA175" s="2">
        <v>52.358999999999988</v>
      </c>
      <c r="CB175" s="2">
        <v>3.226999999999999</v>
      </c>
      <c r="CC175" s="2">
        <v>265.90100000000001</v>
      </c>
      <c r="CD175" s="2">
        <v>0</v>
      </c>
      <c r="CE175" s="2">
        <v>0</v>
      </c>
      <c r="CF175" s="2">
        <v>193.47399999999999</v>
      </c>
      <c r="CG175" s="2">
        <v>0</v>
      </c>
      <c r="CH175" s="2">
        <v>0</v>
      </c>
      <c r="CI175" s="2">
        <v>0</v>
      </c>
      <c r="CJ175" s="2">
        <v>8902.3599999999988</v>
      </c>
      <c r="CK175" s="2">
        <v>0</v>
      </c>
      <c r="CL175" s="2">
        <v>0</v>
      </c>
      <c r="CM175" s="2">
        <v>0</v>
      </c>
      <c r="CN175" s="2">
        <v>0</v>
      </c>
      <c r="CO175" s="2">
        <v>3357.37</v>
      </c>
      <c r="CP175" s="2">
        <v>0</v>
      </c>
      <c r="CQ175" s="2">
        <v>0</v>
      </c>
      <c r="CR175" s="2">
        <v>0</v>
      </c>
      <c r="CS175" s="2">
        <v>0</v>
      </c>
      <c r="CT175" s="2">
        <v>2355.1170000000002</v>
      </c>
      <c r="CU175" s="2">
        <v>0</v>
      </c>
      <c r="CV175" s="2">
        <v>0</v>
      </c>
      <c r="CW175" s="2">
        <v>0</v>
      </c>
      <c r="CX175" s="2">
        <v>4181.2199999999993</v>
      </c>
      <c r="CY175" s="2">
        <v>0</v>
      </c>
      <c r="CZ175" s="2">
        <v>0</v>
      </c>
      <c r="DA175" s="2">
        <v>0</v>
      </c>
      <c r="DB175" s="2">
        <v>0</v>
      </c>
      <c r="DC175" s="2">
        <v>970.02399999999989</v>
      </c>
      <c r="DD175" s="2">
        <v>0</v>
      </c>
      <c r="DE175" s="2">
        <v>0</v>
      </c>
      <c r="DF175" s="2">
        <v>0</v>
      </c>
      <c r="DG175" s="2">
        <v>9.5310000000000006</v>
      </c>
      <c r="DH175" s="2">
        <v>8.4000000000000005E-2</v>
      </c>
      <c r="DI175" s="2">
        <v>0</v>
      </c>
      <c r="DJ175" s="2">
        <v>0</v>
      </c>
      <c r="DK175" s="2">
        <v>0</v>
      </c>
      <c r="DL175" s="2">
        <v>52.358999999999988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3.226999999999999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265.90100000000001</v>
      </c>
      <c r="EA175" s="2">
        <v>0</v>
      </c>
      <c r="EB175" s="2">
        <v>0</v>
      </c>
      <c r="EC175" s="2">
        <v>0</v>
      </c>
      <c r="ED175" s="2">
        <v>0</v>
      </c>
      <c r="EE175" s="15">
        <f t="shared" si="320"/>
        <v>0</v>
      </c>
      <c r="EF175" s="15">
        <f t="shared" si="321"/>
        <v>0</v>
      </c>
      <c r="EG175" s="15">
        <f t="shared" si="322"/>
        <v>1</v>
      </c>
      <c r="EH175" s="15">
        <f t="shared" si="323"/>
        <v>0</v>
      </c>
      <c r="EI175" s="15">
        <f t="shared" si="324"/>
        <v>0</v>
      </c>
      <c r="EJ175" s="15">
        <f t="shared" si="272"/>
        <v>0</v>
      </c>
      <c r="EK175" s="15">
        <f t="shared" si="273"/>
        <v>1</v>
      </c>
      <c r="EL175" s="15">
        <f t="shared" si="274"/>
        <v>0</v>
      </c>
      <c r="EM175" s="15">
        <f t="shared" si="275"/>
        <v>0</v>
      </c>
      <c r="EN175" s="15">
        <f t="shared" si="276"/>
        <v>0</v>
      </c>
      <c r="EO175" s="15">
        <f t="shared" si="277"/>
        <v>0</v>
      </c>
      <c r="EP175" s="15">
        <f t="shared" si="278"/>
        <v>1</v>
      </c>
      <c r="EQ175" s="15">
        <f t="shared" si="279"/>
        <v>0</v>
      </c>
      <c r="ER175" s="15">
        <f t="shared" si="280"/>
        <v>0</v>
      </c>
      <c r="ES175" s="15">
        <f t="shared" si="281"/>
        <v>0</v>
      </c>
      <c r="ET175" s="15">
        <f t="shared" si="282"/>
        <v>0</v>
      </c>
      <c r="EU175" s="15">
        <f t="shared" si="283"/>
        <v>1</v>
      </c>
      <c r="EV175" s="15">
        <f t="shared" si="284"/>
        <v>0</v>
      </c>
      <c r="EW175" s="15">
        <f t="shared" si="285"/>
        <v>0</v>
      </c>
      <c r="EX175" s="15">
        <f t="shared" si="286"/>
        <v>0</v>
      </c>
      <c r="EY175" s="15">
        <f t="shared" si="287"/>
        <v>1</v>
      </c>
      <c r="EZ175" s="15">
        <f t="shared" si="288"/>
        <v>0</v>
      </c>
      <c r="FA175" s="15">
        <f t="shared" si="289"/>
        <v>0</v>
      </c>
      <c r="FB175" s="15">
        <f t="shared" si="290"/>
        <v>0</v>
      </c>
      <c r="FC175" s="15">
        <f t="shared" si="291"/>
        <v>0</v>
      </c>
      <c r="FD175" s="15">
        <f t="shared" si="292"/>
        <v>1</v>
      </c>
      <c r="FE175" s="15">
        <f t="shared" si="293"/>
        <v>0</v>
      </c>
      <c r="FF175" s="15">
        <f t="shared" si="294"/>
        <v>0</v>
      </c>
      <c r="FG175" s="15">
        <f t="shared" si="295"/>
        <v>0</v>
      </c>
      <c r="FH175" s="15">
        <f t="shared" si="296"/>
        <v>0.99126365054602184</v>
      </c>
      <c r="FI175" s="15">
        <f t="shared" si="297"/>
        <v>8.7363494539781598E-3</v>
      </c>
      <c r="FJ175" s="15">
        <f t="shared" si="298"/>
        <v>0</v>
      </c>
      <c r="FK175" s="15">
        <f t="shared" si="299"/>
        <v>0</v>
      </c>
      <c r="FL175" s="15">
        <f t="shared" si="300"/>
        <v>0</v>
      </c>
      <c r="FM175" s="15">
        <f t="shared" si="301"/>
        <v>1</v>
      </c>
      <c r="FN175" s="15">
        <f t="shared" si="302"/>
        <v>0</v>
      </c>
      <c r="FO175" s="15">
        <f t="shared" si="303"/>
        <v>0</v>
      </c>
      <c r="FP175" s="15">
        <f t="shared" si="304"/>
        <v>0</v>
      </c>
      <c r="FQ175" s="15">
        <f t="shared" si="305"/>
        <v>0</v>
      </c>
      <c r="FR175" s="15">
        <f t="shared" si="306"/>
        <v>0</v>
      </c>
      <c r="FS175" s="15">
        <f t="shared" si="307"/>
        <v>1</v>
      </c>
      <c r="FT175" s="15">
        <f t="shared" si="308"/>
        <v>0</v>
      </c>
      <c r="FU175" s="15">
        <f t="shared" si="309"/>
        <v>0</v>
      </c>
      <c r="FV175" s="15">
        <f t="shared" si="310"/>
        <v>0</v>
      </c>
      <c r="FW175" s="15">
        <f t="shared" si="311"/>
        <v>0</v>
      </c>
      <c r="FX175" s="15">
        <f t="shared" si="312"/>
        <v>0</v>
      </c>
      <c r="FY175" s="15">
        <f t="shared" si="313"/>
        <v>0</v>
      </c>
      <c r="FZ175" s="15">
        <f t="shared" si="314"/>
        <v>0</v>
      </c>
      <c r="GA175" s="15">
        <f t="shared" si="315"/>
        <v>1</v>
      </c>
      <c r="GB175" s="15">
        <f t="shared" si="316"/>
        <v>0</v>
      </c>
      <c r="GC175" s="15">
        <f t="shared" si="317"/>
        <v>0</v>
      </c>
      <c r="GD175" s="15">
        <f t="shared" si="318"/>
        <v>0</v>
      </c>
      <c r="GE175" s="15">
        <f t="shared" si="319"/>
        <v>0</v>
      </c>
    </row>
    <row r="176" spans="1:187" x14ac:dyDescent="0.3">
      <c r="A176" s="3" t="s">
        <v>175</v>
      </c>
      <c r="B176" s="6">
        <v>368987.71900000004</v>
      </c>
      <c r="C176" s="6">
        <f t="shared" si="227"/>
        <v>131356.9846395062</v>
      </c>
      <c r="D176" s="6">
        <v>237630.73436049384</v>
      </c>
      <c r="E176" s="6">
        <v>0</v>
      </c>
      <c r="F176" s="6">
        <v>49896.115999999995</v>
      </c>
      <c r="G176" s="6">
        <v>31124.431027316827</v>
      </c>
      <c r="H176" s="6">
        <v>7605.7556361067482</v>
      </c>
      <c r="I176" s="6">
        <v>24079.039743170168</v>
      </c>
      <c r="J176" s="6">
        <v>7842.6270018547675</v>
      </c>
      <c r="K176" s="6">
        <v>1002.8290000000001</v>
      </c>
      <c r="L176" s="6">
        <v>3119.9290000000001</v>
      </c>
      <c r="M176" s="6">
        <v>20.140984111291019</v>
      </c>
      <c r="N176" s="6">
        <v>6666.1162469461888</v>
      </c>
      <c r="O176" s="10">
        <f t="shared" si="217"/>
        <v>0</v>
      </c>
      <c r="P176" s="10">
        <f t="shared" si="218"/>
        <v>0</v>
      </c>
      <c r="Q176" s="10">
        <f t="shared" si="219"/>
        <v>0</v>
      </c>
      <c r="R176" s="10">
        <f t="shared" si="220"/>
        <v>0</v>
      </c>
      <c r="S176" s="10">
        <f t="shared" si="221"/>
        <v>0</v>
      </c>
      <c r="T176" s="10">
        <f t="shared" si="222"/>
        <v>0</v>
      </c>
      <c r="U176" s="10">
        <f t="shared" si="223"/>
        <v>49896.115999999995</v>
      </c>
      <c r="V176" s="10">
        <f t="shared" si="224"/>
        <v>0</v>
      </c>
      <c r="W176" s="10">
        <f t="shared" si="225"/>
        <v>0</v>
      </c>
      <c r="X176" s="10">
        <f t="shared" si="226"/>
        <v>0</v>
      </c>
      <c r="Y176" s="10">
        <f t="shared" si="228"/>
        <v>0</v>
      </c>
      <c r="Z176" s="10">
        <f t="shared" si="229"/>
        <v>31104.054144328329</v>
      </c>
      <c r="AA176" s="10">
        <f t="shared" si="230"/>
        <v>20.376882988490625</v>
      </c>
      <c r="AB176" s="10">
        <f t="shared" si="231"/>
        <v>0</v>
      </c>
      <c r="AC176" s="10">
        <f t="shared" si="232"/>
        <v>0</v>
      </c>
      <c r="AD176" s="10">
        <f t="shared" si="233"/>
        <v>0</v>
      </c>
      <c r="AE176" s="10">
        <f t="shared" si="234"/>
        <v>7605.7556361067482</v>
      </c>
      <c r="AF176" s="10">
        <f t="shared" si="235"/>
        <v>0</v>
      </c>
      <c r="AG176" s="10">
        <f t="shared" si="236"/>
        <v>0</v>
      </c>
      <c r="AH176" s="10">
        <f t="shared" si="237"/>
        <v>0</v>
      </c>
      <c r="AI176" s="10">
        <f t="shared" si="238"/>
        <v>24079.039743170168</v>
      </c>
      <c r="AJ176" s="10">
        <f t="shared" si="239"/>
        <v>0</v>
      </c>
      <c r="AK176" s="10">
        <f t="shared" si="240"/>
        <v>0</v>
      </c>
      <c r="AL176" s="10">
        <f t="shared" si="241"/>
        <v>0</v>
      </c>
      <c r="AM176" s="10">
        <f t="shared" si="242"/>
        <v>0</v>
      </c>
      <c r="AN176" s="10">
        <f t="shared" si="243"/>
        <v>7834.012958482781</v>
      </c>
      <c r="AO176" s="10">
        <f t="shared" si="244"/>
        <v>8.6140433719864067</v>
      </c>
      <c r="AP176" s="10">
        <f t="shared" si="245"/>
        <v>0</v>
      </c>
      <c r="AQ176" s="10">
        <f t="shared" si="246"/>
        <v>0</v>
      </c>
      <c r="AR176" s="10">
        <f t="shared" si="247"/>
        <v>435.40457076273754</v>
      </c>
      <c r="AS176" s="10">
        <f t="shared" si="248"/>
        <v>567.42442923726253</v>
      </c>
      <c r="AT176" s="10">
        <f t="shared" si="249"/>
        <v>0</v>
      </c>
      <c r="AU176" s="10">
        <f t="shared" si="250"/>
        <v>0</v>
      </c>
      <c r="AV176" s="10">
        <f t="shared" si="251"/>
        <v>0</v>
      </c>
      <c r="AW176" s="10">
        <f t="shared" si="252"/>
        <v>3077.5926322535774</v>
      </c>
      <c r="AX176" s="10">
        <f t="shared" si="253"/>
        <v>42.336367746423015</v>
      </c>
      <c r="AY176" s="10">
        <f t="shared" si="254"/>
        <v>0</v>
      </c>
      <c r="AZ176" s="10">
        <f t="shared" si="255"/>
        <v>0</v>
      </c>
      <c r="BA176" s="10">
        <f t="shared" si="256"/>
        <v>0</v>
      </c>
      <c r="BB176" s="10">
        <f t="shared" si="257"/>
        <v>0</v>
      </c>
      <c r="BC176" s="10">
        <f t="shared" si="258"/>
        <v>11.807025785135844</v>
      </c>
      <c r="BD176" s="10">
        <f t="shared" si="259"/>
        <v>0</v>
      </c>
      <c r="BE176" s="10">
        <f t="shared" si="260"/>
        <v>0</v>
      </c>
      <c r="BF176" s="10">
        <f t="shared" si="261"/>
        <v>0.47154865731738571</v>
      </c>
      <c r="BG176" s="10">
        <f t="shared" si="262"/>
        <v>0</v>
      </c>
      <c r="BH176" s="10">
        <f t="shared" si="263"/>
        <v>7.8624096688377874</v>
      </c>
      <c r="BI176" s="10">
        <f t="shared" si="264"/>
        <v>0</v>
      </c>
      <c r="BJ176" s="10">
        <f t="shared" si="265"/>
        <v>0</v>
      </c>
      <c r="BK176" s="10">
        <f t="shared" si="266"/>
        <v>6506.2609521043669</v>
      </c>
      <c r="BL176" s="10">
        <f t="shared" si="267"/>
        <v>159.8552948418222</v>
      </c>
      <c r="BM176" s="10">
        <f t="shared" si="268"/>
        <v>0</v>
      </c>
      <c r="BN176" s="10">
        <f t="shared" si="269"/>
        <v>0</v>
      </c>
      <c r="BO176" s="10">
        <f t="shared" si="270"/>
        <v>0</v>
      </c>
      <c r="BP176" s="3" t="s">
        <v>175</v>
      </c>
      <c r="BQ176" s="3">
        <v>700001.41</v>
      </c>
      <c r="BR176" s="3">
        <f t="shared" si="271"/>
        <v>27800.446</v>
      </c>
      <c r="BS176" s="2">
        <v>490191.59800000006</v>
      </c>
      <c r="BT176" s="2">
        <v>0</v>
      </c>
      <c r="BU176" s="2">
        <v>48719.679999999993</v>
      </c>
      <c r="BV176" s="2">
        <v>40584.035000000003</v>
      </c>
      <c r="BW176" s="2">
        <v>19352.116999999998</v>
      </c>
      <c r="BX176" s="2">
        <v>26775.952000000001</v>
      </c>
      <c r="BY176" s="2">
        <v>35962.642999999996</v>
      </c>
      <c r="BZ176" s="2">
        <v>1024.4939999999999</v>
      </c>
      <c r="CA176" s="2">
        <v>7304.8270000000002</v>
      </c>
      <c r="CB176" s="2">
        <v>23705.82</v>
      </c>
      <c r="CC176" s="3">
        <v>6380.2439999999997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48719.679999999993</v>
      </c>
      <c r="CK176" s="3">
        <v>0</v>
      </c>
      <c r="CL176" s="3">
        <v>0</v>
      </c>
      <c r="CM176" s="3">
        <v>0</v>
      </c>
      <c r="CN176" s="3">
        <v>0</v>
      </c>
      <c r="CO176" s="3">
        <v>40557.464999999997</v>
      </c>
      <c r="CP176" s="3">
        <v>26.57</v>
      </c>
      <c r="CQ176" s="3">
        <v>0</v>
      </c>
      <c r="CR176" s="3">
        <v>0</v>
      </c>
      <c r="CS176" s="3">
        <v>0</v>
      </c>
      <c r="CT176" s="3">
        <v>19352.116999999998</v>
      </c>
      <c r="CU176" s="3">
        <v>0</v>
      </c>
      <c r="CV176" s="3">
        <v>0</v>
      </c>
      <c r="CW176" s="3">
        <v>0</v>
      </c>
      <c r="CX176" s="3">
        <v>26775.952000000001</v>
      </c>
      <c r="CY176" s="3">
        <v>0</v>
      </c>
      <c r="CZ176" s="3">
        <v>0</v>
      </c>
      <c r="DA176" s="3">
        <v>0</v>
      </c>
      <c r="DB176" s="3">
        <v>0</v>
      </c>
      <c r="DC176" s="3">
        <v>35923.142999999996</v>
      </c>
      <c r="DD176" s="3">
        <v>39.5</v>
      </c>
      <c r="DE176" s="3">
        <v>0</v>
      </c>
      <c r="DF176" s="3">
        <v>0</v>
      </c>
      <c r="DG176" s="3">
        <v>444.81099999999998</v>
      </c>
      <c r="DH176" s="3">
        <v>579.68299999999999</v>
      </c>
      <c r="DI176" s="3">
        <v>0</v>
      </c>
      <c r="DJ176" s="3">
        <v>0</v>
      </c>
      <c r="DK176" s="3">
        <v>0</v>
      </c>
      <c r="DL176" s="3">
        <v>7205.7030000000004</v>
      </c>
      <c r="DM176" s="3">
        <v>99.123999999999995</v>
      </c>
      <c r="DN176" s="3">
        <v>0</v>
      </c>
      <c r="DO176" s="3">
        <v>0</v>
      </c>
      <c r="DP176" s="3">
        <v>0</v>
      </c>
      <c r="DQ176" s="3">
        <v>0</v>
      </c>
      <c r="DR176" s="3">
        <v>13896.8</v>
      </c>
      <c r="DS176" s="3">
        <v>0</v>
      </c>
      <c r="DT176" s="3">
        <v>0</v>
      </c>
      <c r="DU176" s="3">
        <v>555.01</v>
      </c>
      <c r="DV176" s="3">
        <v>0</v>
      </c>
      <c r="DW176" s="3">
        <v>9254.01</v>
      </c>
      <c r="DX176" s="3">
        <v>0</v>
      </c>
      <c r="DY176" s="3">
        <v>0</v>
      </c>
      <c r="DZ176" s="3">
        <v>6227.2440000000006</v>
      </c>
      <c r="EA176" s="3">
        <v>153</v>
      </c>
      <c r="EB176" s="3">
        <v>0</v>
      </c>
      <c r="EC176" s="3">
        <v>0</v>
      </c>
      <c r="ED176" s="3">
        <v>0</v>
      </c>
      <c r="EE176" s="15">
        <v>0</v>
      </c>
      <c r="EF176" s="15">
        <v>0</v>
      </c>
      <c r="EG176" s="15">
        <v>0</v>
      </c>
      <c r="EH176" s="15">
        <v>0</v>
      </c>
      <c r="EI176" s="15">
        <v>0</v>
      </c>
      <c r="EJ176" s="15">
        <f t="shared" si="272"/>
        <v>0</v>
      </c>
      <c r="EK176" s="15">
        <f t="shared" si="273"/>
        <v>1</v>
      </c>
      <c r="EL176" s="15">
        <f t="shared" si="274"/>
        <v>0</v>
      </c>
      <c r="EM176" s="15">
        <f t="shared" si="275"/>
        <v>0</v>
      </c>
      <c r="EN176" s="15">
        <f t="shared" si="276"/>
        <v>0</v>
      </c>
      <c r="EO176" s="15">
        <f t="shared" si="277"/>
        <v>0</v>
      </c>
      <c r="EP176" s="15">
        <f t="shared" si="278"/>
        <v>0.99934530906057006</v>
      </c>
      <c r="EQ176" s="16">
        <f t="shared" si="279"/>
        <v>6.5469093942975359E-4</v>
      </c>
      <c r="ER176" s="15">
        <f t="shared" si="280"/>
        <v>0</v>
      </c>
      <c r="ES176" s="15">
        <f t="shared" si="281"/>
        <v>0</v>
      </c>
      <c r="ET176" s="15">
        <f t="shared" si="282"/>
        <v>0</v>
      </c>
      <c r="EU176" s="15">
        <f t="shared" si="283"/>
        <v>1</v>
      </c>
      <c r="EV176" s="15">
        <f t="shared" si="284"/>
        <v>0</v>
      </c>
      <c r="EW176" s="15">
        <f t="shared" si="285"/>
        <v>0</v>
      </c>
      <c r="EX176" s="15">
        <f t="shared" si="286"/>
        <v>0</v>
      </c>
      <c r="EY176" s="15">
        <f t="shared" si="287"/>
        <v>1</v>
      </c>
      <c r="EZ176" s="15">
        <f t="shared" si="288"/>
        <v>0</v>
      </c>
      <c r="FA176" s="15">
        <f t="shared" si="289"/>
        <v>0</v>
      </c>
      <c r="FB176" s="15">
        <f t="shared" si="290"/>
        <v>0</v>
      </c>
      <c r="FC176" s="15">
        <f t="shared" si="291"/>
        <v>0</v>
      </c>
      <c r="FD176" s="15">
        <f t="shared" si="292"/>
        <v>0.99890163801364651</v>
      </c>
      <c r="FE176" s="16">
        <f t="shared" si="293"/>
        <v>1.0983619863534503E-3</v>
      </c>
      <c r="FF176" s="15">
        <f t="shared" si="294"/>
        <v>0</v>
      </c>
      <c r="FG176" s="15">
        <f t="shared" si="295"/>
        <v>0</v>
      </c>
      <c r="FH176" s="15">
        <f t="shared" si="296"/>
        <v>0.43417628604950348</v>
      </c>
      <c r="FI176" s="15">
        <f t="shared" si="297"/>
        <v>0.56582371395049658</v>
      </c>
      <c r="FJ176" s="15">
        <f t="shared" si="298"/>
        <v>0</v>
      </c>
      <c r="FK176" s="15">
        <f t="shared" si="299"/>
        <v>0</v>
      </c>
      <c r="FL176" s="15">
        <f t="shared" si="300"/>
        <v>0</v>
      </c>
      <c r="FM176" s="15">
        <f t="shared" si="301"/>
        <v>0.98643034256663442</v>
      </c>
      <c r="FN176" s="15">
        <f t="shared" si="302"/>
        <v>1.3569657433365636E-2</v>
      </c>
      <c r="FO176" s="15">
        <f t="shared" si="303"/>
        <v>0</v>
      </c>
      <c r="FP176" s="15">
        <f t="shared" si="304"/>
        <v>0</v>
      </c>
      <c r="FQ176" s="15">
        <f t="shared" si="305"/>
        <v>0</v>
      </c>
      <c r="FR176" s="15">
        <f t="shared" si="306"/>
        <v>0</v>
      </c>
      <c r="FS176" s="15">
        <f t="shared" si="307"/>
        <v>0.58621891164279483</v>
      </c>
      <c r="FT176" s="15">
        <f t="shared" si="308"/>
        <v>0</v>
      </c>
      <c r="FU176" s="15">
        <f t="shared" si="309"/>
        <v>0</v>
      </c>
      <c r="FV176" s="15">
        <f t="shared" si="310"/>
        <v>2.3412394087190404E-2</v>
      </c>
      <c r="FW176" s="15">
        <f t="shared" si="311"/>
        <v>0</v>
      </c>
      <c r="FX176" s="15">
        <f t="shared" si="312"/>
        <v>0.39036869427001469</v>
      </c>
      <c r="FY176" s="15">
        <f t="shared" si="313"/>
        <v>0</v>
      </c>
      <c r="FZ176" s="15">
        <f t="shared" si="314"/>
        <v>0</v>
      </c>
      <c r="GA176" s="15">
        <f t="shared" si="315"/>
        <v>0.97601972589136099</v>
      </c>
      <c r="GB176" s="15">
        <f t="shared" si="316"/>
        <v>2.3980274108639107E-2</v>
      </c>
      <c r="GC176" s="15">
        <f t="shared" si="317"/>
        <v>0</v>
      </c>
      <c r="GD176" s="15">
        <f t="shared" si="318"/>
        <v>0</v>
      </c>
      <c r="GE176" s="15">
        <f t="shared" si="319"/>
        <v>0</v>
      </c>
    </row>
    <row r="177" spans="1:187" x14ac:dyDescent="0.3">
      <c r="A177" s="2" t="s">
        <v>176</v>
      </c>
      <c r="B177" s="6">
        <v>129033.2</v>
      </c>
      <c r="C177" s="6">
        <f t="shared" si="227"/>
        <v>73882.70419997524</v>
      </c>
      <c r="D177" s="7">
        <v>55150.495800024757</v>
      </c>
      <c r="E177" s="8">
        <v>0</v>
      </c>
      <c r="F177" s="9">
        <v>18265.2</v>
      </c>
      <c r="G177" s="9">
        <v>13799.807232354709</v>
      </c>
      <c r="H177" s="9">
        <v>2553.1894448509538</v>
      </c>
      <c r="I177" s="9">
        <v>6895.2</v>
      </c>
      <c r="J177" s="9">
        <v>3775.0563139919109</v>
      </c>
      <c r="K177" s="9">
        <v>755.2</v>
      </c>
      <c r="L177" s="9">
        <v>2045.2</v>
      </c>
      <c r="M177" s="9">
        <v>0</v>
      </c>
      <c r="N177" s="10">
        <v>25793.851208777662</v>
      </c>
      <c r="O177" s="10">
        <f t="shared" si="217"/>
        <v>0</v>
      </c>
      <c r="P177" s="10">
        <f t="shared" si="218"/>
        <v>0</v>
      </c>
      <c r="Q177" s="10">
        <f t="shared" si="219"/>
        <v>0</v>
      </c>
      <c r="R177" s="10">
        <f t="shared" si="220"/>
        <v>0</v>
      </c>
      <c r="S177" s="10">
        <f t="shared" si="221"/>
        <v>0</v>
      </c>
      <c r="T177" s="10">
        <f t="shared" si="222"/>
        <v>0</v>
      </c>
      <c r="U177" s="10">
        <f t="shared" si="223"/>
        <v>18265.2</v>
      </c>
      <c r="V177" s="10">
        <f t="shared" si="224"/>
        <v>0</v>
      </c>
      <c r="W177" s="10">
        <f t="shared" si="225"/>
        <v>0</v>
      </c>
      <c r="X177" s="10">
        <f t="shared" si="226"/>
        <v>0</v>
      </c>
      <c r="Y177" s="10">
        <f t="shared" si="228"/>
        <v>0</v>
      </c>
      <c r="Z177" s="10">
        <f t="shared" si="229"/>
        <v>13732.076363283106</v>
      </c>
      <c r="AA177" s="10">
        <f t="shared" si="230"/>
        <v>67.730869071600864</v>
      </c>
      <c r="AB177" s="10">
        <f t="shared" si="231"/>
        <v>0</v>
      </c>
      <c r="AC177" s="10">
        <f t="shared" si="232"/>
        <v>0</v>
      </c>
      <c r="AD177" s="10">
        <f t="shared" si="233"/>
        <v>0</v>
      </c>
      <c r="AE177" s="10">
        <f t="shared" si="234"/>
        <v>2553.1894448509538</v>
      </c>
      <c r="AF177" s="10">
        <f t="shared" si="235"/>
        <v>0</v>
      </c>
      <c r="AG177" s="10">
        <f t="shared" si="236"/>
        <v>0</v>
      </c>
      <c r="AH177" s="10">
        <f t="shared" si="237"/>
        <v>0</v>
      </c>
      <c r="AI177" s="10">
        <f t="shared" si="238"/>
        <v>6895.2</v>
      </c>
      <c r="AJ177" s="10">
        <f t="shared" si="239"/>
        <v>0</v>
      </c>
      <c r="AK177" s="10">
        <f t="shared" si="240"/>
        <v>0</v>
      </c>
      <c r="AL177" s="10">
        <f t="shared" si="241"/>
        <v>0</v>
      </c>
      <c r="AM177" s="10">
        <f t="shared" si="242"/>
        <v>0</v>
      </c>
      <c r="AN177" s="10">
        <f t="shared" si="243"/>
        <v>3771.5718457981561</v>
      </c>
      <c r="AO177" s="10">
        <f t="shared" si="244"/>
        <v>3.4844681937546413</v>
      </c>
      <c r="AP177" s="10">
        <f t="shared" si="245"/>
        <v>0</v>
      </c>
      <c r="AQ177" s="10">
        <f t="shared" si="246"/>
        <v>0</v>
      </c>
      <c r="AR177" s="10">
        <f t="shared" si="247"/>
        <v>234.12088022845626</v>
      </c>
      <c r="AS177" s="10">
        <f t="shared" si="248"/>
        <v>480.54721988913155</v>
      </c>
      <c r="AT177" s="10">
        <f t="shared" si="249"/>
        <v>15.857550814715273</v>
      </c>
      <c r="AU177" s="10">
        <f t="shared" si="250"/>
        <v>0</v>
      </c>
      <c r="AV177" s="10">
        <f t="shared" si="251"/>
        <v>24.674349067696973</v>
      </c>
      <c r="AW177" s="10">
        <f t="shared" si="252"/>
        <v>2045.2</v>
      </c>
      <c r="AX177" s="10">
        <f t="shared" si="253"/>
        <v>0</v>
      </c>
      <c r="AY177" s="10">
        <f t="shared" si="254"/>
        <v>0</v>
      </c>
      <c r="AZ177" s="10">
        <f t="shared" si="255"/>
        <v>0</v>
      </c>
      <c r="BA177" s="10">
        <f t="shared" si="256"/>
        <v>0</v>
      </c>
      <c r="BB177" s="10">
        <f t="shared" si="257"/>
        <v>0</v>
      </c>
      <c r="BC177" s="10">
        <f t="shared" si="258"/>
        <v>0</v>
      </c>
      <c r="BD177" s="10">
        <f t="shared" si="259"/>
        <v>0</v>
      </c>
      <c r="BE177" s="10">
        <f t="shared" si="260"/>
        <v>0</v>
      </c>
      <c r="BF177" s="10">
        <f t="shared" si="261"/>
        <v>0</v>
      </c>
      <c r="BG177" s="10">
        <f t="shared" si="262"/>
        <v>0</v>
      </c>
      <c r="BH177" s="10">
        <f t="shared" si="263"/>
        <v>0</v>
      </c>
      <c r="BI177" s="10">
        <f t="shared" si="264"/>
        <v>0</v>
      </c>
      <c r="BJ177" s="10">
        <f t="shared" si="265"/>
        <v>0</v>
      </c>
      <c r="BK177" s="10">
        <f t="shared" si="266"/>
        <v>0</v>
      </c>
      <c r="BL177" s="10">
        <f t="shared" si="267"/>
        <v>25793.851208777662</v>
      </c>
      <c r="BM177" s="10">
        <f t="shared" si="268"/>
        <v>0</v>
      </c>
      <c r="BN177" s="10">
        <f t="shared" si="269"/>
        <v>0</v>
      </c>
      <c r="BO177" s="10">
        <f t="shared" si="270"/>
        <v>0</v>
      </c>
      <c r="BP177" s="2" t="s">
        <v>176</v>
      </c>
      <c r="BQ177" s="2">
        <v>327525.73</v>
      </c>
      <c r="BR177" s="2">
        <f t="shared" si="271"/>
        <v>8085.7999999999993</v>
      </c>
      <c r="BS177" s="2">
        <v>237155</v>
      </c>
      <c r="BT177" s="2">
        <v>0</v>
      </c>
      <c r="BU177" s="2">
        <v>18265.2</v>
      </c>
      <c r="BV177" s="2">
        <v>21046.83</v>
      </c>
      <c r="BW177" s="2">
        <v>3201.2</v>
      </c>
      <c r="BX177" s="2">
        <v>6895.2</v>
      </c>
      <c r="BY177" s="2">
        <v>27409.9</v>
      </c>
      <c r="BZ177" s="2">
        <v>1190.5999999999999</v>
      </c>
      <c r="CA177" s="2">
        <v>6121.2000000000007</v>
      </c>
      <c r="CB177" s="2">
        <v>6013.5</v>
      </c>
      <c r="CC177" s="2">
        <v>227.1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18265.2</v>
      </c>
      <c r="CK177" s="2">
        <v>0</v>
      </c>
      <c r="CL177" s="2">
        <v>0</v>
      </c>
      <c r="CM177" s="2">
        <v>0</v>
      </c>
      <c r="CN177" s="2">
        <v>0</v>
      </c>
      <c r="CO177" s="2">
        <v>20943.53</v>
      </c>
      <c r="CP177" s="2">
        <v>103.3</v>
      </c>
      <c r="CQ177" s="2">
        <v>0</v>
      </c>
      <c r="CR177" s="2">
        <v>0</v>
      </c>
      <c r="CS177" s="2">
        <v>0</v>
      </c>
      <c r="CT177" s="2">
        <v>3201.2</v>
      </c>
      <c r="CU177" s="2">
        <v>0</v>
      </c>
      <c r="CV177" s="2">
        <v>0</v>
      </c>
      <c r="CW177" s="2">
        <v>0</v>
      </c>
      <c r="CX177" s="2">
        <v>6895.2</v>
      </c>
      <c r="CY177" s="2">
        <v>0</v>
      </c>
      <c r="CZ177" s="2">
        <v>0</v>
      </c>
      <c r="DA177" s="2">
        <v>0</v>
      </c>
      <c r="DB177" s="2">
        <v>0</v>
      </c>
      <c r="DC177" s="2">
        <v>27384.6</v>
      </c>
      <c r="DD177" s="2">
        <v>25.3</v>
      </c>
      <c r="DE177" s="2">
        <v>0</v>
      </c>
      <c r="DF177" s="2">
        <v>0</v>
      </c>
      <c r="DG177" s="2">
        <v>369.1</v>
      </c>
      <c r="DH177" s="2">
        <v>757.6</v>
      </c>
      <c r="DI177" s="2">
        <v>25</v>
      </c>
      <c r="DJ177" s="2">
        <v>0</v>
      </c>
      <c r="DK177" s="2">
        <v>38.900000000000013</v>
      </c>
      <c r="DL177" s="2">
        <v>6121.2000000000007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6013.5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227.1</v>
      </c>
      <c r="EB177" s="2">
        <v>0</v>
      </c>
      <c r="EC177" s="2">
        <v>0</v>
      </c>
      <c r="ED177" s="2">
        <v>0</v>
      </c>
      <c r="EE177" s="15">
        <v>0</v>
      </c>
      <c r="EF177" s="15">
        <v>0</v>
      </c>
      <c r="EG177" s="15">
        <v>0</v>
      </c>
      <c r="EH177" s="15">
        <v>0</v>
      </c>
      <c r="EI177" s="15">
        <v>0</v>
      </c>
      <c r="EJ177" s="15">
        <f t="shared" si="272"/>
        <v>0</v>
      </c>
      <c r="EK177" s="15">
        <f t="shared" si="273"/>
        <v>1</v>
      </c>
      <c r="EL177" s="15">
        <f t="shared" si="274"/>
        <v>0</v>
      </c>
      <c r="EM177" s="15">
        <f t="shared" si="275"/>
        <v>0</v>
      </c>
      <c r="EN177" s="15">
        <f t="shared" si="276"/>
        <v>0</v>
      </c>
      <c r="EO177" s="15">
        <f t="shared" si="277"/>
        <v>0</v>
      </c>
      <c r="EP177" s="15">
        <f t="shared" si="278"/>
        <v>0.99509189744963955</v>
      </c>
      <c r="EQ177" s="16">
        <f t="shared" si="279"/>
        <v>4.9081025503603147E-3</v>
      </c>
      <c r="ER177" s="15">
        <f t="shared" si="280"/>
        <v>0</v>
      </c>
      <c r="ES177" s="15">
        <f t="shared" si="281"/>
        <v>0</v>
      </c>
      <c r="ET177" s="15">
        <f t="shared" si="282"/>
        <v>0</v>
      </c>
      <c r="EU177" s="15">
        <f t="shared" si="283"/>
        <v>1</v>
      </c>
      <c r="EV177" s="15">
        <f t="shared" si="284"/>
        <v>0</v>
      </c>
      <c r="EW177" s="15">
        <f t="shared" si="285"/>
        <v>0</v>
      </c>
      <c r="EX177" s="15">
        <f t="shared" si="286"/>
        <v>0</v>
      </c>
      <c r="EY177" s="15">
        <f t="shared" si="287"/>
        <v>1</v>
      </c>
      <c r="EZ177" s="15">
        <f t="shared" si="288"/>
        <v>0</v>
      </c>
      <c r="FA177" s="15">
        <f t="shared" si="289"/>
        <v>0</v>
      </c>
      <c r="FB177" s="15">
        <f t="shared" si="290"/>
        <v>0</v>
      </c>
      <c r="FC177" s="15">
        <f t="shared" si="291"/>
        <v>0</v>
      </c>
      <c r="FD177" s="15">
        <f t="shared" si="292"/>
        <v>0.99907697583719746</v>
      </c>
      <c r="FE177" s="16">
        <f t="shared" si="293"/>
        <v>9.2302416280249104E-4</v>
      </c>
      <c r="FF177" s="15">
        <f t="shared" si="294"/>
        <v>0</v>
      </c>
      <c r="FG177" s="15">
        <f t="shared" si="295"/>
        <v>0</v>
      </c>
      <c r="FH177" s="15">
        <f t="shared" si="296"/>
        <v>0.3100117587770872</v>
      </c>
      <c r="FI177" s="15">
        <f t="shared" si="297"/>
        <v>0.63631782294641359</v>
      </c>
      <c r="FJ177" s="15">
        <f t="shared" si="298"/>
        <v>2.0997816227112383E-2</v>
      </c>
      <c r="FK177" s="15">
        <f t="shared" si="299"/>
        <v>0</v>
      </c>
      <c r="FL177" s="15">
        <f t="shared" si="300"/>
        <v>3.2672602049386879E-2</v>
      </c>
      <c r="FM177" s="15">
        <f t="shared" si="301"/>
        <v>1</v>
      </c>
      <c r="FN177" s="15">
        <f t="shared" si="302"/>
        <v>0</v>
      </c>
      <c r="FO177" s="15">
        <f t="shared" si="303"/>
        <v>0</v>
      </c>
      <c r="FP177" s="15">
        <f t="shared" si="304"/>
        <v>0</v>
      </c>
      <c r="FQ177" s="15">
        <f t="shared" si="305"/>
        <v>0</v>
      </c>
      <c r="FR177" s="15">
        <f t="shared" si="306"/>
        <v>0</v>
      </c>
      <c r="FS177" s="15">
        <f t="shared" si="307"/>
        <v>1</v>
      </c>
      <c r="FT177" s="15">
        <f t="shared" si="308"/>
        <v>0</v>
      </c>
      <c r="FU177" s="15">
        <f t="shared" si="309"/>
        <v>0</v>
      </c>
      <c r="FV177" s="15">
        <f t="shared" si="310"/>
        <v>0</v>
      </c>
      <c r="FW177" s="15">
        <f t="shared" si="311"/>
        <v>0</v>
      </c>
      <c r="FX177" s="15">
        <f t="shared" si="312"/>
        <v>0</v>
      </c>
      <c r="FY177" s="15">
        <f t="shared" si="313"/>
        <v>0</v>
      </c>
      <c r="FZ177" s="15">
        <f t="shared" si="314"/>
        <v>0</v>
      </c>
      <c r="GA177" s="15">
        <f t="shared" si="315"/>
        <v>0</v>
      </c>
      <c r="GB177" s="15">
        <f t="shared" si="316"/>
        <v>1</v>
      </c>
      <c r="GC177" s="15">
        <f t="shared" si="317"/>
        <v>0</v>
      </c>
      <c r="GD177" s="15">
        <f t="shared" si="318"/>
        <v>0</v>
      </c>
      <c r="GE177" s="15">
        <f t="shared" si="319"/>
        <v>0</v>
      </c>
    </row>
    <row r="178" spans="1:187" x14ac:dyDescent="0.3">
      <c r="A178" s="2" t="s">
        <v>177</v>
      </c>
      <c r="B178" s="6">
        <v>32686.82</v>
      </c>
      <c r="C178" s="6">
        <f t="shared" si="227"/>
        <v>18736.867597337114</v>
      </c>
      <c r="D178" s="7">
        <v>13949.952402662884</v>
      </c>
      <c r="E178" s="8">
        <v>3225.31</v>
      </c>
      <c r="F178" s="9">
        <v>3357</v>
      </c>
      <c r="G178" s="9">
        <v>5696.1142645420814</v>
      </c>
      <c r="H178" s="9">
        <v>1892.8182683765219</v>
      </c>
      <c r="I178" s="9">
        <v>3583.9982969531811</v>
      </c>
      <c r="J178" s="9">
        <v>751.46676746533126</v>
      </c>
      <c r="K178" s="9">
        <v>182.02</v>
      </c>
      <c r="L178" s="9">
        <v>48.14</v>
      </c>
      <c r="M178" s="9">
        <v>0</v>
      </c>
      <c r="N178" s="10">
        <v>0</v>
      </c>
      <c r="O178" s="10">
        <f t="shared" si="217"/>
        <v>0</v>
      </c>
      <c r="P178" s="10">
        <f t="shared" si="218"/>
        <v>0</v>
      </c>
      <c r="Q178" s="10">
        <f t="shared" si="219"/>
        <v>3225.31</v>
      </c>
      <c r="R178" s="10">
        <f t="shared" si="220"/>
        <v>0</v>
      </c>
      <c r="S178" s="10">
        <f t="shared" si="221"/>
        <v>0</v>
      </c>
      <c r="T178" s="10">
        <f t="shared" si="222"/>
        <v>1832.6599999999999</v>
      </c>
      <c r="U178" s="10">
        <f t="shared" si="223"/>
        <v>1010.0000000000001</v>
      </c>
      <c r="V178" s="10">
        <f t="shared" si="224"/>
        <v>0</v>
      </c>
      <c r="W178" s="10">
        <f t="shared" si="225"/>
        <v>0</v>
      </c>
      <c r="X178" s="10">
        <f t="shared" si="226"/>
        <v>0</v>
      </c>
      <c r="Y178" s="10">
        <f t="shared" si="228"/>
        <v>0</v>
      </c>
      <c r="Z178" s="10">
        <f t="shared" si="229"/>
        <v>5696.1142645420814</v>
      </c>
      <c r="AA178" s="10">
        <f t="shared" si="230"/>
        <v>0</v>
      </c>
      <c r="AB178" s="10">
        <f t="shared" si="231"/>
        <v>0</v>
      </c>
      <c r="AC178" s="10">
        <f t="shared" si="232"/>
        <v>0</v>
      </c>
      <c r="AD178" s="10">
        <f t="shared" si="233"/>
        <v>0</v>
      </c>
      <c r="AE178" s="10">
        <f t="shared" si="234"/>
        <v>1892.8182683765219</v>
      </c>
      <c r="AF178" s="10">
        <f t="shared" si="235"/>
        <v>0</v>
      </c>
      <c r="AG178" s="10">
        <f t="shared" si="236"/>
        <v>0</v>
      </c>
      <c r="AH178" s="10">
        <f t="shared" si="237"/>
        <v>0</v>
      </c>
      <c r="AI178" s="10">
        <f t="shared" si="238"/>
        <v>3583.9982969531811</v>
      </c>
      <c r="AJ178" s="10">
        <f t="shared" si="239"/>
        <v>0</v>
      </c>
      <c r="AK178" s="10">
        <f t="shared" si="240"/>
        <v>0</v>
      </c>
      <c r="AL178" s="10">
        <f t="shared" si="241"/>
        <v>0</v>
      </c>
      <c r="AM178" s="10">
        <f t="shared" si="242"/>
        <v>0</v>
      </c>
      <c r="AN178" s="10">
        <f t="shared" si="243"/>
        <v>751.46676746533126</v>
      </c>
      <c r="AO178" s="10">
        <f t="shared" si="244"/>
        <v>0</v>
      </c>
      <c r="AP178" s="10">
        <f t="shared" si="245"/>
        <v>0</v>
      </c>
      <c r="AQ178" s="10">
        <f t="shared" si="246"/>
        <v>0</v>
      </c>
      <c r="AR178" s="10">
        <f t="shared" si="247"/>
        <v>182.02</v>
      </c>
      <c r="AS178" s="10">
        <f t="shared" si="248"/>
        <v>0</v>
      </c>
      <c r="AT178" s="10">
        <f t="shared" si="249"/>
        <v>0</v>
      </c>
      <c r="AU178" s="10">
        <f t="shared" si="250"/>
        <v>0</v>
      </c>
      <c r="AV178" s="10">
        <f t="shared" si="251"/>
        <v>0</v>
      </c>
      <c r="AW178" s="10">
        <f t="shared" si="252"/>
        <v>48.14</v>
      </c>
      <c r="AX178" s="10">
        <f t="shared" si="253"/>
        <v>0</v>
      </c>
      <c r="AY178" s="10">
        <f t="shared" si="254"/>
        <v>0</v>
      </c>
      <c r="AZ178" s="10">
        <f t="shared" si="255"/>
        <v>0</v>
      </c>
      <c r="BA178" s="10">
        <f t="shared" si="256"/>
        <v>0</v>
      </c>
      <c r="BB178" s="10">
        <f t="shared" si="257"/>
        <v>0</v>
      </c>
      <c r="BC178" s="10">
        <f t="shared" si="258"/>
        <v>0</v>
      </c>
      <c r="BD178" s="10">
        <f t="shared" si="259"/>
        <v>0</v>
      </c>
      <c r="BE178" s="10">
        <f t="shared" si="260"/>
        <v>0</v>
      </c>
      <c r="BF178" s="10">
        <f t="shared" si="261"/>
        <v>0</v>
      </c>
      <c r="BG178" s="10">
        <f t="shared" si="262"/>
        <v>0</v>
      </c>
      <c r="BH178" s="10">
        <f t="shared" si="263"/>
        <v>0</v>
      </c>
      <c r="BI178" s="10">
        <f t="shared" si="264"/>
        <v>0</v>
      </c>
      <c r="BJ178" s="10">
        <f t="shared" si="265"/>
        <v>0</v>
      </c>
      <c r="BK178" s="10">
        <f t="shared" si="266"/>
        <v>0</v>
      </c>
      <c r="BL178" s="10">
        <f t="shared" si="267"/>
        <v>0</v>
      </c>
      <c r="BM178" s="10">
        <f t="shared" si="268"/>
        <v>0</v>
      </c>
      <c r="BN178" s="10">
        <f t="shared" si="269"/>
        <v>0</v>
      </c>
      <c r="BO178" s="10">
        <f t="shared" si="270"/>
        <v>0</v>
      </c>
      <c r="BP178" s="2" t="s">
        <v>177</v>
      </c>
      <c r="BQ178" s="2">
        <v>45081.902999999998</v>
      </c>
      <c r="BR178" s="2">
        <f t="shared" si="271"/>
        <v>3575.6529999999998</v>
      </c>
      <c r="BS178" s="2">
        <v>17700.299999999996</v>
      </c>
      <c r="BT178" s="2">
        <v>3225.31</v>
      </c>
      <c r="BU178" s="2">
        <v>3357</v>
      </c>
      <c r="BV178" s="2">
        <v>12118.28</v>
      </c>
      <c r="BW178" s="2">
        <v>3277.48</v>
      </c>
      <c r="BX178" s="2">
        <v>3199.8629999999998</v>
      </c>
      <c r="BY178" s="2">
        <v>963.75</v>
      </c>
      <c r="BZ178" s="2">
        <v>375.79</v>
      </c>
      <c r="CA178" s="2">
        <v>101.24</v>
      </c>
      <c r="CB178" s="2">
        <v>0</v>
      </c>
      <c r="CC178" s="2">
        <v>762.88999999999987</v>
      </c>
      <c r="CD178" s="2">
        <v>0</v>
      </c>
      <c r="CE178" s="2">
        <v>0</v>
      </c>
      <c r="CF178" s="2">
        <v>3225.31</v>
      </c>
      <c r="CG178" s="2">
        <v>0</v>
      </c>
      <c r="CH178" s="2">
        <v>0</v>
      </c>
      <c r="CI178" s="2">
        <v>1832.6599999999999</v>
      </c>
      <c r="CJ178" s="2">
        <v>1010</v>
      </c>
      <c r="CK178" s="2">
        <v>0</v>
      </c>
      <c r="CL178" s="2">
        <v>0</v>
      </c>
      <c r="CM178" s="2">
        <v>0</v>
      </c>
      <c r="CN178" s="2">
        <v>0</v>
      </c>
      <c r="CO178" s="2">
        <v>12118.28</v>
      </c>
      <c r="CP178" s="2">
        <v>0</v>
      </c>
      <c r="CQ178" s="2">
        <v>0</v>
      </c>
      <c r="CR178" s="2">
        <v>0</v>
      </c>
      <c r="CS178" s="2">
        <v>0</v>
      </c>
      <c r="CT178" s="2">
        <v>3277.48</v>
      </c>
      <c r="CU178" s="2">
        <v>0</v>
      </c>
      <c r="CV178" s="2">
        <v>0</v>
      </c>
      <c r="CW178" s="2">
        <v>0</v>
      </c>
      <c r="CX178" s="2">
        <v>3199.8629999999998</v>
      </c>
      <c r="CY178" s="2">
        <v>0</v>
      </c>
      <c r="CZ178" s="2">
        <v>0</v>
      </c>
      <c r="DA178" s="2">
        <v>0</v>
      </c>
      <c r="DB178" s="2">
        <v>0</v>
      </c>
      <c r="DC178" s="2">
        <v>963.75</v>
      </c>
      <c r="DD178" s="2">
        <v>0</v>
      </c>
      <c r="DE178" s="2">
        <v>0</v>
      </c>
      <c r="DF178" s="2">
        <v>0</v>
      </c>
      <c r="DG178" s="2">
        <v>375.79</v>
      </c>
      <c r="DH178" s="2">
        <v>0</v>
      </c>
      <c r="DI178" s="2">
        <v>0</v>
      </c>
      <c r="DJ178" s="2">
        <v>0</v>
      </c>
      <c r="DK178" s="2">
        <v>0</v>
      </c>
      <c r="DL178" s="2">
        <v>101.24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762.88999999999987</v>
      </c>
      <c r="EA178" s="2">
        <v>0</v>
      </c>
      <c r="EB178" s="2">
        <v>0</v>
      </c>
      <c r="EC178" s="2">
        <v>0</v>
      </c>
      <c r="ED178" s="2">
        <v>0</v>
      </c>
      <c r="EE178" s="15">
        <f t="shared" si="320"/>
        <v>0</v>
      </c>
      <c r="EF178" s="15">
        <f t="shared" si="321"/>
        <v>0</v>
      </c>
      <c r="EG178" s="15">
        <f t="shared" si="322"/>
        <v>1</v>
      </c>
      <c r="EH178" s="15">
        <f t="shared" si="323"/>
        <v>0</v>
      </c>
      <c r="EI178" s="15">
        <v>0</v>
      </c>
      <c r="EJ178" s="15">
        <f t="shared" si="272"/>
        <v>0.54592195412570743</v>
      </c>
      <c r="EK178" s="15">
        <f t="shared" si="273"/>
        <v>0.30086386654751268</v>
      </c>
      <c r="EL178" s="15">
        <f t="shared" si="274"/>
        <v>0</v>
      </c>
      <c r="EM178" s="15">
        <f t="shared" si="275"/>
        <v>0</v>
      </c>
      <c r="EN178" s="15">
        <f t="shared" si="276"/>
        <v>0</v>
      </c>
      <c r="EO178" s="15">
        <f t="shared" si="277"/>
        <v>0</v>
      </c>
      <c r="EP178" s="15">
        <f t="shared" si="278"/>
        <v>1</v>
      </c>
      <c r="EQ178" s="15">
        <f t="shared" si="279"/>
        <v>0</v>
      </c>
      <c r="ER178" s="15">
        <f t="shared" si="280"/>
        <v>0</v>
      </c>
      <c r="ES178" s="15">
        <f t="shared" si="281"/>
        <v>0</v>
      </c>
      <c r="ET178" s="15">
        <f t="shared" si="282"/>
        <v>0</v>
      </c>
      <c r="EU178" s="15">
        <f t="shared" si="283"/>
        <v>1</v>
      </c>
      <c r="EV178" s="15">
        <f t="shared" si="284"/>
        <v>0</v>
      </c>
      <c r="EW178" s="15">
        <f t="shared" si="285"/>
        <v>0</v>
      </c>
      <c r="EX178" s="15">
        <f t="shared" si="286"/>
        <v>0</v>
      </c>
      <c r="EY178" s="15">
        <f t="shared" si="287"/>
        <v>1</v>
      </c>
      <c r="EZ178" s="15">
        <f t="shared" si="288"/>
        <v>0</v>
      </c>
      <c r="FA178" s="15">
        <f t="shared" si="289"/>
        <v>0</v>
      </c>
      <c r="FB178" s="15">
        <f t="shared" si="290"/>
        <v>0</v>
      </c>
      <c r="FC178" s="15">
        <f t="shared" si="291"/>
        <v>0</v>
      </c>
      <c r="FD178" s="15">
        <f t="shared" si="292"/>
        <v>1</v>
      </c>
      <c r="FE178" s="15">
        <f t="shared" si="293"/>
        <v>0</v>
      </c>
      <c r="FF178" s="15">
        <f t="shared" si="294"/>
        <v>0</v>
      </c>
      <c r="FG178" s="15">
        <f t="shared" si="295"/>
        <v>0</v>
      </c>
      <c r="FH178" s="15">
        <f t="shared" si="296"/>
        <v>1</v>
      </c>
      <c r="FI178" s="15">
        <f t="shared" si="297"/>
        <v>0</v>
      </c>
      <c r="FJ178" s="15">
        <f t="shared" si="298"/>
        <v>0</v>
      </c>
      <c r="FK178" s="15">
        <f t="shared" si="299"/>
        <v>0</v>
      </c>
      <c r="FL178" s="15">
        <f t="shared" si="300"/>
        <v>0</v>
      </c>
      <c r="FM178" s="15">
        <f t="shared" si="301"/>
        <v>1</v>
      </c>
      <c r="FN178" s="15">
        <f t="shared" si="302"/>
        <v>0</v>
      </c>
      <c r="FO178" s="15">
        <f t="shared" si="303"/>
        <v>0</v>
      </c>
      <c r="FP178" s="15">
        <f t="shared" si="304"/>
        <v>0</v>
      </c>
      <c r="FQ178" s="15">
        <f t="shared" si="305"/>
        <v>0</v>
      </c>
      <c r="FR178" s="15">
        <f t="shared" si="306"/>
        <v>0</v>
      </c>
      <c r="FS178" s="15">
        <v>0</v>
      </c>
      <c r="FT178" s="15">
        <v>0</v>
      </c>
      <c r="FU178" s="15">
        <v>0</v>
      </c>
      <c r="FV178" s="15">
        <v>0</v>
      </c>
      <c r="FW178" s="15">
        <v>0</v>
      </c>
      <c r="FX178" s="15">
        <v>0</v>
      </c>
      <c r="FY178" s="15">
        <v>0</v>
      </c>
      <c r="FZ178" s="15">
        <v>0</v>
      </c>
      <c r="GA178" s="15">
        <f t="shared" si="315"/>
        <v>1</v>
      </c>
      <c r="GB178" s="15">
        <f t="shared" si="316"/>
        <v>0</v>
      </c>
      <c r="GC178" s="15">
        <f t="shared" si="317"/>
        <v>0</v>
      </c>
      <c r="GD178" s="15">
        <f t="shared" si="318"/>
        <v>0</v>
      </c>
      <c r="GE178" s="15">
        <f t="shared" si="319"/>
        <v>0</v>
      </c>
    </row>
    <row r="179" spans="1:187" x14ac:dyDescent="0.3">
      <c r="A179" s="2" t="s">
        <v>178</v>
      </c>
      <c r="B179" s="6">
        <v>93342.2</v>
      </c>
      <c r="C179" s="6">
        <f t="shared" si="227"/>
        <v>31945.151546919704</v>
      </c>
      <c r="D179" s="7">
        <v>61397.048453080293</v>
      </c>
      <c r="E179" s="8">
        <v>0</v>
      </c>
      <c r="F179" s="9">
        <v>10910.7</v>
      </c>
      <c r="G179" s="9">
        <v>10098.259481145022</v>
      </c>
      <c r="H179" s="9">
        <v>2683.2484620286668</v>
      </c>
      <c r="I179" s="9">
        <v>5602.1989287545348</v>
      </c>
      <c r="J179" s="9">
        <v>1971.8046749914861</v>
      </c>
      <c r="K179" s="9">
        <v>149.96</v>
      </c>
      <c r="L179" s="9">
        <v>528.98</v>
      </c>
      <c r="M179" s="9">
        <v>0</v>
      </c>
      <c r="N179" s="10">
        <v>0</v>
      </c>
      <c r="O179" s="10">
        <f t="shared" si="217"/>
        <v>0</v>
      </c>
      <c r="P179" s="10">
        <f t="shared" si="218"/>
        <v>0</v>
      </c>
      <c r="Q179" s="10">
        <f t="shared" si="219"/>
        <v>0</v>
      </c>
      <c r="R179" s="10">
        <f t="shared" si="220"/>
        <v>0</v>
      </c>
      <c r="S179" s="10">
        <f t="shared" si="221"/>
        <v>0</v>
      </c>
      <c r="T179" s="10">
        <f t="shared" si="222"/>
        <v>0</v>
      </c>
      <c r="U179" s="10">
        <f t="shared" si="223"/>
        <v>10910.7</v>
      </c>
      <c r="V179" s="10">
        <f t="shared" si="224"/>
        <v>0</v>
      </c>
      <c r="W179" s="10">
        <f t="shared" si="225"/>
        <v>0</v>
      </c>
      <c r="X179" s="10">
        <f t="shared" si="226"/>
        <v>0</v>
      </c>
      <c r="Y179" s="10">
        <f t="shared" si="228"/>
        <v>0</v>
      </c>
      <c r="Z179" s="10">
        <f t="shared" si="229"/>
        <v>10098.259481145022</v>
      </c>
      <c r="AA179" s="10">
        <f t="shared" si="230"/>
        <v>0</v>
      </c>
      <c r="AB179" s="10">
        <f t="shared" si="231"/>
        <v>0</v>
      </c>
      <c r="AC179" s="10">
        <f t="shared" si="232"/>
        <v>0</v>
      </c>
      <c r="AD179" s="10">
        <f t="shared" si="233"/>
        <v>0</v>
      </c>
      <c r="AE179" s="10">
        <f t="shared" si="234"/>
        <v>2683.2484620286668</v>
      </c>
      <c r="AF179" s="10">
        <f t="shared" si="235"/>
        <v>0</v>
      </c>
      <c r="AG179" s="10">
        <f t="shared" si="236"/>
        <v>0</v>
      </c>
      <c r="AH179" s="10">
        <f t="shared" si="237"/>
        <v>0</v>
      </c>
      <c r="AI179" s="10">
        <f t="shared" si="238"/>
        <v>5602.1989287545348</v>
      </c>
      <c r="AJ179" s="10">
        <f t="shared" si="239"/>
        <v>0</v>
      </c>
      <c r="AK179" s="10">
        <f t="shared" si="240"/>
        <v>0</v>
      </c>
      <c r="AL179" s="10">
        <f t="shared" si="241"/>
        <v>0</v>
      </c>
      <c r="AM179" s="10">
        <f t="shared" si="242"/>
        <v>0</v>
      </c>
      <c r="AN179" s="10">
        <f t="shared" si="243"/>
        <v>1971.8046749914861</v>
      </c>
      <c r="AO179" s="10">
        <f t="shared" si="244"/>
        <v>0</v>
      </c>
      <c r="AP179" s="10">
        <f t="shared" si="245"/>
        <v>0</v>
      </c>
      <c r="AQ179" s="10">
        <f t="shared" si="246"/>
        <v>0</v>
      </c>
      <c r="AR179" s="10">
        <f t="shared" si="247"/>
        <v>149.96</v>
      </c>
      <c r="AS179" s="10">
        <f t="shared" si="248"/>
        <v>0</v>
      </c>
      <c r="AT179" s="10">
        <f t="shared" si="249"/>
        <v>0</v>
      </c>
      <c r="AU179" s="10">
        <f t="shared" si="250"/>
        <v>0</v>
      </c>
      <c r="AV179" s="10">
        <f t="shared" si="251"/>
        <v>0</v>
      </c>
      <c r="AW179" s="10">
        <f t="shared" si="252"/>
        <v>528.98</v>
      </c>
      <c r="AX179" s="10">
        <f t="shared" si="253"/>
        <v>0</v>
      </c>
      <c r="AY179" s="10">
        <f t="shared" si="254"/>
        <v>0</v>
      </c>
      <c r="AZ179" s="10">
        <f t="shared" si="255"/>
        <v>0</v>
      </c>
      <c r="BA179" s="10">
        <f t="shared" si="256"/>
        <v>0</v>
      </c>
      <c r="BB179" s="10">
        <f t="shared" si="257"/>
        <v>0</v>
      </c>
      <c r="BC179" s="10">
        <f t="shared" si="258"/>
        <v>0</v>
      </c>
      <c r="BD179" s="10">
        <f t="shared" si="259"/>
        <v>0</v>
      </c>
      <c r="BE179" s="10">
        <f t="shared" si="260"/>
        <v>0</v>
      </c>
      <c r="BF179" s="10">
        <f t="shared" si="261"/>
        <v>0</v>
      </c>
      <c r="BG179" s="10">
        <f t="shared" si="262"/>
        <v>0</v>
      </c>
      <c r="BH179" s="10">
        <f t="shared" si="263"/>
        <v>0</v>
      </c>
      <c r="BI179" s="10">
        <f t="shared" si="264"/>
        <v>0</v>
      </c>
      <c r="BJ179" s="10">
        <f t="shared" si="265"/>
        <v>0</v>
      </c>
      <c r="BK179" s="10">
        <f t="shared" si="266"/>
        <v>0</v>
      </c>
      <c r="BL179" s="10">
        <f t="shared" si="267"/>
        <v>0</v>
      </c>
      <c r="BM179" s="10">
        <f t="shared" si="268"/>
        <v>0</v>
      </c>
      <c r="BN179" s="10">
        <f t="shared" si="269"/>
        <v>0</v>
      </c>
      <c r="BO179" s="10">
        <f t="shared" si="270"/>
        <v>0</v>
      </c>
      <c r="BP179" s="2" t="s">
        <v>178</v>
      </c>
      <c r="BQ179" s="2">
        <v>372544.77</v>
      </c>
      <c r="BR179" s="2">
        <f t="shared" si="271"/>
        <v>17588.03</v>
      </c>
      <c r="BS179" s="2">
        <v>292895.43000000005</v>
      </c>
      <c r="BT179" s="2">
        <v>0</v>
      </c>
      <c r="BU179" s="2">
        <v>10910.7</v>
      </c>
      <c r="BV179" s="2">
        <v>14868.32</v>
      </c>
      <c r="BW179" s="2">
        <v>11188.97</v>
      </c>
      <c r="BX179" s="2">
        <v>17438.07</v>
      </c>
      <c r="BY179" s="2">
        <v>6932.59</v>
      </c>
      <c r="BZ179" s="2">
        <v>149.96</v>
      </c>
      <c r="CA179" s="2">
        <v>1224.07</v>
      </c>
      <c r="CB179" s="2">
        <v>15232.39</v>
      </c>
      <c r="CC179" s="2">
        <v>1704.27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10910.7</v>
      </c>
      <c r="CK179" s="2">
        <v>0</v>
      </c>
      <c r="CL179" s="2">
        <v>0</v>
      </c>
      <c r="CM179" s="2">
        <v>0</v>
      </c>
      <c r="CN179" s="2">
        <v>0</v>
      </c>
      <c r="CO179" s="2">
        <v>14868.32</v>
      </c>
      <c r="CP179" s="2">
        <v>0</v>
      </c>
      <c r="CQ179" s="2">
        <v>0</v>
      </c>
      <c r="CR179" s="2">
        <v>0</v>
      </c>
      <c r="CS179" s="2">
        <v>0</v>
      </c>
      <c r="CT179" s="2">
        <v>11188.97</v>
      </c>
      <c r="CU179" s="2">
        <v>0</v>
      </c>
      <c r="CV179" s="2">
        <v>0</v>
      </c>
      <c r="CW179" s="2">
        <v>0</v>
      </c>
      <c r="CX179" s="2">
        <v>17438.07</v>
      </c>
      <c r="CY179" s="2">
        <v>0</v>
      </c>
      <c r="CZ179" s="2">
        <v>0</v>
      </c>
      <c r="DA179" s="2">
        <v>0</v>
      </c>
      <c r="DB179" s="2">
        <v>0</v>
      </c>
      <c r="DC179" s="2">
        <v>6932.59</v>
      </c>
      <c r="DD179" s="2">
        <v>0</v>
      </c>
      <c r="DE179" s="2">
        <v>0</v>
      </c>
      <c r="DF179" s="2">
        <v>0</v>
      </c>
      <c r="DG179" s="2">
        <v>149.96</v>
      </c>
      <c r="DH179" s="2">
        <v>0</v>
      </c>
      <c r="DI179" s="2">
        <v>0</v>
      </c>
      <c r="DJ179" s="2">
        <v>0</v>
      </c>
      <c r="DK179" s="2">
        <v>0</v>
      </c>
      <c r="DL179" s="2">
        <v>1224.07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15232.39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1704.27</v>
      </c>
      <c r="EA179" s="2">
        <v>0</v>
      </c>
      <c r="EB179" s="2">
        <v>0</v>
      </c>
      <c r="EC179" s="2">
        <v>0</v>
      </c>
      <c r="ED179" s="2">
        <v>0</v>
      </c>
      <c r="EE179" s="15">
        <v>0</v>
      </c>
      <c r="EF179" s="15">
        <v>0</v>
      </c>
      <c r="EG179" s="15">
        <v>0</v>
      </c>
      <c r="EH179" s="15">
        <v>0</v>
      </c>
      <c r="EI179" s="15">
        <v>0</v>
      </c>
      <c r="EJ179" s="15">
        <f t="shared" si="272"/>
        <v>0</v>
      </c>
      <c r="EK179" s="15">
        <f t="shared" si="273"/>
        <v>1</v>
      </c>
      <c r="EL179" s="15">
        <f t="shared" si="274"/>
        <v>0</v>
      </c>
      <c r="EM179" s="15">
        <f t="shared" si="275"/>
        <v>0</v>
      </c>
      <c r="EN179" s="15">
        <f t="shared" si="276"/>
        <v>0</v>
      </c>
      <c r="EO179" s="15">
        <f t="shared" si="277"/>
        <v>0</v>
      </c>
      <c r="EP179" s="15">
        <f t="shared" si="278"/>
        <v>1</v>
      </c>
      <c r="EQ179" s="15">
        <f t="shared" si="279"/>
        <v>0</v>
      </c>
      <c r="ER179" s="15">
        <f t="shared" si="280"/>
        <v>0</v>
      </c>
      <c r="ES179" s="15">
        <f t="shared" si="281"/>
        <v>0</v>
      </c>
      <c r="ET179" s="15">
        <f t="shared" si="282"/>
        <v>0</v>
      </c>
      <c r="EU179" s="15">
        <f t="shared" si="283"/>
        <v>1</v>
      </c>
      <c r="EV179" s="15">
        <f t="shared" si="284"/>
        <v>0</v>
      </c>
      <c r="EW179" s="15">
        <f t="shared" si="285"/>
        <v>0</v>
      </c>
      <c r="EX179" s="15">
        <f t="shared" si="286"/>
        <v>0</v>
      </c>
      <c r="EY179" s="15">
        <f t="shared" si="287"/>
        <v>1</v>
      </c>
      <c r="EZ179" s="15">
        <f t="shared" si="288"/>
        <v>0</v>
      </c>
      <c r="FA179" s="15">
        <f t="shared" si="289"/>
        <v>0</v>
      </c>
      <c r="FB179" s="15">
        <f t="shared" si="290"/>
        <v>0</v>
      </c>
      <c r="FC179" s="15">
        <f t="shared" si="291"/>
        <v>0</v>
      </c>
      <c r="FD179" s="15">
        <f t="shared" si="292"/>
        <v>1</v>
      </c>
      <c r="FE179" s="15">
        <f t="shared" si="293"/>
        <v>0</v>
      </c>
      <c r="FF179" s="15">
        <f t="shared" si="294"/>
        <v>0</v>
      </c>
      <c r="FG179" s="15">
        <f t="shared" si="295"/>
        <v>0</v>
      </c>
      <c r="FH179" s="15">
        <f t="shared" si="296"/>
        <v>1</v>
      </c>
      <c r="FI179" s="15">
        <f t="shared" si="297"/>
        <v>0</v>
      </c>
      <c r="FJ179" s="15">
        <f t="shared" si="298"/>
        <v>0</v>
      </c>
      <c r="FK179" s="15">
        <f t="shared" si="299"/>
        <v>0</v>
      </c>
      <c r="FL179" s="15">
        <f t="shared" si="300"/>
        <v>0</v>
      </c>
      <c r="FM179" s="15">
        <f t="shared" si="301"/>
        <v>1</v>
      </c>
      <c r="FN179" s="15">
        <f t="shared" si="302"/>
        <v>0</v>
      </c>
      <c r="FO179" s="15">
        <f t="shared" si="303"/>
        <v>0</v>
      </c>
      <c r="FP179" s="15">
        <f t="shared" si="304"/>
        <v>0</v>
      </c>
      <c r="FQ179" s="15">
        <f t="shared" si="305"/>
        <v>0</v>
      </c>
      <c r="FR179" s="15">
        <f t="shared" si="306"/>
        <v>0</v>
      </c>
      <c r="FS179" s="15">
        <f t="shared" si="307"/>
        <v>1</v>
      </c>
      <c r="FT179" s="15">
        <f t="shared" si="308"/>
        <v>0</v>
      </c>
      <c r="FU179" s="15">
        <f t="shared" si="309"/>
        <v>0</v>
      </c>
      <c r="FV179" s="15">
        <f t="shared" si="310"/>
        <v>0</v>
      </c>
      <c r="FW179" s="15">
        <f t="shared" si="311"/>
        <v>0</v>
      </c>
      <c r="FX179" s="15">
        <f t="shared" si="312"/>
        <v>0</v>
      </c>
      <c r="FY179" s="15">
        <f t="shared" si="313"/>
        <v>0</v>
      </c>
      <c r="FZ179" s="15">
        <f t="shared" si="314"/>
        <v>0</v>
      </c>
      <c r="GA179" s="15">
        <f t="shared" si="315"/>
        <v>1</v>
      </c>
      <c r="GB179" s="15">
        <f t="shared" si="316"/>
        <v>0</v>
      </c>
      <c r="GC179" s="15">
        <f t="shared" si="317"/>
        <v>0</v>
      </c>
      <c r="GD179" s="15">
        <f t="shared" si="318"/>
        <v>0</v>
      </c>
      <c r="GE179" s="15">
        <f t="shared" si="319"/>
        <v>0</v>
      </c>
    </row>
    <row r="180" spans="1:187" x14ac:dyDescent="0.3">
      <c r="A180" s="2" t="s">
        <v>179</v>
      </c>
      <c r="B180" s="6">
        <v>38466.44</v>
      </c>
      <c r="C180" s="6">
        <f t="shared" si="227"/>
        <v>18246.635970896074</v>
      </c>
      <c r="D180" s="7">
        <v>20219.804029103929</v>
      </c>
      <c r="E180" s="8">
        <v>0</v>
      </c>
      <c r="F180" s="9">
        <v>6960.9</v>
      </c>
      <c r="G180" s="9">
        <v>3866.8022673222799</v>
      </c>
      <c r="H180" s="9">
        <v>1704.9081230186109</v>
      </c>
      <c r="I180" s="9">
        <v>4647.0754951059089</v>
      </c>
      <c r="J180" s="9">
        <v>720.24976556262061</v>
      </c>
      <c r="K180" s="9">
        <v>56.19</v>
      </c>
      <c r="L180" s="9">
        <v>22.1</v>
      </c>
      <c r="M180" s="9">
        <v>0</v>
      </c>
      <c r="N180" s="10">
        <v>268.41031988665111</v>
      </c>
      <c r="O180" s="10">
        <f t="shared" si="217"/>
        <v>0</v>
      </c>
      <c r="P180" s="10">
        <f t="shared" si="218"/>
        <v>0</v>
      </c>
      <c r="Q180" s="10">
        <f t="shared" si="219"/>
        <v>0</v>
      </c>
      <c r="R180" s="10">
        <f t="shared" si="220"/>
        <v>0</v>
      </c>
      <c r="S180" s="10">
        <f t="shared" si="221"/>
        <v>0</v>
      </c>
      <c r="T180" s="10">
        <f t="shared" si="222"/>
        <v>5954.0366415459266</v>
      </c>
      <c r="U180" s="10">
        <f t="shared" si="223"/>
        <v>1006.8633584540725</v>
      </c>
      <c r="V180" s="10">
        <f t="shared" si="224"/>
        <v>0</v>
      </c>
      <c r="W180" s="10">
        <f t="shared" si="225"/>
        <v>0</v>
      </c>
      <c r="X180" s="10">
        <f t="shared" si="226"/>
        <v>0</v>
      </c>
      <c r="Y180" s="10">
        <f t="shared" si="228"/>
        <v>0</v>
      </c>
      <c r="Z180" s="10">
        <f t="shared" si="229"/>
        <v>3866.8022673222799</v>
      </c>
      <c r="AA180" s="10">
        <f t="shared" si="230"/>
        <v>0</v>
      </c>
      <c r="AB180" s="10">
        <f t="shared" si="231"/>
        <v>0</v>
      </c>
      <c r="AC180" s="10">
        <f t="shared" si="232"/>
        <v>0</v>
      </c>
      <c r="AD180" s="10">
        <f t="shared" si="233"/>
        <v>0</v>
      </c>
      <c r="AE180" s="10">
        <f t="shared" si="234"/>
        <v>1704.9081230186109</v>
      </c>
      <c r="AF180" s="10">
        <f t="shared" si="235"/>
        <v>0</v>
      </c>
      <c r="AG180" s="10">
        <f t="shared" si="236"/>
        <v>0</v>
      </c>
      <c r="AH180" s="10">
        <f t="shared" si="237"/>
        <v>0</v>
      </c>
      <c r="AI180" s="10">
        <f t="shared" si="238"/>
        <v>4647.0754951059089</v>
      </c>
      <c r="AJ180" s="10">
        <f t="shared" si="239"/>
        <v>0</v>
      </c>
      <c r="AK180" s="10">
        <f t="shared" si="240"/>
        <v>0</v>
      </c>
      <c r="AL180" s="10">
        <f t="shared" si="241"/>
        <v>0</v>
      </c>
      <c r="AM180" s="10">
        <f t="shared" si="242"/>
        <v>0</v>
      </c>
      <c r="AN180" s="10">
        <f t="shared" si="243"/>
        <v>720.24976556262061</v>
      </c>
      <c r="AO180" s="10">
        <f t="shared" si="244"/>
        <v>0</v>
      </c>
      <c r="AP180" s="10">
        <f t="shared" si="245"/>
        <v>0</v>
      </c>
      <c r="AQ180" s="10">
        <f t="shared" si="246"/>
        <v>0</v>
      </c>
      <c r="AR180" s="10">
        <f t="shared" si="247"/>
        <v>56.19</v>
      </c>
      <c r="AS180" s="10">
        <f t="shared" si="248"/>
        <v>0</v>
      </c>
      <c r="AT180" s="10">
        <f t="shared" si="249"/>
        <v>0</v>
      </c>
      <c r="AU180" s="10">
        <f t="shared" si="250"/>
        <v>0</v>
      </c>
      <c r="AV180" s="10">
        <f t="shared" si="251"/>
        <v>0</v>
      </c>
      <c r="AW180" s="10">
        <f t="shared" si="252"/>
        <v>22.1</v>
      </c>
      <c r="AX180" s="10">
        <f t="shared" si="253"/>
        <v>0</v>
      </c>
      <c r="AY180" s="10">
        <f t="shared" si="254"/>
        <v>0</v>
      </c>
      <c r="AZ180" s="10">
        <f t="shared" si="255"/>
        <v>0</v>
      </c>
      <c r="BA180" s="10">
        <f t="shared" si="256"/>
        <v>0</v>
      </c>
      <c r="BB180" s="10">
        <f t="shared" si="257"/>
        <v>0</v>
      </c>
      <c r="BC180" s="10">
        <f t="shared" si="258"/>
        <v>0</v>
      </c>
      <c r="BD180" s="10">
        <f t="shared" si="259"/>
        <v>0</v>
      </c>
      <c r="BE180" s="10">
        <f t="shared" si="260"/>
        <v>0</v>
      </c>
      <c r="BF180" s="10">
        <f t="shared" si="261"/>
        <v>0</v>
      </c>
      <c r="BG180" s="10">
        <f t="shared" si="262"/>
        <v>0</v>
      </c>
      <c r="BH180" s="10">
        <f t="shared" si="263"/>
        <v>0</v>
      </c>
      <c r="BI180" s="10">
        <f t="shared" si="264"/>
        <v>0</v>
      </c>
      <c r="BJ180" s="10">
        <f t="shared" si="265"/>
        <v>0</v>
      </c>
      <c r="BK180" s="10">
        <f t="shared" si="266"/>
        <v>268.41031988665111</v>
      </c>
      <c r="BL180" s="10">
        <f t="shared" si="267"/>
        <v>0</v>
      </c>
      <c r="BM180" s="10">
        <f t="shared" si="268"/>
        <v>0</v>
      </c>
      <c r="BN180" s="10">
        <f t="shared" si="269"/>
        <v>0</v>
      </c>
      <c r="BO180" s="10">
        <f t="shared" si="270"/>
        <v>0</v>
      </c>
      <c r="BP180" s="2" t="s">
        <v>179</v>
      </c>
      <c r="BQ180" s="2">
        <v>32948.74</v>
      </c>
      <c r="BR180" s="2">
        <f t="shared" si="271"/>
        <v>3707.1800000000003</v>
      </c>
      <c r="BS180" s="2">
        <v>14881.25</v>
      </c>
      <c r="BT180" s="2">
        <v>0</v>
      </c>
      <c r="BU180" s="2">
        <v>8138.0299999999988</v>
      </c>
      <c r="BV180" s="2">
        <v>3036.92</v>
      </c>
      <c r="BW180" s="2">
        <v>2069.11</v>
      </c>
      <c r="BX180" s="2">
        <v>3638.57</v>
      </c>
      <c r="BY180" s="2">
        <v>814.17</v>
      </c>
      <c r="BZ180" s="2">
        <v>68.61</v>
      </c>
      <c r="CA180" s="2">
        <v>45.959999999999987</v>
      </c>
      <c r="CB180" s="2">
        <v>0</v>
      </c>
      <c r="CC180" s="2">
        <v>256.12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6960.9</v>
      </c>
      <c r="CJ180" s="2">
        <v>1177.1299999999992</v>
      </c>
      <c r="CK180" s="2">
        <v>0</v>
      </c>
      <c r="CL180" s="2">
        <v>0</v>
      </c>
      <c r="CM180" s="2">
        <v>0</v>
      </c>
      <c r="CN180" s="2">
        <v>0</v>
      </c>
      <c r="CO180" s="2">
        <v>3036.92</v>
      </c>
      <c r="CP180" s="2">
        <v>0</v>
      </c>
      <c r="CQ180" s="2">
        <v>0</v>
      </c>
      <c r="CR180" s="2">
        <v>0</v>
      </c>
      <c r="CS180" s="2">
        <v>0</v>
      </c>
      <c r="CT180" s="2">
        <v>2069.11</v>
      </c>
      <c r="CU180" s="2">
        <v>0</v>
      </c>
      <c r="CV180" s="2">
        <v>0</v>
      </c>
      <c r="CW180" s="2">
        <v>0</v>
      </c>
      <c r="CX180" s="2">
        <v>3638.57</v>
      </c>
      <c r="CY180" s="2">
        <v>0</v>
      </c>
      <c r="CZ180" s="2">
        <v>0</v>
      </c>
      <c r="DA180" s="2">
        <v>0</v>
      </c>
      <c r="DB180" s="2">
        <v>0</v>
      </c>
      <c r="DC180" s="2">
        <v>814.17</v>
      </c>
      <c r="DD180" s="2">
        <v>0</v>
      </c>
      <c r="DE180" s="2">
        <v>0</v>
      </c>
      <c r="DF180" s="2">
        <v>0</v>
      </c>
      <c r="DG180" s="2">
        <v>68.61</v>
      </c>
      <c r="DH180" s="2">
        <v>0</v>
      </c>
      <c r="DI180" s="2">
        <v>0</v>
      </c>
      <c r="DJ180" s="2">
        <v>0</v>
      </c>
      <c r="DK180" s="2">
        <v>0</v>
      </c>
      <c r="DL180" s="2">
        <v>45.959999999999987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256.12</v>
      </c>
      <c r="EA180" s="2">
        <v>0</v>
      </c>
      <c r="EB180" s="2">
        <v>0</v>
      </c>
      <c r="EC180" s="2">
        <v>0</v>
      </c>
      <c r="ED180" s="2">
        <v>0</v>
      </c>
      <c r="EE180" s="15">
        <v>0</v>
      </c>
      <c r="EF180" s="15">
        <v>0</v>
      </c>
      <c r="EG180" s="15">
        <v>0</v>
      </c>
      <c r="EH180" s="15">
        <v>0</v>
      </c>
      <c r="EI180" s="15">
        <v>0</v>
      </c>
      <c r="EJ180" s="15">
        <f t="shared" si="272"/>
        <v>0.85535442852877175</v>
      </c>
      <c r="EK180" s="15">
        <f t="shared" si="273"/>
        <v>0.14464557147122822</v>
      </c>
      <c r="EL180" s="15">
        <f t="shared" si="274"/>
        <v>0</v>
      </c>
      <c r="EM180" s="15">
        <f t="shared" si="275"/>
        <v>0</v>
      </c>
      <c r="EN180" s="15">
        <f t="shared" si="276"/>
        <v>0</v>
      </c>
      <c r="EO180" s="15">
        <f t="shared" si="277"/>
        <v>0</v>
      </c>
      <c r="EP180" s="15">
        <f t="shared" si="278"/>
        <v>1</v>
      </c>
      <c r="EQ180" s="15">
        <f t="shared" si="279"/>
        <v>0</v>
      </c>
      <c r="ER180" s="15">
        <f t="shared" si="280"/>
        <v>0</v>
      </c>
      <c r="ES180" s="15">
        <f t="shared" si="281"/>
        <v>0</v>
      </c>
      <c r="ET180" s="15">
        <f t="shared" si="282"/>
        <v>0</v>
      </c>
      <c r="EU180" s="15">
        <f t="shared" si="283"/>
        <v>1</v>
      </c>
      <c r="EV180" s="15">
        <f t="shared" si="284"/>
        <v>0</v>
      </c>
      <c r="EW180" s="15">
        <f t="shared" si="285"/>
        <v>0</v>
      </c>
      <c r="EX180" s="15">
        <f t="shared" si="286"/>
        <v>0</v>
      </c>
      <c r="EY180" s="15">
        <f t="shared" si="287"/>
        <v>1</v>
      </c>
      <c r="EZ180" s="15">
        <f t="shared" si="288"/>
        <v>0</v>
      </c>
      <c r="FA180" s="15">
        <f t="shared" si="289"/>
        <v>0</v>
      </c>
      <c r="FB180" s="15">
        <f t="shared" si="290"/>
        <v>0</v>
      </c>
      <c r="FC180" s="15">
        <f t="shared" si="291"/>
        <v>0</v>
      </c>
      <c r="FD180" s="15">
        <f t="shared" si="292"/>
        <v>1</v>
      </c>
      <c r="FE180" s="15">
        <f t="shared" si="293"/>
        <v>0</v>
      </c>
      <c r="FF180" s="15">
        <f t="shared" si="294"/>
        <v>0</v>
      </c>
      <c r="FG180" s="15">
        <f t="shared" si="295"/>
        <v>0</v>
      </c>
      <c r="FH180" s="15">
        <f t="shared" si="296"/>
        <v>1</v>
      </c>
      <c r="FI180" s="15">
        <f t="shared" si="297"/>
        <v>0</v>
      </c>
      <c r="FJ180" s="15">
        <f t="shared" si="298"/>
        <v>0</v>
      </c>
      <c r="FK180" s="15">
        <f t="shared" si="299"/>
        <v>0</v>
      </c>
      <c r="FL180" s="15">
        <f t="shared" si="300"/>
        <v>0</v>
      </c>
      <c r="FM180" s="15">
        <f t="shared" si="301"/>
        <v>1</v>
      </c>
      <c r="FN180" s="15">
        <f t="shared" si="302"/>
        <v>0</v>
      </c>
      <c r="FO180" s="15">
        <f t="shared" si="303"/>
        <v>0</v>
      </c>
      <c r="FP180" s="15">
        <f t="shared" si="304"/>
        <v>0</v>
      </c>
      <c r="FQ180" s="15">
        <f t="shared" si="305"/>
        <v>0</v>
      </c>
      <c r="FR180" s="15">
        <f t="shared" si="306"/>
        <v>0</v>
      </c>
      <c r="FS180" s="15">
        <v>0</v>
      </c>
      <c r="FT180" s="15">
        <v>0</v>
      </c>
      <c r="FU180" s="15">
        <v>0</v>
      </c>
      <c r="FV180" s="15">
        <v>0</v>
      </c>
      <c r="FW180" s="15">
        <v>0</v>
      </c>
      <c r="FX180" s="15">
        <v>0</v>
      </c>
      <c r="FY180" s="15">
        <v>0</v>
      </c>
      <c r="FZ180" s="15">
        <v>0</v>
      </c>
      <c r="GA180" s="15">
        <f t="shared" si="315"/>
        <v>1</v>
      </c>
      <c r="GB180" s="15">
        <f t="shared" si="316"/>
        <v>0</v>
      </c>
      <c r="GC180" s="15">
        <f t="shared" si="317"/>
        <v>0</v>
      </c>
      <c r="GD180" s="15">
        <f t="shared" si="318"/>
        <v>0</v>
      </c>
      <c r="GE180" s="15">
        <f t="shared" si="319"/>
        <v>0</v>
      </c>
    </row>
    <row r="181" spans="1:187" x14ac:dyDescent="0.3">
      <c r="A181" s="2" t="s">
        <v>180</v>
      </c>
      <c r="B181" s="6">
        <v>12255.454</v>
      </c>
      <c r="C181" s="6">
        <f t="shared" si="227"/>
        <v>7836.1671875619159</v>
      </c>
      <c r="D181" s="7">
        <v>4419.2868124380839</v>
      </c>
      <c r="E181" s="8">
        <v>0</v>
      </c>
      <c r="F181" s="9">
        <v>2433.46</v>
      </c>
      <c r="G181" s="9">
        <v>2690.684260946643</v>
      </c>
      <c r="H181" s="9">
        <v>648.60610126713391</v>
      </c>
      <c r="I181" s="9">
        <v>1702.394650809922</v>
      </c>
      <c r="J181" s="9">
        <v>309.65817453821683</v>
      </c>
      <c r="K181" s="9">
        <v>11.31</v>
      </c>
      <c r="L181" s="9">
        <v>40.054000000000002</v>
      </c>
      <c r="M181" s="9">
        <v>0</v>
      </c>
      <c r="N181" s="10">
        <v>0</v>
      </c>
      <c r="O181" s="10">
        <f t="shared" si="217"/>
        <v>0</v>
      </c>
      <c r="P181" s="10">
        <f t="shared" si="218"/>
        <v>0</v>
      </c>
      <c r="Q181" s="10">
        <f t="shared" si="219"/>
        <v>0</v>
      </c>
      <c r="R181" s="10">
        <f t="shared" si="220"/>
        <v>0</v>
      </c>
      <c r="S181" s="10">
        <f t="shared" si="221"/>
        <v>0</v>
      </c>
      <c r="T181" s="10">
        <f t="shared" si="222"/>
        <v>0</v>
      </c>
      <c r="U181" s="10">
        <f t="shared" si="223"/>
        <v>2433.46</v>
      </c>
      <c r="V181" s="10">
        <f t="shared" si="224"/>
        <v>0</v>
      </c>
      <c r="W181" s="10">
        <f t="shared" si="225"/>
        <v>0</v>
      </c>
      <c r="X181" s="10">
        <f t="shared" si="226"/>
        <v>0</v>
      </c>
      <c r="Y181" s="10">
        <f t="shared" si="228"/>
        <v>0</v>
      </c>
      <c r="Z181" s="10">
        <f t="shared" si="229"/>
        <v>2688.002333816331</v>
      </c>
      <c r="AA181" s="10">
        <f t="shared" si="230"/>
        <v>2.6819271303120953</v>
      </c>
      <c r="AB181" s="10">
        <f t="shared" si="231"/>
        <v>0</v>
      </c>
      <c r="AC181" s="10">
        <f t="shared" si="232"/>
        <v>0</v>
      </c>
      <c r="AD181" s="10">
        <f t="shared" si="233"/>
        <v>0</v>
      </c>
      <c r="AE181" s="10">
        <f t="shared" si="234"/>
        <v>648.60610126713391</v>
      </c>
      <c r="AF181" s="10">
        <f t="shared" si="235"/>
        <v>0</v>
      </c>
      <c r="AG181" s="10">
        <f t="shared" si="236"/>
        <v>0</v>
      </c>
      <c r="AH181" s="10">
        <f t="shared" si="237"/>
        <v>0</v>
      </c>
      <c r="AI181" s="10">
        <f t="shared" si="238"/>
        <v>1702.394650809922</v>
      </c>
      <c r="AJ181" s="10">
        <f t="shared" si="239"/>
        <v>0</v>
      </c>
      <c r="AK181" s="10">
        <f t="shared" si="240"/>
        <v>0</v>
      </c>
      <c r="AL181" s="10">
        <f t="shared" si="241"/>
        <v>0</v>
      </c>
      <c r="AM181" s="10">
        <f t="shared" si="242"/>
        <v>0</v>
      </c>
      <c r="AN181" s="10">
        <f t="shared" si="243"/>
        <v>309.65817453821683</v>
      </c>
      <c r="AO181" s="10">
        <f t="shared" si="244"/>
        <v>0</v>
      </c>
      <c r="AP181" s="10">
        <f t="shared" si="245"/>
        <v>0</v>
      </c>
      <c r="AQ181" s="10">
        <f t="shared" si="246"/>
        <v>0</v>
      </c>
      <c r="AR181" s="10">
        <f t="shared" si="247"/>
        <v>11.053795620437956</v>
      </c>
      <c r="AS181" s="10">
        <f t="shared" si="248"/>
        <v>0.25620437956204384</v>
      </c>
      <c r="AT181" s="10">
        <f t="shared" si="249"/>
        <v>0</v>
      </c>
      <c r="AU181" s="10">
        <f t="shared" si="250"/>
        <v>0</v>
      </c>
      <c r="AV181" s="10">
        <f t="shared" si="251"/>
        <v>0</v>
      </c>
      <c r="AW181" s="10">
        <f t="shared" si="252"/>
        <v>40.054000000000002</v>
      </c>
      <c r="AX181" s="10">
        <f t="shared" si="253"/>
        <v>0</v>
      </c>
      <c r="AY181" s="10">
        <f t="shared" si="254"/>
        <v>0</v>
      </c>
      <c r="AZ181" s="10">
        <f t="shared" si="255"/>
        <v>0</v>
      </c>
      <c r="BA181" s="10">
        <f t="shared" si="256"/>
        <v>0</v>
      </c>
      <c r="BB181" s="10">
        <f t="shared" si="257"/>
        <v>0</v>
      </c>
      <c r="BC181" s="10">
        <f t="shared" si="258"/>
        <v>0</v>
      </c>
      <c r="BD181" s="10">
        <f t="shared" si="259"/>
        <v>0</v>
      </c>
      <c r="BE181" s="10">
        <f t="shared" si="260"/>
        <v>0</v>
      </c>
      <c r="BF181" s="10">
        <f t="shared" si="261"/>
        <v>0</v>
      </c>
      <c r="BG181" s="10">
        <f t="shared" si="262"/>
        <v>0</v>
      </c>
      <c r="BH181" s="10">
        <f t="shared" si="263"/>
        <v>0</v>
      </c>
      <c r="BI181" s="10">
        <f t="shared" si="264"/>
        <v>0</v>
      </c>
      <c r="BJ181" s="10">
        <f t="shared" si="265"/>
        <v>0</v>
      </c>
      <c r="BK181" s="10">
        <f t="shared" si="266"/>
        <v>0</v>
      </c>
      <c r="BL181" s="10">
        <f t="shared" si="267"/>
        <v>0</v>
      </c>
      <c r="BM181" s="10">
        <f t="shared" si="268"/>
        <v>0</v>
      </c>
      <c r="BN181" s="10">
        <f t="shared" si="269"/>
        <v>0</v>
      </c>
      <c r="BO181" s="10">
        <f t="shared" si="270"/>
        <v>0</v>
      </c>
      <c r="BP181" s="2" t="s">
        <v>180</v>
      </c>
      <c r="BQ181" s="2">
        <v>13177.503000000001</v>
      </c>
      <c r="BR181" s="2">
        <f t="shared" si="271"/>
        <v>1352.807</v>
      </c>
      <c r="BS181" s="2">
        <v>6392.817</v>
      </c>
      <c r="BT181" s="2">
        <v>0</v>
      </c>
      <c r="BU181" s="2">
        <v>2433.46</v>
      </c>
      <c r="BV181" s="2">
        <v>2106.857</v>
      </c>
      <c r="BW181" s="2">
        <v>507.846</v>
      </c>
      <c r="BX181" s="2">
        <v>1332.942</v>
      </c>
      <c r="BY181" s="2">
        <v>215.82300000000001</v>
      </c>
      <c r="BZ181" s="2">
        <v>19.864999999999998</v>
      </c>
      <c r="CA181" s="2">
        <v>40.054000000000002</v>
      </c>
      <c r="CB181" s="2">
        <v>0</v>
      </c>
      <c r="CC181" s="2">
        <v>127.839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2433.46</v>
      </c>
      <c r="CK181" s="2">
        <v>0</v>
      </c>
      <c r="CL181" s="2">
        <v>0</v>
      </c>
      <c r="CM181" s="2">
        <v>0</v>
      </c>
      <c r="CN181" s="2">
        <v>0</v>
      </c>
      <c r="CO181" s="2">
        <v>2104.7570000000001</v>
      </c>
      <c r="CP181" s="2">
        <v>2.1</v>
      </c>
      <c r="CQ181" s="2">
        <v>0</v>
      </c>
      <c r="CR181" s="2">
        <v>0</v>
      </c>
      <c r="CS181" s="2">
        <v>0</v>
      </c>
      <c r="CT181" s="2">
        <v>507.846</v>
      </c>
      <c r="CU181" s="2">
        <v>0</v>
      </c>
      <c r="CV181" s="2">
        <v>0</v>
      </c>
      <c r="CW181" s="2">
        <v>0</v>
      </c>
      <c r="CX181" s="2">
        <v>1332.942</v>
      </c>
      <c r="CY181" s="2">
        <v>0</v>
      </c>
      <c r="CZ181" s="2">
        <v>0</v>
      </c>
      <c r="DA181" s="2">
        <v>0</v>
      </c>
      <c r="DB181" s="2">
        <v>0</v>
      </c>
      <c r="DC181" s="2">
        <v>215.82300000000001</v>
      </c>
      <c r="DD181" s="2">
        <v>0</v>
      </c>
      <c r="DE181" s="2">
        <v>0</v>
      </c>
      <c r="DF181" s="2">
        <v>0</v>
      </c>
      <c r="DG181" s="2">
        <v>19.414999999999999</v>
      </c>
      <c r="DH181" s="2">
        <v>0.45</v>
      </c>
      <c r="DI181" s="2">
        <v>0</v>
      </c>
      <c r="DJ181" s="2">
        <v>0</v>
      </c>
      <c r="DK181" s="2">
        <v>0</v>
      </c>
      <c r="DL181" s="2">
        <v>40.054000000000002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127.839</v>
      </c>
      <c r="EA181" s="2">
        <v>0</v>
      </c>
      <c r="EB181" s="2">
        <v>0</v>
      </c>
      <c r="EC181" s="2">
        <v>0</v>
      </c>
      <c r="ED181" s="2">
        <v>0</v>
      </c>
      <c r="EE181" s="15">
        <v>0</v>
      </c>
      <c r="EF181" s="15">
        <v>0</v>
      </c>
      <c r="EG181" s="15">
        <v>0</v>
      </c>
      <c r="EH181" s="15">
        <v>0</v>
      </c>
      <c r="EI181" s="15">
        <v>0</v>
      </c>
      <c r="EJ181" s="15">
        <f t="shared" si="272"/>
        <v>0</v>
      </c>
      <c r="EK181" s="15">
        <f t="shared" si="273"/>
        <v>1</v>
      </c>
      <c r="EL181" s="15">
        <f t="shared" si="274"/>
        <v>0</v>
      </c>
      <c r="EM181" s="15">
        <f t="shared" si="275"/>
        <v>0</v>
      </c>
      <c r="EN181" s="15">
        <f t="shared" si="276"/>
        <v>0</v>
      </c>
      <c r="EO181" s="15">
        <f t="shared" si="277"/>
        <v>0</v>
      </c>
      <c r="EP181" s="15">
        <f t="shared" si="278"/>
        <v>0.99900325461101536</v>
      </c>
      <c r="EQ181" s="16">
        <f t="shared" si="279"/>
        <v>9.9674538898463449E-4</v>
      </c>
      <c r="ER181" s="15">
        <f t="shared" si="280"/>
        <v>0</v>
      </c>
      <c r="ES181" s="15">
        <f t="shared" si="281"/>
        <v>0</v>
      </c>
      <c r="ET181" s="15">
        <f t="shared" si="282"/>
        <v>0</v>
      </c>
      <c r="EU181" s="15">
        <f t="shared" si="283"/>
        <v>1</v>
      </c>
      <c r="EV181" s="15">
        <f t="shared" si="284"/>
        <v>0</v>
      </c>
      <c r="EW181" s="15">
        <f t="shared" si="285"/>
        <v>0</v>
      </c>
      <c r="EX181" s="15">
        <f t="shared" si="286"/>
        <v>0</v>
      </c>
      <c r="EY181" s="15">
        <f t="shared" si="287"/>
        <v>1</v>
      </c>
      <c r="EZ181" s="15">
        <f t="shared" si="288"/>
        <v>0</v>
      </c>
      <c r="FA181" s="15">
        <f t="shared" si="289"/>
        <v>0</v>
      </c>
      <c r="FB181" s="15">
        <f t="shared" si="290"/>
        <v>0</v>
      </c>
      <c r="FC181" s="15">
        <f t="shared" si="291"/>
        <v>0</v>
      </c>
      <c r="FD181" s="15">
        <f t="shared" si="292"/>
        <v>1</v>
      </c>
      <c r="FE181" s="15">
        <f t="shared" si="293"/>
        <v>0</v>
      </c>
      <c r="FF181" s="15">
        <f t="shared" si="294"/>
        <v>0</v>
      </c>
      <c r="FG181" s="15">
        <f t="shared" si="295"/>
        <v>0</v>
      </c>
      <c r="FH181" s="15">
        <f t="shared" si="296"/>
        <v>0.97734709287691923</v>
      </c>
      <c r="FI181" s="15">
        <f t="shared" si="297"/>
        <v>2.2652907123080799E-2</v>
      </c>
      <c r="FJ181" s="15">
        <f t="shared" si="298"/>
        <v>0</v>
      </c>
      <c r="FK181" s="15">
        <f t="shared" si="299"/>
        <v>0</v>
      </c>
      <c r="FL181" s="15">
        <f t="shared" si="300"/>
        <v>0</v>
      </c>
      <c r="FM181" s="15">
        <f t="shared" si="301"/>
        <v>1</v>
      </c>
      <c r="FN181" s="15">
        <f t="shared" si="302"/>
        <v>0</v>
      </c>
      <c r="FO181" s="15">
        <f t="shared" si="303"/>
        <v>0</v>
      </c>
      <c r="FP181" s="15">
        <f t="shared" si="304"/>
        <v>0</v>
      </c>
      <c r="FQ181" s="15">
        <f t="shared" si="305"/>
        <v>0</v>
      </c>
      <c r="FR181" s="15">
        <f t="shared" si="306"/>
        <v>0</v>
      </c>
      <c r="FS181" s="15">
        <v>0</v>
      </c>
      <c r="FT181" s="15">
        <v>0</v>
      </c>
      <c r="FU181" s="15">
        <v>0</v>
      </c>
      <c r="FV181" s="15">
        <v>0</v>
      </c>
      <c r="FW181" s="15">
        <v>0</v>
      </c>
      <c r="FX181" s="15">
        <v>0</v>
      </c>
      <c r="FY181" s="15">
        <v>0</v>
      </c>
      <c r="FZ181" s="15">
        <v>0</v>
      </c>
      <c r="GA181" s="15">
        <f t="shared" si="315"/>
        <v>1</v>
      </c>
      <c r="GB181" s="15">
        <f t="shared" si="316"/>
        <v>0</v>
      </c>
      <c r="GC181" s="15">
        <f t="shared" si="317"/>
        <v>0</v>
      </c>
      <c r="GD181" s="15">
        <f t="shared" si="318"/>
        <v>0</v>
      </c>
      <c r="GE181" s="15">
        <f t="shared" si="319"/>
        <v>0</v>
      </c>
    </row>
    <row r="182" spans="1:187" x14ac:dyDescent="0.3">
      <c r="A182" s="2" t="s">
        <v>181</v>
      </c>
      <c r="B182" s="6">
        <v>61736.51</v>
      </c>
      <c r="C182" s="6">
        <f t="shared" si="227"/>
        <v>41671.489228789607</v>
      </c>
      <c r="D182" s="7">
        <v>20065.020771210395</v>
      </c>
      <c r="E182" s="8">
        <v>0</v>
      </c>
      <c r="F182" s="9">
        <v>13573.72</v>
      </c>
      <c r="G182" s="9">
        <v>7212.25</v>
      </c>
      <c r="H182" s="9">
        <v>1787.3239571784979</v>
      </c>
      <c r="I182" s="9">
        <v>8181.083833405778</v>
      </c>
      <c r="J182" s="9">
        <v>1811.4515278861661</v>
      </c>
      <c r="K182" s="9">
        <v>0</v>
      </c>
      <c r="L182" s="9">
        <v>0</v>
      </c>
      <c r="M182" s="9">
        <v>0</v>
      </c>
      <c r="N182" s="10">
        <v>9105.6599103191602</v>
      </c>
      <c r="O182" s="10">
        <f t="shared" si="217"/>
        <v>0</v>
      </c>
      <c r="P182" s="10">
        <f t="shared" si="218"/>
        <v>0</v>
      </c>
      <c r="Q182" s="10">
        <f t="shared" si="219"/>
        <v>0</v>
      </c>
      <c r="R182" s="10">
        <f t="shared" si="220"/>
        <v>0</v>
      </c>
      <c r="S182" s="10">
        <f t="shared" si="221"/>
        <v>0</v>
      </c>
      <c r="T182" s="10">
        <f t="shared" si="222"/>
        <v>12687.816575059842</v>
      </c>
      <c r="U182" s="10">
        <f t="shared" si="223"/>
        <v>885.90342494015772</v>
      </c>
      <c r="V182" s="10">
        <f t="shared" si="224"/>
        <v>0</v>
      </c>
      <c r="W182" s="10">
        <f t="shared" si="225"/>
        <v>0</v>
      </c>
      <c r="X182" s="10">
        <f t="shared" si="226"/>
        <v>0</v>
      </c>
      <c r="Y182" s="10">
        <f t="shared" si="228"/>
        <v>0</v>
      </c>
      <c r="Z182" s="10">
        <f t="shared" si="229"/>
        <v>7212.25</v>
      </c>
      <c r="AA182" s="10">
        <f t="shared" si="230"/>
        <v>0</v>
      </c>
      <c r="AB182" s="10">
        <f t="shared" si="231"/>
        <v>0</v>
      </c>
      <c r="AC182" s="10">
        <f t="shared" si="232"/>
        <v>0</v>
      </c>
      <c r="AD182" s="10">
        <f t="shared" si="233"/>
        <v>0</v>
      </c>
      <c r="AE182" s="10">
        <f t="shared" si="234"/>
        <v>1787.3239571784979</v>
      </c>
      <c r="AF182" s="10">
        <f t="shared" si="235"/>
        <v>0</v>
      </c>
      <c r="AG182" s="10">
        <f t="shared" si="236"/>
        <v>0</v>
      </c>
      <c r="AH182" s="10">
        <f t="shared" si="237"/>
        <v>0</v>
      </c>
      <c r="AI182" s="10">
        <f t="shared" si="238"/>
        <v>8181.083833405778</v>
      </c>
      <c r="AJ182" s="10">
        <f t="shared" si="239"/>
        <v>0</v>
      </c>
      <c r="AK182" s="10">
        <f t="shared" si="240"/>
        <v>0</v>
      </c>
      <c r="AL182" s="10">
        <f t="shared" si="241"/>
        <v>0</v>
      </c>
      <c r="AM182" s="10">
        <f t="shared" si="242"/>
        <v>0</v>
      </c>
      <c r="AN182" s="10">
        <f t="shared" si="243"/>
        <v>1811.4515278861661</v>
      </c>
      <c r="AO182" s="10">
        <f t="shared" si="244"/>
        <v>0</v>
      </c>
      <c r="AP182" s="10">
        <f t="shared" si="245"/>
        <v>0</v>
      </c>
      <c r="AQ182" s="10">
        <f t="shared" si="246"/>
        <v>0</v>
      </c>
      <c r="AR182" s="10">
        <f t="shared" si="247"/>
        <v>0</v>
      </c>
      <c r="AS182" s="10">
        <f t="shared" si="248"/>
        <v>0</v>
      </c>
      <c r="AT182" s="10">
        <f t="shared" si="249"/>
        <v>0</v>
      </c>
      <c r="AU182" s="10">
        <f t="shared" si="250"/>
        <v>0</v>
      </c>
      <c r="AV182" s="10">
        <f t="shared" si="251"/>
        <v>0</v>
      </c>
      <c r="AW182" s="10">
        <f t="shared" si="252"/>
        <v>0</v>
      </c>
      <c r="AX182" s="10">
        <f t="shared" si="253"/>
        <v>0</v>
      </c>
      <c r="AY182" s="10">
        <f t="shared" si="254"/>
        <v>0</v>
      </c>
      <c r="AZ182" s="10">
        <f t="shared" si="255"/>
        <v>0</v>
      </c>
      <c r="BA182" s="10">
        <f t="shared" si="256"/>
        <v>0</v>
      </c>
      <c r="BB182" s="10">
        <f t="shared" si="257"/>
        <v>0</v>
      </c>
      <c r="BC182" s="10">
        <f t="shared" si="258"/>
        <v>0</v>
      </c>
      <c r="BD182" s="10">
        <f t="shared" si="259"/>
        <v>0</v>
      </c>
      <c r="BE182" s="10">
        <f t="shared" si="260"/>
        <v>0</v>
      </c>
      <c r="BF182" s="10">
        <f t="shared" si="261"/>
        <v>0</v>
      </c>
      <c r="BG182" s="10">
        <f t="shared" si="262"/>
        <v>0</v>
      </c>
      <c r="BH182" s="10">
        <f t="shared" si="263"/>
        <v>0</v>
      </c>
      <c r="BI182" s="10">
        <f t="shared" si="264"/>
        <v>0</v>
      </c>
      <c r="BJ182" s="10">
        <f t="shared" si="265"/>
        <v>0</v>
      </c>
      <c r="BK182" s="10">
        <f t="shared" si="266"/>
        <v>0</v>
      </c>
      <c r="BL182" s="10">
        <f t="shared" si="267"/>
        <v>0</v>
      </c>
      <c r="BM182" s="10">
        <f t="shared" si="268"/>
        <v>0</v>
      </c>
      <c r="BN182" s="10">
        <f t="shared" si="269"/>
        <v>0</v>
      </c>
      <c r="BO182" s="10">
        <f t="shared" si="270"/>
        <v>0</v>
      </c>
      <c r="BP182" s="2" t="s">
        <v>181</v>
      </c>
      <c r="BQ182" s="2">
        <v>87031.37</v>
      </c>
      <c r="BR182" s="2">
        <f t="shared" si="271"/>
        <v>15243.09</v>
      </c>
      <c r="BS182" s="2">
        <v>21048.25</v>
      </c>
      <c r="BT182" s="2">
        <v>0</v>
      </c>
      <c r="BU182" s="2">
        <v>14521.48</v>
      </c>
      <c r="BV182" s="2">
        <v>7040.89</v>
      </c>
      <c r="BW182" s="2">
        <v>10238.549999999999</v>
      </c>
      <c r="BX182" s="2">
        <v>15243.09</v>
      </c>
      <c r="BY182" s="2">
        <v>18939.11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13573.72</v>
      </c>
      <c r="CJ182" s="2">
        <v>947.76000000000022</v>
      </c>
      <c r="CK182" s="2">
        <v>0</v>
      </c>
      <c r="CL182" s="2">
        <v>0</v>
      </c>
      <c r="CM182" s="2">
        <v>0</v>
      </c>
      <c r="CN182" s="2">
        <v>0</v>
      </c>
      <c r="CO182" s="2">
        <v>7040.89</v>
      </c>
      <c r="CP182" s="2">
        <v>0</v>
      </c>
      <c r="CQ182" s="2">
        <v>0</v>
      </c>
      <c r="CR182" s="2">
        <v>0</v>
      </c>
      <c r="CS182" s="2">
        <v>0</v>
      </c>
      <c r="CT182" s="2">
        <v>10238.549999999999</v>
      </c>
      <c r="CU182" s="2">
        <v>0</v>
      </c>
      <c r="CV182" s="2">
        <v>0</v>
      </c>
      <c r="CW182" s="2">
        <v>0</v>
      </c>
      <c r="CX182" s="2">
        <v>15243.09</v>
      </c>
      <c r="CY182" s="2">
        <v>0</v>
      </c>
      <c r="CZ182" s="2">
        <v>0</v>
      </c>
      <c r="DA182" s="2">
        <v>0</v>
      </c>
      <c r="DB182" s="2">
        <v>0</v>
      </c>
      <c r="DC182" s="2">
        <v>18939.11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15">
        <v>0</v>
      </c>
      <c r="EF182" s="15">
        <v>0</v>
      </c>
      <c r="EG182" s="15">
        <v>0</v>
      </c>
      <c r="EH182" s="15">
        <v>0</v>
      </c>
      <c r="EI182" s="15">
        <v>0</v>
      </c>
      <c r="EJ182" s="15">
        <f t="shared" si="272"/>
        <v>0.934733925192198</v>
      </c>
      <c r="EK182" s="15">
        <f t="shared" si="273"/>
        <v>6.5266074807801971E-2</v>
      </c>
      <c r="EL182" s="15">
        <f t="shared" si="274"/>
        <v>0</v>
      </c>
      <c r="EM182" s="15">
        <f t="shared" si="275"/>
        <v>0</v>
      </c>
      <c r="EN182" s="15">
        <f t="shared" si="276"/>
        <v>0</v>
      </c>
      <c r="EO182" s="15">
        <f t="shared" si="277"/>
        <v>0</v>
      </c>
      <c r="EP182" s="15">
        <f t="shared" si="278"/>
        <v>1</v>
      </c>
      <c r="EQ182" s="15">
        <f t="shared" si="279"/>
        <v>0</v>
      </c>
      <c r="ER182" s="15">
        <f t="shared" si="280"/>
        <v>0</v>
      </c>
      <c r="ES182" s="15">
        <f t="shared" si="281"/>
        <v>0</v>
      </c>
      <c r="ET182" s="15">
        <f t="shared" si="282"/>
        <v>0</v>
      </c>
      <c r="EU182" s="15">
        <f t="shared" si="283"/>
        <v>1</v>
      </c>
      <c r="EV182" s="15">
        <f t="shared" si="284"/>
        <v>0</v>
      </c>
      <c r="EW182" s="15">
        <f t="shared" si="285"/>
        <v>0</v>
      </c>
      <c r="EX182" s="15">
        <f t="shared" si="286"/>
        <v>0</v>
      </c>
      <c r="EY182" s="15">
        <f t="shared" si="287"/>
        <v>1</v>
      </c>
      <c r="EZ182" s="15">
        <f t="shared" si="288"/>
        <v>0</v>
      </c>
      <c r="FA182" s="15">
        <f t="shared" si="289"/>
        <v>0</v>
      </c>
      <c r="FB182" s="15">
        <f t="shared" si="290"/>
        <v>0</v>
      </c>
      <c r="FC182" s="15">
        <f t="shared" si="291"/>
        <v>0</v>
      </c>
      <c r="FD182" s="15">
        <f t="shared" si="292"/>
        <v>1</v>
      </c>
      <c r="FE182" s="15">
        <f t="shared" si="293"/>
        <v>0</v>
      </c>
      <c r="FF182" s="15">
        <f t="shared" si="294"/>
        <v>0</v>
      </c>
      <c r="FG182" s="15">
        <f t="shared" si="295"/>
        <v>0</v>
      </c>
      <c r="FH182" s="15">
        <v>0</v>
      </c>
      <c r="FI182" s="15">
        <v>0</v>
      </c>
      <c r="FJ182" s="15">
        <v>0</v>
      </c>
      <c r="FK182" s="15">
        <v>0</v>
      </c>
      <c r="FL182" s="15">
        <v>0</v>
      </c>
      <c r="FM182" s="15">
        <v>0</v>
      </c>
      <c r="FN182" s="15">
        <v>0</v>
      </c>
      <c r="FO182" s="15">
        <v>0</v>
      </c>
      <c r="FP182" s="15">
        <v>0</v>
      </c>
      <c r="FQ182" s="15">
        <v>0</v>
      </c>
      <c r="FR182" s="15">
        <v>0</v>
      </c>
      <c r="FS182" s="15">
        <v>0</v>
      </c>
      <c r="FT182" s="15">
        <v>0</v>
      </c>
      <c r="FU182" s="15">
        <v>0</v>
      </c>
      <c r="FV182" s="15">
        <v>0</v>
      </c>
      <c r="FW182" s="15">
        <v>0</v>
      </c>
      <c r="FX182" s="15">
        <v>0</v>
      </c>
      <c r="FY182" s="15">
        <v>0</v>
      </c>
      <c r="FZ182" s="15">
        <v>0</v>
      </c>
      <c r="GA182" s="15">
        <v>0</v>
      </c>
      <c r="GB182" s="15">
        <v>0</v>
      </c>
      <c r="GC182" s="15">
        <v>0</v>
      </c>
      <c r="GD182" s="15">
        <v>0</v>
      </c>
      <c r="GE182" s="15">
        <v>0</v>
      </c>
    </row>
    <row r="183" spans="1:187" x14ac:dyDescent="0.3">
      <c r="A183" s="2" t="s">
        <v>182</v>
      </c>
      <c r="B183" s="6">
        <v>29369.3</v>
      </c>
      <c r="C183" s="6">
        <f t="shared" si="227"/>
        <v>27604.452257736957</v>
      </c>
      <c r="D183" s="7">
        <v>1764.8477422630403</v>
      </c>
      <c r="E183" s="8">
        <v>6903.16</v>
      </c>
      <c r="F183" s="9">
        <v>4092.88</v>
      </c>
      <c r="G183" s="9">
        <v>7991.04584760121</v>
      </c>
      <c r="H183" s="9">
        <v>1145.4839837889861</v>
      </c>
      <c r="I183" s="9">
        <v>4293.971849485858</v>
      </c>
      <c r="J183" s="9">
        <v>2855.5905768609068</v>
      </c>
      <c r="K183" s="9">
        <v>245.32</v>
      </c>
      <c r="L183" s="9">
        <v>77</v>
      </c>
      <c r="M183" s="9">
        <v>0</v>
      </c>
      <c r="N183" s="10">
        <v>0</v>
      </c>
      <c r="O183" s="10">
        <f t="shared" si="217"/>
        <v>0</v>
      </c>
      <c r="P183" s="10">
        <f t="shared" si="218"/>
        <v>0</v>
      </c>
      <c r="Q183" s="10">
        <f t="shared" si="219"/>
        <v>6903.16</v>
      </c>
      <c r="R183" s="10">
        <f t="shared" si="220"/>
        <v>0</v>
      </c>
      <c r="S183" s="10">
        <f t="shared" si="221"/>
        <v>0</v>
      </c>
      <c r="T183" s="10">
        <f t="shared" si="222"/>
        <v>4092.88</v>
      </c>
      <c r="U183" s="10">
        <f t="shared" si="223"/>
        <v>0</v>
      </c>
      <c r="V183" s="10">
        <f t="shared" si="224"/>
        <v>0</v>
      </c>
      <c r="W183" s="10">
        <f t="shared" si="225"/>
        <v>0</v>
      </c>
      <c r="X183" s="10">
        <f t="shared" si="226"/>
        <v>0</v>
      </c>
      <c r="Y183" s="10">
        <f t="shared" si="228"/>
        <v>0</v>
      </c>
      <c r="Z183" s="10">
        <f t="shared" si="229"/>
        <v>7991.04584760121</v>
      </c>
      <c r="AA183" s="10">
        <f t="shared" si="230"/>
        <v>0</v>
      </c>
      <c r="AB183" s="10">
        <f t="shared" si="231"/>
        <v>0</v>
      </c>
      <c r="AC183" s="10">
        <f t="shared" si="232"/>
        <v>0</v>
      </c>
      <c r="AD183" s="10">
        <f t="shared" si="233"/>
        <v>0</v>
      </c>
      <c r="AE183" s="10">
        <f t="shared" si="234"/>
        <v>1145.4839837889861</v>
      </c>
      <c r="AF183" s="10">
        <f t="shared" si="235"/>
        <v>0</v>
      </c>
      <c r="AG183" s="10">
        <f t="shared" si="236"/>
        <v>0</v>
      </c>
      <c r="AH183" s="10">
        <f t="shared" si="237"/>
        <v>0</v>
      </c>
      <c r="AI183" s="10">
        <f t="shared" si="238"/>
        <v>4293.971849485858</v>
      </c>
      <c r="AJ183" s="10">
        <f t="shared" si="239"/>
        <v>0</v>
      </c>
      <c r="AK183" s="10">
        <f t="shared" si="240"/>
        <v>0</v>
      </c>
      <c r="AL183" s="10">
        <f t="shared" si="241"/>
        <v>0</v>
      </c>
      <c r="AM183" s="10">
        <f t="shared" si="242"/>
        <v>0</v>
      </c>
      <c r="AN183" s="10">
        <f t="shared" si="243"/>
        <v>2855.5905768609068</v>
      </c>
      <c r="AO183" s="10">
        <f t="shared" si="244"/>
        <v>0</v>
      </c>
      <c r="AP183" s="10">
        <f t="shared" si="245"/>
        <v>0</v>
      </c>
      <c r="AQ183" s="10">
        <f t="shared" si="246"/>
        <v>0</v>
      </c>
      <c r="AR183" s="10">
        <f t="shared" si="247"/>
        <v>245.32</v>
      </c>
      <c r="AS183" s="10">
        <f t="shared" si="248"/>
        <v>0</v>
      </c>
      <c r="AT183" s="10">
        <f t="shared" si="249"/>
        <v>0</v>
      </c>
      <c r="AU183" s="10">
        <f t="shared" si="250"/>
        <v>0</v>
      </c>
      <c r="AV183" s="10">
        <f t="shared" si="251"/>
        <v>0</v>
      </c>
      <c r="AW183" s="10">
        <f t="shared" si="252"/>
        <v>77</v>
      </c>
      <c r="AX183" s="10">
        <f t="shared" si="253"/>
        <v>0</v>
      </c>
      <c r="AY183" s="10">
        <f t="shared" si="254"/>
        <v>0</v>
      </c>
      <c r="AZ183" s="10">
        <f t="shared" si="255"/>
        <v>0</v>
      </c>
      <c r="BA183" s="10">
        <f t="shared" si="256"/>
        <v>0</v>
      </c>
      <c r="BB183" s="10">
        <f t="shared" si="257"/>
        <v>0</v>
      </c>
      <c r="BC183" s="10">
        <f t="shared" si="258"/>
        <v>0</v>
      </c>
      <c r="BD183" s="10">
        <f t="shared" si="259"/>
        <v>0</v>
      </c>
      <c r="BE183" s="10">
        <f t="shared" si="260"/>
        <v>0</v>
      </c>
      <c r="BF183" s="10">
        <f t="shared" si="261"/>
        <v>0</v>
      </c>
      <c r="BG183" s="10">
        <f t="shared" si="262"/>
        <v>0</v>
      </c>
      <c r="BH183" s="10">
        <f t="shared" si="263"/>
        <v>0</v>
      </c>
      <c r="BI183" s="10">
        <f t="shared" si="264"/>
        <v>0</v>
      </c>
      <c r="BJ183" s="10">
        <f t="shared" si="265"/>
        <v>0</v>
      </c>
      <c r="BK183" s="10">
        <f t="shared" si="266"/>
        <v>0</v>
      </c>
      <c r="BL183" s="10">
        <f t="shared" si="267"/>
        <v>0</v>
      </c>
      <c r="BM183" s="10">
        <f t="shared" si="268"/>
        <v>0</v>
      </c>
      <c r="BN183" s="10">
        <f t="shared" si="269"/>
        <v>0</v>
      </c>
      <c r="BO183" s="10">
        <f t="shared" si="270"/>
        <v>0</v>
      </c>
      <c r="BP183" s="2" t="s">
        <v>182</v>
      </c>
      <c r="BQ183" s="2">
        <v>43839.03</v>
      </c>
      <c r="BR183" s="2">
        <f t="shared" si="271"/>
        <v>3727.08</v>
      </c>
      <c r="BS183" s="2">
        <v>17639.689999999995</v>
      </c>
      <c r="BT183" s="2">
        <v>6903.16</v>
      </c>
      <c r="BU183" s="2">
        <v>4083.08</v>
      </c>
      <c r="BV183" s="2">
        <v>7843.22</v>
      </c>
      <c r="BW183" s="2">
        <v>900.72</v>
      </c>
      <c r="BX183" s="2">
        <v>3476.11</v>
      </c>
      <c r="BY183" s="2">
        <v>2293.29</v>
      </c>
      <c r="BZ183" s="2">
        <v>250.97</v>
      </c>
      <c r="CA183" s="2">
        <v>170.39</v>
      </c>
      <c r="CB183" s="2">
        <v>0</v>
      </c>
      <c r="CC183" s="2">
        <v>278.39999999999998</v>
      </c>
      <c r="CD183" s="2">
        <v>0</v>
      </c>
      <c r="CE183" s="2">
        <v>0</v>
      </c>
      <c r="CF183" s="2">
        <v>6903.16</v>
      </c>
      <c r="CG183" s="2">
        <v>0</v>
      </c>
      <c r="CH183" s="2">
        <v>0</v>
      </c>
      <c r="CI183" s="2">
        <v>4083.08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7843.22</v>
      </c>
      <c r="CP183" s="2">
        <v>0</v>
      </c>
      <c r="CQ183" s="2">
        <v>0</v>
      </c>
      <c r="CR183" s="2">
        <v>0</v>
      </c>
      <c r="CS183" s="2">
        <v>0</v>
      </c>
      <c r="CT183" s="2">
        <v>900.72</v>
      </c>
      <c r="CU183" s="2">
        <v>0</v>
      </c>
      <c r="CV183" s="2">
        <v>0</v>
      </c>
      <c r="CW183" s="2">
        <v>0</v>
      </c>
      <c r="CX183" s="2">
        <v>3476.11</v>
      </c>
      <c r="CY183" s="2">
        <v>0</v>
      </c>
      <c r="CZ183" s="2">
        <v>0</v>
      </c>
      <c r="DA183" s="2">
        <v>0</v>
      </c>
      <c r="DB183" s="2">
        <v>0</v>
      </c>
      <c r="DC183" s="2">
        <v>2293.29</v>
      </c>
      <c r="DD183" s="2">
        <v>0</v>
      </c>
      <c r="DE183" s="2">
        <v>0</v>
      </c>
      <c r="DF183" s="2">
        <v>0</v>
      </c>
      <c r="DG183" s="2">
        <v>250.97</v>
      </c>
      <c r="DH183" s="2">
        <v>0</v>
      </c>
      <c r="DI183" s="2">
        <v>0</v>
      </c>
      <c r="DJ183" s="2">
        <v>0</v>
      </c>
      <c r="DK183" s="2">
        <v>0</v>
      </c>
      <c r="DL183" s="2">
        <v>170.39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278.39999999999998</v>
      </c>
      <c r="EA183" s="2">
        <v>0</v>
      </c>
      <c r="EB183" s="2">
        <v>0</v>
      </c>
      <c r="EC183" s="2">
        <v>0</v>
      </c>
      <c r="ED183" s="2">
        <v>0</v>
      </c>
      <c r="EE183" s="15">
        <f t="shared" si="320"/>
        <v>0</v>
      </c>
      <c r="EF183" s="15">
        <f t="shared" si="321"/>
        <v>0</v>
      </c>
      <c r="EG183" s="15">
        <f t="shared" si="322"/>
        <v>1</v>
      </c>
      <c r="EH183" s="15">
        <f t="shared" si="323"/>
        <v>0</v>
      </c>
      <c r="EI183" s="15">
        <v>0</v>
      </c>
      <c r="EJ183" s="15">
        <f t="shared" si="272"/>
        <v>1</v>
      </c>
      <c r="EK183" s="15">
        <f t="shared" si="273"/>
        <v>0</v>
      </c>
      <c r="EL183" s="15">
        <f t="shared" si="274"/>
        <v>0</v>
      </c>
      <c r="EM183" s="15">
        <f t="shared" si="275"/>
        <v>0</v>
      </c>
      <c r="EN183" s="15">
        <f t="shared" si="276"/>
        <v>0</v>
      </c>
      <c r="EO183" s="15">
        <f t="shared" si="277"/>
        <v>0</v>
      </c>
      <c r="EP183" s="15">
        <f t="shared" si="278"/>
        <v>1</v>
      </c>
      <c r="EQ183" s="15">
        <f t="shared" si="279"/>
        <v>0</v>
      </c>
      <c r="ER183" s="15">
        <f t="shared" si="280"/>
        <v>0</v>
      </c>
      <c r="ES183" s="15">
        <f t="shared" si="281"/>
        <v>0</v>
      </c>
      <c r="ET183" s="15">
        <f t="shared" si="282"/>
        <v>0</v>
      </c>
      <c r="EU183" s="15">
        <f t="shared" si="283"/>
        <v>1</v>
      </c>
      <c r="EV183" s="15">
        <f t="shared" si="284"/>
        <v>0</v>
      </c>
      <c r="EW183" s="15">
        <f t="shared" si="285"/>
        <v>0</v>
      </c>
      <c r="EX183" s="15">
        <f t="shared" si="286"/>
        <v>0</v>
      </c>
      <c r="EY183" s="15">
        <f t="shared" si="287"/>
        <v>1</v>
      </c>
      <c r="EZ183" s="15">
        <f t="shared" si="288"/>
        <v>0</v>
      </c>
      <c r="FA183" s="15">
        <f t="shared" si="289"/>
        <v>0</v>
      </c>
      <c r="FB183" s="15">
        <f t="shared" si="290"/>
        <v>0</v>
      </c>
      <c r="FC183" s="15">
        <f t="shared" si="291"/>
        <v>0</v>
      </c>
      <c r="FD183" s="15">
        <f t="shared" si="292"/>
        <v>1</v>
      </c>
      <c r="FE183" s="15">
        <f t="shared" si="293"/>
        <v>0</v>
      </c>
      <c r="FF183" s="15">
        <f t="shared" si="294"/>
        <v>0</v>
      </c>
      <c r="FG183" s="15">
        <f t="shared" si="295"/>
        <v>0</v>
      </c>
      <c r="FH183" s="15">
        <f t="shared" si="296"/>
        <v>1</v>
      </c>
      <c r="FI183" s="15">
        <f t="shared" si="297"/>
        <v>0</v>
      </c>
      <c r="FJ183" s="15">
        <f t="shared" si="298"/>
        <v>0</v>
      </c>
      <c r="FK183" s="15">
        <f t="shared" si="299"/>
        <v>0</v>
      </c>
      <c r="FL183" s="15">
        <f t="shared" si="300"/>
        <v>0</v>
      </c>
      <c r="FM183" s="15">
        <f t="shared" si="301"/>
        <v>1</v>
      </c>
      <c r="FN183" s="15">
        <f t="shared" si="302"/>
        <v>0</v>
      </c>
      <c r="FO183" s="15">
        <f t="shared" si="303"/>
        <v>0</v>
      </c>
      <c r="FP183" s="15">
        <f t="shared" si="304"/>
        <v>0</v>
      </c>
      <c r="FQ183" s="15">
        <f t="shared" si="305"/>
        <v>0</v>
      </c>
      <c r="FR183" s="15">
        <f t="shared" si="306"/>
        <v>0</v>
      </c>
      <c r="FS183" s="15">
        <v>0</v>
      </c>
      <c r="FT183" s="15">
        <v>0</v>
      </c>
      <c r="FU183" s="15">
        <v>0</v>
      </c>
      <c r="FV183" s="15">
        <v>0</v>
      </c>
      <c r="FW183" s="15">
        <v>0</v>
      </c>
      <c r="FX183" s="15">
        <v>0</v>
      </c>
      <c r="FY183" s="15">
        <v>0</v>
      </c>
      <c r="FZ183" s="15">
        <v>0</v>
      </c>
      <c r="GA183" s="15">
        <f t="shared" si="315"/>
        <v>1</v>
      </c>
      <c r="GB183" s="15">
        <f t="shared" si="316"/>
        <v>0</v>
      </c>
      <c r="GC183" s="15">
        <f t="shared" si="317"/>
        <v>0</v>
      </c>
      <c r="GD183" s="15">
        <f t="shared" si="318"/>
        <v>0</v>
      </c>
      <c r="GE183" s="15">
        <f t="shared" si="319"/>
        <v>0</v>
      </c>
    </row>
    <row r="184" spans="1:187" x14ac:dyDescent="0.3">
      <c r="A184" s="2" t="s">
        <v>183</v>
      </c>
      <c r="B184" s="6">
        <v>29409.16</v>
      </c>
      <c r="C184" s="6">
        <f t="shared" si="227"/>
        <v>13367.678041728677</v>
      </c>
      <c r="D184" s="7">
        <v>16041.481958271323</v>
      </c>
      <c r="E184" s="8">
        <v>0</v>
      </c>
      <c r="F184" s="9">
        <v>2454.04</v>
      </c>
      <c r="G184" s="9">
        <v>2828.75</v>
      </c>
      <c r="H184" s="9">
        <v>749.32906239141062</v>
      </c>
      <c r="I184" s="9">
        <v>3000.9766882993499</v>
      </c>
      <c r="J184" s="9">
        <v>680.75831394531667</v>
      </c>
      <c r="K184" s="9">
        <v>15.38</v>
      </c>
      <c r="L184" s="9">
        <v>145.55000000000001</v>
      </c>
      <c r="M184" s="9">
        <v>0</v>
      </c>
      <c r="N184" s="10">
        <v>3492.893977092599</v>
      </c>
      <c r="O184" s="10">
        <f t="shared" si="217"/>
        <v>0</v>
      </c>
      <c r="P184" s="10">
        <f t="shared" si="218"/>
        <v>0</v>
      </c>
      <c r="Q184" s="10">
        <f t="shared" si="219"/>
        <v>0</v>
      </c>
      <c r="R184" s="10">
        <f t="shared" si="220"/>
        <v>0</v>
      </c>
      <c r="S184" s="10">
        <f t="shared" si="221"/>
        <v>0</v>
      </c>
      <c r="T184" s="10">
        <f t="shared" si="222"/>
        <v>0</v>
      </c>
      <c r="U184" s="10">
        <f t="shared" si="223"/>
        <v>2454.04</v>
      </c>
      <c r="V184" s="10">
        <f t="shared" si="224"/>
        <v>0</v>
      </c>
      <c r="W184" s="10">
        <f t="shared" si="225"/>
        <v>0</v>
      </c>
      <c r="X184" s="10">
        <f t="shared" si="226"/>
        <v>0</v>
      </c>
      <c r="Y184" s="10">
        <f t="shared" si="228"/>
        <v>0</v>
      </c>
      <c r="Z184" s="10">
        <f t="shared" si="229"/>
        <v>2828.75</v>
      </c>
      <c r="AA184" s="10">
        <f t="shared" si="230"/>
        <v>0</v>
      </c>
      <c r="AB184" s="10">
        <f t="shared" si="231"/>
        <v>0</v>
      </c>
      <c r="AC184" s="10">
        <f t="shared" si="232"/>
        <v>0</v>
      </c>
      <c r="AD184" s="10">
        <f t="shared" si="233"/>
        <v>0</v>
      </c>
      <c r="AE184" s="10">
        <f t="shared" si="234"/>
        <v>749.32906239141062</v>
      </c>
      <c r="AF184" s="10">
        <f t="shared" si="235"/>
        <v>0</v>
      </c>
      <c r="AG184" s="10">
        <f t="shared" si="236"/>
        <v>0</v>
      </c>
      <c r="AH184" s="10">
        <f t="shared" si="237"/>
        <v>0</v>
      </c>
      <c r="AI184" s="10">
        <f t="shared" si="238"/>
        <v>3000.9766882993499</v>
      </c>
      <c r="AJ184" s="10">
        <f t="shared" si="239"/>
        <v>0</v>
      </c>
      <c r="AK184" s="10">
        <f t="shared" si="240"/>
        <v>0</v>
      </c>
      <c r="AL184" s="10">
        <f t="shared" si="241"/>
        <v>0</v>
      </c>
      <c r="AM184" s="10">
        <f t="shared" si="242"/>
        <v>0</v>
      </c>
      <c r="AN184" s="10">
        <f t="shared" si="243"/>
        <v>680.75831394531667</v>
      </c>
      <c r="AO184" s="10">
        <f t="shared" si="244"/>
        <v>0</v>
      </c>
      <c r="AP184" s="10">
        <f t="shared" si="245"/>
        <v>0</v>
      </c>
      <c r="AQ184" s="10">
        <f t="shared" si="246"/>
        <v>0</v>
      </c>
      <c r="AR184" s="10">
        <f t="shared" si="247"/>
        <v>15.38</v>
      </c>
      <c r="AS184" s="10">
        <f t="shared" si="248"/>
        <v>0</v>
      </c>
      <c r="AT184" s="10">
        <f t="shared" si="249"/>
        <v>0</v>
      </c>
      <c r="AU184" s="10">
        <f t="shared" si="250"/>
        <v>0</v>
      </c>
      <c r="AV184" s="10">
        <f t="shared" si="251"/>
        <v>0</v>
      </c>
      <c r="AW184" s="10">
        <f t="shared" si="252"/>
        <v>145.55000000000001</v>
      </c>
      <c r="AX184" s="10">
        <f t="shared" si="253"/>
        <v>0</v>
      </c>
      <c r="AY184" s="10">
        <f t="shared" si="254"/>
        <v>0</v>
      </c>
      <c r="AZ184" s="10">
        <f t="shared" si="255"/>
        <v>0</v>
      </c>
      <c r="BA184" s="10">
        <f t="shared" si="256"/>
        <v>0</v>
      </c>
      <c r="BB184" s="10">
        <f t="shared" si="257"/>
        <v>0</v>
      </c>
      <c r="BC184" s="10">
        <f t="shared" si="258"/>
        <v>0</v>
      </c>
      <c r="BD184" s="10">
        <f t="shared" si="259"/>
        <v>0</v>
      </c>
      <c r="BE184" s="10">
        <f t="shared" si="260"/>
        <v>0</v>
      </c>
      <c r="BF184" s="10">
        <f t="shared" si="261"/>
        <v>0</v>
      </c>
      <c r="BG184" s="10">
        <f t="shared" si="262"/>
        <v>0</v>
      </c>
      <c r="BH184" s="10">
        <f t="shared" si="263"/>
        <v>0</v>
      </c>
      <c r="BI184" s="10">
        <f t="shared" si="264"/>
        <v>0</v>
      </c>
      <c r="BJ184" s="10">
        <f t="shared" si="265"/>
        <v>0</v>
      </c>
      <c r="BK184" s="10">
        <f t="shared" si="266"/>
        <v>3492.893977092599</v>
      </c>
      <c r="BL184" s="10">
        <f t="shared" si="267"/>
        <v>0</v>
      </c>
      <c r="BM184" s="10">
        <f t="shared" si="268"/>
        <v>0</v>
      </c>
      <c r="BN184" s="10">
        <f t="shared" si="269"/>
        <v>0</v>
      </c>
      <c r="BO184" s="10">
        <f t="shared" si="270"/>
        <v>0</v>
      </c>
      <c r="BP184" s="2" t="s">
        <v>183</v>
      </c>
      <c r="BQ184" s="2">
        <v>18579.830000000002</v>
      </c>
      <c r="BR184" s="2">
        <f t="shared" si="271"/>
        <v>2433.4699999999998</v>
      </c>
      <c r="BS184" s="2">
        <v>8429.470000000003</v>
      </c>
      <c r="BT184" s="2">
        <v>0</v>
      </c>
      <c r="BU184" s="2">
        <v>2454.04</v>
      </c>
      <c r="BV184" s="2">
        <v>2900.5</v>
      </c>
      <c r="BW184" s="2">
        <v>672.65</v>
      </c>
      <c r="BX184" s="2">
        <v>2417.98</v>
      </c>
      <c r="BY184" s="2">
        <v>638.42000000000007</v>
      </c>
      <c r="BZ184" s="2">
        <v>15.49</v>
      </c>
      <c r="CA184" s="2">
        <v>145.55000000000001</v>
      </c>
      <c r="CB184" s="2">
        <v>0</v>
      </c>
      <c r="CC184" s="2">
        <v>905.73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2454.04</v>
      </c>
      <c r="CK184" s="2">
        <v>0</v>
      </c>
      <c r="CL184" s="2">
        <v>0</v>
      </c>
      <c r="CM184" s="2">
        <v>0</v>
      </c>
      <c r="CN184" s="2">
        <v>0</v>
      </c>
      <c r="CO184" s="2">
        <v>2900.5</v>
      </c>
      <c r="CP184" s="2">
        <v>0</v>
      </c>
      <c r="CQ184" s="2">
        <v>0</v>
      </c>
      <c r="CR184" s="2">
        <v>0</v>
      </c>
      <c r="CS184" s="2">
        <v>0</v>
      </c>
      <c r="CT184" s="2">
        <v>672.65</v>
      </c>
      <c r="CU184" s="2">
        <v>0</v>
      </c>
      <c r="CV184" s="2">
        <v>0</v>
      </c>
      <c r="CW184" s="2">
        <v>0</v>
      </c>
      <c r="CX184" s="2">
        <v>2417.98</v>
      </c>
      <c r="CY184" s="2">
        <v>0</v>
      </c>
      <c r="CZ184" s="2">
        <v>0</v>
      </c>
      <c r="DA184" s="2">
        <v>0</v>
      </c>
      <c r="DB184" s="2">
        <v>0</v>
      </c>
      <c r="DC184" s="2">
        <v>638.42000000000007</v>
      </c>
      <c r="DD184" s="2">
        <v>0</v>
      </c>
      <c r="DE184" s="2">
        <v>0</v>
      </c>
      <c r="DF184" s="2">
        <v>0</v>
      </c>
      <c r="DG184" s="2">
        <v>15.49</v>
      </c>
      <c r="DH184" s="2">
        <v>0</v>
      </c>
      <c r="DI184" s="2">
        <v>0</v>
      </c>
      <c r="DJ184" s="2">
        <v>0</v>
      </c>
      <c r="DK184" s="2">
        <v>0</v>
      </c>
      <c r="DL184" s="2">
        <v>145.55000000000001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905.73</v>
      </c>
      <c r="EA184" s="2">
        <v>0</v>
      </c>
      <c r="EB184" s="2">
        <v>0</v>
      </c>
      <c r="EC184" s="2">
        <v>0</v>
      </c>
      <c r="ED184" s="2">
        <v>0</v>
      </c>
      <c r="EE184" s="15">
        <v>0</v>
      </c>
      <c r="EF184" s="15">
        <v>0</v>
      </c>
      <c r="EG184" s="15">
        <v>0</v>
      </c>
      <c r="EH184" s="15">
        <v>0</v>
      </c>
      <c r="EI184" s="15">
        <v>0</v>
      </c>
      <c r="EJ184" s="15">
        <f t="shared" si="272"/>
        <v>0</v>
      </c>
      <c r="EK184" s="15">
        <f t="shared" si="273"/>
        <v>1</v>
      </c>
      <c r="EL184" s="15">
        <f t="shared" si="274"/>
        <v>0</v>
      </c>
      <c r="EM184" s="15">
        <f t="shared" si="275"/>
        <v>0</v>
      </c>
      <c r="EN184" s="15">
        <f t="shared" si="276"/>
        <v>0</v>
      </c>
      <c r="EO184" s="15">
        <f t="shared" si="277"/>
        <v>0</v>
      </c>
      <c r="EP184" s="15">
        <f t="shared" si="278"/>
        <v>1</v>
      </c>
      <c r="EQ184" s="15">
        <f t="shared" si="279"/>
        <v>0</v>
      </c>
      <c r="ER184" s="15">
        <f t="shared" si="280"/>
        <v>0</v>
      </c>
      <c r="ES184" s="15">
        <f t="shared" si="281"/>
        <v>0</v>
      </c>
      <c r="ET184" s="15">
        <f t="shared" si="282"/>
        <v>0</v>
      </c>
      <c r="EU184" s="15">
        <f t="shared" si="283"/>
        <v>1</v>
      </c>
      <c r="EV184" s="15">
        <f t="shared" si="284"/>
        <v>0</v>
      </c>
      <c r="EW184" s="15">
        <f t="shared" si="285"/>
        <v>0</v>
      </c>
      <c r="EX184" s="15">
        <f t="shared" si="286"/>
        <v>0</v>
      </c>
      <c r="EY184" s="15">
        <f t="shared" si="287"/>
        <v>1</v>
      </c>
      <c r="EZ184" s="15">
        <f t="shared" si="288"/>
        <v>0</v>
      </c>
      <c r="FA184" s="15">
        <f t="shared" si="289"/>
        <v>0</v>
      </c>
      <c r="FB184" s="15">
        <f t="shared" si="290"/>
        <v>0</v>
      </c>
      <c r="FC184" s="15">
        <f t="shared" si="291"/>
        <v>0</v>
      </c>
      <c r="FD184" s="15">
        <f t="shared" si="292"/>
        <v>1</v>
      </c>
      <c r="FE184" s="15">
        <f t="shared" si="293"/>
        <v>0</v>
      </c>
      <c r="FF184" s="15">
        <f t="shared" si="294"/>
        <v>0</v>
      </c>
      <c r="FG184" s="15">
        <f t="shared" si="295"/>
        <v>0</v>
      </c>
      <c r="FH184" s="15">
        <f t="shared" si="296"/>
        <v>1</v>
      </c>
      <c r="FI184" s="15">
        <f t="shared" si="297"/>
        <v>0</v>
      </c>
      <c r="FJ184" s="15">
        <f t="shared" si="298"/>
        <v>0</v>
      </c>
      <c r="FK184" s="15">
        <f t="shared" si="299"/>
        <v>0</v>
      </c>
      <c r="FL184" s="15">
        <f t="shared" si="300"/>
        <v>0</v>
      </c>
      <c r="FM184" s="15">
        <f t="shared" si="301"/>
        <v>1</v>
      </c>
      <c r="FN184" s="15">
        <f t="shared" si="302"/>
        <v>0</v>
      </c>
      <c r="FO184" s="15">
        <f t="shared" si="303"/>
        <v>0</v>
      </c>
      <c r="FP184" s="15">
        <f t="shared" si="304"/>
        <v>0</v>
      </c>
      <c r="FQ184" s="15">
        <f t="shared" si="305"/>
        <v>0</v>
      </c>
      <c r="FR184" s="15">
        <f t="shared" si="306"/>
        <v>0</v>
      </c>
      <c r="FS184" s="15">
        <v>0</v>
      </c>
      <c r="FT184" s="15">
        <v>0</v>
      </c>
      <c r="FU184" s="15">
        <v>0</v>
      </c>
      <c r="FV184" s="15">
        <v>0</v>
      </c>
      <c r="FW184" s="15">
        <v>0</v>
      </c>
      <c r="FX184" s="15">
        <v>0</v>
      </c>
      <c r="FY184" s="15">
        <v>0</v>
      </c>
      <c r="FZ184" s="15">
        <v>0</v>
      </c>
      <c r="GA184" s="15">
        <f t="shared" si="315"/>
        <v>1</v>
      </c>
      <c r="GB184" s="15">
        <f t="shared" si="316"/>
        <v>0</v>
      </c>
      <c r="GC184" s="15">
        <f t="shared" si="317"/>
        <v>0</v>
      </c>
      <c r="GD184" s="15">
        <f t="shared" si="318"/>
        <v>0</v>
      </c>
      <c r="GE184" s="15">
        <f t="shared" si="319"/>
        <v>0</v>
      </c>
    </row>
    <row r="185" spans="1:187" x14ac:dyDescent="0.3">
      <c r="A185" s="2" t="s">
        <v>184</v>
      </c>
      <c r="B185" s="6">
        <v>63871.87</v>
      </c>
      <c r="C185" s="6">
        <f t="shared" si="227"/>
        <v>57955.714354121461</v>
      </c>
      <c r="D185" s="7">
        <v>5916.1556458785381</v>
      </c>
      <c r="E185" s="8">
        <v>5198.05</v>
      </c>
      <c r="F185" s="9">
        <v>6332.08</v>
      </c>
      <c r="G185" s="9">
        <v>9218.9170081050725</v>
      </c>
      <c r="H185" s="9">
        <v>1995.161963689103</v>
      </c>
      <c r="I185" s="9">
        <v>6282.4192268384613</v>
      </c>
      <c r="J185" s="9">
        <v>1919.2598133148431</v>
      </c>
      <c r="K185" s="9">
        <v>107.74</v>
      </c>
      <c r="L185" s="9">
        <v>1108.2351333963227</v>
      </c>
      <c r="M185" s="9">
        <v>0</v>
      </c>
      <c r="N185" s="10">
        <v>25793.851208777662</v>
      </c>
      <c r="O185" s="10">
        <f t="shared" si="217"/>
        <v>0</v>
      </c>
      <c r="P185" s="10">
        <f t="shared" si="218"/>
        <v>0</v>
      </c>
      <c r="Q185" s="10">
        <f t="shared" si="219"/>
        <v>5198.05</v>
      </c>
      <c r="R185" s="10">
        <f t="shared" si="220"/>
        <v>0</v>
      </c>
      <c r="S185" s="10">
        <f t="shared" si="221"/>
        <v>0</v>
      </c>
      <c r="T185" s="10">
        <f t="shared" si="222"/>
        <v>0</v>
      </c>
      <c r="U185" s="10">
        <f t="shared" si="223"/>
        <v>6332.08</v>
      </c>
      <c r="V185" s="10">
        <f t="shared" si="224"/>
        <v>0</v>
      </c>
      <c r="W185" s="10">
        <f t="shared" si="225"/>
        <v>0</v>
      </c>
      <c r="X185" s="10">
        <f t="shared" si="226"/>
        <v>0</v>
      </c>
      <c r="Y185" s="10">
        <f t="shared" si="228"/>
        <v>0</v>
      </c>
      <c r="Z185" s="10">
        <f t="shared" si="229"/>
        <v>9163.5130764620262</v>
      </c>
      <c r="AA185" s="10">
        <f t="shared" si="230"/>
        <v>55.40393164304605</v>
      </c>
      <c r="AB185" s="10">
        <f t="shared" si="231"/>
        <v>0</v>
      </c>
      <c r="AC185" s="10">
        <f t="shared" si="232"/>
        <v>0</v>
      </c>
      <c r="AD185" s="10">
        <f t="shared" si="233"/>
        <v>0</v>
      </c>
      <c r="AE185" s="10">
        <f t="shared" si="234"/>
        <v>1995.161963689103</v>
      </c>
      <c r="AF185" s="10">
        <f t="shared" si="235"/>
        <v>0</v>
      </c>
      <c r="AG185" s="10">
        <f t="shared" si="236"/>
        <v>0</v>
      </c>
      <c r="AH185" s="10">
        <f t="shared" si="237"/>
        <v>0</v>
      </c>
      <c r="AI185" s="10">
        <f t="shared" si="238"/>
        <v>6282.4192268384613</v>
      </c>
      <c r="AJ185" s="10">
        <f t="shared" si="239"/>
        <v>0</v>
      </c>
      <c r="AK185" s="10">
        <f t="shared" si="240"/>
        <v>0</v>
      </c>
      <c r="AL185" s="10">
        <f t="shared" si="241"/>
        <v>0</v>
      </c>
      <c r="AM185" s="10">
        <f t="shared" si="242"/>
        <v>0</v>
      </c>
      <c r="AN185" s="10">
        <f t="shared" si="243"/>
        <v>1862.7038322427047</v>
      </c>
      <c r="AO185" s="10">
        <f t="shared" si="244"/>
        <v>56.555981072138621</v>
      </c>
      <c r="AP185" s="10">
        <f t="shared" si="245"/>
        <v>0</v>
      </c>
      <c r="AQ185" s="10">
        <f t="shared" si="246"/>
        <v>0</v>
      </c>
      <c r="AR185" s="10">
        <f t="shared" si="247"/>
        <v>0</v>
      </c>
      <c r="AS185" s="10">
        <f t="shared" si="248"/>
        <v>107.74</v>
      </c>
      <c r="AT185" s="10">
        <f t="shared" si="249"/>
        <v>0</v>
      </c>
      <c r="AU185" s="10">
        <f t="shared" si="250"/>
        <v>0</v>
      </c>
      <c r="AV185" s="10">
        <f t="shared" si="251"/>
        <v>0</v>
      </c>
      <c r="AW185" s="10">
        <f t="shared" si="252"/>
        <v>1079.0621583316167</v>
      </c>
      <c r="AX185" s="10">
        <f t="shared" si="253"/>
        <v>29.172975064705934</v>
      </c>
      <c r="AY185" s="10">
        <f t="shared" si="254"/>
        <v>0</v>
      </c>
      <c r="AZ185" s="10">
        <f t="shared" si="255"/>
        <v>0</v>
      </c>
      <c r="BA185" s="10">
        <f t="shared" si="256"/>
        <v>0</v>
      </c>
      <c r="BB185" s="10">
        <f t="shared" si="257"/>
        <v>0</v>
      </c>
      <c r="BC185" s="10">
        <f t="shared" si="258"/>
        <v>0</v>
      </c>
      <c r="BD185" s="10">
        <f t="shared" si="259"/>
        <v>0</v>
      </c>
      <c r="BE185" s="10">
        <f t="shared" si="260"/>
        <v>0</v>
      </c>
      <c r="BF185" s="10">
        <f t="shared" si="261"/>
        <v>0</v>
      </c>
      <c r="BG185" s="10">
        <f t="shared" si="262"/>
        <v>0</v>
      </c>
      <c r="BH185" s="10">
        <f t="shared" si="263"/>
        <v>0</v>
      </c>
      <c r="BI185" s="10">
        <f t="shared" si="264"/>
        <v>0</v>
      </c>
      <c r="BJ185" s="10">
        <f t="shared" si="265"/>
        <v>0</v>
      </c>
      <c r="BK185" s="10">
        <f t="shared" si="266"/>
        <v>23728.528430904807</v>
      </c>
      <c r="BL185" s="10">
        <f t="shared" si="267"/>
        <v>2065.3227778728537</v>
      </c>
      <c r="BM185" s="10">
        <f t="shared" si="268"/>
        <v>0</v>
      </c>
      <c r="BN185" s="10">
        <f t="shared" si="269"/>
        <v>0</v>
      </c>
      <c r="BO185" s="10">
        <f t="shared" si="270"/>
        <v>0</v>
      </c>
      <c r="BP185" s="2" t="s">
        <v>184</v>
      </c>
      <c r="BQ185" s="2">
        <v>192387.23</v>
      </c>
      <c r="BR185" s="2">
        <f t="shared" si="271"/>
        <v>5073.17</v>
      </c>
      <c r="BS185" s="2">
        <v>139354.79</v>
      </c>
      <c r="BT185" s="2">
        <v>5198.05</v>
      </c>
      <c r="BU185" s="2">
        <v>6692.78</v>
      </c>
      <c r="BV185" s="2">
        <v>11228.31</v>
      </c>
      <c r="BW185" s="2">
        <v>5002.91</v>
      </c>
      <c r="BX185" s="2">
        <v>4924.49</v>
      </c>
      <c r="BY185" s="2">
        <v>8997</v>
      </c>
      <c r="BZ185" s="2">
        <v>148.68</v>
      </c>
      <c r="CA185" s="2">
        <v>5247.34</v>
      </c>
      <c r="CB185" s="2">
        <v>3295.9</v>
      </c>
      <c r="CC185" s="2">
        <v>2296.98</v>
      </c>
      <c r="CD185" s="2">
        <v>0</v>
      </c>
      <c r="CE185" s="2">
        <v>0</v>
      </c>
      <c r="CF185" s="2">
        <v>5198.05</v>
      </c>
      <c r="CG185" s="2">
        <v>0</v>
      </c>
      <c r="CH185" s="2">
        <v>0</v>
      </c>
      <c r="CI185" s="2">
        <v>0</v>
      </c>
      <c r="CJ185" s="2">
        <v>6692.78</v>
      </c>
      <c r="CK185" s="2">
        <v>0</v>
      </c>
      <c r="CL185" s="2">
        <v>0</v>
      </c>
      <c r="CM185" s="2">
        <v>0</v>
      </c>
      <c r="CN185" s="2">
        <v>0</v>
      </c>
      <c r="CO185" s="2">
        <v>11160.83</v>
      </c>
      <c r="CP185" s="2">
        <v>67.48</v>
      </c>
      <c r="CQ185" s="2">
        <v>0</v>
      </c>
      <c r="CR185" s="2">
        <v>0</v>
      </c>
      <c r="CS185" s="2">
        <v>0</v>
      </c>
      <c r="CT185" s="2">
        <v>5002.91</v>
      </c>
      <c r="CU185" s="2">
        <v>0</v>
      </c>
      <c r="CV185" s="2">
        <v>0</v>
      </c>
      <c r="CW185" s="2">
        <v>0</v>
      </c>
      <c r="CX185" s="2">
        <v>4924.49</v>
      </c>
      <c r="CY185" s="2">
        <v>0</v>
      </c>
      <c r="CZ185" s="2">
        <v>0</v>
      </c>
      <c r="DA185" s="2">
        <v>0</v>
      </c>
      <c r="DB185" s="2">
        <v>0</v>
      </c>
      <c r="DC185" s="2">
        <v>8731.880000000001</v>
      </c>
      <c r="DD185" s="2">
        <v>265.12</v>
      </c>
      <c r="DE185" s="2">
        <v>0</v>
      </c>
      <c r="DF185" s="2">
        <v>0</v>
      </c>
      <c r="DG185" s="2">
        <v>0</v>
      </c>
      <c r="DH185" s="2">
        <v>148.68</v>
      </c>
      <c r="DI185" s="2">
        <v>0</v>
      </c>
      <c r="DJ185" s="2">
        <v>0</v>
      </c>
      <c r="DK185" s="2">
        <v>0</v>
      </c>
      <c r="DL185" s="2">
        <v>5109.21</v>
      </c>
      <c r="DM185" s="2">
        <v>138.13</v>
      </c>
      <c r="DN185" s="2">
        <v>0</v>
      </c>
      <c r="DO185" s="2">
        <v>0</v>
      </c>
      <c r="DP185" s="2">
        <v>0</v>
      </c>
      <c r="DQ185" s="2">
        <v>0</v>
      </c>
      <c r="DR185" s="2">
        <v>3295.9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2113.06</v>
      </c>
      <c r="EA185" s="2">
        <v>183.92</v>
      </c>
      <c r="EB185" s="2">
        <v>0</v>
      </c>
      <c r="EC185" s="2">
        <v>0</v>
      </c>
      <c r="ED185" s="2">
        <v>0</v>
      </c>
      <c r="EE185" s="15">
        <f t="shared" si="320"/>
        <v>0</v>
      </c>
      <c r="EF185" s="15">
        <f t="shared" si="321"/>
        <v>0</v>
      </c>
      <c r="EG185" s="15">
        <f t="shared" si="322"/>
        <v>1</v>
      </c>
      <c r="EH185" s="15">
        <f t="shared" si="323"/>
        <v>0</v>
      </c>
      <c r="EI185" s="15">
        <v>0</v>
      </c>
      <c r="EJ185" s="15">
        <f t="shared" si="272"/>
        <v>0</v>
      </c>
      <c r="EK185" s="15">
        <f t="shared" si="273"/>
        <v>1</v>
      </c>
      <c r="EL185" s="15">
        <f t="shared" si="274"/>
        <v>0</v>
      </c>
      <c r="EM185" s="15">
        <f t="shared" si="275"/>
        <v>0</v>
      </c>
      <c r="EN185" s="15">
        <f t="shared" si="276"/>
        <v>0</v>
      </c>
      <c r="EO185" s="15">
        <f t="shared" si="277"/>
        <v>0</v>
      </c>
      <c r="EP185" s="15">
        <f t="shared" si="278"/>
        <v>0.99399019086576701</v>
      </c>
      <c r="EQ185" s="15">
        <f t="shared" si="279"/>
        <v>6.0098091342330245E-3</v>
      </c>
      <c r="ER185" s="15">
        <f t="shared" si="280"/>
        <v>0</v>
      </c>
      <c r="ES185" s="15">
        <f t="shared" si="281"/>
        <v>0</v>
      </c>
      <c r="ET185" s="15">
        <f t="shared" si="282"/>
        <v>0</v>
      </c>
      <c r="EU185" s="15">
        <f t="shared" si="283"/>
        <v>1</v>
      </c>
      <c r="EV185" s="15">
        <f t="shared" si="284"/>
        <v>0</v>
      </c>
      <c r="EW185" s="15">
        <f t="shared" si="285"/>
        <v>0</v>
      </c>
      <c r="EX185" s="15">
        <f t="shared" si="286"/>
        <v>0</v>
      </c>
      <c r="EY185" s="15">
        <f t="shared" si="287"/>
        <v>1</v>
      </c>
      <c r="EZ185" s="15">
        <f t="shared" si="288"/>
        <v>0</v>
      </c>
      <c r="FA185" s="15">
        <f t="shared" si="289"/>
        <v>0</v>
      </c>
      <c r="FB185" s="15">
        <f t="shared" si="290"/>
        <v>0</v>
      </c>
      <c r="FC185" s="15">
        <f t="shared" si="291"/>
        <v>0</v>
      </c>
      <c r="FD185" s="15">
        <f t="shared" si="292"/>
        <v>0.97053239968878524</v>
      </c>
      <c r="FE185" s="15">
        <f t="shared" si="293"/>
        <v>2.9467600311214849E-2</v>
      </c>
      <c r="FF185" s="15">
        <f t="shared" si="294"/>
        <v>0</v>
      </c>
      <c r="FG185" s="15">
        <f t="shared" si="295"/>
        <v>0</v>
      </c>
      <c r="FH185" s="15">
        <f t="shared" si="296"/>
        <v>0</v>
      </c>
      <c r="FI185" s="15">
        <f t="shared" si="297"/>
        <v>1</v>
      </c>
      <c r="FJ185" s="15">
        <f t="shared" si="298"/>
        <v>0</v>
      </c>
      <c r="FK185" s="15">
        <f t="shared" si="299"/>
        <v>0</v>
      </c>
      <c r="FL185" s="15">
        <f t="shared" si="300"/>
        <v>0</v>
      </c>
      <c r="FM185" s="15">
        <f t="shared" si="301"/>
        <v>0.97367618641063847</v>
      </c>
      <c r="FN185" s="15">
        <f t="shared" si="302"/>
        <v>2.6323813589361464E-2</v>
      </c>
      <c r="FO185" s="15">
        <f t="shared" si="303"/>
        <v>0</v>
      </c>
      <c r="FP185" s="15">
        <f t="shared" si="304"/>
        <v>0</v>
      </c>
      <c r="FQ185" s="15">
        <f t="shared" si="305"/>
        <v>0</v>
      </c>
      <c r="FR185" s="15">
        <f t="shared" si="306"/>
        <v>0</v>
      </c>
      <c r="FS185" s="15">
        <f t="shared" si="307"/>
        <v>1</v>
      </c>
      <c r="FT185" s="15">
        <f t="shared" si="308"/>
        <v>0</v>
      </c>
      <c r="FU185" s="15">
        <f t="shared" si="309"/>
        <v>0</v>
      </c>
      <c r="FV185" s="15">
        <f t="shared" si="310"/>
        <v>0</v>
      </c>
      <c r="FW185" s="15">
        <f t="shared" si="311"/>
        <v>0</v>
      </c>
      <c r="FX185" s="15">
        <f t="shared" si="312"/>
        <v>0</v>
      </c>
      <c r="FY185" s="15">
        <f t="shared" si="313"/>
        <v>0</v>
      </c>
      <c r="FZ185" s="15">
        <f t="shared" si="314"/>
        <v>0</v>
      </c>
      <c r="GA185" s="15">
        <f t="shared" si="315"/>
        <v>0.91992964675356337</v>
      </c>
      <c r="GB185" s="15">
        <f t="shared" si="316"/>
        <v>8.0070353246436618E-2</v>
      </c>
      <c r="GC185" s="15">
        <f t="shared" si="317"/>
        <v>0</v>
      </c>
      <c r="GD185" s="15">
        <f t="shared" si="318"/>
        <v>0</v>
      </c>
      <c r="GE185" s="15">
        <f t="shared" si="319"/>
        <v>0</v>
      </c>
    </row>
    <row r="186" spans="1:187" x14ac:dyDescent="0.3">
      <c r="A186" s="2" t="s">
        <v>185</v>
      </c>
      <c r="B186" s="6">
        <v>79670.387000000002</v>
      </c>
      <c r="C186" s="6">
        <f t="shared" si="227"/>
        <v>33620.36997778216</v>
      </c>
      <c r="D186" s="7">
        <v>46050.017022217842</v>
      </c>
      <c r="E186" s="8">
        <v>0</v>
      </c>
      <c r="F186" s="9">
        <v>6821.77</v>
      </c>
      <c r="G186" s="9">
        <v>11930.81836846019</v>
      </c>
      <c r="H186" s="9">
        <v>2849.53877100912</v>
      </c>
      <c r="I186" s="9">
        <v>7815.68244630357</v>
      </c>
      <c r="J186" s="9">
        <v>2770.6044721027861</v>
      </c>
      <c r="K186" s="9">
        <v>133.6</v>
      </c>
      <c r="L186" s="9">
        <v>1298.3559199064889</v>
      </c>
      <c r="M186" s="9">
        <v>0</v>
      </c>
      <c r="N186" s="10">
        <v>0</v>
      </c>
      <c r="O186" s="10">
        <f t="shared" si="217"/>
        <v>0</v>
      </c>
      <c r="P186" s="10">
        <f t="shared" si="218"/>
        <v>0</v>
      </c>
      <c r="Q186" s="10">
        <f t="shared" si="219"/>
        <v>0</v>
      </c>
      <c r="R186" s="10">
        <f t="shared" si="220"/>
        <v>0</v>
      </c>
      <c r="S186" s="10">
        <f t="shared" si="221"/>
        <v>0</v>
      </c>
      <c r="T186" s="10">
        <f t="shared" si="222"/>
        <v>0</v>
      </c>
      <c r="U186" s="10">
        <f t="shared" si="223"/>
        <v>6821.77</v>
      </c>
      <c r="V186" s="10">
        <f t="shared" si="224"/>
        <v>0</v>
      </c>
      <c r="W186" s="10">
        <f t="shared" si="225"/>
        <v>0</v>
      </c>
      <c r="X186" s="10">
        <f t="shared" si="226"/>
        <v>0</v>
      </c>
      <c r="Y186" s="10">
        <f t="shared" si="228"/>
        <v>0</v>
      </c>
      <c r="Z186" s="10">
        <f t="shared" si="229"/>
        <v>11924.563660118769</v>
      </c>
      <c r="AA186" s="10">
        <f t="shared" si="230"/>
        <v>6.2547083414206215</v>
      </c>
      <c r="AB186" s="10">
        <f t="shared" si="231"/>
        <v>0</v>
      </c>
      <c r="AC186" s="10">
        <f t="shared" si="232"/>
        <v>0</v>
      </c>
      <c r="AD186" s="10">
        <f t="shared" si="233"/>
        <v>0</v>
      </c>
      <c r="AE186" s="10">
        <f t="shared" si="234"/>
        <v>2831.2241791990309</v>
      </c>
      <c r="AF186" s="10">
        <f t="shared" si="235"/>
        <v>18.314591810088825</v>
      </c>
      <c r="AG186" s="10">
        <f t="shared" si="236"/>
        <v>0</v>
      </c>
      <c r="AH186" s="10">
        <f t="shared" si="237"/>
        <v>0</v>
      </c>
      <c r="AI186" s="10">
        <f t="shared" si="238"/>
        <v>7815.68244630357</v>
      </c>
      <c r="AJ186" s="10">
        <f t="shared" si="239"/>
        <v>0</v>
      </c>
      <c r="AK186" s="10">
        <f t="shared" si="240"/>
        <v>0</v>
      </c>
      <c r="AL186" s="10">
        <f t="shared" si="241"/>
        <v>0</v>
      </c>
      <c r="AM186" s="10">
        <f t="shared" si="242"/>
        <v>0</v>
      </c>
      <c r="AN186" s="10">
        <f t="shared" si="243"/>
        <v>2769.0970750291567</v>
      </c>
      <c r="AO186" s="10">
        <f t="shared" si="244"/>
        <v>1.5073970736292079</v>
      </c>
      <c r="AP186" s="10">
        <f t="shared" si="245"/>
        <v>0</v>
      </c>
      <c r="AQ186" s="10">
        <f t="shared" si="246"/>
        <v>0</v>
      </c>
      <c r="AR186" s="10">
        <f t="shared" si="247"/>
        <v>133.6</v>
      </c>
      <c r="AS186" s="10">
        <f t="shared" si="248"/>
        <v>0</v>
      </c>
      <c r="AT186" s="10">
        <f t="shared" si="249"/>
        <v>0</v>
      </c>
      <c r="AU186" s="10">
        <f t="shared" si="250"/>
        <v>0</v>
      </c>
      <c r="AV186" s="10">
        <f t="shared" si="251"/>
        <v>0</v>
      </c>
      <c r="AW186" s="10">
        <f t="shared" si="252"/>
        <v>1206.5635754106613</v>
      </c>
      <c r="AX186" s="10">
        <f t="shared" si="253"/>
        <v>91.792344495827592</v>
      </c>
      <c r="AY186" s="10">
        <f t="shared" si="254"/>
        <v>0</v>
      </c>
      <c r="AZ186" s="10">
        <f t="shared" si="255"/>
        <v>0</v>
      </c>
      <c r="BA186" s="10">
        <f t="shared" si="256"/>
        <v>0</v>
      </c>
      <c r="BB186" s="10">
        <f t="shared" si="257"/>
        <v>0</v>
      </c>
      <c r="BC186" s="10">
        <f t="shared" si="258"/>
        <v>0</v>
      </c>
      <c r="BD186" s="10">
        <f t="shared" si="259"/>
        <v>0</v>
      </c>
      <c r="BE186" s="10">
        <f t="shared" si="260"/>
        <v>0</v>
      </c>
      <c r="BF186" s="10">
        <f t="shared" si="261"/>
        <v>0</v>
      </c>
      <c r="BG186" s="10">
        <f t="shared" si="262"/>
        <v>0</v>
      </c>
      <c r="BH186" s="10">
        <f t="shared" si="263"/>
        <v>0</v>
      </c>
      <c r="BI186" s="10">
        <f t="shared" si="264"/>
        <v>0</v>
      </c>
      <c r="BJ186" s="10">
        <f t="shared" si="265"/>
        <v>0</v>
      </c>
      <c r="BK186" s="10">
        <f t="shared" si="266"/>
        <v>0</v>
      </c>
      <c r="BL186" s="10">
        <f t="shared" si="267"/>
        <v>0</v>
      </c>
      <c r="BM186" s="10">
        <f t="shared" si="268"/>
        <v>0</v>
      </c>
      <c r="BN186" s="10">
        <f t="shared" si="269"/>
        <v>0</v>
      </c>
      <c r="BO186" s="10">
        <f t="shared" si="270"/>
        <v>0</v>
      </c>
      <c r="BP186" s="2" t="s">
        <v>185</v>
      </c>
      <c r="BQ186" s="2">
        <v>263961.15999999997</v>
      </c>
      <c r="BR186" s="2">
        <f t="shared" si="271"/>
        <v>6048.38</v>
      </c>
      <c r="BS186" s="2">
        <v>198711.848</v>
      </c>
      <c r="BT186" s="2">
        <v>718.41199999999992</v>
      </c>
      <c r="BU186" s="2">
        <v>7130.58</v>
      </c>
      <c r="BV186" s="2">
        <v>12627.61</v>
      </c>
      <c r="BW186" s="2">
        <v>2234.25</v>
      </c>
      <c r="BX186" s="2">
        <v>5920.04</v>
      </c>
      <c r="BY186" s="2">
        <v>25621.8</v>
      </c>
      <c r="BZ186" s="2">
        <v>128.34</v>
      </c>
      <c r="CA186" s="2">
        <v>2128.1799999999998</v>
      </c>
      <c r="CB186" s="2">
        <v>8520.06</v>
      </c>
      <c r="CC186" s="2">
        <v>220.04</v>
      </c>
      <c r="CD186" s="2">
        <v>0</v>
      </c>
      <c r="CE186" s="2">
        <v>0</v>
      </c>
      <c r="CF186" s="2">
        <v>718.41199999999992</v>
      </c>
      <c r="CG186" s="2">
        <v>0</v>
      </c>
      <c r="CH186" s="2">
        <v>0</v>
      </c>
      <c r="CI186" s="2">
        <v>0</v>
      </c>
      <c r="CJ186" s="2">
        <v>7130.58</v>
      </c>
      <c r="CK186" s="2">
        <v>0</v>
      </c>
      <c r="CL186" s="2">
        <v>0</v>
      </c>
      <c r="CM186" s="2">
        <v>0</v>
      </c>
      <c r="CN186" s="2">
        <v>0</v>
      </c>
      <c r="CO186" s="2">
        <v>12620.99</v>
      </c>
      <c r="CP186" s="2">
        <v>6.6199999999999992</v>
      </c>
      <c r="CQ186" s="2">
        <v>0</v>
      </c>
      <c r="CR186" s="2">
        <v>0</v>
      </c>
      <c r="CS186" s="2">
        <v>0</v>
      </c>
      <c r="CT186" s="2">
        <v>2219.89</v>
      </c>
      <c r="CU186" s="2">
        <v>14.36</v>
      </c>
      <c r="CV186" s="2">
        <v>0</v>
      </c>
      <c r="CW186" s="2">
        <v>0</v>
      </c>
      <c r="CX186" s="2">
        <v>5920.04</v>
      </c>
      <c r="CY186" s="2">
        <v>0</v>
      </c>
      <c r="CZ186" s="2">
        <v>0</v>
      </c>
      <c r="DA186" s="2">
        <v>0</v>
      </c>
      <c r="DB186" s="2">
        <v>0</v>
      </c>
      <c r="DC186" s="2">
        <v>25607.86</v>
      </c>
      <c r="DD186" s="2">
        <v>13.94</v>
      </c>
      <c r="DE186" s="2">
        <v>0</v>
      </c>
      <c r="DF186" s="2">
        <v>0</v>
      </c>
      <c r="DG186" s="2">
        <v>128.34</v>
      </c>
      <c r="DH186" s="2">
        <v>0</v>
      </c>
      <c r="DI186" s="2">
        <v>0</v>
      </c>
      <c r="DJ186" s="2">
        <v>0</v>
      </c>
      <c r="DK186" s="2">
        <v>0</v>
      </c>
      <c r="DL186" s="2">
        <v>1977.72</v>
      </c>
      <c r="DM186" s="2">
        <v>150.46</v>
      </c>
      <c r="DN186" s="2">
        <v>0</v>
      </c>
      <c r="DO186" s="2">
        <v>0</v>
      </c>
      <c r="DP186" s="2">
        <v>0</v>
      </c>
      <c r="DQ186" s="2">
        <v>0</v>
      </c>
      <c r="DR186" s="2">
        <v>7723.5599999999986</v>
      </c>
      <c r="DS186" s="2">
        <v>0</v>
      </c>
      <c r="DT186" s="2">
        <v>0</v>
      </c>
      <c r="DU186" s="2">
        <v>0</v>
      </c>
      <c r="DV186" s="2">
        <v>0</v>
      </c>
      <c r="DW186" s="2">
        <v>796.5</v>
      </c>
      <c r="DX186" s="2">
        <v>0</v>
      </c>
      <c r="DY186" s="2">
        <v>0</v>
      </c>
      <c r="DZ186" s="2">
        <v>148.63999999999999</v>
      </c>
      <c r="EA186" s="2">
        <v>71.400000000000006</v>
      </c>
      <c r="EB186" s="2">
        <v>0</v>
      </c>
      <c r="EC186" s="2">
        <v>0</v>
      </c>
      <c r="ED186" s="2">
        <v>0</v>
      </c>
      <c r="EE186" s="15">
        <f t="shared" si="320"/>
        <v>0</v>
      </c>
      <c r="EF186" s="15">
        <f t="shared" si="321"/>
        <v>0</v>
      </c>
      <c r="EG186" s="15">
        <f t="shared" si="322"/>
        <v>1</v>
      </c>
      <c r="EH186" s="15">
        <f t="shared" si="323"/>
        <v>0</v>
      </c>
      <c r="EI186" s="15">
        <f t="shared" si="324"/>
        <v>0</v>
      </c>
      <c r="EJ186" s="15">
        <f t="shared" si="272"/>
        <v>0</v>
      </c>
      <c r="EK186" s="15">
        <f t="shared" si="273"/>
        <v>1</v>
      </c>
      <c r="EL186" s="15">
        <f t="shared" si="274"/>
        <v>0</v>
      </c>
      <c r="EM186" s="15">
        <f t="shared" si="275"/>
        <v>0</v>
      </c>
      <c r="EN186" s="15">
        <f t="shared" si="276"/>
        <v>0</v>
      </c>
      <c r="EO186" s="15">
        <f t="shared" si="277"/>
        <v>0</v>
      </c>
      <c r="EP186" s="15">
        <f t="shared" si="278"/>
        <v>0.99947575194355853</v>
      </c>
      <c r="EQ186" s="16">
        <f t="shared" si="279"/>
        <v>5.2424805644140098E-4</v>
      </c>
      <c r="ER186" s="15">
        <f t="shared" si="280"/>
        <v>0</v>
      </c>
      <c r="ES186" s="15">
        <f t="shared" si="281"/>
        <v>0</v>
      </c>
      <c r="ET186" s="15">
        <f t="shared" si="282"/>
        <v>0</v>
      </c>
      <c r="EU186" s="15">
        <f t="shared" si="283"/>
        <v>0.99357278728879928</v>
      </c>
      <c r="EV186" s="15">
        <f t="shared" si="284"/>
        <v>6.427212711200626E-3</v>
      </c>
      <c r="EW186" s="15">
        <f t="shared" si="285"/>
        <v>0</v>
      </c>
      <c r="EX186" s="15">
        <f t="shared" si="286"/>
        <v>0</v>
      </c>
      <c r="EY186" s="15">
        <f t="shared" si="287"/>
        <v>1</v>
      </c>
      <c r="EZ186" s="15">
        <f t="shared" si="288"/>
        <v>0</v>
      </c>
      <c r="FA186" s="15">
        <f t="shared" si="289"/>
        <v>0</v>
      </c>
      <c r="FB186" s="15">
        <f t="shared" si="290"/>
        <v>0</v>
      </c>
      <c r="FC186" s="15">
        <f t="shared" si="291"/>
        <v>0</v>
      </c>
      <c r="FD186" s="15">
        <f t="shared" si="292"/>
        <v>0.99945593205785699</v>
      </c>
      <c r="FE186" s="16">
        <f t="shared" si="293"/>
        <v>5.4406794214301884E-4</v>
      </c>
      <c r="FF186" s="15">
        <f t="shared" si="294"/>
        <v>0</v>
      </c>
      <c r="FG186" s="15">
        <f t="shared" si="295"/>
        <v>0</v>
      </c>
      <c r="FH186" s="15">
        <f t="shared" si="296"/>
        <v>1</v>
      </c>
      <c r="FI186" s="15">
        <f t="shared" si="297"/>
        <v>0</v>
      </c>
      <c r="FJ186" s="15">
        <f t="shared" si="298"/>
        <v>0</v>
      </c>
      <c r="FK186" s="15">
        <f t="shared" si="299"/>
        <v>0</v>
      </c>
      <c r="FL186" s="15">
        <f t="shared" si="300"/>
        <v>0</v>
      </c>
      <c r="FM186" s="15">
        <f t="shared" si="301"/>
        <v>0.92930109295266383</v>
      </c>
      <c r="FN186" s="15">
        <f t="shared" si="302"/>
        <v>7.0698907047336237E-2</v>
      </c>
      <c r="FO186" s="15">
        <f t="shared" si="303"/>
        <v>0</v>
      </c>
      <c r="FP186" s="15">
        <f t="shared" si="304"/>
        <v>0</v>
      </c>
      <c r="FQ186" s="15">
        <f t="shared" si="305"/>
        <v>0</v>
      </c>
      <c r="FR186" s="15">
        <f t="shared" si="306"/>
        <v>0</v>
      </c>
      <c r="FS186" s="15">
        <f t="shared" si="307"/>
        <v>0.90651474285392342</v>
      </c>
      <c r="FT186" s="15">
        <f t="shared" si="308"/>
        <v>0</v>
      </c>
      <c r="FU186" s="15">
        <f t="shared" si="309"/>
        <v>0</v>
      </c>
      <c r="FV186" s="15">
        <f t="shared" si="310"/>
        <v>0</v>
      </c>
      <c r="FW186" s="15">
        <f t="shared" si="311"/>
        <v>0</v>
      </c>
      <c r="FX186" s="15">
        <f t="shared" si="312"/>
        <v>9.3485257146076445E-2</v>
      </c>
      <c r="FY186" s="15">
        <f t="shared" si="313"/>
        <v>0</v>
      </c>
      <c r="FZ186" s="15">
        <f t="shared" si="314"/>
        <v>0</v>
      </c>
      <c r="GA186" s="15">
        <f t="shared" si="315"/>
        <v>0.67551354299218325</v>
      </c>
      <c r="GB186" s="15">
        <f t="shared" si="316"/>
        <v>0.32448645700781681</v>
      </c>
      <c r="GC186" s="15">
        <f t="shared" si="317"/>
        <v>0</v>
      </c>
      <c r="GD186" s="15">
        <f t="shared" si="318"/>
        <v>0</v>
      </c>
      <c r="GE186" s="15">
        <f t="shared" si="319"/>
        <v>0</v>
      </c>
    </row>
    <row r="187" spans="1:187" x14ac:dyDescent="0.3">
      <c r="A187" s="2" t="s">
        <v>186</v>
      </c>
      <c r="B187" s="6">
        <v>58861.447999999997</v>
      </c>
      <c r="C187" s="6">
        <f t="shared" si="227"/>
        <v>19449.468019379528</v>
      </c>
      <c r="D187" s="7">
        <v>39411.979980620468</v>
      </c>
      <c r="E187" s="8">
        <v>3115.46</v>
      </c>
      <c r="F187" s="9">
        <v>3640.15</v>
      </c>
      <c r="G187" s="9">
        <v>6979.5858048181908</v>
      </c>
      <c r="H187" s="9">
        <v>1018.4567842379606</v>
      </c>
      <c r="I187" s="9">
        <v>2651.29</v>
      </c>
      <c r="J187" s="9">
        <v>1292.245430323374</v>
      </c>
      <c r="K187" s="9">
        <v>353.82</v>
      </c>
      <c r="L187" s="9">
        <v>398.46</v>
      </c>
      <c r="M187" s="9">
        <v>0</v>
      </c>
      <c r="N187" s="10">
        <v>0</v>
      </c>
      <c r="O187" s="10">
        <f t="shared" si="217"/>
        <v>3115.46</v>
      </c>
      <c r="P187" s="10">
        <f t="shared" si="218"/>
        <v>0</v>
      </c>
      <c r="Q187" s="10">
        <f t="shared" si="219"/>
        <v>0</v>
      </c>
      <c r="R187" s="10">
        <f t="shared" si="220"/>
        <v>0</v>
      </c>
      <c r="S187" s="10">
        <f t="shared" si="221"/>
        <v>0</v>
      </c>
      <c r="T187" s="10">
        <f t="shared" si="222"/>
        <v>0</v>
      </c>
      <c r="U187" s="10">
        <f t="shared" si="223"/>
        <v>3640.15</v>
      </c>
      <c r="V187" s="10">
        <f t="shared" si="224"/>
        <v>0</v>
      </c>
      <c r="W187" s="10">
        <f t="shared" si="225"/>
        <v>0</v>
      </c>
      <c r="X187" s="10">
        <f t="shared" si="226"/>
        <v>0</v>
      </c>
      <c r="Y187" s="10">
        <f t="shared" si="228"/>
        <v>0</v>
      </c>
      <c r="Z187" s="10">
        <f t="shared" si="229"/>
        <v>6912.6741907785517</v>
      </c>
      <c r="AA187" s="10">
        <f t="shared" si="230"/>
        <v>66.911614039638962</v>
      </c>
      <c r="AB187" s="10">
        <f t="shared" si="231"/>
        <v>0</v>
      </c>
      <c r="AC187" s="10">
        <f t="shared" si="232"/>
        <v>0</v>
      </c>
      <c r="AD187" s="10">
        <f t="shared" si="233"/>
        <v>0</v>
      </c>
      <c r="AE187" s="10">
        <f t="shared" si="234"/>
        <v>935.32750817225622</v>
      </c>
      <c r="AF187" s="10">
        <f t="shared" si="235"/>
        <v>11.905657688083767</v>
      </c>
      <c r="AG187" s="10">
        <f t="shared" si="236"/>
        <v>0</v>
      </c>
      <c r="AH187" s="10">
        <f t="shared" si="237"/>
        <v>71.223618377620596</v>
      </c>
      <c r="AI187" s="10">
        <f t="shared" si="238"/>
        <v>2651.29</v>
      </c>
      <c r="AJ187" s="10">
        <f t="shared" si="239"/>
        <v>0</v>
      </c>
      <c r="AK187" s="10">
        <f t="shared" si="240"/>
        <v>0</v>
      </c>
      <c r="AL187" s="10">
        <f t="shared" si="241"/>
        <v>0</v>
      </c>
      <c r="AM187" s="10">
        <f t="shared" si="242"/>
        <v>0</v>
      </c>
      <c r="AN187" s="10">
        <f t="shared" si="243"/>
        <v>1277.8875942560021</v>
      </c>
      <c r="AO187" s="10">
        <f t="shared" si="244"/>
        <v>0</v>
      </c>
      <c r="AP187" s="10">
        <f t="shared" si="245"/>
        <v>0</v>
      </c>
      <c r="AQ187" s="10">
        <f t="shared" si="246"/>
        <v>14.357836067371773</v>
      </c>
      <c r="AR187" s="10">
        <f t="shared" si="247"/>
        <v>41.508264350374127</v>
      </c>
      <c r="AS187" s="10">
        <f t="shared" si="248"/>
        <v>312.31173564962586</v>
      </c>
      <c r="AT187" s="10">
        <f t="shared" si="249"/>
        <v>0</v>
      </c>
      <c r="AU187" s="10">
        <f t="shared" si="250"/>
        <v>0</v>
      </c>
      <c r="AV187" s="10">
        <f t="shared" si="251"/>
        <v>0</v>
      </c>
      <c r="AW187" s="10">
        <f t="shared" si="252"/>
        <v>246.42102284985779</v>
      </c>
      <c r="AX187" s="10">
        <f t="shared" si="253"/>
        <v>152.03897715014216</v>
      </c>
      <c r="AY187" s="10">
        <f t="shared" si="254"/>
        <v>0</v>
      </c>
      <c r="AZ187" s="10">
        <f t="shared" si="255"/>
        <v>0</v>
      </c>
      <c r="BA187" s="10">
        <f t="shared" si="256"/>
        <v>0</v>
      </c>
      <c r="BB187" s="10">
        <f t="shared" si="257"/>
        <v>0</v>
      </c>
      <c r="BC187" s="10">
        <f t="shared" si="258"/>
        <v>0</v>
      </c>
      <c r="BD187" s="10">
        <f t="shared" si="259"/>
        <v>0</v>
      </c>
      <c r="BE187" s="10">
        <f t="shared" si="260"/>
        <v>0</v>
      </c>
      <c r="BF187" s="10">
        <f t="shared" si="261"/>
        <v>0</v>
      </c>
      <c r="BG187" s="10">
        <f t="shared" si="262"/>
        <v>0</v>
      </c>
      <c r="BH187" s="10">
        <f t="shared" si="263"/>
        <v>0</v>
      </c>
      <c r="BI187" s="10">
        <f t="shared" si="264"/>
        <v>0</v>
      </c>
      <c r="BJ187" s="10">
        <f t="shared" si="265"/>
        <v>0</v>
      </c>
      <c r="BK187" s="10">
        <f t="shared" si="266"/>
        <v>0</v>
      </c>
      <c r="BL187" s="10">
        <f t="shared" si="267"/>
        <v>0</v>
      </c>
      <c r="BM187" s="10">
        <f t="shared" si="268"/>
        <v>0</v>
      </c>
      <c r="BN187" s="10">
        <f t="shared" si="269"/>
        <v>0</v>
      </c>
      <c r="BO187" s="10">
        <f t="shared" si="270"/>
        <v>0</v>
      </c>
      <c r="BP187" s="2" t="s">
        <v>186</v>
      </c>
      <c r="BQ187" s="2">
        <v>140198.068</v>
      </c>
      <c r="BR187" s="2">
        <f t="shared" si="271"/>
        <v>5684.7799999999988</v>
      </c>
      <c r="BS187" s="2">
        <v>107498.898</v>
      </c>
      <c r="BT187" s="2">
        <v>3115.46</v>
      </c>
      <c r="BU187" s="2">
        <v>3640.1400000000003</v>
      </c>
      <c r="BV187" s="2">
        <v>8629.61</v>
      </c>
      <c r="BW187" s="2">
        <v>1840.05</v>
      </c>
      <c r="BX187" s="2">
        <v>5302.5599999999986</v>
      </c>
      <c r="BY187" s="2">
        <v>3215.8</v>
      </c>
      <c r="BZ187" s="2">
        <v>382.22</v>
      </c>
      <c r="CA187" s="2">
        <v>1223.6400000000001</v>
      </c>
      <c r="CB187" s="2">
        <v>4544.04</v>
      </c>
      <c r="CC187" s="2">
        <v>805.64999999999986</v>
      </c>
      <c r="CD187" s="2">
        <v>3115.46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3640.1400000000003</v>
      </c>
      <c r="CK187" s="2">
        <v>0</v>
      </c>
      <c r="CL187" s="2">
        <v>0</v>
      </c>
      <c r="CM187" s="2">
        <v>0</v>
      </c>
      <c r="CN187" s="2">
        <v>0</v>
      </c>
      <c r="CO187" s="2">
        <v>8546.880000000001</v>
      </c>
      <c r="CP187" s="2">
        <v>82.72999999999999</v>
      </c>
      <c r="CQ187" s="2">
        <v>0</v>
      </c>
      <c r="CR187" s="2">
        <v>0</v>
      </c>
      <c r="CS187" s="2">
        <v>0</v>
      </c>
      <c r="CT187" s="2">
        <v>1689.86</v>
      </c>
      <c r="CU187" s="2">
        <v>21.51</v>
      </c>
      <c r="CV187" s="2">
        <v>0</v>
      </c>
      <c r="CW187" s="2">
        <v>128.68</v>
      </c>
      <c r="CX187" s="2">
        <v>5302.5599999999986</v>
      </c>
      <c r="CY187" s="2">
        <v>0</v>
      </c>
      <c r="CZ187" s="2">
        <v>0</v>
      </c>
      <c r="DA187" s="2">
        <v>0</v>
      </c>
      <c r="DB187" s="2">
        <v>0</v>
      </c>
      <c r="DC187" s="2">
        <v>3180.07</v>
      </c>
      <c r="DD187" s="2">
        <v>0</v>
      </c>
      <c r="DE187" s="2">
        <v>0</v>
      </c>
      <c r="DF187" s="2">
        <v>35.729999999999997</v>
      </c>
      <c r="DG187" s="2">
        <v>44.84</v>
      </c>
      <c r="DH187" s="2">
        <v>337.38</v>
      </c>
      <c r="DI187" s="2">
        <v>0</v>
      </c>
      <c r="DJ187" s="2">
        <v>0</v>
      </c>
      <c r="DK187" s="2">
        <v>0</v>
      </c>
      <c r="DL187" s="2">
        <v>756.74</v>
      </c>
      <c r="DM187" s="2">
        <v>466.9</v>
      </c>
      <c r="DN187" s="2">
        <v>0</v>
      </c>
      <c r="DO187" s="2">
        <v>0</v>
      </c>
      <c r="DP187" s="2">
        <v>0</v>
      </c>
      <c r="DQ187" s="2">
        <v>0</v>
      </c>
      <c r="DR187" s="2">
        <v>3012.06</v>
      </c>
      <c r="DS187" s="2">
        <v>0</v>
      </c>
      <c r="DT187" s="2">
        <v>0</v>
      </c>
      <c r="DU187" s="2">
        <v>0</v>
      </c>
      <c r="DV187" s="2">
        <v>0</v>
      </c>
      <c r="DW187" s="2">
        <v>1277.5899999999999</v>
      </c>
      <c r="DX187" s="2">
        <v>254.39</v>
      </c>
      <c r="DY187" s="2">
        <v>0</v>
      </c>
      <c r="DZ187" s="2">
        <v>572.19999999999993</v>
      </c>
      <c r="EA187" s="2">
        <v>233.45</v>
      </c>
      <c r="EB187" s="2">
        <v>0</v>
      </c>
      <c r="EC187" s="2">
        <v>0</v>
      </c>
      <c r="ED187" s="2">
        <v>0</v>
      </c>
      <c r="EE187" s="15">
        <f t="shared" si="320"/>
        <v>1</v>
      </c>
      <c r="EF187" s="15">
        <f t="shared" si="321"/>
        <v>0</v>
      </c>
      <c r="EG187" s="15">
        <f t="shared" si="322"/>
        <v>0</v>
      </c>
      <c r="EH187" s="15">
        <f t="shared" si="323"/>
        <v>0</v>
      </c>
      <c r="EI187" s="15">
        <f t="shared" si="324"/>
        <v>0</v>
      </c>
      <c r="EJ187" s="15">
        <f t="shared" si="272"/>
        <v>0</v>
      </c>
      <c r="EK187" s="15">
        <f t="shared" si="273"/>
        <v>1</v>
      </c>
      <c r="EL187" s="15">
        <f t="shared" si="274"/>
        <v>0</v>
      </c>
      <c r="EM187" s="15">
        <f t="shared" si="275"/>
        <v>0</v>
      </c>
      <c r="EN187" s="15">
        <f t="shared" si="276"/>
        <v>0</v>
      </c>
      <c r="EO187" s="15">
        <f t="shared" si="277"/>
        <v>0</v>
      </c>
      <c r="EP187" s="15">
        <f t="shared" si="278"/>
        <v>0.99041323999578201</v>
      </c>
      <c r="EQ187" s="15">
        <f t="shared" si="279"/>
        <v>9.5867600042180336E-3</v>
      </c>
      <c r="ER187" s="15">
        <f t="shared" si="280"/>
        <v>0</v>
      </c>
      <c r="ES187" s="15">
        <f t="shared" si="281"/>
        <v>0</v>
      </c>
      <c r="ET187" s="15">
        <f t="shared" si="282"/>
        <v>0</v>
      </c>
      <c r="EU187" s="15">
        <f t="shared" si="283"/>
        <v>0.91837721801038008</v>
      </c>
      <c r="EV187" s="15">
        <f t="shared" si="284"/>
        <v>1.1689899730985573E-2</v>
      </c>
      <c r="EW187" s="15">
        <f t="shared" si="285"/>
        <v>0</v>
      </c>
      <c r="EX187" s="15">
        <f t="shared" si="286"/>
        <v>6.9932882258634282E-2</v>
      </c>
      <c r="EY187" s="15">
        <f t="shared" si="287"/>
        <v>1</v>
      </c>
      <c r="EZ187" s="15">
        <f t="shared" si="288"/>
        <v>0</v>
      </c>
      <c r="FA187" s="15">
        <f t="shared" si="289"/>
        <v>0</v>
      </c>
      <c r="FB187" s="15">
        <f t="shared" si="290"/>
        <v>0</v>
      </c>
      <c r="FC187" s="15">
        <f t="shared" si="291"/>
        <v>0</v>
      </c>
      <c r="FD187" s="15">
        <f t="shared" si="292"/>
        <v>0.98888923440512466</v>
      </c>
      <c r="FE187" s="15">
        <f t="shared" si="293"/>
        <v>0</v>
      </c>
      <c r="FF187" s="15">
        <f t="shared" si="294"/>
        <v>0</v>
      </c>
      <c r="FG187" s="15">
        <f t="shared" si="295"/>
        <v>1.1110765594875302E-2</v>
      </c>
      <c r="FH187" s="15">
        <f t="shared" si="296"/>
        <v>0.11731463555020669</v>
      </c>
      <c r="FI187" s="15">
        <f t="shared" si="297"/>
        <v>0.88268536444979329</v>
      </c>
      <c r="FJ187" s="15">
        <f t="shared" si="298"/>
        <v>0</v>
      </c>
      <c r="FK187" s="15">
        <f t="shared" si="299"/>
        <v>0</v>
      </c>
      <c r="FL187" s="15">
        <f t="shared" si="300"/>
        <v>0</v>
      </c>
      <c r="FM187" s="15">
        <f t="shared" si="301"/>
        <v>0.6184335262005165</v>
      </c>
      <c r="FN187" s="15">
        <f t="shared" si="302"/>
        <v>0.38156647379948344</v>
      </c>
      <c r="FO187" s="15">
        <f t="shared" si="303"/>
        <v>0</v>
      </c>
      <c r="FP187" s="15">
        <f t="shared" si="304"/>
        <v>0</v>
      </c>
      <c r="FQ187" s="15">
        <f t="shared" si="305"/>
        <v>0</v>
      </c>
      <c r="FR187" s="15">
        <f t="shared" si="306"/>
        <v>0</v>
      </c>
      <c r="FS187" s="15">
        <f t="shared" si="307"/>
        <v>0.66285948187075816</v>
      </c>
      <c r="FT187" s="15">
        <f t="shared" si="308"/>
        <v>0</v>
      </c>
      <c r="FU187" s="15">
        <f t="shared" si="309"/>
        <v>0</v>
      </c>
      <c r="FV187" s="15">
        <f t="shared" si="310"/>
        <v>0</v>
      </c>
      <c r="FW187" s="15">
        <f t="shared" si="311"/>
        <v>0</v>
      </c>
      <c r="FX187" s="15">
        <f t="shared" si="312"/>
        <v>0.28115729615056206</v>
      </c>
      <c r="FY187" s="15">
        <f t="shared" si="313"/>
        <v>5.5983221978679762E-2</v>
      </c>
      <c r="FZ187" s="15">
        <f t="shared" si="314"/>
        <v>0</v>
      </c>
      <c r="GA187" s="15">
        <f t="shared" si="315"/>
        <v>0.71023397256873333</v>
      </c>
      <c r="GB187" s="15">
        <f t="shared" si="316"/>
        <v>0.28976602743126673</v>
      </c>
      <c r="GC187" s="15">
        <f t="shared" si="317"/>
        <v>0</v>
      </c>
      <c r="GD187" s="15">
        <f t="shared" si="318"/>
        <v>0</v>
      </c>
      <c r="GE187" s="15">
        <f t="shared" si="319"/>
        <v>0</v>
      </c>
    </row>
    <row r="188" spans="1:187" x14ac:dyDescent="0.3">
      <c r="A188" s="2" t="s">
        <v>187</v>
      </c>
      <c r="B188" s="6">
        <v>46312.472000000002</v>
      </c>
      <c r="C188" s="6">
        <f t="shared" si="227"/>
        <v>19461.412570866072</v>
      </c>
      <c r="D188" s="7">
        <v>26851.059429133929</v>
      </c>
      <c r="E188" s="8">
        <v>0</v>
      </c>
      <c r="F188" s="9">
        <v>5466.86</v>
      </c>
      <c r="G188" s="9">
        <v>4314.3999999999996</v>
      </c>
      <c r="H188" s="9">
        <v>1257.5024068469961</v>
      </c>
      <c r="I188" s="9">
        <v>4599.1214333043526</v>
      </c>
      <c r="J188" s="9">
        <v>1791.2997796886009</v>
      </c>
      <c r="K188" s="9">
        <v>43.712000000000003</v>
      </c>
      <c r="L188" s="9">
        <v>84.37</v>
      </c>
      <c r="M188" s="9">
        <v>0</v>
      </c>
      <c r="N188" s="10">
        <v>1904.146951026122</v>
      </c>
      <c r="O188" s="10">
        <f t="shared" si="217"/>
        <v>0</v>
      </c>
      <c r="P188" s="10">
        <f t="shared" si="218"/>
        <v>0</v>
      </c>
      <c r="Q188" s="10">
        <f t="shared" si="219"/>
        <v>0</v>
      </c>
      <c r="R188" s="10">
        <f t="shared" si="220"/>
        <v>0</v>
      </c>
      <c r="S188" s="10">
        <f t="shared" si="221"/>
        <v>0</v>
      </c>
      <c r="T188" s="10">
        <f t="shared" si="222"/>
        <v>0</v>
      </c>
      <c r="U188" s="10">
        <f t="shared" si="223"/>
        <v>5466.86</v>
      </c>
      <c r="V188" s="10">
        <f t="shared" si="224"/>
        <v>0</v>
      </c>
      <c r="W188" s="10">
        <f t="shared" si="225"/>
        <v>0</v>
      </c>
      <c r="X188" s="10">
        <f t="shared" si="226"/>
        <v>0</v>
      </c>
      <c r="Y188" s="10">
        <f t="shared" si="228"/>
        <v>0</v>
      </c>
      <c r="Z188" s="10">
        <f t="shared" si="229"/>
        <v>4314.3999999999996</v>
      </c>
      <c r="AA188" s="10">
        <f t="shared" si="230"/>
        <v>0</v>
      </c>
      <c r="AB188" s="10">
        <f t="shared" si="231"/>
        <v>0</v>
      </c>
      <c r="AC188" s="10">
        <f t="shared" si="232"/>
        <v>0</v>
      </c>
      <c r="AD188" s="10">
        <f t="shared" si="233"/>
        <v>0</v>
      </c>
      <c r="AE188" s="10">
        <f t="shared" si="234"/>
        <v>1257.5024068469961</v>
      </c>
      <c r="AF188" s="10">
        <f t="shared" si="235"/>
        <v>0</v>
      </c>
      <c r="AG188" s="10">
        <f t="shared" si="236"/>
        <v>0</v>
      </c>
      <c r="AH188" s="10">
        <f t="shared" si="237"/>
        <v>0</v>
      </c>
      <c r="AI188" s="10">
        <f t="shared" si="238"/>
        <v>4599.1214333043526</v>
      </c>
      <c r="AJ188" s="10">
        <f t="shared" si="239"/>
        <v>0</v>
      </c>
      <c r="AK188" s="10">
        <f t="shared" si="240"/>
        <v>0</v>
      </c>
      <c r="AL188" s="10">
        <f t="shared" si="241"/>
        <v>0</v>
      </c>
      <c r="AM188" s="10">
        <f t="shared" si="242"/>
        <v>0</v>
      </c>
      <c r="AN188" s="10">
        <f t="shared" si="243"/>
        <v>1791.2997796886009</v>
      </c>
      <c r="AO188" s="10">
        <f t="shared" si="244"/>
        <v>0</v>
      </c>
      <c r="AP188" s="10">
        <f t="shared" si="245"/>
        <v>0</v>
      </c>
      <c r="AQ188" s="10">
        <f t="shared" si="246"/>
        <v>0</v>
      </c>
      <c r="AR188" s="10">
        <f t="shared" si="247"/>
        <v>0</v>
      </c>
      <c r="AS188" s="10">
        <f t="shared" si="248"/>
        <v>43.712000000000003</v>
      </c>
      <c r="AT188" s="10">
        <f t="shared" si="249"/>
        <v>0</v>
      </c>
      <c r="AU188" s="10">
        <f t="shared" si="250"/>
        <v>0</v>
      </c>
      <c r="AV188" s="10">
        <f t="shared" si="251"/>
        <v>0</v>
      </c>
      <c r="AW188" s="10">
        <f t="shared" si="252"/>
        <v>22.681221499734885</v>
      </c>
      <c r="AX188" s="10">
        <f t="shared" si="253"/>
        <v>61.688778500265123</v>
      </c>
      <c r="AY188" s="10">
        <f t="shared" si="254"/>
        <v>0</v>
      </c>
      <c r="AZ188" s="10">
        <f t="shared" si="255"/>
        <v>0</v>
      </c>
      <c r="BA188" s="10">
        <f t="shared" si="256"/>
        <v>0</v>
      </c>
      <c r="BB188" s="10">
        <f t="shared" si="257"/>
        <v>0</v>
      </c>
      <c r="BC188" s="10">
        <f t="shared" si="258"/>
        <v>0</v>
      </c>
      <c r="BD188" s="10">
        <f t="shared" si="259"/>
        <v>0</v>
      </c>
      <c r="BE188" s="10">
        <f t="shared" si="260"/>
        <v>0</v>
      </c>
      <c r="BF188" s="10">
        <f t="shared" si="261"/>
        <v>0</v>
      </c>
      <c r="BG188" s="10">
        <f t="shared" si="262"/>
        <v>0</v>
      </c>
      <c r="BH188" s="10">
        <f t="shared" si="263"/>
        <v>0</v>
      </c>
      <c r="BI188" s="10">
        <f t="shared" si="264"/>
        <v>0</v>
      </c>
      <c r="BJ188" s="10">
        <f t="shared" si="265"/>
        <v>0</v>
      </c>
      <c r="BK188" s="10">
        <f t="shared" si="266"/>
        <v>1904.146951026122</v>
      </c>
      <c r="BL188" s="10">
        <f t="shared" si="267"/>
        <v>0</v>
      </c>
      <c r="BM188" s="10">
        <f t="shared" si="268"/>
        <v>0</v>
      </c>
      <c r="BN188" s="10">
        <f t="shared" si="269"/>
        <v>0</v>
      </c>
      <c r="BO188" s="10">
        <f t="shared" si="270"/>
        <v>0</v>
      </c>
      <c r="BP188" s="2" t="s">
        <v>187</v>
      </c>
      <c r="BQ188" s="2">
        <v>25184.206999999999</v>
      </c>
      <c r="BR188" s="2">
        <f t="shared" si="271"/>
        <v>3755.7370000000001</v>
      </c>
      <c r="BS188" s="2">
        <v>7880.7359999999971</v>
      </c>
      <c r="BT188" s="2">
        <v>0</v>
      </c>
      <c r="BU188" s="2">
        <v>5466.86</v>
      </c>
      <c r="BV188" s="2">
        <v>4314.3999999999996</v>
      </c>
      <c r="BW188" s="2">
        <v>985.31</v>
      </c>
      <c r="BX188" s="2">
        <v>3668.3130000000001</v>
      </c>
      <c r="BY188" s="2">
        <v>1686.2239999999999</v>
      </c>
      <c r="BZ188" s="2">
        <v>87.424000000000007</v>
      </c>
      <c r="CA188" s="2">
        <v>358.33</v>
      </c>
      <c r="CB188" s="2">
        <v>0</v>
      </c>
      <c r="CC188" s="2">
        <v>736.61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5466.86</v>
      </c>
      <c r="CK188" s="2">
        <v>0</v>
      </c>
      <c r="CL188" s="2">
        <v>0</v>
      </c>
      <c r="CM188" s="2">
        <v>0</v>
      </c>
      <c r="CN188" s="2">
        <v>0</v>
      </c>
      <c r="CO188" s="2">
        <v>4314.3999999999996</v>
      </c>
      <c r="CP188" s="2">
        <v>0</v>
      </c>
      <c r="CQ188" s="2">
        <v>0</v>
      </c>
      <c r="CR188" s="2">
        <v>0</v>
      </c>
      <c r="CS188" s="2">
        <v>0</v>
      </c>
      <c r="CT188" s="2">
        <v>985.31</v>
      </c>
      <c r="CU188" s="2">
        <v>0</v>
      </c>
      <c r="CV188" s="2">
        <v>0</v>
      </c>
      <c r="CW188" s="2">
        <v>0</v>
      </c>
      <c r="CX188" s="2">
        <v>3668.3130000000001</v>
      </c>
      <c r="CY188" s="2">
        <v>0</v>
      </c>
      <c r="CZ188" s="2">
        <v>0</v>
      </c>
      <c r="DA188" s="2">
        <v>0</v>
      </c>
      <c r="DB188" s="2">
        <v>0</v>
      </c>
      <c r="DC188" s="2">
        <v>1686.2239999999999</v>
      </c>
      <c r="DD188" s="2">
        <v>0</v>
      </c>
      <c r="DE188" s="2">
        <v>0</v>
      </c>
      <c r="DF188" s="2">
        <v>0</v>
      </c>
      <c r="DG188" s="2">
        <v>0</v>
      </c>
      <c r="DH188" s="2">
        <v>87.424000000000007</v>
      </c>
      <c r="DI188" s="2">
        <v>0</v>
      </c>
      <c r="DJ188" s="2">
        <v>0</v>
      </c>
      <c r="DK188" s="2">
        <v>0</v>
      </c>
      <c r="DL188" s="2">
        <v>96.33</v>
      </c>
      <c r="DM188" s="2">
        <v>262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736.61</v>
      </c>
      <c r="EA188" s="2">
        <v>0</v>
      </c>
      <c r="EB188" s="2">
        <v>0</v>
      </c>
      <c r="EC188" s="2">
        <v>0</v>
      </c>
      <c r="ED188" s="2">
        <v>0</v>
      </c>
      <c r="EE188" s="15">
        <v>0</v>
      </c>
      <c r="EF188" s="15">
        <v>0</v>
      </c>
      <c r="EG188" s="15">
        <v>0</v>
      </c>
      <c r="EH188" s="15">
        <v>0</v>
      </c>
      <c r="EI188" s="15">
        <v>0</v>
      </c>
      <c r="EJ188" s="15">
        <f t="shared" si="272"/>
        <v>0</v>
      </c>
      <c r="EK188" s="15">
        <f t="shared" si="273"/>
        <v>1</v>
      </c>
      <c r="EL188" s="15">
        <f t="shared" si="274"/>
        <v>0</v>
      </c>
      <c r="EM188" s="15">
        <f t="shared" si="275"/>
        <v>0</v>
      </c>
      <c r="EN188" s="15">
        <f t="shared" si="276"/>
        <v>0</v>
      </c>
      <c r="EO188" s="15">
        <f t="shared" si="277"/>
        <v>0</v>
      </c>
      <c r="EP188" s="15">
        <f t="shared" si="278"/>
        <v>1</v>
      </c>
      <c r="EQ188" s="15">
        <f t="shared" si="279"/>
        <v>0</v>
      </c>
      <c r="ER188" s="15">
        <f t="shared" si="280"/>
        <v>0</v>
      </c>
      <c r="ES188" s="15">
        <f t="shared" si="281"/>
        <v>0</v>
      </c>
      <c r="ET188" s="15">
        <f t="shared" si="282"/>
        <v>0</v>
      </c>
      <c r="EU188" s="15">
        <f t="shared" si="283"/>
        <v>1</v>
      </c>
      <c r="EV188" s="15">
        <f t="shared" si="284"/>
        <v>0</v>
      </c>
      <c r="EW188" s="15">
        <f t="shared" si="285"/>
        <v>0</v>
      </c>
      <c r="EX188" s="15">
        <f t="shared" si="286"/>
        <v>0</v>
      </c>
      <c r="EY188" s="15">
        <f t="shared" si="287"/>
        <v>1</v>
      </c>
      <c r="EZ188" s="15">
        <f t="shared" si="288"/>
        <v>0</v>
      </c>
      <c r="FA188" s="15">
        <f t="shared" si="289"/>
        <v>0</v>
      </c>
      <c r="FB188" s="15">
        <f t="shared" si="290"/>
        <v>0</v>
      </c>
      <c r="FC188" s="15">
        <f t="shared" si="291"/>
        <v>0</v>
      </c>
      <c r="FD188" s="15">
        <f t="shared" si="292"/>
        <v>1</v>
      </c>
      <c r="FE188" s="15">
        <f t="shared" si="293"/>
        <v>0</v>
      </c>
      <c r="FF188" s="15">
        <f t="shared" si="294"/>
        <v>0</v>
      </c>
      <c r="FG188" s="15">
        <f t="shared" si="295"/>
        <v>0</v>
      </c>
      <c r="FH188" s="15">
        <f t="shared" si="296"/>
        <v>0</v>
      </c>
      <c r="FI188" s="15">
        <f t="shared" si="297"/>
        <v>1</v>
      </c>
      <c r="FJ188" s="15">
        <f t="shared" si="298"/>
        <v>0</v>
      </c>
      <c r="FK188" s="15">
        <f t="shared" si="299"/>
        <v>0</v>
      </c>
      <c r="FL188" s="15">
        <f t="shared" si="300"/>
        <v>0</v>
      </c>
      <c r="FM188" s="15">
        <f t="shared" si="301"/>
        <v>0.26883040772472305</v>
      </c>
      <c r="FN188" s="15">
        <f t="shared" si="302"/>
        <v>0.731169592275277</v>
      </c>
      <c r="FO188" s="15">
        <f t="shared" si="303"/>
        <v>0</v>
      </c>
      <c r="FP188" s="15">
        <f t="shared" si="304"/>
        <v>0</v>
      </c>
      <c r="FQ188" s="15">
        <f t="shared" si="305"/>
        <v>0</v>
      </c>
      <c r="FR188" s="15">
        <f t="shared" si="306"/>
        <v>0</v>
      </c>
      <c r="FS188" s="15">
        <v>0</v>
      </c>
      <c r="FT188" s="15">
        <v>0</v>
      </c>
      <c r="FU188" s="15">
        <v>0</v>
      </c>
      <c r="FV188" s="15">
        <v>0</v>
      </c>
      <c r="FW188" s="15">
        <v>0</v>
      </c>
      <c r="FX188" s="15">
        <v>0</v>
      </c>
      <c r="FY188" s="15">
        <v>0</v>
      </c>
      <c r="FZ188" s="15">
        <v>0</v>
      </c>
      <c r="GA188" s="15">
        <f t="shared" si="315"/>
        <v>1</v>
      </c>
      <c r="GB188" s="15">
        <f t="shared" si="316"/>
        <v>0</v>
      </c>
      <c r="GC188" s="15">
        <f t="shared" si="317"/>
        <v>0</v>
      </c>
      <c r="GD188" s="15">
        <f t="shared" si="318"/>
        <v>0</v>
      </c>
      <c r="GE188" s="15">
        <f t="shared" si="319"/>
        <v>0</v>
      </c>
    </row>
    <row r="189" spans="1:187" x14ac:dyDescent="0.3">
      <c r="A189" s="2" t="s">
        <v>188</v>
      </c>
      <c r="B189" s="6">
        <v>41553.89</v>
      </c>
      <c r="C189" s="6">
        <f t="shared" si="227"/>
        <v>39416.949469889405</v>
      </c>
      <c r="D189" s="7">
        <v>2136.9405301105944</v>
      </c>
      <c r="E189" s="8">
        <v>6685.92</v>
      </c>
      <c r="F189" s="9">
        <v>5661.12</v>
      </c>
      <c r="G189" s="9">
        <v>7393.2745503858332</v>
      </c>
      <c r="H189" s="9">
        <v>1570.0657043246749</v>
      </c>
      <c r="I189" s="9">
        <v>2757.7911386288411</v>
      </c>
      <c r="J189" s="9">
        <v>1492.2524540767529</v>
      </c>
      <c r="K189" s="9">
        <v>369.72</v>
      </c>
      <c r="L189" s="9">
        <v>605.79</v>
      </c>
      <c r="M189" s="9">
        <v>0</v>
      </c>
      <c r="N189" s="10">
        <v>12881.0156224733</v>
      </c>
      <c r="O189" s="10">
        <f t="shared" si="217"/>
        <v>0</v>
      </c>
      <c r="P189" s="10">
        <f t="shared" si="218"/>
        <v>0</v>
      </c>
      <c r="Q189" s="10">
        <f t="shared" si="219"/>
        <v>6685.92</v>
      </c>
      <c r="R189" s="10">
        <f t="shared" si="220"/>
        <v>0</v>
      </c>
      <c r="S189" s="10">
        <f t="shared" si="221"/>
        <v>0</v>
      </c>
      <c r="T189" s="10">
        <f t="shared" si="222"/>
        <v>0</v>
      </c>
      <c r="U189" s="10">
        <f t="shared" si="223"/>
        <v>5661.12</v>
      </c>
      <c r="V189" s="10">
        <f t="shared" si="224"/>
        <v>0</v>
      </c>
      <c r="W189" s="10">
        <f t="shared" si="225"/>
        <v>0</v>
      </c>
      <c r="X189" s="10">
        <f t="shared" si="226"/>
        <v>0</v>
      </c>
      <c r="Y189" s="10">
        <f t="shared" si="228"/>
        <v>0</v>
      </c>
      <c r="Z189" s="10">
        <f t="shared" si="229"/>
        <v>7287.5843864379849</v>
      </c>
      <c r="AA189" s="10">
        <f t="shared" si="230"/>
        <v>105.69016394784796</v>
      </c>
      <c r="AB189" s="10">
        <f t="shared" si="231"/>
        <v>0</v>
      </c>
      <c r="AC189" s="10">
        <f t="shared" si="232"/>
        <v>0</v>
      </c>
      <c r="AD189" s="10">
        <f t="shared" si="233"/>
        <v>0</v>
      </c>
      <c r="AE189" s="10">
        <f t="shared" si="234"/>
        <v>1524.2625929226735</v>
      </c>
      <c r="AF189" s="10">
        <f t="shared" si="235"/>
        <v>45.803111402000816</v>
      </c>
      <c r="AG189" s="10">
        <f t="shared" si="236"/>
        <v>0</v>
      </c>
      <c r="AH189" s="10">
        <f t="shared" si="237"/>
        <v>0</v>
      </c>
      <c r="AI189" s="10">
        <f t="shared" si="238"/>
        <v>2757.7911386288411</v>
      </c>
      <c r="AJ189" s="10">
        <f t="shared" si="239"/>
        <v>0</v>
      </c>
      <c r="AK189" s="10">
        <f t="shared" si="240"/>
        <v>0</v>
      </c>
      <c r="AL189" s="10">
        <f t="shared" si="241"/>
        <v>0</v>
      </c>
      <c r="AM189" s="10">
        <f t="shared" si="242"/>
        <v>0</v>
      </c>
      <c r="AN189" s="10">
        <f t="shared" si="243"/>
        <v>1311.989426258189</v>
      </c>
      <c r="AO189" s="10">
        <f t="shared" si="244"/>
        <v>180.26302781856396</v>
      </c>
      <c r="AP189" s="10">
        <f t="shared" si="245"/>
        <v>0</v>
      </c>
      <c r="AQ189" s="10">
        <f t="shared" si="246"/>
        <v>0</v>
      </c>
      <c r="AR189" s="10">
        <f t="shared" si="247"/>
        <v>206.39844680092676</v>
      </c>
      <c r="AS189" s="10">
        <f t="shared" si="248"/>
        <v>163.32155319907324</v>
      </c>
      <c r="AT189" s="10">
        <f t="shared" si="249"/>
        <v>0</v>
      </c>
      <c r="AU189" s="10">
        <f t="shared" si="250"/>
        <v>0</v>
      </c>
      <c r="AV189" s="10">
        <f t="shared" si="251"/>
        <v>0</v>
      </c>
      <c r="AW189" s="10">
        <f t="shared" si="252"/>
        <v>491.13685587477323</v>
      </c>
      <c r="AX189" s="10">
        <f t="shared" si="253"/>
        <v>114.65314412522667</v>
      </c>
      <c r="AY189" s="10">
        <f t="shared" si="254"/>
        <v>0</v>
      </c>
      <c r="AZ189" s="10">
        <f t="shared" si="255"/>
        <v>0</v>
      </c>
      <c r="BA189" s="10">
        <f t="shared" si="256"/>
        <v>0</v>
      </c>
      <c r="BB189" s="10">
        <f t="shared" si="257"/>
        <v>0</v>
      </c>
      <c r="BC189" s="10">
        <f t="shared" si="258"/>
        <v>0</v>
      </c>
      <c r="BD189" s="10">
        <f t="shared" si="259"/>
        <v>0</v>
      </c>
      <c r="BE189" s="10">
        <f t="shared" si="260"/>
        <v>0</v>
      </c>
      <c r="BF189" s="10">
        <f t="shared" si="261"/>
        <v>0</v>
      </c>
      <c r="BG189" s="10">
        <f t="shared" si="262"/>
        <v>0</v>
      </c>
      <c r="BH189" s="10">
        <f t="shared" si="263"/>
        <v>0</v>
      </c>
      <c r="BI189" s="10">
        <f t="shared" si="264"/>
        <v>0</v>
      </c>
      <c r="BJ189" s="10">
        <f t="shared" si="265"/>
        <v>0</v>
      </c>
      <c r="BK189" s="10">
        <f t="shared" si="266"/>
        <v>8214.4094825728589</v>
      </c>
      <c r="BL189" s="10">
        <f t="shared" si="267"/>
        <v>4666.6061399004384</v>
      </c>
      <c r="BM189" s="10">
        <f t="shared" si="268"/>
        <v>0</v>
      </c>
      <c r="BN189" s="10">
        <f t="shared" si="269"/>
        <v>0</v>
      </c>
      <c r="BO189" s="10">
        <f t="shared" si="270"/>
        <v>0</v>
      </c>
      <c r="BP189" s="2" t="s">
        <v>188</v>
      </c>
      <c r="BQ189" s="2">
        <v>115247.4</v>
      </c>
      <c r="BR189" s="2">
        <f t="shared" si="271"/>
        <v>3209.9500000000003</v>
      </c>
      <c r="BS189" s="2">
        <v>71452.649999999994</v>
      </c>
      <c r="BT189" s="2">
        <v>6685.92</v>
      </c>
      <c r="BU189" s="2">
        <v>5780.9800000000005</v>
      </c>
      <c r="BV189" s="2">
        <v>13870.85</v>
      </c>
      <c r="BW189" s="2">
        <v>6797.1</v>
      </c>
      <c r="BX189" s="2">
        <v>2761.07</v>
      </c>
      <c r="BY189" s="2">
        <v>1731.55</v>
      </c>
      <c r="BZ189" s="2">
        <v>448.88</v>
      </c>
      <c r="CA189" s="2">
        <v>1047.7</v>
      </c>
      <c r="CB189" s="2">
        <v>4099.99</v>
      </c>
      <c r="CC189" s="2">
        <v>570.71</v>
      </c>
      <c r="CD189" s="2">
        <v>0</v>
      </c>
      <c r="CE189" s="2">
        <v>0</v>
      </c>
      <c r="CF189" s="2">
        <v>6685.92</v>
      </c>
      <c r="CG189" s="2">
        <v>0</v>
      </c>
      <c r="CH189" s="2">
        <v>0</v>
      </c>
      <c r="CI189" s="2">
        <v>0</v>
      </c>
      <c r="CJ189" s="2">
        <v>5780.9800000000005</v>
      </c>
      <c r="CK189" s="2">
        <v>0</v>
      </c>
      <c r="CL189" s="2">
        <v>0</v>
      </c>
      <c r="CM189" s="2">
        <v>0</v>
      </c>
      <c r="CN189" s="2">
        <v>0</v>
      </c>
      <c r="CO189" s="2">
        <v>13672.56</v>
      </c>
      <c r="CP189" s="2">
        <v>198.29</v>
      </c>
      <c r="CQ189" s="2">
        <v>0</v>
      </c>
      <c r="CR189" s="2">
        <v>0</v>
      </c>
      <c r="CS189" s="2">
        <v>0</v>
      </c>
      <c r="CT189" s="2">
        <v>6598.8099999999986</v>
      </c>
      <c r="CU189" s="2">
        <v>198.29</v>
      </c>
      <c r="CV189" s="2">
        <v>0</v>
      </c>
      <c r="CW189" s="2">
        <v>0</v>
      </c>
      <c r="CX189" s="2">
        <v>2761.07</v>
      </c>
      <c r="CY189" s="2">
        <v>0</v>
      </c>
      <c r="CZ189" s="2">
        <v>0</v>
      </c>
      <c r="DA189" s="2">
        <v>0</v>
      </c>
      <c r="DB189" s="2">
        <v>0</v>
      </c>
      <c r="DC189" s="2">
        <v>1522.38</v>
      </c>
      <c r="DD189" s="2">
        <v>209.17</v>
      </c>
      <c r="DE189" s="2">
        <v>0</v>
      </c>
      <c r="DF189" s="2">
        <v>0</v>
      </c>
      <c r="DG189" s="2">
        <v>250.59</v>
      </c>
      <c r="DH189" s="2">
        <v>198.29</v>
      </c>
      <c r="DI189" s="2">
        <v>0</v>
      </c>
      <c r="DJ189" s="2">
        <v>0</v>
      </c>
      <c r="DK189" s="2">
        <v>0</v>
      </c>
      <c r="DL189" s="2">
        <v>849.41</v>
      </c>
      <c r="DM189" s="2">
        <v>198.29</v>
      </c>
      <c r="DN189" s="2">
        <v>0</v>
      </c>
      <c r="DO189" s="2">
        <v>0</v>
      </c>
      <c r="DP189" s="2">
        <v>0</v>
      </c>
      <c r="DQ189" s="2">
        <v>0</v>
      </c>
      <c r="DR189" s="2">
        <v>3976.96</v>
      </c>
      <c r="DS189" s="2">
        <v>0</v>
      </c>
      <c r="DT189" s="2">
        <v>0</v>
      </c>
      <c r="DU189" s="2">
        <v>0</v>
      </c>
      <c r="DV189" s="2">
        <v>0</v>
      </c>
      <c r="DW189" s="2">
        <v>123.03</v>
      </c>
      <c r="DX189" s="2">
        <v>0</v>
      </c>
      <c r="DY189" s="2">
        <v>0</v>
      </c>
      <c r="DZ189" s="2">
        <v>363.95</v>
      </c>
      <c r="EA189" s="2">
        <v>206.76</v>
      </c>
      <c r="EB189" s="2">
        <v>0</v>
      </c>
      <c r="EC189" s="2">
        <v>0</v>
      </c>
      <c r="ED189" s="2">
        <v>0</v>
      </c>
      <c r="EE189" s="15">
        <f t="shared" si="320"/>
        <v>0</v>
      </c>
      <c r="EF189" s="15">
        <f t="shared" si="321"/>
        <v>0</v>
      </c>
      <c r="EG189" s="15">
        <f t="shared" si="322"/>
        <v>1</v>
      </c>
      <c r="EH189" s="15">
        <f t="shared" si="323"/>
        <v>0</v>
      </c>
      <c r="EI189" s="15">
        <f t="shared" si="324"/>
        <v>0</v>
      </c>
      <c r="EJ189" s="15">
        <f t="shared" si="272"/>
        <v>0</v>
      </c>
      <c r="EK189" s="15">
        <f t="shared" si="273"/>
        <v>1</v>
      </c>
      <c r="EL189" s="15">
        <f t="shared" si="274"/>
        <v>0</v>
      </c>
      <c r="EM189" s="15">
        <f t="shared" si="275"/>
        <v>0</v>
      </c>
      <c r="EN189" s="15">
        <f t="shared" si="276"/>
        <v>0</v>
      </c>
      <c r="EO189" s="15">
        <f t="shared" si="277"/>
        <v>0</v>
      </c>
      <c r="EP189" s="15">
        <f t="shared" si="278"/>
        <v>0.98570455307353189</v>
      </c>
      <c r="EQ189" s="15">
        <f t="shared" si="279"/>
        <v>1.4295446926468097E-2</v>
      </c>
      <c r="ER189" s="15">
        <f t="shared" si="280"/>
        <v>0</v>
      </c>
      <c r="ES189" s="15">
        <f t="shared" si="281"/>
        <v>0</v>
      </c>
      <c r="ET189" s="15">
        <f t="shared" si="282"/>
        <v>0</v>
      </c>
      <c r="EU189" s="15">
        <f t="shared" si="283"/>
        <v>0.97082726456871282</v>
      </c>
      <c r="EV189" s="15">
        <f t="shared" si="284"/>
        <v>2.9172735431286869E-2</v>
      </c>
      <c r="EW189" s="15">
        <f t="shared" si="285"/>
        <v>0</v>
      </c>
      <c r="EX189" s="15">
        <f t="shared" si="286"/>
        <v>0</v>
      </c>
      <c r="EY189" s="15">
        <f t="shared" si="287"/>
        <v>1</v>
      </c>
      <c r="EZ189" s="15">
        <f t="shared" si="288"/>
        <v>0</v>
      </c>
      <c r="FA189" s="15">
        <f t="shared" si="289"/>
        <v>0</v>
      </c>
      <c r="FB189" s="15">
        <f t="shared" si="290"/>
        <v>0</v>
      </c>
      <c r="FC189" s="15">
        <f t="shared" si="291"/>
        <v>0</v>
      </c>
      <c r="FD189" s="15">
        <f t="shared" si="292"/>
        <v>0.87920071612139417</v>
      </c>
      <c r="FE189" s="15">
        <f t="shared" si="293"/>
        <v>0.12079928387860588</v>
      </c>
      <c r="FF189" s="15">
        <f t="shared" si="294"/>
        <v>0</v>
      </c>
      <c r="FG189" s="15">
        <f t="shared" si="295"/>
        <v>0</v>
      </c>
      <c r="FH189" s="15">
        <f t="shared" si="296"/>
        <v>0.55825610408126891</v>
      </c>
      <c r="FI189" s="15">
        <f t="shared" si="297"/>
        <v>0.44174389591873103</v>
      </c>
      <c r="FJ189" s="15">
        <f t="shared" si="298"/>
        <v>0</v>
      </c>
      <c r="FK189" s="15">
        <f t="shared" si="299"/>
        <v>0</v>
      </c>
      <c r="FL189" s="15">
        <f t="shared" si="300"/>
        <v>0</v>
      </c>
      <c r="FM189" s="15">
        <f t="shared" si="301"/>
        <v>0.8107378066240335</v>
      </c>
      <c r="FN189" s="15">
        <f t="shared" si="302"/>
        <v>0.18926219337596639</v>
      </c>
      <c r="FO189" s="15">
        <f t="shared" si="303"/>
        <v>0</v>
      </c>
      <c r="FP189" s="15">
        <f t="shared" si="304"/>
        <v>0</v>
      </c>
      <c r="FQ189" s="15">
        <f t="shared" si="305"/>
        <v>0</v>
      </c>
      <c r="FR189" s="15">
        <f t="shared" si="306"/>
        <v>0</v>
      </c>
      <c r="FS189" s="15">
        <f t="shared" si="307"/>
        <v>0.96999260973807255</v>
      </c>
      <c r="FT189" s="15">
        <f t="shared" si="308"/>
        <v>0</v>
      </c>
      <c r="FU189" s="15">
        <f t="shared" si="309"/>
        <v>0</v>
      </c>
      <c r="FV189" s="15">
        <f t="shared" si="310"/>
        <v>0</v>
      </c>
      <c r="FW189" s="15">
        <f t="shared" si="311"/>
        <v>0</v>
      </c>
      <c r="FX189" s="15">
        <f t="shared" si="312"/>
        <v>3.0007390261927471E-2</v>
      </c>
      <c r="FY189" s="15">
        <f t="shared" si="313"/>
        <v>0</v>
      </c>
      <c r="FZ189" s="15">
        <f t="shared" si="314"/>
        <v>0</v>
      </c>
      <c r="GA189" s="15">
        <f t="shared" si="315"/>
        <v>0.63771442589055727</v>
      </c>
      <c r="GB189" s="15">
        <f t="shared" si="316"/>
        <v>0.36228557410944257</v>
      </c>
      <c r="GC189" s="15">
        <f t="shared" si="317"/>
        <v>0</v>
      </c>
      <c r="GD189" s="15">
        <f t="shared" si="318"/>
        <v>0</v>
      </c>
      <c r="GE189" s="15">
        <f t="shared" si="319"/>
        <v>0</v>
      </c>
    </row>
    <row r="190" spans="1:187" x14ac:dyDescent="0.3">
      <c r="A190" s="2" t="s">
        <v>189</v>
      </c>
      <c r="B190" s="6">
        <v>83644.149999999994</v>
      </c>
      <c r="C190" s="6">
        <f t="shared" si="227"/>
        <v>22530.763338632714</v>
      </c>
      <c r="D190" s="7">
        <v>61113.38666136728</v>
      </c>
      <c r="E190" s="8">
        <v>0</v>
      </c>
      <c r="F190" s="9">
        <v>5991.21</v>
      </c>
      <c r="G190" s="9">
        <v>9126.1002494725253</v>
      </c>
      <c r="H190" s="9">
        <v>1908.582559152454</v>
      </c>
      <c r="I190" s="9">
        <v>3271.0026686856031</v>
      </c>
      <c r="J190" s="9">
        <v>1505.4978613221369</v>
      </c>
      <c r="K190" s="9">
        <v>277.23</v>
      </c>
      <c r="L190" s="9">
        <v>451.14</v>
      </c>
      <c r="M190" s="9">
        <v>0</v>
      </c>
      <c r="N190" s="10">
        <v>0</v>
      </c>
      <c r="O190" s="10">
        <f t="shared" si="217"/>
        <v>0</v>
      </c>
      <c r="P190" s="10">
        <f t="shared" si="218"/>
        <v>0</v>
      </c>
      <c r="Q190" s="10">
        <f t="shared" si="219"/>
        <v>0</v>
      </c>
      <c r="R190" s="10">
        <f t="shared" si="220"/>
        <v>0</v>
      </c>
      <c r="S190" s="10">
        <f t="shared" si="221"/>
        <v>0</v>
      </c>
      <c r="T190" s="10">
        <f t="shared" si="222"/>
        <v>0</v>
      </c>
      <c r="U190" s="10">
        <f t="shared" si="223"/>
        <v>5991.21</v>
      </c>
      <c r="V190" s="10">
        <f t="shared" si="224"/>
        <v>0</v>
      </c>
      <c r="W190" s="10">
        <f t="shared" si="225"/>
        <v>0</v>
      </c>
      <c r="X190" s="10">
        <f t="shared" si="226"/>
        <v>0</v>
      </c>
      <c r="Y190" s="10">
        <f t="shared" si="228"/>
        <v>0</v>
      </c>
      <c r="Z190" s="10">
        <f t="shared" si="229"/>
        <v>9126.1002494725253</v>
      </c>
      <c r="AA190" s="10">
        <f t="shared" si="230"/>
        <v>0</v>
      </c>
      <c r="AB190" s="10">
        <f t="shared" si="231"/>
        <v>0</v>
      </c>
      <c r="AC190" s="10">
        <f t="shared" si="232"/>
        <v>0</v>
      </c>
      <c r="AD190" s="10">
        <f t="shared" si="233"/>
        <v>0</v>
      </c>
      <c r="AE190" s="10">
        <f t="shared" si="234"/>
        <v>1908.582559152454</v>
      </c>
      <c r="AF190" s="10">
        <f t="shared" si="235"/>
        <v>0</v>
      </c>
      <c r="AG190" s="10">
        <f t="shared" si="236"/>
        <v>0</v>
      </c>
      <c r="AH190" s="10">
        <f t="shared" si="237"/>
        <v>0</v>
      </c>
      <c r="AI190" s="10">
        <f t="shared" si="238"/>
        <v>3271.0026686856031</v>
      </c>
      <c r="AJ190" s="10">
        <f t="shared" si="239"/>
        <v>0</v>
      </c>
      <c r="AK190" s="10">
        <f t="shared" si="240"/>
        <v>0</v>
      </c>
      <c r="AL190" s="10">
        <f t="shared" si="241"/>
        <v>0</v>
      </c>
      <c r="AM190" s="10">
        <f t="shared" si="242"/>
        <v>0</v>
      </c>
      <c r="AN190" s="10">
        <f t="shared" si="243"/>
        <v>1505.4978613221369</v>
      </c>
      <c r="AO190" s="10">
        <f t="shared" si="244"/>
        <v>0</v>
      </c>
      <c r="AP190" s="10">
        <f t="shared" si="245"/>
        <v>0</v>
      </c>
      <c r="AQ190" s="10">
        <f t="shared" si="246"/>
        <v>0</v>
      </c>
      <c r="AR190" s="10">
        <f t="shared" si="247"/>
        <v>0</v>
      </c>
      <c r="AS190" s="10">
        <f t="shared" si="248"/>
        <v>277.23</v>
      </c>
      <c r="AT190" s="10">
        <f t="shared" si="249"/>
        <v>0</v>
      </c>
      <c r="AU190" s="10">
        <f t="shared" si="250"/>
        <v>0</v>
      </c>
      <c r="AV190" s="10">
        <f t="shared" si="251"/>
        <v>0</v>
      </c>
      <c r="AW190" s="10">
        <f t="shared" si="252"/>
        <v>451.14</v>
      </c>
      <c r="AX190" s="10">
        <f t="shared" si="253"/>
        <v>0</v>
      </c>
      <c r="AY190" s="10">
        <f t="shared" si="254"/>
        <v>0</v>
      </c>
      <c r="AZ190" s="10">
        <f t="shared" si="255"/>
        <v>0</v>
      </c>
      <c r="BA190" s="10">
        <f t="shared" si="256"/>
        <v>0</v>
      </c>
      <c r="BB190" s="10">
        <f t="shared" si="257"/>
        <v>0</v>
      </c>
      <c r="BC190" s="10">
        <f t="shared" si="258"/>
        <v>0</v>
      </c>
      <c r="BD190" s="10">
        <f t="shared" si="259"/>
        <v>0</v>
      </c>
      <c r="BE190" s="10">
        <f t="shared" si="260"/>
        <v>0</v>
      </c>
      <c r="BF190" s="10">
        <f t="shared" si="261"/>
        <v>0</v>
      </c>
      <c r="BG190" s="10">
        <f t="shared" si="262"/>
        <v>0</v>
      </c>
      <c r="BH190" s="10">
        <f t="shared" si="263"/>
        <v>0</v>
      </c>
      <c r="BI190" s="10">
        <f t="shared" si="264"/>
        <v>0</v>
      </c>
      <c r="BJ190" s="10">
        <f t="shared" si="265"/>
        <v>0</v>
      </c>
      <c r="BK190" s="10">
        <f t="shared" si="266"/>
        <v>0</v>
      </c>
      <c r="BL190" s="10">
        <f t="shared" si="267"/>
        <v>0</v>
      </c>
      <c r="BM190" s="10">
        <f t="shared" si="268"/>
        <v>0</v>
      </c>
      <c r="BN190" s="10">
        <f t="shared" si="269"/>
        <v>0</v>
      </c>
      <c r="BO190" s="10">
        <f t="shared" si="270"/>
        <v>0</v>
      </c>
      <c r="BP190" s="2" t="s">
        <v>189</v>
      </c>
      <c r="BQ190" s="2">
        <v>59956.13</v>
      </c>
      <c r="BR190" s="2">
        <f t="shared" si="271"/>
        <v>3944.41</v>
      </c>
      <c r="BS190" s="2">
        <v>30300.199999999997</v>
      </c>
      <c r="BT190" s="2">
        <v>0</v>
      </c>
      <c r="BU190" s="2">
        <v>5990.51</v>
      </c>
      <c r="BV190" s="2">
        <v>8374.6200000000008</v>
      </c>
      <c r="BW190" s="2">
        <v>1612.04</v>
      </c>
      <c r="BX190" s="2">
        <v>3667.18</v>
      </c>
      <c r="BY190" s="2">
        <v>3605.5</v>
      </c>
      <c r="BZ190" s="2">
        <v>277.23</v>
      </c>
      <c r="CA190" s="2">
        <v>2305.9</v>
      </c>
      <c r="CB190" s="2">
        <v>2110.85</v>
      </c>
      <c r="CC190" s="2">
        <v>1712.1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5990.51</v>
      </c>
      <c r="CK190" s="2">
        <v>0</v>
      </c>
      <c r="CL190" s="2">
        <v>0</v>
      </c>
      <c r="CM190" s="2">
        <v>0</v>
      </c>
      <c r="CN190" s="2">
        <v>0</v>
      </c>
      <c r="CO190" s="2">
        <v>8374.6200000000008</v>
      </c>
      <c r="CP190" s="2">
        <v>0</v>
      </c>
      <c r="CQ190" s="2">
        <v>0</v>
      </c>
      <c r="CR190" s="2">
        <v>0</v>
      </c>
      <c r="CS190" s="2">
        <v>0</v>
      </c>
      <c r="CT190" s="2">
        <v>1612.04</v>
      </c>
      <c r="CU190" s="2">
        <v>0</v>
      </c>
      <c r="CV190" s="2">
        <v>0</v>
      </c>
      <c r="CW190" s="2">
        <v>0</v>
      </c>
      <c r="CX190" s="2">
        <v>3667.18</v>
      </c>
      <c r="CY190" s="2">
        <v>0</v>
      </c>
      <c r="CZ190" s="2">
        <v>0</v>
      </c>
      <c r="DA190" s="2">
        <v>0</v>
      </c>
      <c r="DB190" s="2">
        <v>0</v>
      </c>
      <c r="DC190" s="2">
        <v>3605.5</v>
      </c>
      <c r="DD190" s="2">
        <v>0</v>
      </c>
      <c r="DE190" s="2">
        <v>0</v>
      </c>
      <c r="DF190" s="2">
        <v>0</v>
      </c>
      <c r="DG190" s="2">
        <v>0</v>
      </c>
      <c r="DH190" s="2">
        <v>277.23</v>
      </c>
      <c r="DI190" s="2">
        <v>0</v>
      </c>
      <c r="DJ190" s="2">
        <v>0</v>
      </c>
      <c r="DK190" s="2">
        <v>0</v>
      </c>
      <c r="DL190" s="2">
        <v>2305.9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2110.85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1712.1</v>
      </c>
      <c r="EA190" s="2">
        <v>0</v>
      </c>
      <c r="EB190" s="2">
        <v>0</v>
      </c>
      <c r="EC190" s="2">
        <v>0</v>
      </c>
      <c r="ED190" s="2">
        <v>0</v>
      </c>
      <c r="EE190" s="15">
        <v>0</v>
      </c>
      <c r="EF190" s="15">
        <v>0</v>
      </c>
      <c r="EG190" s="15">
        <v>0</v>
      </c>
      <c r="EH190" s="15">
        <v>0</v>
      </c>
      <c r="EI190" s="15">
        <v>0</v>
      </c>
      <c r="EJ190" s="15">
        <f t="shared" si="272"/>
        <v>0</v>
      </c>
      <c r="EK190" s="15">
        <f t="shared" si="273"/>
        <v>1</v>
      </c>
      <c r="EL190" s="15">
        <f t="shared" si="274"/>
        <v>0</v>
      </c>
      <c r="EM190" s="15">
        <f t="shared" si="275"/>
        <v>0</v>
      </c>
      <c r="EN190" s="15">
        <f t="shared" si="276"/>
        <v>0</v>
      </c>
      <c r="EO190" s="15">
        <f t="shared" si="277"/>
        <v>0</v>
      </c>
      <c r="EP190" s="15">
        <f t="shared" si="278"/>
        <v>1</v>
      </c>
      <c r="EQ190" s="15">
        <f t="shared" si="279"/>
        <v>0</v>
      </c>
      <c r="ER190" s="15">
        <f t="shared" si="280"/>
        <v>0</v>
      </c>
      <c r="ES190" s="15">
        <f t="shared" si="281"/>
        <v>0</v>
      </c>
      <c r="ET190" s="15">
        <f t="shared" si="282"/>
        <v>0</v>
      </c>
      <c r="EU190" s="15">
        <f t="shared" si="283"/>
        <v>1</v>
      </c>
      <c r="EV190" s="15">
        <f t="shared" si="284"/>
        <v>0</v>
      </c>
      <c r="EW190" s="15">
        <f t="shared" si="285"/>
        <v>0</v>
      </c>
      <c r="EX190" s="15">
        <f t="shared" si="286"/>
        <v>0</v>
      </c>
      <c r="EY190" s="15">
        <f t="shared" si="287"/>
        <v>1</v>
      </c>
      <c r="EZ190" s="15">
        <f t="shared" si="288"/>
        <v>0</v>
      </c>
      <c r="FA190" s="15">
        <f t="shared" si="289"/>
        <v>0</v>
      </c>
      <c r="FB190" s="15">
        <f t="shared" si="290"/>
        <v>0</v>
      </c>
      <c r="FC190" s="15">
        <f t="shared" si="291"/>
        <v>0</v>
      </c>
      <c r="FD190" s="15">
        <f t="shared" si="292"/>
        <v>1</v>
      </c>
      <c r="FE190" s="15">
        <f t="shared" si="293"/>
        <v>0</v>
      </c>
      <c r="FF190" s="15">
        <f t="shared" si="294"/>
        <v>0</v>
      </c>
      <c r="FG190" s="15">
        <f t="shared" si="295"/>
        <v>0</v>
      </c>
      <c r="FH190" s="15">
        <f t="shared" si="296"/>
        <v>0</v>
      </c>
      <c r="FI190" s="15">
        <f t="shared" si="297"/>
        <v>1</v>
      </c>
      <c r="FJ190" s="15">
        <f t="shared" si="298"/>
        <v>0</v>
      </c>
      <c r="FK190" s="15">
        <f t="shared" si="299"/>
        <v>0</v>
      </c>
      <c r="FL190" s="15">
        <f t="shared" si="300"/>
        <v>0</v>
      </c>
      <c r="FM190" s="15">
        <f t="shared" si="301"/>
        <v>1</v>
      </c>
      <c r="FN190" s="15">
        <f t="shared" si="302"/>
        <v>0</v>
      </c>
      <c r="FO190" s="15">
        <f t="shared" si="303"/>
        <v>0</v>
      </c>
      <c r="FP190" s="15">
        <f t="shared" si="304"/>
        <v>0</v>
      </c>
      <c r="FQ190" s="15">
        <f t="shared" si="305"/>
        <v>0</v>
      </c>
      <c r="FR190" s="15">
        <f t="shared" si="306"/>
        <v>0</v>
      </c>
      <c r="FS190" s="15">
        <f t="shared" si="307"/>
        <v>1</v>
      </c>
      <c r="FT190" s="15">
        <f t="shared" si="308"/>
        <v>0</v>
      </c>
      <c r="FU190" s="15">
        <f t="shared" si="309"/>
        <v>0</v>
      </c>
      <c r="FV190" s="15">
        <f t="shared" si="310"/>
        <v>0</v>
      </c>
      <c r="FW190" s="15">
        <f t="shared" si="311"/>
        <v>0</v>
      </c>
      <c r="FX190" s="15">
        <f t="shared" si="312"/>
        <v>0</v>
      </c>
      <c r="FY190" s="15">
        <f t="shared" si="313"/>
        <v>0</v>
      </c>
      <c r="FZ190" s="15">
        <f t="shared" si="314"/>
        <v>0</v>
      </c>
      <c r="GA190" s="15">
        <f t="shared" si="315"/>
        <v>1</v>
      </c>
      <c r="GB190" s="15">
        <f t="shared" si="316"/>
        <v>0</v>
      </c>
      <c r="GC190" s="15">
        <f t="shared" si="317"/>
        <v>0</v>
      </c>
      <c r="GD190" s="15">
        <f t="shared" si="318"/>
        <v>0</v>
      </c>
      <c r="GE190" s="15">
        <f t="shared" si="319"/>
        <v>0</v>
      </c>
    </row>
    <row r="191" spans="1:187" x14ac:dyDescent="0.3">
      <c r="A191" s="2" t="s">
        <v>190</v>
      </c>
      <c r="B191" s="6">
        <v>44118.792000000001</v>
      </c>
      <c r="C191" s="6">
        <f t="shared" si="227"/>
        <v>19542.869469488316</v>
      </c>
      <c r="D191" s="7">
        <v>24575.922530511685</v>
      </c>
      <c r="E191" s="8">
        <v>0</v>
      </c>
      <c r="F191" s="9">
        <v>8827</v>
      </c>
      <c r="G191" s="9">
        <v>4313.8105367038488</v>
      </c>
      <c r="H191" s="9">
        <v>1263.1487791206821</v>
      </c>
      <c r="I191" s="9">
        <v>3280.160579633452</v>
      </c>
      <c r="J191" s="9">
        <v>1228.5847427750559</v>
      </c>
      <c r="K191" s="9">
        <v>16.282505809837588</v>
      </c>
      <c r="L191" s="9">
        <v>489.43106837333005</v>
      </c>
      <c r="M191" s="9">
        <v>0</v>
      </c>
      <c r="N191" s="10">
        <v>124.45125707211299</v>
      </c>
      <c r="O191" s="10">
        <f t="shared" si="217"/>
        <v>0</v>
      </c>
      <c r="P191" s="10">
        <f t="shared" si="218"/>
        <v>0</v>
      </c>
      <c r="Q191" s="10">
        <f t="shared" si="219"/>
        <v>0</v>
      </c>
      <c r="R191" s="10">
        <f t="shared" si="220"/>
        <v>0</v>
      </c>
      <c r="S191" s="10">
        <f t="shared" si="221"/>
        <v>0</v>
      </c>
      <c r="T191" s="10">
        <f t="shared" si="222"/>
        <v>0</v>
      </c>
      <c r="U191" s="10">
        <f t="shared" si="223"/>
        <v>8827</v>
      </c>
      <c r="V191" s="10">
        <f t="shared" si="224"/>
        <v>0</v>
      </c>
      <c r="W191" s="10">
        <f t="shared" si="225"/>
        <v>0</v>
      </c>
      <c r="X191" s="10">
        <f t="shared" si="226"/>
        <v>0</v>
      </c>
      <c r="Y191" s="10">
        <f t="shared" si="228"/>
        <v>0</v>
      </c>
      <c r="Z191" s="10">
        <f t="shared" si="229"/>
        <v>4313.8105367038488</v>
      </c>
      <c r="AA191" s="10">
        <f t="shared" si="230"/>
        <v>0</v>
      </c>
      <c r="AB191" s="10">
        <f t="shared" si="231"/>
        <v>0</v>
      </c>
      <c r="AC191" s="10">
        <f t="shared" si="232"/>
        <v>0</v>
      </c>
      <c r="AD191" s="10">
        <f t="shared" si="233"/>
        <v>0</v>
      </c>
      <c r="AE191" s="10">
        <f t="shared" si="234"/>
        <v>1263.1487791206821</v>
      </c>
      <c r="AF191" s="10">
        <f t="shared" si="235"/>
        <v>0</v>
      </c>
      <c r="AG191" s="10">
        <f t="shared" si="236"/>
        <v>0</v>
      </c>
      <c r="AH191" s="10">
        <f t="shared" si="237"/>
        <v>0</v>
      </c>
      <c r="AI191" s="10">
        <f t="shared" si="238"/>
        <v>3280.160579633452</v>
      </c>
      <c r="AJ191" s="10">
        <f t="shared" si="239"/>
        <v>0</v>
      </c>
      <c r="AK191" s="10">
        <f t="shared" si="240"/>
        <v>0</v>
      </c>
      <c r="AL191" s="10">
        <f t="shared" si="241"/>
        <v>0</v>
      </c>
      <c r="AM191" s="10">
        <f t="shared" si="242"/>
        <v>0</v>
      </c>
      <c r="AN191" s="10">
        <f t="shared" si="243"/>
        <v>1228.5847427750559</v>
      </c>
      <c r="AO191" s="10">
        <f t="shared" si="244"/>
        <v>0</v>
      </c>
      <c r="AP191" s="10">
        <f t="shared" si="245"/>
        <v>0</v>
      </c>
      <c r="AQ191" s="10">
        <f t="shared" si="246"/>
        <v>0</v>
      </c>
      <c r="AR191" s="10">
        <f t="shared" si="247"/>
        <v>16.282505809837588</v>
      </c>
      <c r="AS191" s="10">
        <f t="shared" si="248"/>
        <v>0</v>
      </c>
      <c r="AT191" s="10">
        <f t="shared" si="249"/>
        <v>0</v>
      </c>
      <c r="AU191" s="10">
        <f t="shared" si="250"/>
        <v>0</v>
      </c>
      <c r="AV191" s="10">
        <f t="shared" si="251"/>
        <v>0</v>
      </c>
      <c r="AW191" s="10">
        <f t="shared" si="252"/>
        <v>489.43106837333005</v>
      </c>
      <c r="AX191" s="10">
        <f t="shared" si="253"/>
        <v>0</v>
      </c>
      <c r="AY191" s="10">
        <f t="shared" si="254"/>
        <v>0</v>
      </c>
      <c r="AZ191" s="10">
        <f t="shared" si="255"/>
        <v>0</v>
      </c>
      <c r="BA191" s="10">
        <f t="shared" si="256"/>
        <v>0</v>
      </c>
      <c r="BB191" s="10">
        <f t="shared" si="257"/>
        <v>0</v>
      </c>
      <c r="BC191" s="10">
        <f t="shared" si="258"/>
        <v>0</v>
      </c>
      <c r="BD191" s="10">
        <f t="shared" si="259"/>
        <v>0</v>
      </c>
      <c r="BE191" s="10">
        <f t="shared" si="260"/>
        <v>0</v>
      </c>
      <c r="BF191" s="10">
        <f t="shared" si="261"/>
        <v>0</v>
      </c>
      <c r="BG191" s="10">
        <f t="shared" si="262"/>
        <v>0</v>
      </c>
      <c r="BH191" s="10">
        <f t="shared" si="263"/>
        <v>0</v>
      </c>
      <c r="BI191" s="10">
        <f t="shared" si="264"/>
        <v>0</v>
      </c>
      <c r="BJ191" s="10">
        <f t="shared" si="265"/>
        <v>0</v>
      </c>
      <c r="BK191" s="10">
        <f t="shared" si="266"/>
        <v>0</v>
      </c>
      <c r="BL191" s="10">
        <f t="shared" si="267"/>
        <v>0</v>
      </c>
      <c r="BM191" s="10">
        <f t="shared" si="268"/>
        <v>0</v>
      </c>
      <c r="BN191" s="10">
        <f t="shared" si="269"/>
        <v>0</v>
      </c>
      <c r="BO191" s="10">
        <f t="shared" si="270"/>
        <v>0</v>
      </c>
      <c r="BP191" s="2" t="s">
        <v>190</v>
      </c>
      <c r="BQ191" s="2">
        <v>207656.649</v>
      </c>
      <c r="BR191" s="2">
        <f t="shared" si="271"/>
        <v>12641.289999999999</v>
      </c>
      <c r="BS191" s="2">
        <v>105894.10200000001</v>
      </c>
      <c r="BT191" s="2">
        <v>0</v>
      </c>
      <c r="BU191" s="2">
        <v>8827</v>
      </c>
      <c r="BV191" s="2">
        <v>21359.802</v>
      </c>
      <c r="BW191" s="2">
        <v>16672.303</v>
      </c>
      <c r="BX191" s="2">
        <v>7746.5169999999998</v>
      </c>
      <c r="BY191" s="2">
        <v>32884.384999999987</v>
      </c>
      <c r="BZ191" s="2">
        <v>4894.7729999999992</v>
      </c>
      <c r="CA191" s="2">
        <v>9377.7669999999998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8827</v>
      </c>
      <c r="CK191" s="2">
        <v>0</v>
      </c>
      <c r="CL191" s="2">
        <v>0</v>
      </c>
      <c r="CM191" s="2">
        <v>0</v>
      </c>
      <c r="CN191" s="2">
        <v>0</v>
      </c>
      <c r="CO191" s="2">
        <v>21359.802</v>
      </c>
      <c r="CP191" s="2">
        <v>0</v>
      </c>
      <c r="CQ191" s="2">
        <v>0</v>
      </c>
      <c r="CR191" s="2">
        <v>0</v>
      </c>
      <c r="CS191" s="2">
        <v>0</v>
      </c>
      <c r="CT191" s="2">
        <v>16672.303</v>
      </c>
      <c r="CU191" s="2">
        <v>0</v>
      </c>
      <c r="CV191" s="2">
        <v>0</v>
      </c>
      <c r="CW191" s="2">
        <v>0</v>
      </c>
      <c r="CX191" s="2">
        <v>7746.5169999999998</v>
      </c>
      <c r="CY191" s="2">
        <v>0</v>
      </c>
      <c r="CZ191" s="2">
        <v>0</v>
      </c>
      <c r="DA191" s="2">
        <v>0</v>
      </c>
      <c r="DB191" s="2">
        <v>0</v>
      </c>
      <c r="DC191" s="2">
        <v>32884.384999999987</v>
      </c>
      <c r="DD191" s="2">
        <v>0</v>
      </c>
      <c r="DE191" s="2">
        <v>0</v>
      </c>
      <c r="DF191" s="2">
        <v>0</v>
      </c>
      <c r="DG191" s="2">
        <v>4894.7729999999992</v>
      </c>
      <c r="DH191" s="2">
        <v>0</v>
      </c>
      <c r="DI191" s="2">
        <v>0</v>
      </c>
      <c r="DJ191" s="2">
        <v>0</v>
      </c>
      <c r="DK191" s="2">
        <v>0</v>
      </c>
      <c r="DL191" s="2">
        <v>9377.7669999999998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15">
        <v>0</v>
      </c>
      <c r="EF191" s="15">
        <v>0</v>
      </c>
      <c r="EG191" s="15">
        <v>0</v>
      </c>
      <c r="EH191" s="15">
        <v>0</v>
      </c>
      <c r="EI191" s="15">
        <v>0</v>
      </c>
      <c r="EJ191" s="15">
        <f t="shared" si="272"/>
        <v>0</v>
      </c>
      <c r="EK191" s="15">
        <f t="shared" si="273"/>
        <v>1</v>
      </c>
      <c r="EL191" s="15">
        <f t="shared" si="274"/>
        <v>0</v>
      </c>
      <c r="EM191" s="15">
        <f t="shared" si="275"/>
        <v>0</v>
      </c>
      <c r="EN191" s="15">
        <f t="shared" si="276"/>
        <v>0</v>
      </c>
      <c r="EO191" s="15">
        <f t="shared" si="277"/>
        <v>0</v>
      </c>
      <c r="EP191" s="15">
        <f t="shared" si="278"/>
        <v>1</v>
      </c>
      <c r="EQ191" s="15">
        <f t="shared" si="279"/>
        <v>0</v>
      </c>
      <c r="ER191" s="15">
        <f t="shared" si="280"/>
        <v>0</v>
      </c>
      <c r="ES191" s="15">
        <f t="shared" si="281"/>
        <v>0</v>
      </c>
      <c r="ET191" s="15">
        <f t="shared" si="282"/>
        <v>0</v>
      </c>
      <c r="EU191" s="15">
        <f t="shared" si="283"/>
        <v>1</v>
      </c>
      <c r="EV191" s="15">
        <f t="shared" si="284"/>
        <v>0</v>
      </c>
      <c r="EW191" s="15">
        <f t="shared" si="285"/>
        <v>0</v>
      </c>
      <c r="EX191" s="15">
        <f t="shared" si="286"/>
        <v>0</v>
      </c>
      <c r="EY191" s="15">
        <f t="shared" si="287"/>
        <v>1</v>
      </c>
      <c r="EZ191" s="15">
        <f t="shared" si="288"/>
        <v>0</v>
      </c>
      <c r="FA191" s="15">
        <f t="shared" si="289"/>
        <v>0</v>
      </c>
      <c r="FB191" s="15">
        <f t="shared" si="290"/>
        <v>0</v>
      </c>
      <c r="FC191" s="15">
        <f t="shared" si="291"/>
        <v>0</v>
      </c>
      <c r="FD191" s="15">
        <f t="shared" si="292"/>
        <v>1</v>
      </c>
      <c r="FE191" s="15">
        <f t="shared" si="293"/>
        <v>0</v>
      </c>
      <c r="FF191" s="15">
        <f t="shared" si="294"/>
        <v>0</v>
      </c>
      <c r="FG191" s="15">
        <f t="shared" si="295"/>
        <v>0</v>
      </c>
      <c r="FH191" s="15">
        <f t="shared" si="296"/>
        <v>1</v>
      </c>
      <c r="FI191" s="15">
        <f t="shared" si="297"/>
        <v>0</v>
      </c>
      <c r="FJ191" s="15">
        <f t="shared" si="298"/>
        <v>0</v>
      </c>
      <c r="FK191" s="15">
        <f t="shared" si="299"/>
        <v>0</v>
      </c>
      <c r="FL191" s="15">
        <f t="shared" si="300"/>
        <v>0</v>
      </c>
      <c r="FM191" s="15">
        <f t="shared" si="301"/>
        <v>1</v>
      </c>
      <c r="FN191" s="15">
        <f t="shared" si="302"/>
        <v>0</v>
      </c>
      <c r="FO191" s="15">
        <f t="shared" si="303"/>
        <v>0</v>
      </c>
      <c r="FP191" s="15">
        <f t="shared" si="304"/>
        <v>0</v>
      </c>
      <c r="FQ191" s="15">
        <f t="shared" si="305"/>
        <v>0</v>
      </c>
      <c r="FR191" s="15">
        <f t="shared" si="306"/>
        <v>0</v>
      </c>
      <c r="FS191" s="15">
        <v>0</v>
      </c>
      <c r="FT191" s="15">
        <v>0</v>
      </c>
      <c r="FU191" s="15">
        <v>0</v>
      </c>
      <c r="FV191" s="15">
        <v>0</v>
      </c>
      <c r="FW191" s="15">
        <v>0</v>
      </c>
      <c r="FX191" s="15">
        <v>0</v>
      </c>
      <c r="FY191" s="15">
        <v>0</v>
      </c>
      <c r="FZ191" s="15">
        <v>0</v>
      </c>
      <c r="GA191" s="15">
        <v>0</v>
      </c>
      <c r="GB191" s="15">
        <v>0</v>
      </c>
      <c r="GC191" s="15">
        <v>0</v>
      </c>
      <c r="GD191" s="15">
        <v>0</v>
      </c>
      <c r="GE191" s="15">
        <v>0</v>
      </c>
    </row>
    <row r="192" spans="1:187" x14ac:dyDescent="0.3">
      <c r="A192" s="2" t="s">
        <v>191</v>
      </c>
      <c r="B192" s="6">
        <v>19191.810000000001</v>
      </c>
      <c r="C192" s="6">
        <f t="shared" si="227"/>
        <v>8884.1346489309799</v>
      </c>
      <c r="D192" s="7">
        <v>10307.675351069021</v>
      </c>
      <c r="E192" s="8">
        <v>0</v>
      </c>
      <c r="F192" s="9">
        <v>194.56</v>
      </c>
      <c r="G192" s="9">
        <v>4046.9449885243303</v>
      </c>
      <c r="H192" s="9">
        <v>691.29425934803373</v>
      </c>
      <c r="I192" s="9">
        <v>3408.4113581156989</v>
      </c>
      <c r="J192" s="9">
        <v>485.24833323710089</v>
      </c>
      <c r="K192" s="9">
        <v>42.38</v>
      </c>
      <c r="L192" s="9">
        <v>9.6</v>
      </c>
      <c r="M192" s="9">
        <v>0</v>
      </c>
      <c r="N192" s="10">
        <v>5.6957097058175279</v>
      </c>
      <c r="O192" s="10">
        <f t="shared" si="217"/>
        <v>0</v>
      </c>
      <c r="P192" s="10">
        <f t="shared" si="218"/>
        <v>0</v>
      </c>
      <c r="Q192" s="10">
        <f t="shared" si="219"/>
        <v>0</v>
      </c>
      <c r="R192" s="10">
        <f t="shared" si="220"/>
        <v>0</v>
      </c>
      <c r="S192" s="10">
        <f t="shared" si="221"/>
        <v>0</v>
      </c>
      <c r="T192" s="10">
        <f t="shared" si="222"/>
        <v>0</v>
      </c>
      <c r="U192" s="10">
        <f t="shared" si="223"/>
        <v>194.56</v>
      </c>
      <c r="V192" s="10">
        <f t="shared" si="224"/>
        <v>0</v>
      </c>
      <c r="W192" s="10">
        <f t="shared" si="225"/>
        <v>0</v>
      </c>
      <c r="X192" s="10">
        <f t="shared" si="226"/>
        <v>0</v>
      </c>
      <c r="Y192" s="10">
        <f t="shared" si="228"/>
        <v>0</v>
      </c>
      <c r="Z192" s="10">
        <f t="shared" si="229"/>
        <v>4046.9449885243303</v>
      </c>
      <c r="AA192" s="10">
        <f t="shared" si="230"/>
        <v>0</v>
      </c>
      <c r="AB192" s="10">
        <f t="shared" si="231"/>
        <v>0</v>
      </c>
      <c r="AC192" s="10">
        <f t="shared" si="232"/>
        <v>0</v>
      </c>
      <c r="AD192" s="10">
        <f t="shared" si="233"/>
        <v>0</v>
      </c>
      <c r="AE192" s="10">
        <f t="shared" si="234"/>
        <v>691.29425934803373</v>
      </c>
      <c r="AF192" s="10">
        <f t="shared" si="235"/>
        <v>0</v>
      </c>
      <c r="AG192" s="10">
        <f t="shared" si="236"/>
        <v>0</v>
      </c>
      <c r="AH192" s="10">
        <f t="shared" si="237"/>
        <v>0</v>
      </c>
      <c r="AI192" s="10">
        <f t="shared" si="238"/>
        <v>3408.4113581156989</v>
      </c>
      <c r="AJ192" s="10">
        <f t="shared" si="239"/>
        <v>0</v>
      </c>
      <c r="AK192" s="10">
        <f t="shared" si="240"/>
        <v>0</v>
      </c>
      <c r="AL192" s="10">
        <f t="shared" si="241"/>
        <v>0</v>
      </c>
      <c r="AM192" s="10">
        <f t="shared" si="242"/>
        <v>0</v>
      </c>
      <c r="AN192" s="10">
        <f t="shared" si="243"/>
        <v>484.80841606987201</v>
      </c>
      <c r="AO192" s="10">
        <f t="shared" si="244"/>
        <v>0.43991716722891533</v>
      </c>
      <c r="AP192" s="10">
        <f t="shared" si="245"/>
        <v>0</v>
      </c>
      <c r="AQ192" s="10">
        <f t="shared" si="246"/>
        <v>0</v>
      </c>
      <c r="AR192" s="10">
        <f t="shared" si="247"/>
        <v>42.38</v>
      </c>
      <c r="AS192" s="10">
        <f t="shared" si="248"/>
        <v>0</v>
      </c>
      <c r="AT192" s="10">
        <f t="shared" si="249"/>
        <v>0</v>
      </c>
      <c r="AU192" s="10">
        <f t="shared" si="250"/>
        <v>0</v>
      </c>
      <c r="AV192" s="10">
        <f t="shared" si="251"/>
        <v>0</v>
      </c>
      <c r="AW192" s="10">
        <f t="shared" si="252"/>
        <v>9.6</v>
      </c>
      <c r="AX192" s="10">
        <f t="shared" si="253"/>
        <v>0</v>
      </c>
      <c r="AY192" s="10">
        <f t="shared" si="254"/>
        <v>0</v>
      </c>
      <c r="AZ192" s="10">
        <f t="shared" si="255"/>
        <v>0</v>
      </c>
      <c r="BA192" s="10">
        <f t="shared" si="256"/>
        <v>0</v>
      </c>
      <c r="BB192" s="10">
        <f t="shared" si="257"/>
        <v>0</v>
      </c>
      <c r="BC192" s="10">
        <f t="shared" si="258"/>
        <v>0</v>
      </c>
      <c r="BD192" s="10">
        <f t="shared" si="259"/>
        <v>0</v>
      </c>
      <c r="BE192" s="10">
        <f t="shared" si="260"/>
        <v>0</v>
      </c>
      <c r="BF192" s="10">
        <f t="shared" si="261"/>
        <v>0</v>
      </c>
      <c r="BG192" s="10">
        <f t="shared" si="262"/>
        <v>0</v>
      </c>
      <c r="BH192" s="10">
        <f t="shared" si="263"/>
        <v>0</v>
      </c>
      <c r="BI192" s="10">
        <f t="shared" si="264"/>
        <v>0</v>
      </c>
      <c r="BJ192" s="10">
        <f t="shared" si="265"/>
        <v>0</v>
      </c>
      <c r="BK192" s="10">
        <f t="shared" si="266"/>
        <v>5.6957097058175279</v>
      </c>
      <c r="BL192" s="10">
        <f t="shared" si="267"/>
        <v>0</v>
      </c>
      <c r="BM192" s="10">
        <f t="shared" si="268"/>
        <v>0</v>
      </c>
      <c r="BN192" s="10">
        <f t="shared" si="269"/>
        <v>0</v>
      </c>
      <c r="BO192" s="10">
        <f t="shared" si="270"/>
        <v>0</v>
      </c>
      <c r="BP192" s="2" t="s">
        <v>191</v>
      </c>
      <c r="BQ192" s="2">
        <v>20608.935000000001</v>
      </c>
      <c r="BR192" s="2">
        <f t="shared" si="271"/>
        <v>2711.1019999999999</v>
      </c>
      <c r="BS192" s="2">
        <v>10679.645000000002</v>
      </c>
      <c r="BT192" s="2">
        <v>0</v>
      </c>
      <c r="BU192" s="2">
        <v>195.36</v>
      </c>
      <c r="BV192" s="2">
        <v>4684.33</v>
      </c>
      <c r="BW192" s="2">
        <v>1368.58</v>
      </c>
      <c r="BX192" s="2">
        <v>2668.72</v>
      </c>
      <c r="BY192" s="2">
        <v>739.04</v>
      </c>
      <c r="BZ192" s="2">
        <v>42.381999999999998</v>
      </c>
      <c r="CA192" s="2">
        <v>12.587999999999999</v>
      </c>
      <c r="CB192" s="2">
        <v>0</v>
      </c>
      <c r="CC192" s="2">
        <v>218.29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195.36</v>
      </c>
      <c r="CK192" s="2">
        <v>0</v>
      </c>
      <c r="CL192" s="2">
        <v>0</v>
      </c>
      <c r="CM192" s="2">
        <v>0</v>
      </c>
      <c r="CN192" s="2">
        <v>0</v>
      </c>
      <c r="CO192" s="2">
        <v>4684.33</v>
      </c>
      <c r="CP192" s="2">
        <v>0</v>
      </c>
      <c r="CQ192" s="2">
        <v>0</v>
      </c>
      <c r="CR192" s="2">
        <v>0</v>
      </c>
      <c r="CS192" s="2">
        <v>0</v>
      </c>
      <c r="CT192" s="2">
        <v>1368.58</v>
      </c>
      <c r="CU192" s="2">
        <v>0</v>
      </c>
      <c r="CV192" s="2">
        <v>0</v>
      </c>
      <c r="CW192" s="2">
        <v>0</v>
      </c>
      <c r="CX192" s="2">
        <v>2668.72</v>
      </c>
      <c r="CY192" s="2">
        <v>0</v>
      </c>
      <c r="CZ192" s="2">
        <v>0</v>
      </c>
      <c r="DA192" s="2">
        <v>0</v>
      </c>
      <c r="DB192" s="2">
        <v>0</v>
      </c>
      <c r="DC192" s="2">
        <v>738.37</v>
      </c>
      <c r="DD192" s="2">
        <v>0.66999999999999993</v>
      </c>
      <c r="DE192" s="2">
        <v>0</v>
      </c>
      <c r="DF192" s="2">
        <v>0</v>
      </c>
      <c r="DG192" s="2">
        <v>42.381999999999998</v>
      </c>
      <c r="DH192" s="2">
        <v>0</v>
      </c>
      <c r="DI192" s="2">
        <v>0</v>
      </c>
      <c r="DJ192" s="2">
        <v>0</v>
      </c>
      <c r="DK192" s="2">
        <v>0</v>
      </c>
      <c r="DL192" s="2">
        <v>12.587999999999999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218.29</v>
      </c>
      <c r="EA192" s="2">
        <v>0</v>
      </c>
      <c r="EB192" s="2">
        <v>0</v>
      </c>
      <c r="EC192" s="2">
        <v>0</v>
      </c>
      <c r="ED192" s="2">
        <v>0</v>
      </c>
      <c r="EE192" s="15">
        <v>0</v>
      </c>
      <c r="EF192" s="15">
        <v>0</v>
      </c>
      <c r="EG192" s="15">
        <v>0</v>
      </c>
      <c r="EH192" s="15">
        <v>0</v>
      </c>
      <c r="EI192" s="15">
        <v>0</v>
      </c>
      <c r="EJ192" s="15">
        <f t="shared" si="272"/>
        <v>0</v>
      </c>
      <c r="EK192" s="15">
        <f t="shared" si="273"/>
        <v>1</v>
      </c>
      <c r="EL192" s="15">
        <f t="shared" si="274"/>
        <v>0</v>
      </c>
      <c r="EM192" s="15">
        <f t="shared" si="275"/>
        <v>0</v>
      </c>
      <c r="EN192" s="15">
        <f t="shared" si="276"/>
        <v>0</v>
      </c>
      <c r="EO192" s="15">
        <f t="shared" si="277"/>
        <v>0</v>
      </c>
      <c r="EP192" s="15">
        <f t="shared" si="278"/>
        <v>1</v>
      </c>
      <c r="EQ192" s="15">
        <f t="shared" si="279"/>
        <v>0</v>
      </c>
      <c r="ER192" s="15">
        <f t="shared" si="280"/>
        <v>0</v>
      </c>
      <c r="ES192" s="15">
        <f t="shared" si="281"/>
        <v>0</v>
      </c>
      <c r="ET192" s="15">
        <f t="shared" si="282"/>
        <v>0</v>
      </c>
      <c r="EU192" s="15">
        <f t="shared" si="283"/>
        <v>1</v>
      </c>
      <c r="EV192" s="15">
        <f t="shared" si="284"/>
        <v>0</v>
      </c>
      <c r="EW192" s="15">
        <f t="shared" si="285"/>
        <v>0</v>
      </c>
      <c r="EX192" s="15">
        <f t="shared" si="286"/>
        <v>0</v>
      </c>
      <c r="EY192" s="15">
        <f t="shared" si="287"/>
        <v>1</v>
      </c>
      <c r="EZ192" s="15">
        <f t="shared" si="288"/>
        <v>0</v>
      </c>
      <c r="FA192" s="15">
        <f t="shared" si="289"/>
        <v>0</v>
      </c>
      <c r="FB192" s="15">
        <f t="shared" si="290"/>
        <v>0</v>
      </c>
      <c r="FC192" s="15">
        <f t="shared" si="291"/>
        <v>0</v>
      </c>
      <c r="FD192" s="15">
        <f t="shared" si="292"/>
        <v>0.99909341848885047</v>
      </c>
      <c r="FE192" s="16">
        <f t="shared" si="293"/>
        <v>9.0658151114959948E-4</v>
      </c>
      <c r="FF192" s="15">
        <f t="shared" si="294"/>
        <v>0</v>
      </c>
      <c r="FG192" s="15">
        <f t="shared" si="295"/>
        <v>0</v>
      </c>
      <c r="FH192" s="15">
        <f t="shared" si="296"/>
        <v>1</v>
      </c>
      <c r="FI192" s="15">
        <f t="shared" si="297"/>
        <v>0</v>
      </c>
      <c r="FJ192" s="15">
        <f t="shared" si="298"/>
        <v>0</v>
      </c>
      <c r="FK192" s="15">
        <f t="shared" si="299"/>
        <v>0</v>
      </c>
      <c r="FL192" s="15">
        <f t="shared" si="300"/>
        <v>0</v>
      </c>
      <c r="FM192" s="15">
        <f t="shared" si="301"/>
        <v>1</v>
      </c>
      <c r="FN192" s="15">
        <f t="shared" si="302"/>
        <v>0</v>
      </c>
      <c r="FO192" s="15">
        <f t="shared" si="303"/>
        <v>0</v>
      </c>
      <c r="FP192" s="15">
        <f t="shared" si="304"/>
        <v>0</v>
      </c>
      <c r="FQ192" s="15">
        <f t="shared" si="305"/>
        <v>0</v>
      </c>
      <c r="FR192" s="15">
        <f t="shared" si="306"/>
        <v>0</v>
      </c>
      <c r="FS192" s="15">
        <v>0</v>
      </c>
      <c r="FT192" s="15">
        <v>0</v>
      </c>
      <c r="FU192" s="15">
        <v>0</v>
      </c>
      <c r="FV192" s="15">
        <v>0</v>
      </c>
      <c r="FW192" s="15">
        <v>0</v>
      </c>
      <c r="FX192" s="15">
        <v>0</v>
      </c>
      <c r="FY192" s="15">
        <v>0</v>
      </c>
      <c r="FZ192" s="15">
        <v>0</v>
      </c>
      <c r="GA192" s="15">
        <f t="shared" si="315"/>
        <v>1</v>
      </c>
      <c r="GB192" s="15">
        <f t="shared" si="316"/>
        <v>0</v>
      </c>
      <c r="GC192" s="15">
        <f t="shared" si="317"/>
        <v>0</v>
      </c>
      <c r="GD192" s="15">
        <f t="shared" si="318"/>
        <v>0</v>
      </c>
      <c r="GE192" s="15">
        <f t="shared" si="319"/>
        <v>0</v>
      </c>
    </row>
    <row r="193" spans="1:187" x14ac:dyDescent="0.3">
      <c r="A193" s="2" t="s">
        <v>192</v>
      </c>
      <c r="B193" s="6">
        <v>45307.12</v>
      </c>
      <c r="C193" s="6">
        <f t="shared" si="227"/>
        <v>29937.730933786999</v>
      </c>
      <c r="D193" s="7">
        <v>15369.389066213003</v>
      </c>
      <c r="E193" s="8">
        <v>4741</v>
      </c>
      <c r="F193" s="9">
        <v>9426</v>
      </c>
      <c r="G193" s="9">
        <v>6842</v>
      </c>
      <c r="H193" s="9">
        <v>1349.969575499975</v>
      </c>
      <c r="I193" s="9">
        <v>6379.4683345528638</v>
      </c>
      <c r="J193" s="9">
        <v>814.17302373416408</v>
      </c>
      <c r="K193" s="9">
        <v>346.8</v>
      </c>
      <c r="L193" s="9">
        <v>38.32</v>
      </c>
      <c r="M193" s="9">
        <v>0</v>
      </c>
      <c r="N193" s="10">
        <v>0</v>
      </c>
      <c r="O193" s="10">
        <f t="shared" si="217"/>
        <v>0</v>
      </c>
      <c r="P193" s="10">
        <f t="shared" si="218"/>
        <v>0</v>
      </c>
      <c r="Q193" s="10">
        <f t="shared" si="219"/>
        <v>4741</v>
      </c>
      <c r="R193" s="10">
        <f t="shared" si="220"/>
        <v>0</v>
      </c>
      <c r="S193" s="10">
        <f t="shared" si="221"/>
        <v>0</v>
      </c>
      <c r="T193" s="10">
        <f t="shared" si="222"/>
        <v>0</v>
      </c>
      <c r="U193" s="10">
        <f t="shared" si="223"/>
        <v>9426</v>
      </c>
      <c r="V193" s="10">
        <f t="shared" si="224"/>
        <v>0</v>
      </c>
      <c r="W193" s="10">
        <f t="shared" si="225"/>
        <v>0</v>
      </c>
      <c r="X193" s="10">
        <f t="shared" si="226"/>
        <v>0</v>
      </c>
      <c r="Y193" s="10">
        <f t="shared" si="228"/>
        <v>0</v>
      </c>
      <c r="Z193" s="10">
        <f t="shared" si="229"/>
        <v>6842</v>
      </c>
      <c r="AA193" s="10">
        <f t="shared" si="230"/>
        <v>0</v>
      </c>
      <c r="AB193" s="10">
        <f t="shared" si="231"/>
        <v>0</v>
      </c>
      <c r="AC193" s="10">
        <f t="shared" si="232"/>
        <v>0</v>
      </c>
      <c r="AD193" s="10">
        <f t="shared" si="233"/>
        <v>0</v>
      </c>
      <c r="AE193" s="10">
        <f t="shared" si="234"/>
        <v>1349.969575499975</v>
      </c>
      <c r="AF193" s="10">
        <f t="shared" si="235"/>
        <v>0</v>
      </c>
      <c r="AG193" s="10">
        <f t="shared" si="236"/>
        <v>0</v>
      </c>
      <c r="AH193" s="10">
        <f t="shared" si="237"/>
        <v>0</v>
      </c>
      <c r="AI193" s="10">
        <f t="shared" si="238"/>
        <v>6379.4683345528638</v>
      </c>
      <c r="AJ193" s="10">
        <f t="shared" si="239"/>
        <v>0</v>
      </c>
      <c r="AK193" s="10">
        <f t="shared" si="240"/>
        <v>0</v>
      </c>
      <c r="AL193" s="10">
        <f t="shared" si="241"/>
        <v>0</v>
      </c>
      <c r="AM193" s="10">
        <f t="shared" si="242"/>
        <v>0</v>
      </c>
      <c r="AN193" s="10">
        <f t="shared" si="243"/>
        <v>814.17302373416408</v>
      </c>
      <c r="AO193" s="10">
        <f t="shared" si="244"/>
        <v>0</v>
      </c>
      <c r="AP193" s="10">
        <f t="shared" si="245"/>
        <v>0</v>
      </c>
      <c r="AQ193" s="10">
        <f t="shared" si="246"/>
        <v>0</v>
      </c>
      <c r="AR193" s="10">
        <f t="shared" si="247"/>
        <v>171.44504457262718</v>
      </c>
      <c r="AS193" s="10">
        <f t="shared" si="248"/>
        <v>142.34803356056636</v>
      </c>
      <c r="AT193" s="10">
        <f t="shared" si="249"/>
        <v>0</v>
      </c>
      <c r="AU193" s="10">
        <f t="shared" si="250"/>
        <v>0</v>
      </c>
      <c r="AV193" s="10">
        <f t="shared" si="251"/>
        <v>0</v>
      </c>
      <c r="AW193" s="10">
        <f t="shared" si="252"/>
        <v>17.823725774555044</v>
      </c>
      <c r="AX193" s="10">
        <f t="shared" si="253"/>
        <v>20.496274225444957</v>
      </c>
      <c r="AY193" s="10">
        <f t="shared" si="254"/>
        <v>0</v>
      </c>
      <c r="AZ193" s="10">
        <f t="shared" si="255"/>
        <v>0</v>
      </c>
      <c r="BA193" s="10">
        <f t="shared" si="256"/>
        <v>0</v>
      </c>
      <c r="BB193" s="10">
        <f t="shared" si="257"/>
        <v>0</v>
      </c>
      <c r="BC193" s="10">
        <f t="shared" si="258"/>
        <v>0</v>
      </c>
      <c r="BD193" s="10">
        <f t="shared" si="259"/>
        <v>0</v>
      </c>
      <c r="BE193" s="10">
        <f t="shared" si="260"/>
        <v>0</v>
      </c>
      <c r="BF193" s="10">
        <f t="shared" si="261"/>
        <v>0</v>
      </c>
      <c r="BG193" s="10">
        <f t="shared" si="262"/>
        <v>0</v>
      </c>
      <c r="BH193" s="10">
        <f t="shared" si="263"/>
        <v>0</v>
      </c>
      <c r="BI193" s="10">
        <f t="shared" si="264"/>
        <v>0</v>
      </c>
      <c r="BJ193" s="10">
        <f t="shared" si="265"/>
        <v>0</v>
      </c>
      <c r="BK193" s="10">
        <f t="shared" si="266"/>
        <v>0</v>
      </c>
      <c r="BL193" s="10">
        <f t="shared" si="267"/>
        <v>0</v>
      </c>
      <c r="BM193" s="10">
        <f t="shared" si="268"/>
        <v>0</v>
      </c>
      <c r="BN193" s="10">
        <f t="shared" si="269"/>
        <v>0</v>
      </c>
      <c r="BO193" s="10">
        <f t="shared" si="270"/>
        <v>0</v>
      </c>
      <c r="BP193" s="2" t="s">
        <v>192</v>
      </c>
      <c r="BQ193" s="2">
        <v>51263.820000000007</v>
      </c>
      <c r="BR193" s="2">
        <f t="shared" si="271"/>
        <v>10024.799999999999</v>
      </c>
      <c r="BS193" s="2">
        <v>10165.770000000004</v>
      </c>
      <c r="BT193" s="2">
        <v>4741</v>
      </c>
      <c r="BU193" s="2">
        <v>9529</v>
      </c>
      <c r="BV193" s="2">
        <v>13523</v>
      </c>
      <c r="BW193" s="2">
        <v>1506.6</v>
      </c>
      <c r="BX193" s="2">
        <v>9108</v>
      </c>
      <c r="BY193" s="2">
        <v>1126.8</v>
      </c>
      <c r="BZ193" s="2">
        <v>762.8</v>
      </c>
      <c r="CA193" s="2">
        <v>75.849999999999994</v>
      </c>
      <c r="CB193" s="2">
        <v>0</v>
      </c>
      <c r="CC193" s="2">
        <v>725</v>
      </c>
      <c r="CD193" s="2">
        <v>0</v>
      </c>
      <c r="CE193" s="2">
        <v>0</v>
      </c>
      <c r="CF193" s="2">
        <v>4741</v>
      </c>
      <c r="CG193" s="2">
        <v>0</v>
      </c>
      <c r="CH193" s="2">
        <v>0</v>
      </c>
      <c r="CI193" s="2">
        <v>0</v>
      </c>
      <c r="CJ193" s="2">
        <v>9529</v>
      </c>
      <c r="CK193" s="2">
        <v>0</v>
      </c>
      <c r="CL193" s="2">
        <v>0</v>
      </c>
      <c r="CM193" s="2">
        <v>0</v>
      </c>
      <c r="CN193" s="2">
        <v>0</v>
      </c>
      <c r="CO193" s="2">
        <v>13523</v>
      </c>
      <c r="CP193" s="2">
        <v>0</v>
      </c>
      <c r="CQ193" s="2">
        <v>0</v>
      </c>
      <c r="CR193" s="2">
        <v>0</v>
      </c>
      <c r="CS193" s="2">
        <v>0</v>
      </c>
      <c r="CT193" s="2">
        <v>1506.6</v>
      </c>
      <c r="CU193" s="2">
        <v>0</v>
      </c>
      <c r="CV193" s="2">
        <v>0</v>
      </c>
      <c r="CW193" s="2">
        <v>0</v>
      </c>
      <c r="CX193" s="2">
        <v>9108</v>
      </c>
      <c r="CY193" s="2">
        <v>0</v>
      </c>
      <c r="CZ193" s="2">
        <v>0</v>
      </c>
      <c r="DA193" s="2">
        <v>0</v>
      </c>
      <c r="DB193" s="2">
        <v>0</v>
      </c>
      <c r="DC193" s="2">
        <v>1126.8</v>
      </c>
      <c r="DD193" s="2">
        <v>0</v>
      </c>
      <c r="DE193" s="2">
        <v>0</v>
      </c>
      <c r="DF193" s="2">
        <v>0</v>
      </c>
      <c r="DG193" s="2">
        <v>377.1</v>
      </c>
      <c r="DH193" s="2">
        <v>313.10000000000002</v>
      </c>
      <c r="DI193" s="2">
        <v>0</v>
      </c>
      <c r="DJ193" s="2">
        <v>0</v>
      </c>
      <c r="DK193" s="2">
        <v>0</v>
      </c>
      <c r="DL193" s="2">
        <v>35.28</v>
      </c>
      <c r="DM193" s="2">
        <v>40.57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406.6</v>
      </c>
      <c r="EA193" s="2">
        <v>0</v>
      </c>
      <c r="EB193" s="2">
        <v>161</v>
      </c>
      <c r="EC193" s="2">
        <v>154</v>
      </c>
      <c r="ED193" s="2">
        <v>3.4</v>
      </c>
      <c r="EE193" s="15">
        <f t="shared" si="320"/>
        <v>0</v>
      </c>
      <c r="EF193" s="15">
        <f t="shared" si="321"/>
        <v>0</v>
      </c>
      <c r="EG193" s="15">
        <f t="shared" si="322"/>
        <v>1</v>
      </c>
      <c r="EH193" s="15">
        <f t="shared" si="323"/>
        <v>0</v>
      </c>
      <c r="EI193" s="15">
        <f t="shared" si="324"/>
        <v>0</v>
      </c>
      <c r="EJ193" s="15">
        <f t="shared" si="272"/>
        <v>0</v>
      </c>
      <c r="EK193" s="15">
        <f t="shared" si="273"/>
        <v>1</v>
      </c>
      <c r="EL193" s="15">
        <f t="shared" si="274"/>
        <v>0</v>
      </c>
      <c r="EM193" s="15">
        <f t="shared" si="275"/>
        <v>0</v>
      </c>
      <c r="EN193" s="15">
        <f t="shared" si="276"/>
        <v>0</v>
      </c>
      <c r="EO193" s="15">
        <f t="shared" si="277"/>
        <v>0</v>
      </c>
      <c r="EP193" s="15">
        <f t="shared" si="278"/>
        <v>1</v>
      </c>
      <c r="EQ193" s="15">
        <f t="shared" si="279"/>
        <v>0</v>
      </c>
      <c r="ER193" s="15">
        <f t="shared" si="280"/>
        <v>0</v>
      </c>
      <c r="ES193" s="15">
        <f t="shared" si="281"/>
        <v>0</v>
      </c>
      <c r="ET193" s="15">
        <f t="shared" si="282"/>
        <v>0</v>
      </c>
      <c r="EU193" s="15">
        <f t="shared" si="283"/>
        <v>1</v>
      </c>
      <c r="EV193" s="15">
        <f t="shared" si="284"/>
        <v>0</v>
      </c>
      <c r="EW193" s="15">
        <f t="shared" si="285"/>
        <v>0</v>
      </c>
      <c r="EX193" s="15">
        <f t="shared" si="286"/>
        <v>0</v>
      </c>
      <c r="EY193" s="15">
        <f t="shared" si="287"/>
        <v>1</v>
      </c>
      <c r="EZ193" s="15">
        <f t="shared" si="288"/>
        <v>0</v>
      </c>
      <c r="FA193" s="15">
        <f t="shared" si="289"/>
        <v>0</v>
      </c>
      <c r="FB193" s="15">
        <f t="shared" si="290"/>
        <v>0</v>
      </c>
      <c r="FC193" s="15">
        <f t="shared" si="291"/>
        <v>0</v>
      </c>
      <c r="FD193" s="15">
        <f t="shared" si="292"/>
        <v>1</v>
      </c>
      <c r="FE193" s="15">
        <f t="shared" si="293"/>
        <v>0</v>
      </c>
      <c r="FF193" s="15">
        <f t="shared" si="294"/>
        <v>0</v>
      </c>
      <c r="FG193" s="15">
        <f t="shared" si="295"/>
        <v>0</v>
      </c>
      <c r="FH193" s="15">
        <f t="shared" si="296"/>
        <v>0.49436287362349246</v>
      </c>
      <c r="FI193" s="15">
        <f t="shared" si="297"/>
        <v>0.41046145778710019</v>
      </c>
      <c r="FJ193" s="15">
        <f t="shared" si="298"/>
        <v>0</v>
      </c>
      <c r="FK193" s="15">
        <f t="shared" si="299"/>
        <v>0</v>
      </c>
      <c r="FL193" s="15">
        <f t="shared" si="300"/>
        <v>0</v>
      </c>
      <c r="FM193" s="15">
        <f t="shared" si="301"/>
        <v>0.46512854317732372</v>
      </c>
      <c r="FN193" s="15">
        <f t="shared" si="302"/>
        <v>0.53487145682267634</v>
      </c>
      <c r="FO193" s="15">
        <f t="shared" si="303"/>
        <v>0</v>
      </c>
      <c r="FP193" s="15">
        <f t="shared" si="304"/>
        <v>0</v>
      </c>
      <c r="FQ193" s="15">
        <f t="shared" si="305"/>
        <v>0</v>
      </c>
      <c r="FR193" s="15">
        <f t="shared" si="306"/>
        <v>0</v>
      </c>
      <c r="FS193" s="15">
        <v>0</v>
      </c>
      <c r="FT193" s="15">
        <v>0</v>
      </c>
      <c r="FU193" s="15">
        <v>0</v>
      </c>
      <c r="FV193" s="15">
        <v>0</v>
      </c>
      <c r="FW193" s="15">
        <v>0</v>
      </c>
      <c r="FX193" s="15">
        <v>0</v>
      </c>
      <c r="FY193" s="15">
        <v>0</v>
      </c>
      <c r="FZ193" s="15">
        <v>0</v>
      </c>
      <c r="GA193" s="15">
        <f t="shared" si="315"/>
        <v>0.56082758620689654</v>
      </c>
      <c r="GB193" s="15">
        <f t="shared" si="316"/>
        <v>0</v>
      </c>
      <c r="GC193" s="15">
        <f t="shared" si="317"/>
        <v>0.22206896551724137</v>
      </c>
      <c r="GD193" s="15">
        <f t="shared" si="318"/>
        <v>0.21241379310344827</v>
      </c>
      <c r="GE193" s="15">
        <f t="shared" si="319"/>
        <v>4.6896551724137934E-3</v>
      </c>
    </row>
    <row r="194" spans="1:187" x14ac:dyDescent="0.3">
      <c r="A194" s="2" t="s">
        <v>193</v>
      </c>
      <c r="B194" s="6">
        <v>20675.485000000001</v>
      </c>
      <c r="C194" s="6">
        <f t="shared" si="227"/>
        <v>11244.495516961117</v>
      </c>
      <c r="D194" s="7">
        <v>9430.9894830388839</v>
      </c>
      <c r="E194" s="8">
        <v>0</v>
      </c>
      <c r="F194" s="9">
        <v>3599.32</v>
      </c>
      <c r="G194" s="9">
        <v>1593.5219999999999</v>
      </c>
      <c r="H194" s="9">
        <v>577.87382593095629</v>
      </c>
      <c r="I194" s="9">
        <v>2242.456556918502</v>
      </c>
      <c r="J194" s="9">
        <v>548.93302895617035</v>
      </c>
      <c r="K194" s="9">
        <v>9.0190000000000001</v>
      </c>
      <c r="L194" s="9">
        <v>183.63399999999999</v>
      </c>
      <c r="M194" s="9">
        <v>0</v>
      </c>
      <c r="N194" s="10">
        <v>2489.7371051554869</v>
      </c>
      <c r="O194" s="10">
        <f t="shared" ref="O194:O257" si="325">EE194*E194</f>
        <v>0</v>
      </c>
      <c r="P194" s="10">
        <f t="shared" ref="P194:P257" si="326">EF194*E194</f>
        <v>0</v>
      </c>
      <c r="Q194" s="10">
        <f t="shared" ref="Q194:Q257" si="327">EG194*E194</f>
        <v>0</v>
      </c>
      <c r="R194" s="10">
        <f t="shared" ref="R194:R257" si="328">EH194*E194</f>
        <v>0</v>
      </c>
      <c r="S194" s="10">
        <f t="shared" ref="S194:S257" si="329">EI194*E194</f>
        <v>0</v>
      </c>
      <c r="T194" s="10">
        <f t="shared" ref="T194:T257" si="330">EJ194*F194</f>
        <v>0</v>
      </c>
      <c r="U194" s="10">
        <f t="shared" ref="U194:U257" si="331">EK194*F194</f>
        <v>3599.32</v>
      </c>
      <c r="V194" s="10">
        <f t="shared" ref="V194:V257" si="332">EL194*F194</f>
        <v>0</v>
      </c>
      <c r="W194" s="10">
        <f t="shared" ref="W194:W257" si="333">EM194*F194</f>
        <v>0</v>
      </c>
      <c r="X194" s="10">
        <f t="shared" ref="X194:X257" si="334">EN194*F194</f>
        <v>0</v>
      </c>
      <c r="Y194" s="10">
        <f t="shared" si="228"/>
        <v>0</v>
      </c>
      <c r="Z194" s="10">
        <f t="shared" si="229"/>
        <v>1593.5219999999999</v>
      </c>
      <c r="AA194" s="10">
        <f t="shared" si="230"/>
        <v>0</v>
      </c>
      <c r="AB194" s="10">
        <f t="shared" si="231"/>
        <v>0</v>
      </c>
      <c r="AC194" s="10">
        <f t="shared" si="232"/>
        <v>0</v>
      </c>
      <c r="AD194" s="10">
        <f t="shared" si="233"/>
        <v>0</v>
      </c>
      <c r="AE194" s="10">
        <f t="shared" si="234"/>
        <v>577.87382593095629</v>
      </c>
      <c r="AF194" s="10">
        <f t="shared" si="235"/>
        <v>0</v>
      </c>
      <c r="AG194" s="10">
        <f t="shared" si="236"/>
        <v>0</v>
      </c>
      <c r="AH194" s="10">
        <f t="shared" si="237"/>
        <v>0</v>
      </c>
      <c r="AI194" s="10">
        <f t="shared" si="238"/>
        <v>2242.456556918502</v>
      </c>
      <c r="AJ194" s="10">
        <f t="shared" si="239"/>
        <v>0</v>
      </c>
      <c r="AK194" s="10">
        <f t="shared" si="240"/>
        <v>0</v>
      </c>
      <c r="AL194" s="10">
        <f t="shared" si="241"/>
        <v>0</v>
      </c>
      <c r="AM194" s="10">
        <f t="shared" si="242"/>
        <v>0</v>
      </c>
      <c r="AN194" s="10">
        <f t="shared" si="243"/>
        <v>548.93302895617035</v>
      </c>
      <c r="AO194" s="10">
        <f t="shared" si="244"/>
        <v>0</v>
      </c>
      <c r="AP194" s="10">
        <f t="shared" si="245"/>
        <v>0</v>
      </c>
      <c r="AQ194" s="10">
        <f t="shared" si="246"/>
        <v>0</v>
      </c>
      <c r="AR194" s="10">
        <f t="shared" si="247"/>
        <v>9.0190000000000001</v>
      </c>
      <c r="AS194" s="10">
        <f t="shared" si="248"/>
        <v>0</v>
      </c>
      <c r="AT194" s="10">
        <f t="shared" si="249"/>
        <v>0</v>
      </c>
      <c r="AU194" s="10">
        <f t="shared" si="250"/>
        <v>0</v>
      </c>
      <c r="AV194" s="10">
        <f t="shared" si="251"/>
        <v>0</v>
      </c>
      <c r="AW194" s="10">
        <f t="shared" si="252"/>
        <v>183.63399999999999</v>
      </c>
      <c r="AX194" s="10">
        <f t="shared" si="253"/>
        <v>0</v>
      </c>
      <c r="AY194" s="10">
        <f t="shared" si="254"/>
        <v>0</v>
      </c>
      <c r="AZ194" s="10">
        <f t="shared" si="255"/>
        <v>0</v>
      </c>
      <c r="BA194" s="10">
        <f t="shared" si="256"/>
        <v>0</v>
      </c>
      <c r="BB194" s="10">
        <f t="shared" si="257"/>
        <v>0</v>
      </c>
      <c r="BC194" s="10">
        <f t="shared" si="258"/>
        <v>0</v>
      </c>
      <c r="BD194" s="10">
        <f t="shared" si="259"/>
        <v>0</v>
      </c>
      <c r="BE194" s="10">
        <f t="shared" si="260"/>
        <v>0</v>
      </c>
      <c r="BF194" s="10">
        <f t="shared" si="261"/>
        <v>0</v>
      </c>
      <c r="BG194" s="10">
        <f t="shared" si="262"/>
        <v>0</v>
      </c>
      <c r="BH194" s="10">
        <f t="shared" si="263"/>
        <v>0</v>
      </c>
      <c r="BI194" s="10">
        <f t="shared" si="264"/>
        <v>0</v>
      </c>
      <c r="BJ194" s="10">
        <f t="shared" si="265"/>
        <v>0</v>
      </c>
      <c r="BK194" s="10">
        <f t="shared" si="266"/>
        <v>2489.7371051554869</v>
      </c>
      <c r="BL194" s="10">
        <f t="shared" si="267"/>
        <v>0</v>
      </c>
      <c r="BM194" s="10">
        <f t="shared" si="268"/>
        <v>0</v>
      </c>
      <c r="BN194" s="10">
        <f t="shared" si="269"/>
        <v>0</v>
      </c>
      <c r="BO194" s="10">
        <f t="shared" si="270"/>
        <v>0</v>
      </c>
      <c r="BP194" s="2" t="s">
        <v>193</v>
      </c>
      <c r="BQ194" s="2">
        <v>14532.253000000001</v>
      </c>
      <c r="BR194" s="2">
        <f t="shared" si="271"/>
        <v>1777.2560000000001</v>
      </c>
      <c r="BS194" s="2">
        <v>5870.2980000000025</v>
      </c>
      <c r="BT194" s="2">
        <v>0</v>
      </c>
      <c r="BU194" s="2">
        <v>3599.3199999999997</v>
      </c>
      <c r="BV194" s="2">
        <v>1602.59</v>
      </c>
      <c r="BW194" s="2">
        <v>452.59399999999999</v>
      </c>
      <c r="BX194" s="2">
        <v>1757.24</v>
      </c>
      <c r="BY194" s="2">
        <v>495.32000000000011</v>
      </c>
      <c r="BZ194" s="2">
        <v>20.015999999999998</v>
      </c>
      <c r="CA194" s="2">
        <v>186.29499999999999</v>
      </c>
      <c r="CB194" s="2">
        <v>0</v>
      </c>
      <c r="CC194" s="2">
        <v>548.57999999999993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3599.3199999999997</v>
      </c>
      <c r="CK194" s="2">
        <v>0</v>
      </c>
      <c r="CL194" s="2">
        <v>0</v>
      </c>
      <c r="CM194" s="2">
        <v>0</v>
      </c>
      <c r="CN194" s="2">
        <v>0</v>
      </c>
      <c r="CO194" s="2">
        <v>1602.59</v>
      </c>
      <c r="CP194" s="2">
        <v>0</v>
      </c>
      <c r="CQ194" s="2">
        <v>0</v>
      </c>
      <c r="CR194" s="2">
        <v>0</v>
      </c>
      <c r="CS194" s="2">
        <v>0</v>
      </c>
      <c r="CT194" s="2">
        <v>452.59399999999999</v>
      </c>
      <c r="CU194" s="2">
        <v>0</v>
      </c>
      <c r="CV194" s="2">
        <v>0</v>
      </c>
      <c r="CW194" s="2">
        <v>0</v>
      </c>
      <c r="CX194" s="2">
        <v>1757.24</v>
      </c>
      <c r="CY194" s="2">
        <v>0</v>
      </c>
      <c r="CZ194" s="2">
        <v>0</v>
      </c>
      <c r="DA194" s="2">
        <v>0</v>
      </c>
      <c r="DB194" s="2">
        <v>0</v>
      </c>
      <c r="DC194" s="2">
        <v>495.32000000000011</v>
      </c>
      <c r="DD194" s="2">
        <v>0</v>
      </c>
      <c r="DE194" s="2">
        <v>0</v>
      </c>
      <c r="DF194" s="2">
        <v>0</v>
      </c>
      <c r="DG194" s="2">
        <v>20.015999999999998</v>
      </c>
      <c r="DH194" s="2">
        <v>0</v>
      </c>
      <c r="DI194" s="2">
        <v>0</v>
      </c>
      <c r="DJ194" s="2">
        <v>0</v>
      </c>
      <c r="DK194" s="2">
        <v>0</v>
      </c>
      <c r="DL194" s="2">
        <v>186.29499999999999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548.57999999999993</v>
      </c>
      <c r="EA194" s="2">
        <v>0</v>
      </c>
      <c r="EB194" s="2">
        <v>0</v>
      </c>
      <c r="EC194" s="2">
        <v>0</v>
      </c>
      <c r="ED194" s="2">
        <v>0</v>
      </c>
      <c r="EE194" s="15">
        <v>0</v>
      </c>
      <c r="EF194" s="15">
        <v>0</v>
      </c>
      <c r="EG194" s="15">
        <v>0</v>
      </c>
      <c r="EH194" s="15">
        <v>0</v>
      </c>
      <c r="EI194" s="15">
        <v>0</v>
      </c>
      <c r="EJ194" s="15">
        <f t="shared" si="272"/>
        <v>0</v>
      </c>
      <c r="EK194" s="15">
        <f t="shared" si="273"/>
        <v>1</v>
      </c>
      <c r="EL194" s="15">
        <f t="shared" si="274"/>
        <v>0</v>
      </c>
      <c r="EM194" s="15">
        <f t="shared" si="275"/>
        <v>0</v>
      </c>
      <c r="EN194" s="15">
        <f t="shared" si="276"/>
        <v>0</v>
      </c>
      <c r="EO194" s="15">
        <f t="shared" si="277"/>
        <v>0</v>
      </c>
      <c r="EP194" s="15">
        <f t="shared" si="278"/>
        <v>1</v>
      </c>
      <c r="EQ194" s="15">
        <f t="shared" si="279"/>
        <v>0</v>
      </c>
      <c r="ER194" s="15">
        <f t="shared" si="280"/>
        <v>0</v>
      </c>
      <c r="ES194" s="15">
        <f t="shared" si="281"/>
        <v>0</v>
      </c>
      <c r="ET194" s="15">
        <f t="shared" si="282"/>
        <v>0</v>
      </c>
      <c r="EU194" s="15">
        <f t="shared" si="283"/>
        <v>1</v>
      </c>
      <c r="EV194" s="15">
        <f t="shared" si="284"/>
        <v>0</v>
      </c>
      <c r="EW194" s="15">
        <f t="shared" si="285"/>
        <v>0</v>
      </c>
      <c r="EX194" s="15">
        <f t="shared" si="286"/>
        <v>0</v>
      </c>
      <c r="EY194" s="15">
        <f t="shared" si="287"/>
        <v>1</v>
      </c>
      <c r="EZ194" s="15">
        <f t="shared" si="288"/>
        <v>0</v>
      </c>
      <c r="FA194" s="15">
        <f t="shared" si="289"/>
        <v>0</v>
      </c>
      <c r="FB194" s="15">
        <f t="shared" si="290"/>
        <v>0</v>
      </c>
      <c r="FC194" s="15">
        <f t="shared" si="291"/>
        <v>0</v>
      </c>
      <c r="FD194" s="15">
        <f t="shared" si="292"/>
        <v>1</v>
      </c>
      <c r="FE194" s="15">
        <f t="shared" si="293"/>
        <v>0</v>
      </c>
      <c r="FF194" s="15">
        <f t="shared" si="294"/>
        <v>0</v>
      </c>
      <c r="FG194" s="15">
        <f t="shared" si="295"/>
        <v>0</v>
      </c>
      <c r="FH194" s="15">
        <f t="shared" si="296"/>
        <v>1</v>
      </c>
      <c r="FI194" s="15">
        <f t="shared" si="297"/>
        <v>0</v>
      </c>
      <c r="FJ194" s="15">
        <f t="shared" si="298"/>
        <v>0</v>
      </c>
      <c r="FK194" s="15">
        <f t="shared" si="299"/>
        <v>0</v>
      </c>
      <c r="FL194" s="15">
        <f t="shared" si="300"/>
        <v>0</v>
      </c>
      <c r="FM194" s="15">
        <f t="shared" si="301"/>
        <v>1</v>
      </c>
      <c r="FN194" s="15">
        <f t="shared" si="302"/>
        <v>0</v>
      </c>
      <c r="FO194" s="15">
        <f t="shared" si="303"/>
        <v>0</v>
      </c>
      <c r="FP194" s="15">
        <f t="shared" si="304"/>
        <v>0</v>
      </c>
      <c r="FQ194" s="15">
        <f t="shared" si="305"/>
        <v>0</v>
      </c>
      <c r="FR194" s="15">
        <f t="shared" si="306"/>
        <v>0</v>
      </c>
      <c r="FS194" s="15">
        <v>0</v>
      </c>
      <c r="FT194" s="15">
        <v>0</v>
      </c>
      <c r="FU194" s="15">
        <v>0</v>
      </c>
      <c r="FV194" s="15">
        <v>0</v>
      </c>
      <c r="FW194" s="15">
        <v>0</v>
      </c>
      <c r="FX194" s="15">
        <v>0</v>
      </c>
      <c r="FY194" s="15">
        <v>0</v>
      </c>
      <c r="FZ194" s="15">
        <v>0</v>
      </c>
      <c r="GA194" s="15">
        <f t="shared" si="315"/>
        <v>1</v>
      </c>
      <c r="GB194" s="15">
        <f t="shared" si="316"/>
        <v>0</v>
      </c>
      <c r="GC194" s="15">
        <f t="shared" si="317"/>
        <v>0</v>
      </c>
      <c r="GD194" s="15">
        <f t="shared" si="318"/>
        <v>0</v>
      </c>
      <c r="GE194" s="15">
        <f t="shared" si="319"/>
        <v>0</v>
      </c>
    </row>
    <row r="195" spans="1:187" x14ac:dyDescent="0.3">
      <c r="A195" s="2" t="s">
        <v>194</v>
      </c>
      <c r="B195" s="6">
        <v>63189.290999999997</v>
      </c>
      <c r="C195" s="6">
        <f t="shared" ref="C195:C258" si="335">B195-D195</f>
        <v>31940.077697894209</v>
      </c>
      <c r="D195" s="7">
        <v>31249.213302105789</v>
      </c>
      <c r="E195" s="8">
        <v>2745.01</v>
      </c>
      <c r="F195" s="9">
        <v>7677.14</v>
      </c>
      <c r="G195" s="9">
        <v>9685.5</v>
      </c>
      <c r="H195" s="9">
        <v>1764.512408845487</v>
      </c>
      <c r="I195" s="9">
        <v>7988.1761185597579</v>
      </c>
      <c r="J195" s="9">
        <v>1131.0061704889645</v>
      </c>
      <c r="K195" s="9">
        <v>534.97299999999996</v>
      </c>
      <c r="L195" s="9">
        <v>413.76</v>
      </c>
      <c r="M195" s="9">
        <v>0</v>
      </c>
      <c r="N195" s="10">
        <v>0</v>
      </c>
      <c r="O195" s="10">
        <f t="shared" si="325"/>
        <v>0</v>
      </c>
      <c r="P195" s="10">
        <f t="shared" si="326"/>
        <v>0</v>
      </c>
      <c r="Q195" s="10">
        <f t="shared" si="327"/>
        <v>2745.01</v>
      </c>
      <c r="R195" s="10">
        <f t="shared" si="328"/>
        <v>0</v>
      </c>
      <c r="S195" s="10">
        <f t="shared" si="329"/>
        <v>0</v>
      </c>
      <c r="T195" s="10">
        <f t="shared" si="330"/>
        <v>0</v>
      </c>
      <c r="U195" s="10">
        <f t="shared" si="331"/>
        <v>7677.14</v>
      </c>
      <c r="V195" s="10">
        <f t="shared" si="332"/>
        <v>0</v>
      </c>
      <c r="W195" s="10">
        <f t="shared" si="333"/>
        <v>0</v>
      </c>
      <c r="X195" s="10">
        <f t="shared" si="334"/>
        <v>0</v>
      </c>
      <c r="Y195" s="10">
        <f t="shared" ref="Y195:Y258" si="336">EO195*F195</f>
        <v>0</v>
      </c>
      <c r="Z195" s="10">
        <f t="shared" ref="Z195:Z258" si="337">EP195*G195</f>
        <v>9612.2799999999988</v>
      </c>
      <c r="AA195" s="10">
        <f t="shared" ref="AA195:AA258" si="338">EQ195*G195</f>
        <v>73.22</v>
      </c>
      <c r="AB195" s="10">
        <f t="shared" ref="AB195:AB258" si="339">ER195*G195</f>
        <v>0</v>
      </c>
      <c r="AC195" s="10">
        <f t="shared" ref="AC195:AC258" si="340">ES195*G195</f>
        <v>0</v>
      </c>
      <c r="AD195" s="10">
        <f t="shared" ref="AD195:AD258" si="341">ET195*G195</f>
        <v>0</v>
      </c>
      <c r="AE195" s="10">
        <f t="shared" ref="AE195:AE258" si="342">EU195*H195</f>
        <v>1764.512408845487</v>
      </c>
      <c r="AF195" s="10">
        <f t="shared" ref="AF195:AF258" si="343">EV195*H195</f>
        <v>0</v>
      </c>
      <c r="AG195" s="10">
        <f t="shared" ref="AG195:AG258" si="344">EW195*H195</f>
        <v>0</v>
      </c>
      <c r="AH195" s="10">
        <f t="shared" ref="AH195:AH258" si="345">EX195*H195</f>
        <v>0</v>
      </c>
      <c r="AI195" s="10">
        <f t="shared" ref="AI195:AI258" si="346">EY195*I195</f>
        <v>7988.1761185597579</v>
      </c>
      <c r="AJ195" s="10">
        <f t="shared" ref="AJ195:AJ258" si="347">EZ195*I195</f>
        <v>0</v>
      </c>
      <c r="AK195" s="10">
        <f t="shared" ref="AK195:AK258" si="348">FA195*I195</f>
        <v>0</v>
      </c>
      <c r="AL195" s="10">
        <f t="shared" ref="AL195:AL258" si="349">FB195*I195</f>
        <v>0</v>
      </c>
      <c r="AM195" s="10">
        <f t="shared" ref="AM195:AM258" si="350">FC195*I195</f>
        <v>0</v>
      </c>
      <c r="AN195" s="10">
        <f t="shared" ref="AN195:AN258" si="351">FD195*J195</f>
        <v>1131.0061704889645</v>
      </c>
      <c r="AO195" s="10">
        <f t="shared" ref="AO195:AO258" si="352">FE195*J195</f>
        <v>0</v>
      </c>
      <c r="AP195" s="10">
        <f t="shared" ref="AP195:AP258" si="353">FF195*J195</f>
        <v>0</v>
      </c>
      <c r="AQ195" s="10">
        <f t="shared" ref="AQ195:AQ258" si="354">FG195*J195</f>
        <v>0</v>
      </c>
      <c r="AR195" s="10">
        <f t="shared" ref="AR195:AR258" si="355">FH195*K195</f>
        <v>0</v>
      </c>
      <c r="AS195" s="10">
        <f t="shared" ref="AS195:AS258" si="356">FI195*K195</f>
        <v>534.97299999999996</v>
      </c>
      <c r="AT195" s="10">
        <f t="shared" ref="AT195:AT258" si="357">FJ195*K195</f>
        <v>0</v>
      </c>
      <c r="AU195" s="10">
        <f t="shared" ref="AU195:AU258" si="358">FK195*K195</f>
        <v>0</v>
      </c>
      <c r="AV195" s="10">
        <f t="shared" ref="AV195:AV258" si="359">FL195*K195</f>
        <v>0</v>
      </c>
      <c r="AW195" s="10">
        <f t="shared" ref="AW195:AW258" si="360">FM195*L195</f>
        <v>413.76</v>
      </c>
      <c r="AX195" s="10">
        <f t="shared" ref="AX195:AX258" si="361">FN195*L195</f>
        <v>0</v>
      </c>
      <c r="AY195" s="10">
        <f t="shared" ref="AY195:AY258" si="362">FO195*L195</f>
        <v>0</v>
      </c>
      <c r="AZ195" s="10">
        <f t="shared" ref="AZ195:AZ258" si="363">FP195*L195</f>
        <v>0</v>
      </c>
      <c r="BA195" s="10">
        <f t="shared" ref="BA195:BA258" si="364">FQ195*L195</f>
        <v>0</v>
      </c>
      <c r="BB195" s="10">
        <f t="shared" ref="BB195:BB258" si="365">FR195*L195</f>
        <v>0</v>
      </c>
      <c r="BC195" s="10">
        <f t="shared" ref="BC195:BC258" si="366">FS195*M195</f>
        <v>0</v>
      </c>
      <c r="BD195" s="10">
        <f t="shared" ref="BD195:BD258" si="367">FT195*M195</f>
        <v>0</v>
      </c>
      <c r="BE195" s="10">
        <f t="shared" ref="BE195:BE258" si="368">FU195*M195</f>
        <v>0</v>
      </c>
      <c r="BF195" s="10">
        <f t="shared" ref="BF195:BF258" si="369">FV195*M195</f>
        <v>0</v>
      </c>
      <c r="BG195" s="10">
        <f t="shared" ref="BG195:BG258" si="370">FW195*M195</f>
        <v>0</v>
      </c>
      <c r="BH195" s="10">
        <f t="shared" ref="BH195:BH258" si="371">FX195*M195</f>
        <v>0</v>
      </c>
      <c r="BI195" s="10">
        <f t="shared" ref="BI195:BI258" si="372">FY195*M195</f>
        <v>0</v>
      </c>
      <c r="BJ195" s="10">
        <f t="shared" ref="BJ195:BJ258" si="373">FZ195*M195</f>
        <v>0</v>
      </c>
      <c r="BK195" s="10">
        <f t="shared" ref="BK195:BK258" si="374">GA195*N195</f>
        <v>0</v>
      </c>
      <c r="BL195" s="10">
        <f t="shared" ref="BL195:BL258" si="375">GB195*N195</f>
        <v>0</v>
      </c>
      <c r="BM195" s="10">
        <f t="shared" ref="BM195:BM258" si="376">GC195*N195</f>
        <v>0</v>
      </c>
      <c r="BN195" s="10">
        <f t="shared" ref="BN195:BN258" si="377">GD195*N195</f>
        <v>0</v>
      </c>
      <c r="BO195" s="10">
        <f t="shared" ref="BO195:BO258" si="378">GE195*N195</f>
        <v>0</v>
      </c>
      <c r="BP195" s="2" t="s">
        <v>194</v>
      </c>
      <c r="BQ195" s="2">
        <v>44244.347000000002</v>
      </c>
      <c r="BR195" s="2">
        <f t="shared" ref="BR195:BR258" si="379">BZ195+CX195+EC195+FA195+FU195+GS195+HM195+IK195+JM195+KW195</f>
        <v>6789.5670000000009</v>
      </c>
      <c r="BS195" s="2">
        <v>13339.852000000006</v>
      </c>
      <c r="BT195" s="2">
        <v>2745.01</v>
      </c>
      <c r="BU195" s="2">
        <v>8124.0999999999995</v>
      </c>
      <c r="BV195" s="2">
        <v>9685.5</v>
      </c>
      <c r="BW195" s="2">
        <v>2165.1210000000001</v>
      </c>
      <c r="BX195" s="2">
        <v>6254.5870000000004</v>
      </c>
      <c r="BY195" s="2">
        <v>939.81700000000001</v>
      </c>
      <c r="BZ195" s="2">
        <v>534.98</v>
      </c>
      <c r="CA195" s="2">
        <v>413.76</v>
      </c>
      <c r="CB195" s="2">
        <v>0</v>
      </c>
      <c r="CC195" s="2">
        <v>41.62</v>
      </c>
      <c r="CD195" s="2">
        <v>0</v>
      </c>
      <c r="CE195" s="2">
        <v>0</v>
      </c>
      <c r="CF195" s="2">
        <v>2745.01</v>
      </c>
      <c r="CG195" s="2">
        <v>0</v>
      </c>
      <c r="CH195" s="2">
        <v>0</v>
      </c>
      <c r="CI195" s="2">
        <v>0</v>
      </c>
      <c r="CJ195" s="2">
        <v>8124.0999999999995</v>
      </c>
      <c r="CK195" s="2">
        <v>0</v>
      </c>
      <c r="CL195" s="2">
        <v>0</v>
      </c>
      <c r="CM195" s="2">
        <v>0</v>
      </c>
      <c r="CN195" s="2">
        <v>0</v>
      </c>
      <c r="CO195" s="2">
        <v>9612.2799999999988</v>
      </c>
      <c r="CP195" s="2">
        <v>73.22</v>
      </c>
      <c r="CQ195" s="2">
        <v>0</v>
      </c>
      <c r="CR195" s="2">
        <v>0</v>
      </c>
      <c r="CS195" s="2">
        <v>0</v>
      </c>
      <c r="CT195" s="2">
        <v>2165.1210000000001</v>
      </c>
      <c r="CU195" s="2">
        <v>0</v>
      </c>
      <c r="CV195" s="2">
        <v>0</v>
      </c>
      <c r="CW195" s="2">
        <v>0</v>
      </c>
      <c r="CX195" s="2">
        <v>6254.5870000000004</v>
      </c>
      <c r="CY195" s="2">
        <v>0</v>
      </c>
      <c r="CZ195" s="2">
        <v>0</v>
      </c>
      <c r="DA195" s="2">
        <v>0</v>
      </c>
      <c r="DB195" s="2">
        <v>0</v>
      </c>
      <c r="DC195" s="2">
        <v>939.81700000000001</v>
      </c>
      <c r="DD195" s="2">
        <v>0</v>
      </c>
      <c r="DE195" s="2">
        <v>0</v>
      </c>
      <c r="DF195" s="2">
        <v>0</v>
      </c>
      <c r="DG195" s="2">
        <v>0</v>
      </c>
      <c r="DH195" s="2">
        <v>534.98</v>
      </c>
      <c r="DI195" s="2">
        <v>0</v>
      </c>
      <c r="DJ195" s="2">
        <v>0</v>
      </c>
      <c r="DK195" s="2">
        <v>0</v>
      </c>
      <c r="DL195" s="2">
        <v>413.76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41.62</v>
      </c>
      <c r="EA195" s="2">
        <v>0</v>
      </c>
      <c r="EB195" s="2">
        <v>0</v>
      </c>
      <c r="EC195" s="2">
        <v>0</v>
      </c>
      <c r="ED195" s="2">
        <v>0</v>
      </c>
      <c r="EE195" s="15">
        <f t="shared" ref="EE195:EE258" si="380">CD195/BT195</f>
        <v>0</v>
      </c>
      <c r="EF195" s="15">
        <f t="shared" ref="EF195:EF258" si="381">CE195/BT195</f>
        <v>0</v>
      </c>
      <c r="EG195" s="15">
        <f t="shared" ref="EG195:EG258" si="382">CF195/BT195</f>
        <v>1</v>
      </c>
      <c r="EH195" s="15">
        <f t="shared" ref="EH195:EH258" si="383">CG195/BT195</f>
        <v>0</v>
      </c>
      <c r="EI195" s="15">
        <f t="shared" ref="EI195:EI258" si="384">CH195/BT195</f>
        <v>0</v>
      </c>
      <c r="EJ195" s="15">
        <f t="shared" ref="EJ195:EJ258" si="385">CI195/BU195</f>
        <v>0</v>
      </c>
      <c r="EK195" s="15">
        <f t="shared" ref="EK195:EK258" si="386">CJ195/BU195</f>
        <v>1</v>
      </c>
      <c r="EL195" s="15">
        <f t="shared" ref="EL195:EL258" si="387">CK195/BU195</f>
        <v>0</v>
      </c>
      <c r="EM195" s="15">
        <f t="shared" ref="EM195:EM258" si="388">CL195/BU195</f>
        <v>0</v>
      </c>
      <c r="EN195" s="15">
        <f t="shared" ref="EN195:EN258" si="389">CM195/BU195</f>
        <v>0</v>
      </c>
      <c r="EO195" s="15">
        <f t="shared" ref="EO195:EO258" si="390">CN195/BU195</f>
        <v>0</v>
      </c>
      <c r="EP195" s="15">
        <f t="shared" ref="EP195:EP258" si="391">CO195/BV195</f>
        <v>0.99244024572815026</v>
      </c>
      <c r="EQ195" s="15">
        <f t="shared" ref="EQ195:EQ258" si="392">CP195/BV195</f>
        <v>7.5597542718496722E-3</v>
      </c>
      <c r="ER195" s="15">
        <f t="shared" ref="ER195:ER258" si="393">CQ195/BV195</f>
        <v>0</v>
      </c>
      <c r="ES195" s="15">
        <f t="shared" ref="ES195:ES258" si="394">CR195/BV195</f>
        <v>0</v>
      </c>
      <c r="ET195" s="15">
        <f t="shared" ref="ET195:ET258" si="395">CS195/BV195</f>
        <v>0</v>
      </c>
      <c r="EU195" s="15">
        <f t="shared" ref="EU195:EU258" si="396">CT195/BW195</f>
        <v>1</v>
      </c>
      <c r="EV195" s="15">
        <f t="shared" ref="EV195:EV258" si="397">CU195/BW195</f>
        <v>0</v>
      </c>
      <c r="EW195" s="15">
        <f t="shared" ref="EW195:EW258" si="398">CV195/BW195</f>
        <v>0</v>
      </c>
      <c r="EX195" s="15">
        <f t="shared" ref="EX195:EX258" si="399">CW195/BW195</f>
        <v>0</v>
      </c>
      <c r="EY195" s="15">
        <f t="shared" ref="EY195:EY258" si="400">CX195/BX195</f>
        <v>1</v>
      </c>
      <c r="EZ195" s="15">
        <f t="shared" ref="EZ195:EZ258" si="401">CY195/BX195</f>
        <v>0</v>
      </c>
      <c r="FA195" s="15">
        <f t="shared" ref="FA195:FA258" si="402">CZ195/BX195</f>
        <v>0</v>
      </c>
      <c r="FB195" s="15">
        <f t="shared" ref="FB195:FB258" si="403">DA195/BX195</f>
        <v>0</v>
      </c>
      <c r="FC195" s="15">
        <f t="shared" ref="FC195:FC258" si="404">DB195/BX195</f>
        <v>0</v>
      </c>
      <c r="FD195" s="15">
        <f t="shared" ref="FD195:FD258" si="405">DC195/BY195</f>
        <v>1</v>
      </c>
      <c r="FE195" s="15">
        <f t="shared" ref="FE195:FE258" si="406">DD195/BY195</f>
        <v>0</v>
      </c>
      <c r="FF195" s="15">
        <f t="shared" ref="FF195:FF258" si="407">DE195/BY195</f>
        <v>0</v>
      </c>
      <c r="FG195" s="15">
        <f t="shared" ref="FG195:FG258" si="408">DF195/BY195</f>
        <v>0</v>
      </c>
      <c r="FH195" s="15">
        <f t="shared" ref="FH195:FH258" si="409">DG195/BZ195</f>
        <v>0</v>
      </c>
      <c r="FI195" s="15">
        <f t="shared" ref="FI195:FI258" si="410">DH195/BZ195</f>
        <v>1</v>
      </c>
      <c r="FJ195" s="15">
        <f t="shared" ref="FJ195:FJ258" si="411">DI195/BZ195</f>
        <v>0</v>
      </c>
      <c r="FK195" s="15">
        <f t="shared" ref="FK195:FK258" si="412">DJ195/BZ195</f>
        <v>0</v>
      </c>
      <c r="FL195" s="15">
        <f t="shared" ref="FL195:FL258" si="413">DK195/BZ195</f>
        <v>0</v>
      </c>
      <c r="FM195" s="15">
        <f t="shared" ref="FM195:FM258" si="414">DL195/CA195</f>
        <v>1</v>
      </c>
      <c r="FN195" s="15">
        <f t="shared" ref="FN195:FN258" si="415">DM195/CA195</f>
        <v>0</v>
      </c>
      <c r="FO195" s="15">
        <f t="shared" ref="FO195:FO258" si="416">DN195/CA195</f>
        <v>0</v>
      </c>
      <c r="FP195" s="15">
        <f t="shared" ref="FP195:FP258" si="417">DO195/CA195</f>
        <v>0</v>
      </c>
      <c r="FQ195" s="15">
        <f t="shared" ref="FQ195:FQ258" si="418">DP195/CA195</f>
        <v>0</v>
      </c>
      <c r="FR195" s="15">
        <f t="shared" ref="FR195:FR258" si="419">DQ195/CA195</f>
        <v>0</v>
      </c>
      <c r="FS195" s="15">
        <v>0</v>
      </c>
      <c r="FT195" s="15">
        <v>0</v>
      </c>
      <c r="FU195" s="15">
        <v>0</v>
      </c>
      <c r="FV195" s="15">
        <v>0</v>
      </c>
      <c r="FW195" s="15">
        <v>0</v>
      </c>
      <c r="FX195" s="15">
        <v>0</v>
      </c>
      <c r="FY195" s="15">
        <v>0</v>
      </c>
      <c r="FZ195" s="15">
        <v>0</v>
      </c>
      <c r="GA195" s="15">
        <f t="shared" ref="GA195:GA257" si="420">DZ195/CC195</f>
        <v>1</v>
      </c>
      <c r="GB195" s="15">
        <f t="shared" ref="GB195:GB257" si="421">EA195/CC195</f>
        <v>0</v>
      </c>
      <c r="GC195" s="15">
        <f t="shared" ref="GC195:GC257" si="422">EB195/CC195</f>
        <v>0</v>
      </c>
      <c r="GD195" s="15">
        <f t="shared" ref="GD195:GD257" si="423">EC195/CC195</f>
        <v>0</v>
      </c>
      <c r="GE195" s="15">
        <f t="shared" ref="GE195:GE257" si="424">ED195/CC195</f>
        <v>0</v>
      </c>
    </row>
    <row r="196" spans="1:187" x14ac:dyDescent="0.3">
      <c r="A196" s="2" t="s">
        <v>195</v>
      </c>
      <c r="B196" s="6">
        <v>61425.902000000002</v>
      </c>
      <c r="C196" s="6">
        <f t="shared" si="335"/>
        <v>46256.519788874321</v>
      </c>
      <c r="D196" s="7">
        <v>15169.382211125681</v>
      </c>
      <c r="E196" s="8">
        <v>0</v>
      </c>
      <c r="F196" s="9">
        <v>18173.7</v>
      </c>
      <c r="G196" s="9">
        <v>6537.19</v>
      </c>
      <c r="H196" s="9">
        <v>1672.017142434079</v>
      </c>
      <c r="I196" s="9">
        <v>7585.9873587277852</v>
      </c>
      <c r="J196" s="9">
        <v>1661.933802039805</v>
      </c>
      <c r="K196" s="9">
        <v>114.72199999999999</v>
      </c>
      <c r="L196" s="9">
        <v>0</v>
      </c>
      <c r="M196" s="9">
        <v>0</v>
      </c>
      <c r="N196" s="10">
        <v>10510.969485672649</v>
      </c>
      <c r="O196" s="10">
        <f t="shared" si="325"/>
        <v>0</v>
      </c>
      <c r="P196" s="10">
        <f t="shared" si="326"/>
        <v>0</v>
      </c>
      <c r="Q196" s="10">
        <f t="shared" si="327"/>
        <v>0</v>
      </c>
      <c r="R196" s="10">
        <f t="shared" si="328"/>
        <v>0</v>
      </c>
      <c r="S196" s="10">
        <f t="shared" si="329"/>
        <v>0</v>
      </c>
      <c r="T196" s="10">
        <f t="shared" si="330"/>
        <v>18173.7</v>
      </c>
      <c r="U196" s="10">
        <f t="shared" si="331"/>
        <v>0</v>
      </c>
      <c r="V196" s="10">
        <f t="shared" si="332"/>
        <v>0</v>
      </c>
      <c r="W196" s="10">
        <f t="shared" si="333"/>
        <v>0</v>
      </c>
      <c r="X196" s="10">
        <f t="shared" si="334"/>
        <v>0</v>
      </c>
      <c r="Y196" s="10">
        <f t="shared" si="336"/>
        <v>0</v>
      </c>
      <c r="Z196" s="10">
        <f t="shared" si="337"/>
        <v>6537.19</v>
      </c>
      <c r="AA196" s="10">
        <f t="shared" si="338"/>
        <v>0</v>
      </c>
      <c r="AB196" s="10">
        <f t="shared" si="339"/>
        <v>0</v>
      </c>
      <c r="AC196" s="10">
        <f t="shared" si="340"/>
        <v>0</v>
      </c>
      <c r="AD196" s="10">
        <f t="shared" si="341"/>
        <v>0</v>
      </c>
      <c r="AE196" s="10">
        <f t="shared" si="342"/>
        <v>1672.017142434079</v>
      </c>
      <c r="AF196" s="10">
        <f t="shared" si="343"/>
        <v>0</v>
      </c>
      <c r="AG196" s="10">
        <f t="shared" si="344"/>
        <v>0</v>
      </c>
      <c r="AH196" s="10">
        <f t="shared" si="345"/>
        <v>0</v>
      </c>
      <c r="AI196" s="10">
        <f t="shared" si="346"/>
        <v>7585.9873587277852</v>
      </c>
      <c r="AJ196" s="10">
        <f t="shared" si="347"/>
        <v>0</v>
      </c>
      <c r="AK196" s="10">
        <f t="shared" si="348"/>
        <v>0</v>
      </c>
      <c r="AL196" s="10">
        <f t="shared" si="349"/>
        <v>0</v>
      </c>
      <c r="AM196" s="10">
        <f t="shared" si="350"/>
        <v>0</v>
      </c>
      <c r="AN196" s="10">
        <f t="shared" si="351"/>
        <v>1661.933802039805</v>
      </c>
      <c r="AO196" s="10">
        <f t="shared" si="352"/>
        <v>0</v>
      </c>
      <c r="AP196" s="10">
        <f t="shared" si="353"/>
        <v>0</v>
      </c>
      <c r="AQ196" s="10">
        <f t="shared" si="354"/>
        <v>0</v>
      </c>
      <c r="AR196" s="10">
        <f t="shared" si="355"/>
        <v>114.72199999999999</v>
      </c>
      <c r="AS196" s="10">
        <f t="shared" si="356"/>
        <v>0</v>
      </c>
      <c r="AT196" s="10">
        <f t="shared" si="357"/>
        <v>0</v>
      </c>
      <c r="AU196" s="10">
        <f t="shared" si="358"/>
        <v>0</v>
      </c>
      <c r="AV196" s="10">
        <f t="shared" si="359"/>
        <v>0</v>
      </c>
      <c r="AW196" s="10">
        <f t="shared" si="360"/>
        <v>0</v>
      </c>
      <c r="AX196" s="10">
        <f t="shared" si="361"/>
        <v>0</v>
      </c>
      <c r="AY196" s="10">
        <f t="shared" si="362"/>
        <v>0</v>
      </c>
      <c r="AZ196" s="10">
        <f t="shared" si="363"/>
        <v>0</v>
      </c>
      <c r="BA196" s="10">
        <f t="shared" si="364"/>
        <v>0</v>
      </c>
      <c r="BB196" s="10">
        <f t="shared" si="365"/>
        <v>0</v>
      </c>
      <c r="BC196" s="10">
        <f t="shared" si="366"/>
        <v>0</v>
      </c>
      <c r="BD196" s="10">
        <f t="shared" si="367"/>
        <v>0</v>
      </c>
      <c r="BE196" s="10">
        <f t="shared" si="368"/>
        <v>0</v>
      </c>
      <c r="BF196" s="10">
        <f t="shared" si="369"/>
        <v>0</v>
      </c>
      <c r="BG196" s="10">
        <f t="shared" si="370"/>
        <v>0</v>
      </c>
      <c r="BH196" s="10">
        <f t="shared" si="371"/>
        <v>0</v>
      </c>
      <c r="BI196" s="10">
        <f t="shared" si="372"/>
        <v>0</v>
      </c>
      <c r="BJ196" s="10">
        <f t="shared" si="373"/>
        <v>0</v>
      </c>
      <c r="BK196" s="10">
        <f t="shared" si="374"/>
        <v>0</v>
      </c>
      <c r="BL196" s="10">
        <f t="shared" si="375"/>
        <v>0</v>
      </c>
      <c r="BM196" s="10">
        <f t="shared" si="376"/>
        <v>0</v>
      </c>
      <c r="BN196" s="10">
        <f t="shared" si="377"/>
        <v>0</v>
      </c>
      <c r="BO196" s="10">
        <f t="shared" si="378"/>
        <v>0</v>
      </c>
      <c r="BP196" s="2" t="s">
        <v>195</v>
      </c>
      <c r="BQ196" s="2">
        <v>51027.461000000003</v>
      </c>
      <c r="BR196" s="2">
        <f t="shared" si="379"/>
        <v>6055.6329999999998</v>
      </c>
      <c r="BS196" s="2">
        <v>17327.574000000008</v>
      </c>
      <c r="BT196" s="2">
        <v>0</v>
      </c>
      <c r="BU196" s="2">
        <v>19106.478999999996</v>
      </c>
      <c r="BV196" s="2">
        <v>5754.8220000000001</v>
      </c>
      <c r="BW196" s="2">
        <v>1317.336</v>
      </c>
      <c r="BX196" s="2">
        <v>5939.6809999999996</v>
      </c>
      <c r="BY196" s="2">
        <v>1465.617</v>
      </c>
      <c r="BZ196" s="2">
        <v>115.952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19106.478999999996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5754.8220000000001</v>
      </c>
      <c r="CP196" s="2">
        <v>0</v>
      </c>
      <c r="CQ196" s="2">
        <v>0</v>
      </c>
      <c r="CR196" s="2">
        <v>0</v>
      </c>
      <c r="CS196" s="2">
        <v>0</v>
      </c>
      <c r="CT196" s="2">
        <v>1317.336</v>
      </c>
      <c r="CU196" s="2">
        <v>0</v>
      </c>
      <c r="CV196" s="2">
        <v>0</v>
      </c>
      <c r="CW196" s="2">
        <v>0</v>
      </c>
      <c r="CX196" s="2">
        <v>5939.6809999999996</v>
      </c>
      <c r="CY196" s="2">
        <v>0</v>
      </c>
      <c r="CZ196" s="2">
        <v>0</v>
      </c>
      <c r="DA196" s="2">
        <v>0</v>
      </c>
      <c r="DB196" s="2">
        <v>0</v>
      </c>
      <c r="DC196" s="2">
        <v>1465.617</v>
      </c>
      <c r="DD196" s="2">
        <v>0</v>
      </c>
      <c r="DE196" s="2">
        <v>0</v>
      </c>
      <c r="DF196" s="2">
        <v>0</v>
      </c>
      <c r="DG196" s="2">
        <v>115.952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15">
        <v>0</v>
      </c>
      <c r="EF196" s="15">
        <v>0</v>
      </c>
      <c r="EG196" s="15">
        <v>0</v>
      </c>
      <c r="EH196" s="15">
        <v>0</v>
      </c>
      <c r="EI196" s="15">
        <v>0</v>
      </c>
      <c r="EJ196" s="15">
        <f t="shared" si="385"/>
        <v>1</v>
      </c>
      <c r="EK196" s="15">
        <f t="shared" si="386"/>
        <v>0</v>
      </c>
      <c r="EL196" s="15">
        <f t="shared" si="387"/>
        <v>0</v>
      </c>
      <c r="EM196" s="15">
        <f t="shared" si="388"/>
        <v>0</v>
      </c>
      <c r="EN196" s="15">
        <f t="shared" si="389"/>
        <v>0</v>
      </c>
      <c r="EO196" s="15">
        <f t="shared" si="390"/>
        <v>0</v>
      </c>
      <c r="EP196" s="15">
        <f t="shared" si="391"/>
        <v>1</v>
      </c>
      <c r="EQ196" s="15">
        <f t="shared" si="392"/>
        <v>0</v>
      </c>
      <c r="ER196" s="15">
        <f t="shared" si="393"/>
        <v>0</v>
      </c>
      <c r="ES196" s="15">
        <f t="shared" si="394"/>
        <v>0</v>
      </c>
      <c r="ET196" s="15">
        <f t="shared" si="395"/>
        <v>0</v>
      </c>
      <c r="EU196" s="15">
        <f t="shared" si="396"/>
        <v>1</v>
      </c>
      <c r="EV196" s="15">
        <f t="shared" si="397"/>
        <v>0</v>
      </c>
      <c r="EW196" s="15">
        <f t="shared" si="398"/>
        <v>0</v>
      </c>
      <c r="EX196" s="15">
        <f t="shared" si="399"/>
        <v>0</v>
      </c>
      <c r="EY196" s="15">
        <f t="shared" si="400"/>
        <v>1</v>
      </c>
      <c r="EZ196" s="15">
        <f t="shared" si="401"/>
        <v>0</v>
      </c>
      <c r="FA196" s="15">
        <f t="shared" si="402"/>
        <v>0</v>
      </c>
      <c r="FB196" s="15">
        <f t="shared" si="403"/>
        <v>0</v>
      </c>
      <c r="FC196" s="15">
        <f t="shared" si="404"/>
        <v>0</v>
      </c>
      <c r="FD196" s="15">
        <f t="shared" si="405"/>
        <v>1</v>
      </c>
      <c r="FE196" s="15">
        <f t="shared" si="406"/>
        <v>0</v>
      </c>
      <c r="FF196" s="15">
        <f t="shared" si="407"/>
        <v>0</v>
      </c>
      <c r="FG196" s="15">
        <f t="shared" si="408"/>
        <v>0</v>
      </c>
      <c r="FH196" s="15">
        <f t="shared" si="409"/>
        <v>1</v>
      </c>
      <c r="FI196" s="15">
        <f t="shared" si="410"/>
        <v>0</v>
      </c>
      <c r="FJ196" s="15">
        <f t="shared" si="411"/>
        <v>0</v>
      </c>
      <c r="FK196" s="15">
        <f t="shared" si="412"/>
        <v>0</v>
      </c>
      <c r="FL196" s="15">
        <f t="shared" si="413"/>
        <v>0</v>
      </c>
      <c r="FM196" s="15">
        <v>0</v>
      </c>
      <c r="FN196" s="15">
        <v>0</v>
      </c>
      <c r="FO196" s="15">
        <v>0</v>
      </c>
      <c r="FP196" s="15">
        <v>0</v>
      </c>
      <c r="FQ196" s="15">
        <v>0</v>
      </c>
      <c r="FR196" s="15">
        <v>0</v>
      </c>
      <c r="FS196" s="15">
        <v>0</v>
      </c>
      <c r="FT196" s="15">
        <v>0</v>
      </c>
      <c r="FU196" s="15">
        <v>0</v>
      </c>
      <c r="FV196" s="15">
        <v>0</v>
      </c>
      <c r="FW196" s="15">
        <v>0</v>
      </c>
      <c r="FX196" s="15">
        <v>0</v>
      </c>
      <c r="FY196" s="15">
        <v>0</v>
      </c>
      <c r="FZ196" s="15">
        <v>0</v>
      </c>
      <c r="GA196" s="15">
        <v>0</v>
      </c>
      <c r="GB196" s="15">
        <v>0</v>
      </c>
      <c r="GC196" s="15">
        <v>0</v>
      </c>
      <c r="GD196" s="15">
        <v>0</v>
      </c>
      <c r="GE196" s="15">
        <v>0</v>
      </c>
    </row>
    <row r="197" spans="1:187" x14ac:dyDescent="0.3">
      <c r="A197" s="2" t="s">
        <v>196</v>
      </c>
      <c r="B197" s="6">
        <v>25097.760999999999</v>
      </c>
      <c r="C197" s="6">
        <f t="shared" si="335"/>
        <v>22205.776294548541</v>
      </c>
      <c r="D197" s="7">
        <v>2891.9847054514576</v>
      </c>
      <c r="E197" s="8">
        <v>0</v>
      </c>
      <c r="F197" s="9">
        <v>11977.12</v>
      </c>
      <c r="G197" s="9">
        <v>4905.85212751362</v>
      </c>
      <c r="H197" s="9">
        <v>1522.827857531363</v>
      </c>
      <c r="I197" s="9">
        <v>3014.2954800365701</v>
      </c>
      <c r="J197" s="9">
        <v>624.48082946698651</v>
      </c>
      <c r="K197" s="9">
        <v>115.465</v>
      </c>
      <c r="L197" s="9">
        <v>45.734999999999999</v>
      </c>
      <c r="M197" s="9">
        <v>0</v>
      </c>
      <c r="N197" s="10">
        <v>0</v>
      </c>
      <c r="O197" s="10">
        <f t="shared" si="325"/>
        <v>0</v>
      </c>
      <c r="P197" s="10">
        <f t="shared" si="326"/>
        <v>0</v>
      </c>
      <c r="Q197" s="10">
        <f t="shared" si="327"/>
        <v>0</v>
      </c>
      <c r="R197" s="10">
        <f t="shared" si="328"/>
        <v>0</v>
      </c>
      <c r="S197" s="10">
        <f t="shared" si="329"/>
        <v>0</v>
      </c>
      <c r="T197" s="10">
        <f t="shared" si="330"/>
        <v>11977.12</v>
      </c>
      <c r="U197" s="10">
        <f t="shared" si="331"/>
        <v>0</v>
      </c>
      <c r="V197" s="10">
        <f t="shared" si="332"/>
        <v>0</v>
      </c>
      <c r="W197" s="10">
        <f t="shared" si="333"/>
        <v>0</v>
      </c>
      <c r="X197" s="10">
        <f t="shared" si="334"/>
        <v>0</v>
      </c>
      <c r="Y197" s="10">
        <f t="shared" si="336"/>
        <v>0</v>
      </c>
      <c r="Z197" s="10">
        <f t="shared" si="337"/>
        <v>4905.85212751362</v>
      </c>
      <c r="AA197" s="10">
        <f t="shared" si="338"/>
        <v>0</v>
      </c>
      <c r="AB197" s="10">
        <f t="shared" si="339"/>
        <v>0</v>
      </c>
      <c r="AC197" s="10">
        <f t="shared" si="340"/>
        <v>0</v>
      </c>
      <c r="AD197" s="10">
        <f t="shared" si="341"/>
        <v>0</v>
      </c>
      <c r="AE197" s="10">
        <f t="shared" si="342"/>
        <v>1522.827857531363</v>
      </c>
      <c r="AF197" s="10">
        <f t="shared" si="343"/>
        <v>0</v>
      </c>
      <c r="AG197" s="10">
        <f t="shared" si="344"/>
        <v>0</v>
      </c>
      <c r="AH197" s="10">
        <f t="shared" si="345"/>
        <v>0</v>
      </c>
      <c r="AI197" s="10">
        <f t="shared" si="346"/>
        <v>3014.2954800365701</v>
      </c>
      <c r="AJ197" s="10">
        <f t="shared" si="347"/>
        <v>0</v>
      </c>
      <c r="AK197" s="10">
        <f t="shared" si="348"/>
        <v>0</v>
      </c>
      <c r="AL197" s="10">
        <f t="shared" si="349"/>
        <v>0</v>
      </c>
      <c r="AM197" s="10">
        <f t="shared" si="350"/>
        <v>0</v>
      </c>
      <c r="AN197" s="10">
        <f t="shared" si="351"/>
        <v>624.48082946698651</v>
      </c>
      <c r="AO197" s="10">
        <f t="shared" si="352"/>
        <v>0</v>
      </c>
      <c r="AP197" s="10">
        <f t="shared" si="353"/>
        <v>0</v>
      </c>
      <c r="AQ197" s="10">
        <f t="shared" si="354"/>
        <v>0</v>
      </c>
      <c r="AR197" s="10">
        <f t="shared" si="355"/>
        <v>7.2229594347341868</v>
      </c>
      <c r="AS197" s="10">
        <f t="shared" si="356"/>
        <v>108.24204056526582</v>
      </c>
      <c r="AT197" s="10">
        <f t="shared" si="357"/>
        <v>0</v>
      </c>
      <c r="AU197" s="10">
        <f t="shared" si="358"/>
        <v>0</v>
      </c>
      <c r="AV197" s="10">
        <f t="shared" si="359"/>
        <v>0</v>
      </c>
      <c r="AW197" s="10">
        <f t="shared" si="360"/>
        <v>17.101292816607891</v>
      </c>
      <c r="AX197" s="10">
        <f t="shared" si="361"/>
        <v>28.633707183392104</v>
      </c>
      <c r="AY197" s="10">
        <f t="shared" si="362"/>
        <v>0</v>
      </c>
      <c r="AZ197" s="10">
        <f t="shared" si="363"/>
        <v>0</v>
      </c>
      <c r="BA197" s="10">
        <f t="shared" si="364"/>
        <v>0</v>
      </c>
      <c r="BB197" s="10">
        <f t="shared" si="365"/>
        <v>0</v>
      </c>
      <c r="BC197" s="10">
        <f t="shared" si="366"/>
        <v>0</v>
      </c>
      <c r="BD197" s="10">
        <f t="shared" si="367"/>
        <v>0</v>
      </c>
      <c r="BE197" s="10">
        <f t="shared" si="368"/>
        <v>0</v>
      </c>
      <c r="BF197" s="10">
        <f t="shared" si="369"/>
        <v>0</v>
      </c>
      <c r="BG197" s="10">
        <f t="shared" si="370"/>
        <v>0</v>
      </c>
      <c r="BH197" s="10">
        <f t="shared" si="371"/>
        <v>0</v>
      </c>
      <c r="BI197" s="10">
        <f t="shared" si="372"/>
        <v>0</v>
      </c>
      <c r="BJ197" s="10">
        <f t="shared" si="373"/>
        <v>0</v>
      </c>
      <c r="BK197" s="10">
        <f t="shared" si="374"/>
        <v>0</v>
      </c>
      <c r="BL197" s="10">
        <f t="shared" si="375"/>
        <v>0</v>
      </c>
      <c r="BM197" s="10">
        <f t="shared" si="376"/>
        <v>0</v>
      </c>
      <c r="BN197" s="10">
        <f t="shared" si="377"/>
        <v>0</v>
      </c>
      <c r="BO197" s="10">
        <f t="shared" si="378"/>
        <v>0</v>
      </c>
      <c r="BP197" s="2" t="s">
        <v>196</v>
      </c>
      <c r="BQ197" s="2">
        <v>35434.870000000003</v>
      </c>
      <c r="BR197" s="2">
        <f t="shared" si="379"/>
        <v>2565.424</v>
      </c>
      <c r="BS197" s="2">
        <v>11647.339</v>
      </c>
      <c r="BT197" s="2">
        <v>0</v>
      </c>
      <c r="BU197" s="2">
        <v>11977.119999999999</v>
      </c>
      <c r="BV197" s="2">
        <v>6633.4</v>
      </c>
      <c r="BW197" s="2">
        <v>1671.396</v>
      </c>
      <c r="BX197" s="2">
        <v>2389.4360000000001</v>
      </c>
      <c r="BY197" s="2">
        <v>734.79</v>
      </c>
      <c r="BZ197" s="2">
        <v>175.988</v>
      </c>
      <c r="CA197" s="2">
        <v>201.06100000000001</v>
      </c>
      <c r="CB197" s="2">
        <v>0</v>
      </c>
      <c r="CC197" s="2">
        <v>4.34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11977.119999999999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6633.4</v>
      </c>
      <c r="CP197" s="2">
        <v>0</v>
      </c>
      <c r="CQ197" s="2">
        <v>0</v>
      </c>
      <c r="CR197" s="2">
        <v>0</v>
      </c>
      <c r="CS197" s="2">
        <v>0</v>
      </c>
      <c r="CT197" s="2">
        <v>1671.396</v>
      </c>
      <c r="CU197" s="2">
        <v>0</v>
      </c>
      <c r="CV197" s="2">
        <v>0</v>
      </c>
      <c r="CW197" s="2">
        <v>0</v>
      </c>
      <c r="CX197" s="2">
        <v>2389.4360000000001</v>
      </c>
      <c r="CY197" s="2">
        <v>0</v>
      </c>
      <c r="CZ197" s="2">
        <v>0</v>
      </c>
      <c r="DA197" s="2">
        <v>0</v>
      </c>
      <c r="DB197" s="2">
        <v>0</v>
      </c>
      <c r="DC197" s="2">
        <v>734.79</v>
      </c>
      <c r="DD197" s="2">
        <v>0</v>
      </c>
      <c r="DE197" s="2">
        <v>0</v>
      </c>
      <c r="DF197" s="2">
        <v>0</v>
      </c>
      <c r="DG197" s="2">
        <v>11.009</v>
      </c>
      <c r="DH197" s="2">
        <v>164.97900000000001</v>
      </c>
      <c r="DI197" s="2">
        <v>0</v>
      </c>
      <c r="DJ197" s="2">
        <v>0</v>
      </c>
      <c r="DK197" s="2">
        <v>0</v>
      </c>
      <c r="DL197" s="2">
        <v>75.180999999999997</v>
      </c>
      <c r="DM197" s="2">
        <v>125.88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4.34</v>
      </c>
      <c r="EA197" s="2">
        <v>0</v>
      </c>
      <c r="EB197" s="2">
        <v>0</v>
      </c>
      <c r="EC197" s="2">
        <v>0</v>
      </c>
      <c r="ED197" s="2">
        <v>0</v>
      </c>
      <c r="EE197" s="15">
        <v>0</v>
      </c>
      <c r="EF197" s="15">
        <v>0</v>
      </c>
      <c r="EG197" s="15">
        <v>0</v>
      </c>
      <c r="EH197" s="15">
        <v>0</v>
      </c>
      <c r="EI197" s="15">
        <v>0</v>
      </c>
      <c r="EJ197" s="15">
        <f t="shared" si="385"/>
        <v>1</v>
      </c>
      <c r="EK197" s="15">
        <f t="shared" si="386"/>
        <v>0</v>
      </c>
      <c r="EL197" s="15">
        <f t="shared" si="387"/>
        <v>0</v>
      </c>
      <c r="EM197" s="15">
        <f t="shared" si="388"/>
        <v>0</v>
      </c>
      <c r="EN197" s="15">
        <f t="shared" si="389"/>
        <v>0</v>
      </c>
      <c r="EO197" s="15">
        <f t="shared" si="390"/>
        <v>0</v>
      </c>
      <c r="EP197" s="15">
        <f t="shared" si="391"/>
        <v>1</v>
      </c>
      <c r="EQ197" s="15">
        <f t="shared" si="392"/>
        <v>0</v>
      </c>
      <c r="ER197" s="15">
        <f t="shared" si="393"/>
        <v>0</v>
      </c>
      <c r="ES197" s="15">
        <f t="shared" si="394"/>
        <v>0</v>
      </c>
      <c r="ET197" s="15">
        <f t="shared" si="395"/>
        <v>0</v>
      </c>
      <c r="EU197" s="15">
        <f t="shared" si="396"/>
        <v>1</v>
      </c>
      <c r="EV197" s="15">
        <f t="shared" si="397"/>
        <v>0</v>
      </c>
      <c r="EW197" s="15">
        <f t="shared" si="398"/>
        <v>0</v>
      </c>
      <c r="EX197" s="15">
        <f t="shared" si="399"/>
        <v>0</v>
      </c>
      <c r="EY197" s="15">
        <f t="shared" si="400"/>
        <v>1</v>
      </c>
      <c r="EZ197" s="15">
        <f t="shared" si="401"/>
        <v>0</v>
      </c>
      <c r="FA197" s="15">
        <f t="shared" si="402"/>
        <v>0</v>
      </c>
      <c r="FB197" s="15">
        <f t="shared" si="403"/>
        <v>0</v>
      </c>
      <c r="FC197" s="15">
        <f t="shared" si="404"/>
        <v>0</v>
      </c>
      <c r="FD197" s="15">
        <f t="shared" si="405"/>
        <v>1</v>
      </c>
      <c r="FE197" s="15">
        <f t="shared" si="406"/>
        <v>0</v>
      </c>
      <c r="FF197" s="15">
        <f t="shared" si="407"/>
        <v>0</v>
      </c>
      <c r="FG197" s="15">
        <f t="shared" si="408"/>
        <v>0</v>
      </c>
      <c r="FH197" s="15">
        <f t="shared" si="409"/>
        <v>6.2555401504648042E-2</v>
      </c>
      <c r="FI197" s="15">
        <f t="shared" si="410"/>
        <v>0.937444598495352</v>
      </c>
      <c r="FJ197" s="15">
        <f t="shared" si="411"/>
        <v>0</v>
      </c>
      <c r="FK197" s="15">
        <f t="shared" si="412"/>
        <v>0</v>
      </c>
      <c r="FL197" s="15">
        <f t="shared" si="413"/>
        <v>0</v>
      </c>
      <c r="FM197" s="15">
        <f t="shared" si="414"/>
        <v>0.37392134725282372</v>
      </c>
      <c r="FN197" s="15">
        <f t="shared" si="415"/>
        <v>0.62607865274717622</v>
      </c>
      <c r="FO197" s="15">
        <f t="shared" si="416"/>
        <v>0</v>
      </c>
      <c r="FP197" s="15">
        <f t="shared" si="417"/>
        <v>0</v>
      </c>
      <c r="FQ197" s="15">
        <f t="shared" si="418"/>
        <v>0</v>
      </c>
      <c r="FR197" s="15">
        <f t="shared" si="419"/>
        <v>0</v>
      </c>
      <c r="FS197" s="15">
        <v>0</v>
      </c>
      <c r="FT197" s="15">
        <v>0</v>
      </c>
      <c r="FU197" s="15">
        <v>0</v>
      </c>
      <c r="FV197" s="15">
        <v>0</v>
      </c>
      <c r="FW197" s="15">
        <v>0</v>
      </c>
      <c r="FX197" s="15">
        <v>0</v>
      </c>
      <c r="FY197" s="15">
        <v>0</v>
      </c>
      <c r="FZ197" s="15">
        <v>0</v>
      </c>
      <c r="GA197" s="15">
        <f t="shared" si="420"/>
        <v>1</v>
      </c>
      <c r="GB197" s="15">
        <f t="shared" si="421"/>
        <v>0</v>
      </c>
      <c r="GC197" s="15">
        <f t="shared" si="422"/>
        <v>0</v>
      </c>
      <c r="GD197" s="15">
        <f t="shared" si="423"/>
        <v>0</v>
      </c>
      <c r="GE197" s="15">
        <f t="shared" si="424"/>
        <v>0</v>
      </c>
    </row>
    <row r="198" spans="1:187" x14ac:dyDescent="0.3">
      <c r="A198" s="2" t="s">
        <v>197</v>
      </c>
      <c r="B198" s="6">
        <v>20705.195</v>
      </c>
      <c r="C198" s="6">
        <f t="shared" si="335"/>
        <v>10902.827123793482</v>
      </c>
      <c r="D198" s="7">
        <v>9802.3678762065174</v>
      </c>
      <c r="E198" s="8">
        <v>0</v>
      </c>
      <c r="F198" s="9">
        <v>1705.37</v>
      </c>
      <c r="G198" s="9">
        <v>2177.645</v>
      </c>
      <c r="H198" s="9">
        <v>690.68121734591443</v>
      </c>
      <c r="I198" s="9">
        <v>2336.022092491944</v>
      </c>
      <c r="J198" s="9">
        <v>653.71373733804012</v>
      </c>
      <c r="K198" s="9">
        <v>103.52</v>
      </c>
      <c r="L198" s="9">
        <v>0</v>
      </c>
      <c r="M198" s="9">
        <v>0</v>
      </c>
      <c r="N198" s="10">
        <v>3235.8750766175831</v>
      </c>
      <c r="O198" s="10">
        <f t="shared" si="325"/>
        <v>0</v>
      </c>
      <c r="P198" s="10">
        <f t="shared" si="326"/>
        <v>0</v>
      </c>
      <c r="Q198" s="10">
        <f t="shared" si="327"/>
        <v>0</v>
      </c>
      <c r="R198" s="10">
        <f t="shared" si="328"/>
        <v>0</v>
      </c>
      <c r="S198" s="10">
        <f t="shared" si="329"/>
        <v>0</v>
      </c>
      <c r="T198" s="10">
        <f t="shared" si="330"/>
        <v>1705.37</v>
      </c>
      <c r="U198" s="10">
        <f t="shared" si="331"/>
        <v>0</v>
      </c>
      <c r="V198" s="10">
        <f t="shared" si="332"/>
        <v>0</v>
      </c>
      <c r="W198" s="10">
        <f t="shared" si="333"/>
        <v>0</v>
      </c>
      <c r="X198" s="10">
        <f t="shared" si="334"/>
        <v>0</v>
      </c>
      <c r="Y198" s="10">
        <f t="shared" si="336"/>
        <v>0</v>
      </c>
      <c r="Z198" s="10">
        <f t="shared" si="337"/>
        <v>2177.645</v>
      </c>
      <c r="AA198" s="10">
        <f t="shared" si="338"/>
        <v>0</v>
      </c>
      <c r="AB198" s="10">
        <f t="shared" si="339"/>
        <v>0</v>
      </c>
      <c r="AC198" s="10">
        <f t="shared" si="340"/>
        <v>0</v>
      </c>
      <c r="AD198" s="10">
        <f t="shared" si="341"/>
        <v>0</v>
      </c>
      <c r="AE198" s="10">
        <f t="shared" si="342"/>
        <v>690.68121734591443</v>
      </c>
      <c r="AF198" s="10">
        <f t="shared" si="343"/>
        <v>0</v>
      </c>
      <c r="AG198" s="10">
        <f t="shared" si="344"/>
        <v>0</v>
      </c>
      <c r="AH198" s="10">
        <f t="shared" si="345"/>
        <v>0</v>
      </c>
      <c r="AI198" s="10">
        <f t="shared" si="346"/>
        <v>2336.022092491944</v>
      </c>
      <c r="AJ198" s="10">
        <f t="shared" si="347"/>
        <v>0</v>
      </c>
      <c r="AK198" s="10">
        <f t="shared" si="348"/>
        <v>0</v>
      </c>
      <c r="AL198" s="10">
        <f t="shared" si="349"/>
        <v>0</v>
      </c>
      <c r="AM198" s="10">
        <f t="shared" si="350"/>
        <v>0</v>
      </c>
      <c r="AN198" s="10">
        <f t="shared" si="351"/>
        <v>653.71373733804012</v>
      </c>
      <c r="AO198" s="10">
        <f t="shared" si="352"/>
        <v>0</v>
      </c>
      <c r="AP198" s="10">
        <f t="shared" si="353"/>
        <v>0</v>
      </c>
      <c r="AQ198" s="10">
        <f t="shared" si="354"/>
        <v>0</v>
      </c>
      <c r="AR198" s="10">
        <f t="shared" si="355"/>
        <v>103.52</v>
      </c>
      <c r="AS198" s="10">
        <f t="shared" si="356"/>
        <v>0</v>
      </c>
      <c r="AT198" s="10">
        <f t="shared" si="357"/>
        <v>0</v>
      </c>
      <c r="AU198" s="10">
        <f t="shared" si="358"/>
        <v>0</v>
      </c>
      <c r="AV198" s="10">
        <f t="shared" si="359"/>
        <v>0</v>
      </c>
      <c r="AW198" s="10">
        <f t="shared" si="360"/>
        <v>0</v>
      </c>
      <c r="AX198" s="10">
        <f t="shared" si="361"/>
        <v>0</v>
      </c>
      <c r="AY198" s="10">
        <f t="shared" si="362"/>
        <v>0</v>
      </c>
      <c r="AZ198" s="10">
        <f t="shared" si="363"/>
        <v>0</v>
      </c>
      <c r="BA198" s="10">
        <f t="shared" si="364"/>
        <v>0</v>
      </c>
      <c r="BB198" s="10">
        <f t="shared" si="365"/>
        <v>0</v>
      </c>
      <c r="BC198" s="10">
        <f t="shared" si="366"/>
        <v>0</v>
      </c>
      <c r="BD198" s="10">
        <f t="shared" si="367"/>
        <v>0</v>
      </c>
      <c r="BE198" s="10">
        <f t="shared" si="368"/>
        <v>0</v>
      </c>
      <c r="BF198" s="10">
        <f t="shared" si="369"/>
        <v>0</v>
      </c>
      <c r="BG198" s="10">
        <f t="shared" si="370"/>
        <v>0</v>
      </c>
      <c r="BH198" s="10">
        <f t="shared" si="371"/>
        <v>0</v>
      </c>
      <c r="BI198" s="10">
        <f t="shared" si="372"/>
        <v>0</v>
      </c>
      <c r="BJ198" s="10">
        <f t="shared" si="373"/>
        <v>0</v>
      </c>
      <c r="BK198" s="10">
        <f t="shared" si="374"/>
        <v>3235.8750766175831</v>
      </c>
      <c r="BL198" s="10">
        <f t="shared" si="375"/>
        <v>0</v>
      </c>
      <c r="BM198" s="10">
        <f t="shared" si="376"/>
        <v>0</v>
      </c>
      <c r="BN198" s="10">
        <f t="shared" si="377"/>
        <v>0</v>
      </c>
      <c r="BO198" s="10">
        <f t="shared" si="378"/>
        <v>0</v>
      </c>
      <c r="BP198" s="2" t="s">
        <v>197</v>
      </c>
      <c r="BQ198" s="2">
        <v>15689.876</v>
      </c>
      <c r="BR198" s="2">
        <f t="shared" si="379"/>
        <v>1937.0039999999999</v>
      </c>
      <c r="BS198" s="2">
        <v>8048.6900000000005</v>
      </c>
      <c r="BT198" s="2">
        <v>0</v>
      </c>
      <c r="BU198" s="2">
        <v>1705.37</v>
      </c>
      <c r="BV198" s="2">
        <v>2177.6320000000001</v>
      </c>
      <c r="BW198" s="2">
        <v>540.79</v>
      </c>
      <c r="BX198" s="2">
        <v>1829.06</v>
      </c>
      <c r="BY198" s="2">
        <v>549.12</v>
      </c>
      <c r="BZ198" s="2">
        <v>107.944</v>
      </c>
      <c r="CA198" s="2">
        <v>0</v>
      </c>
      <c r="CB198" s="2">
        <v>0</v>
      </c>
      <c r="CC198" s="2">
        <v>731.27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1705.37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2177.6320000000001</v>
      </c>
      <c r="CP198" s="2">
        <v>0</v>
      </c>
      <c r="CQ198" s="2">
        <v>0</v>
      </c>
      <c r="CR198" s="2">
        <v>0</v>
      </c>
      <c r="CS198" s="2">
        <v>0</v>
      </c>
      <c r="CT198" s="2">
        <v>540.79</v>
      </c>
      <c r="CU198" s="2">
        <v>0</v>
      </c>
      <c r="CV198" s="2">
        <v>0</v>
      </c>
      <c r="CW198" s="2">
        <v>0</v>
      </c>
      <c r="CX198" s="2">
        <v>1829.06</v>
      </c>
      <c r="CY198" s="2">
        <v>0</v>
      </c>
      <c r="CZ198" s="2">
        <v>0</v>
      </c>
      <c r="DA198" s="2">
        <v>0</v>
      </c>
      <c r="DB198" s="2">
        <v>0</v>
      </c>
      <c r="DC198" s="2">
        <v>549.12</v>
      </c>
      <c r="DD198" s="2">
        <v>0</v>
      </c>
      <c r="DE198" s="2">
        <v>0</v>
      </c>
      <c r="DF198" s="2">
        <v>0</v>
      </c>
      <c r="DG198" s="2">
        <v>107.944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731.27</v>
      </c>
      <c r="EA198" s="2">
        <v>0</v>
      </c>
      <c r="EB198" s="2">
        <v>0</v>
      </c>
      <c r="EC198" s="2">
        <v>0</v>
      </c>
      <c r="ED198" s="2">
        <v>0</v>
      </c>
      <c r="EE198" s="15">
        <v>0</v>
      </c>
      <c r="EF198" s="15">
        <v>0</v>
      </c>
      <c r="EG198" s="15">
        <v>0</v>
      </c>
      <c r="EH198" s="15">
        <v>0</v>
      </c>
      <c r="EI198" s="15">
        <v>0</v>
      </c>
      <c r="EJ198" s="15">
        <f t="shared" si="385"/>
        <v>1</v>
      </c>
      <c r="EK198" s="15">
        <f t="shared" si="386"/>
        <v>0</v>
      </c>
      <c r="EL198" s="15">
        <f t="shared" si="387"/>
        <v>0</v>
      </c>
      <c r="EM198" s="15">
        <f t="shared" si="388"/>
        <v>0</v>
      </c>
      <c r="EN198" s="15">
        <f t="shared" si="389"/>
        <v>0</v>
      </c>
      <c r="EO198" s="15">
        <f t="shared" si="390"/>
        <v>0</v>
      </c>
      <c r="EP198" s="15">
        <f t="shared" si="391"/>
        <v>1</v>
      </c>
      <c r="EQ198" s="15">
        <f t="shared" si="392"/>
        <v>0</v>
      </c>
      <c r="ER198" s="15">
        <f t="shared" si="393"/>
        <v>0</v>
      </c>
      <c r="ES198" s="15">
        <f t="shared" si="394"/>
        <v>0</v>
      </c>
      <c r="ET198" s="15">
        <f t="shared" si="395"/>
        <v>0</v>
      </c>
      <c r="EU198" s="15">
        <f t="shared" si="396"/>
        <v>1</v>
      </c>
      <c r="EV198" s="15">
        <f t="shared" si="397"/>
        <v>0</v>
      </c>
      <c r="EW198" s="15">
        <f t="shared" si="398"/>
        <v>0</v>
      </c>
      <c r="EX198" s="15">
        <f t="shared" si="399"/>
        <v>0</v>
      </c>
      <c r="EY198" s="15">
        <f t="shared" si="400"/>
        <v>1</v>
      </c>
      <c r="EZ198" s="15">
        <f t="shared" si="401"/>
        <v>0</v>
      </c>
      <c r="FA198" s="15">
        <f t="shared" si="402"/>
        <v>0</v>
      </c>
      <c r="FB198" s="15">
        <f t="shared" si="403"/>
        <v>0</v>
      </c>
      <c r="FC198" s="15">
        <f t="shared" si="404"/>
        <v>0</v>
      </c>
      <c r="FD198" s="15">
        <f t="shared" si="405"/>
        <v>1</v>
      </c>
      <c r="FE198" s="15">
        <f t="shared" si="406"/>
        <v>0</v>
      </c>
      <c r="FF198" s="15">
        <f t="shared" si="407"/>
        <v>0</v>
      </c>
      <c r="FG198" s="15">
        <f t="shared" si="408"/>
        <v>0</v>
      </c>
      <c r="FH198" s="15">
        <f t="shared" si="409"/>
        <v>1</v>
      </c>
      <c r="FI198" s="15">
        <f t="shared" si="410"/>
        <v>0</v>
      </c>
      <c r="FJ198" s="15">
        <f t="shared" si="411"/>
        <v>0</v>
      </c>
      <c r="FK198" s="15">
        <f t="shared" si="412"/>
        <v>0</v>
      </c>
      <c r="FL198" s="15">
        <f t="shared" si="413"/>
        <v>0</v>
      </c>
      <c r="FM198" s="15">
        <v>0</v>
      </c>
      <c r="FN198" s="15">
        <v>0</v>
      </c>
      <c r="FO198" s="15">
        <v>0</v>
      </c>
      <c r="FP198" s="15">
        <v>0</v>
      </c>
      <c r="FQ198" s="15">
        <v>0</v>
      </c>
      <c r="FR198" s="15">
        <v>0</v>
      </c>
      <c r="FS198" s="15">
        <v>0</v>
      </c>
      <c r="FT198" s="15">
        <v>0</v>
      </c>
      <c r="FU198" s="15">
        <v>0</v>
      </c>
      <c r="FV198" s="15">
        <v>0</v>
      </c>
      <c r="FW198" s="15">
        <v>0</v>
      </c>
      <c r="FX198" s="15">
        <v>0</v>
      </c>
      <c r="FY198" s="15">
        <v>0</v>
      </c>
      <c r="FZ198" s="15">
        <v>0</v>
      </c>
      <c r="GA198" s="15">
        <f t="shared" si="420"/>
        <v>1</v>
      </c>
      <c r="GB198" s="15">
        <f t="shared" si="421"/>
        <v>0</v>
      </c>
      <c r="GC198" s="15">
        <f t="shared" si="422"/>
        <v>0</v>
      </c>
      <c r="GD198" s="15">
        <f t="shared" si="423"/>
        <v>0</v>
      </c>
      <c r="GE198" s="15">
        <f t="shared" si="424"/>
        <v>0</v>
      </c>
    </row>
    <row r="199" spans="1:187" x14ac:dyDescent="0.3">
      <c r="A199" s="2" t="s">
        <v>198</v>
      </c>
      <c r="B199" s="6">
        <v>28345.161</v>
      </c>
      <c r="C199" s="6">
        <f t="shared" si="335"/>
        <v>19403.718543227111</v>
      </c>
      <c r="D199" s="7">
        <v>8941.4424567728893</v>
      </c>
      <c r="E199" s="8">
        <v>0</v>
      </c>
      <c r="F199" s="9">
        <v>8070.96</v>
      </c>
      <c r="G199" s="9">
        <v>5524.2249319339153</v>
      </c>
      <c r="H199" s="9">
        <v>1519.072103101204</v>
      </c>
      <c r="I199" s="9">
        <v>3281.696853448499</v>
      </c>
      <c r="J199" s="9">
        <v>750.3686547434944</v>
      </c>
      <c r="K199" s="9">
        <v>203.64599999999999</v>
      </c>
      <c r="L199" s="9">
        <v>53.75</v>
      </c>
      <c r="M199" s="9">
        <v>0</v>
      </c>
      <c r="N199" s="10">
        <v>0</v>
      </c>
      <c r="O199" s="10">
        <f t="shared" si="325"/>
        <v>0</v>
      </c>
      <c r="P199" s="10">
        <f t="shared" si="326"/>
        <v>0</v>
      </c>
      <c r="Q199" s="10">
        <f t="shared" si="327"/>
        <v>0</v>
      </c>
      <c r="R199" s="10">
        <f t="shared" si="328"/>
        <v>0</v>
      </c>
      <c r="S199" s="10">
        <f t="shared" si="329"/>
        <v>0</v>
      </c>
      <c r="T199" s="10">
        <f t="shared" si="330"/>
        <v>8070.96</v>
      </c>
      <c r="U199" s="10">
        <f t="shared" si="331"/>
        <v>0</v>
      </c>
      <c r="V199" s="10">
        <f t="shared" si="332"/>
        <v>0</v>
      </c>
      <c r="W199" s="10">
        <f t="shared" si="333"/>
        <v>0</v>
      </c>
      <c r="X199" s="10">
        <f t="shared" si="334"/>
        <v>0</v>
      </c>
      <c r="Y199" s="10">
        <f t="shared" si="336"/>
        <v>0</v>
      </c>
      <c r="Z199" s="10">
        <f t="shared" si="337"/>
        <v>5524.2249319339153</v>
      </c>
      <c r="AA199" s="10">
        <f t="shared" si="338"/>
        <v>0</v>
      </c>
      <c r="AB199" s="10">
        <f t="shared" si="339"/>
        <v>0</v>
      </c>
      <c r="AC199" s="10">
        <f t="shared" si="340"/>
        <v>0</v>
      </c>
      <c r="AD199" s="10">
        <f t="shared" si="341"/>
        <v>0</v>
      </c>
      <c r="AE199" s="10">
        <f t="shared" si="342"/>
        <v>1519.072103101204</v>
      </c>
      <c r="AF199" s="10">
        <f t="shared" si="343"/>
        <v>0</v>
      </c>
      <c r="AG199" s="10">
        <f t="shared" si="344"/>
        <v>0</v>
      </c>
      <c r="AH199" s="10">
        <f t="shared" si="345"/>
        <v>0</v>
      </c>
      <c r="AI199" s="10">
        <f t="shared" si="346"/>
        <v>3281.696853448499</v>
      </c>
      <c r="AJ199" s="10">
        <f t="shared" si="347"/>
        <v>0</v>
      </c>
      <c r="AK199" s="10">
        <f t="shared" si="348"/>
        <v>0</v>
      </c>
      <c r="AL199" s="10">
        <f t="shared" si="349"/>
        <v>0</v>
      </c>
      <c r="AM199" s="10">
        <f t="shared" si="350"/>
        <v>0</v>
      </c>
      <c r="AN199" s="10">
        <f t="shared" si="351"/>
        <v>750.3686547434944</v>
      </c>
      <c r="AO199" s="10">
        <f t="shared" si="352"/>
        <v>0</v>
      </c>
      <c r="AP199" s="10">
        <f t="shared" si="353"/>
        <v>0</v>
      </c>
      <c r="AQ199" s="10">
        <f t="shared" si="354"/>
        <v>0</v>
      </c>
      <c r="AR199" s="10">
        <f t="shared" si="355"/>
        <v>0</v>
      </c>
      <c r="AS199" s="10">
        <f t="shared" si="356"/>
        <v>203.64599999999999</v>
      </c>
      <c r="AT199" s="10">
        <f t="shared" si="357"/>
        <v>0</v>
      </c>
      <c r="AU199" s="10">
        <f t="shared" si="358"/>
        <v>0</v>
      </c>
      <c r="AV199" s="10">
        <f t="shared" si="359"/>
        <v>0</v>
      </c>
      <c r="AW199" s="10">
        <f t="shared" si="360"/>
        <v>53.75</v>
      </c>
      <c r="AX199" s="10">
        <f t="shared" si="361"/>
        <v>0</v>
      </c>
      <c r="AY199" s="10">
        <f t="shared" si="362"/>
        <v>0</v>
      </c>
      <c r="AZ199" s="10">
        <f t="shared" si="363"/>
        <v>0</v>
      </c>
      <c r="BA199" s="10">
        <f t="shared" si="364"/>
        <v>0</v>
      </c>
      <c r="BB199" s="10">
        <f t="shared" si="365"/>
        <v>0</v>
      </c>
      <c r="BC199" s="10">
        <f t="shared" si="366"/>
        <v>0</v>
      </c>
      <c r="BD199" s="10">
        <f t="shared" si="367"/>
        <v>0</v>
      </c>
      <c r="BE199" s="10">
        <f t="shared" si="368"/>
        <v>0</v>
      </c>
      <c r="BF199" s="10">
        <f t="shared" si="369"/>
        <v>0</v>
      </c>
      <c r="BG199" s="10">
        <f t="shared" si="370"/>
        <v>0</v>
      </c>
      <c r="BH199" s="10">
        <f t="shared" si="371"/>
        <v>0</v>
      </c>
      <c r="BI199" s="10">
        <f t="shared" si="372"/>
        <v>0</v>
      </c>
      <c r="BJ199" s="10">
        <f t="shared" si="373"/>
        <v>0</v>
      </c>
      <c r="BK199" s="10">
        <f t="shared" si="374"/>
        <v>0</v>
      </c>
      <c r="BL199" s="10">
        <f t="shared" si="375"/>
        <v>0</v>
      </c>
      <c r="BM199" s="10">
        <f t="shared" si="376"/>
        <v>0</v>
      </c>
      <c r="BN199" s="10">
        <f t="shared" si="377"/>
        <v>0</v>
      </c>
      <c r="BO199" s="10">
        <f t="shared" si="378"/>
        <v>0</v>
      </c>
      <c r="BP199" s="2" t="s">
        <v>198</v>
      </c>
      <c r="BQ199" s="2">
        <v>31522.97</v>
      </c>
      <c r="BR199" s="2">
        <f t="shared" si="379"/>
        <v>2773.1570000000002</v>
      </c>
      <c r="BS199" s="2">
        <v>10748.738000000005</v>
      </c>
      <c r="BT199" s="2">
        <v>0</v>
      </c>
      <c r="BU199" s="2">
        <v>8070.96</v>
      </c>
      <c r="BV199" s="2">
        <v>6551.8530000000001</v>
      </c>
      <c r="BW199" s="2">
        <v>2278.6260000000002</v>
      </c>
      <c r="BX199" s="2">
        <v>2569.511</v>
      </c>
      <c r="BY199" s="2">
        <v>946.24600000000009</v>
      </c>
      <c r="BZ199" s="2">
        <v>203.64599999999999</v>
      </c>
      <c r="CA199" s="2">
        <v>153.38999999999999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8070.96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6551.8530000000001</v>
      </c>
      <c r="CP199" s="2">
        <v>0</v>
      </c>
      <c r="CQ199" s="2">
        <v>0</v>
      </c>
      <c r="CR199" s="2">
        <v>0</v>
      </c>
      <c r="CS199" s="2">
        <v>0</v>
      </c>
      <c r="CT199" s="2">
        <v>2278.6260000000002</v>
      </c>
      <c r="CU199" s="2">
        <v>0</v>
      </c>
      <c r="CV199" s="2">
        <v>0</v>
      </c>
      <c r="CW199" s="2">
        <v>0</v>
      </c>
      <c r="CX199" s="2">
        <v>2569.511</v>
      </c>
      <c r="CY199" s="2">
        <v>0</v>
      </c>
      <c r="CZ199" s="2">
        <v>0</v>
      </c>
      <c r="DA199" s="2">
        <v>0</v>
      </c>
      <c r="DB199" s="2">
        <v>0</v>
      </c>
      <c r="DC199" s="2">
        <v>946.24600000000009</v>
      </c>
      <c r="DD199" s="2">
        <v>0</v>
      </c>
      <c r="DE199" s="2">
        <v>0</v>
      </c>
      <c r="DF199" s="2">
        <v>0</v>
      </c>
      <c r="DG199" s="2">
        <v>0</v>
      </c>
      <c r="DH199" s="2">
        <v>203.64599999999999</v>
      </c>
      <c r="DI199" s="2">
        <v>0</v>
      </c>
      <c r="DJ199" s="2">
        <v>0</v>
      </c>
      <c r="DK199" s="2">
        <v>0</v>
      </c>
      <c r="DL199" s="2">
        <v>153.38999999999999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15">
        <v>0</v>
      </c>
      <c r="EF199" s="15">
        <v>0</v>
      </c>
      <c r="EG199" s="15">
        <v>0</v>
      </c>
      <c r="EH199" s="15">
        <v>0</v>
      </c>
      <c r="EI199" s="15">
        <v>0</v>
      </c>
      <c r="EJ199" s="15">
        <f t="shared" si="385"/>
        <v>1</v>
      </c>
      <c r="EK199" s="15">
        <f t="shared" si="386"/>
        <v>0</v>
      </c>
      <c r="EL199" s="15">
        <f t="shared" si="387"/>
        <v>0</v>
      </c>
      <c r="EM199" s="15">
        <f t="shared" si="388"/>
        <v>0</v>
      </c>
      <c r="EN199" s="15">
        <f t="shared" si="389"/>
        <v>0</v>
      </c>
      <c r="EO199" s="15">
        <f t="shared" si="390"/>
        <v>0</v>
      </c>
      <c r="EP199" s="15">
        <f t="shared" si="391"/>
        <v>1</v>
      </c>
      <c r="EQ199" s="15">
        <f t="shared" si="392"/>
        <v>0</v>
      </c>
      <c r="ER199" s="15">
        <f t="shared" si="393"/>
        <v>0</v>
      </c>
      <c r="ES199" s="15">
        <f t="shared" si="394"/>
        <v>0</v>
      </c>
      <c r="ET199" s="15">
        <f t="shared" si="395"/>
        <v>0</v>
      </c>
      <c r="EU199" s="15">
        <f t="shared" si="396"/>
        <v>1</v>
      </c>
      <c r="EV199" s="15">
        <f t="shared" si="397"/>
        <v>0</v>
      </c>
      <c r="EW199" s="15">
        <f t="shared" si="398"/>
        <v>0</v>
      </c>
      <c r="EX199" s="15">
        <f t="shared" si="399"/>
        <v>0</v>
      </c>
      <c r="EY199" s="15">
        <f t="shared" si="400"/>
        <v>1</v>
      </c>
      <c r="EZ199" s="15">
        <f t="shared" si="401"/>
        <v>0</v>
      </c>
      <c r="FA199" s="15">
        <f t="shared" si="402"/>
        <v>0</v>
      </c>
      <c r="FB199" s="15">
        <f t="shared" si="403"/>
        <v>0</v>
      </c>
      <c r="FC199" s="15">
        <f t="shared" si="404"/>
        <v>0</v>
      </c>
      <c r="FD199" s="15">
        <f t="shared" si="405"/>
        <v>1</v>
      </c>
      <c r="FE199" s="15">
        <f t="shared" si="406"/>
        <v>0</v>
      </c>
      <c r="FF199" s="15">
        <f t="shared" si="407"/>
        <v>0</v>
      </c>
      <c r="FG199" s="15">
        <f t="shared" si="408"/>
        <v>0</v>
      </c>
      <c r="FH199" s="15">
        <f t="shared" si="409"/>
        <v>0</v>
      </c>
      <c r="FI199" s="15">
        <f t="shared" si="410"/>
        <v>1</v>
      </c>
      <c r="FJ199" s="15">
        <f t="shared" si="411"/>
        <v>0</v>
      </c>
      <c r="FK199" s="15">
        <f t="shared" si="412"/>
        <v>0</v>
      </c>
      <c r="FL199" s="15">
        <f t="shared" si="413"/>
        <v>0</v>
      </c>
      <c r="FM199" s="15">
        <f t="shared" si="414"/>
        <v>1</v>
      </c>
      <c r="FN199" s="15">
        <f t="shared" si="415"/>
        <v>0</v>
      </c>
      <c r="FO199" s="15">
        <f t="shared" si="416"/>
        <v>0</v>
      </c>
      <c r="FP199" s="15">
        <f t="shared" si="417"/>
        <v>0</v>
      </c>
      <c r="FQ199" s="15">
        <f t="shared" si="418"/>
        <v>0</v>
      </c>
      <c r="FR199" s="15">
        <f t="shared" si="419"/>
        <v>0</v>
      </c>
      <c r="FS199" s="15">
        <v>0</v>
      </c>
      <c r="FT199" s="15">
        <v>0</v>
      </c>
      <c r="FU199" s="15">
        <v>0</v>
      </c>
      <c r="FV199" s="15">
        <v>0</v>
      </c>
      <c r="FW199" s="15">
        <v>0</v>
      </c>
      <c r="FX199" s="15">
        <v>0</v>
      </c>
      <c r="FY199" s="15">
        <v>0</v>
      </c>
      <c r="FZ199" s="15">
        <v>0</v>
      </c>
      <c r="GA199" s="15">
        <v>0</v>
      </c>
      <c r="GB199" s="15">
        <v>0</v>
      </c>
      <c r="GC199" s="15">
        <v>0</v>
      </c>
      <c r="GD199" s="15">
        <v>0</v>
      </c>
      <c r="GE199" s="15">
        <v>0</v>
      </c>
    </row>
    <row r="200" spans="1:187" x14ac:dyDescent="0.3">
      <c r="A200" s="2" t="s">
        <v>199</v>
      </c>
      <c r="B200" s="6">
        <v>90081.502999999997</v>
      </c>
      <c r="C200" s="6">
        <f t="shared" si="335"/>
        <v>58554.497430950978</v>
      </c>
      <c r="D200" s="7">
        <v>31527.005569049019</v>
      </c>
      <c r="E200" s="8">
        <v>0</v>
      </c>
      <c r="F200" s="9">
        <v>12617.846</v>
      </c>
      <c r="G200" s="9">
        <v>18729.803016816237</v>
      </c>
      <c r="H200" s="9">
        <v>2871.6041202865099</v>
      </c>
      <c r="I200" s="9">
        <v>10890.050638427339</v>
      </c>
      <c r="J200" s="9">
        <v>2538.6388850185922</v>
      </c>
      <c r="K200" s="9">
        <v>176.00700000000001</v>
      </c>
      <c r="L200" s="9">
        <v>1017.832</v>
      </c>
      <c r="M200" s="9">
        <v>0</v>
      </c>
      <c r="N200" s="10">
        <v>9712.7157704022884</v>
      </c>
      <c r="O200" s="10">
        <f t="shared" si="325"/>
        <v>0</v>
      </c>
      <c r="P200" s="10">
        <f t="shared" si="326"/>
        <v>0</v>
      </c>
      <c r="Q200" s="10">
        <f t="shared" si="327"/>
        <v>0</v>
      </c>
      <c r="R200" s="10">
        <f t="shared" si="328"/>
        <v>0</v>
      </c>
      <c r="S200" s="10">
        <f t="shared" si="329"/>
        <v>0</v>
      </c>
      <c r="T200" s="10">
        <f t="shared" si="330"/>
        <v>0</v>
      </c>
      <c r="U200" s="10">
        <f t="shared" si="331"/>
        <v>12617.846</v>
      </c>
      <c r="V200" s="10">
        <f t="shared" si="332"/>
        <v>0</v>
      </c>
      <c r="W200" s="10">
        <f t="shared" si="333"/>
        <v>0</v>
      </c>
      <c r="X200" s="10">
        <f t="shared" si="334"/>
        <v>0</v>
      </c>
      <c r="Y200" s="10">
        <f t="shared" si="336"/>
        <v>0</v>
      </c>
      <c r="Z200" s="10">
        <f t="shared" si="337"/>
        <v>18729.803016816237</v>
      </c>
      <c r="AA200" s="10">
        <f t="shared" si="338"/>
        <v>0</v>
      </c>
      <c r="AB200" s="10">
        <f t="shared" si="339"/>
        <v>0</v>
      </c>
      <c r="AC200" s="10">
        <f t="shared" si="340"/>
        <v>0</v>
      </c>
      <c r="AD200" s="10">
        <f t="shared" si="341"/>
        <v>0</v>
      </c>
      <c r="AE200" s="10">
        <f t="shared" si="342"/>
        <v>2827.8915326730794</v>
      </c>
      <c r="AF200" s="10">
        <f t="shared" si="343"/>
        <v>43.712587613430699</v>
      </c>
      <c r="AG200" s="10">
        <f t="shared" si="344"/>
        <v>0</v>
      </c>
      <c r="AH200" s="10">
        <f t="shared" si="345"/>
        <v>0</v>
      </c>
      <c r="AI200" s="10">
        <f t="shared" si="346"/>
        <v>10890.050638427339</v>
      </c>
      <c r="AJ200" s="10">
        <f t="shared" si="347"/>
        <v>0</v>
      </c>
      <c r="AK200" s="10">
        <f t="shared" si="348"/>
        <v>0</v>
      </c>
      <c r="AL200" s="10">
        <f t="shared" si="349"/>
        <v>0</v>
      </c>
      <c r="AM200" s="10">
        <f t="shared" si="350"/>
        <v>0</v>
      </c>
      <c r="AN200" s="10">
        <f t="shared" si="351"/>
        <v>2468.0052158101312</v>
      </c>
      <c r="AO200" s="10">
        <f t="shared" si="352"/>
        <v>70.633669208461043</v>
      </c>
      <c r="AP200" s="10">
        <f t="shared" si="353"/>
        <v>0</v>
      </c>
      <c r="AQ200" s="10">
        <f t="shared" si="354"/>
        <v>0</v>
      </c>
      <c r="AR200" s="10">
        <f t="shared" si="355"/>
        <v>175.36501117880357</v>
      </c>
      <c r="AS200" s="10">
        <f t="shared" si="356"/>
        <v>0.64198882119641476</v>
      </c>
      <c r="AT200" s="10">
        <f t="shared" si="357"/>
        <v>0</v>
      </c>
      <c r="AU200" s="10">
        <f t="shared" si="358"/>
        <v>0</v>
      </c>
      <c r="AV200" s="10">
        <f t="shared" si="359"/>
        <v>0</v>
      </c>
      <c r="AW200" s="10">
        <f t="shared" si="360"/>
        <v>963.19701494267838</v>
      </c>
      <c r="AX200" s="10">
        <f t="shared" si="361"/>
        <v>54.634985057321636</v>
      </c>
      <c r="AY200" s="10">
        <f t="shared" si="362"/>
        <v>0</v>
      </c>
      <c r="AZ200" s="10">
        <f t="shared" si="363"/>
        <v>0</v>
      </c>
      <c r="BA200" s="10">
        <f t="shared" si="364"/>
        <v>0</v>
      </c>
      <c r="BB200" s="10">
        <f t="shared" si="365"/>
        <v>0</v>
      </c>
      <c r="BC200" s="10">
        <f t="shared" si="366"/>
        <v>0</v>
      </c>
      <c r="BD200" s="10">
        <f t="shared" si="367"/>
        <v>0</v>
      </c>
      <c r="BE200" s="10">
        <f t="shared" si="368"/>
        <v>0</v>
      </c>
      <c r="BF200" s="10">
        <f t="shared" si="369"/>
        <v>0</v>
      </c>
      <c r="BG200" s="10">
        <f t="shared" si="370"/>
        <v>0</v>
      </c>
      <c r="BH200" s="10">
        <f t="shared" si="371"/>
        <v>0</v>
      </c>
      <c r="BI200" s="10">
        <f t="shared" si="372"/>
        <v>0</v>
      </c>
      <c r="BJ200" s="10">
        <f t="shared" si="373"/>
        <v>0</v>
      </c>
      <c r="BK200" s="10">
        <f t="shared" si="374"/>
        <v>9710.0923611665512</v>
      </c>
      <c r="BL200" s="10">
        <f t="shared" si="375"/>
        <v>2.6234092357385972</v>
      </c>
      <c r="BM200" s="10">
        <f t="shared" si="376"/>
        <v>0</v>
      </c>
      <c r="BN200" s="10">
        <f t="shared" si="377"/>
        <v>0</v>
      </c>
      <c r="BO200" s="10">
        <f t="shared" si="378"/>
        <v>0</v>
      </c>
      <c r="BP200" s="2" t="s">
        <v>199</v>
      </c>
      <c r="BQ200" s="2">
        <v>252134.50700000001</v>
      </c>
      <c r="BR200" s="2">
        <f t="shared" si="379"/>
        <v>9361.1400000000012</v>
      </c>
      <c r="BS200" s="2">
        <v>201550.39500000002</v>
      </c>
      <c r="BT200" s="2">
        <v>0</v>
      </c>
      <c r="BU200" s="2">
        <v>12617.846</v>
      </c>
      <c r="BV200" s="2">
        <v>13796.014999999999</v>
      </c>
      <c r="BW200" s="2">
        <v>3611.4639999999999</v>
      </c>
      <c r="BX200" s="2">
        <v>9081.7720000000008</v>
      </c>
      <c r="BY200" s="2">
        <v>3838.49</v>
      </c>
      <c r="BZ200" s="2">
        <v>279.36799999999999</v>
      </c>
      <c r="CA200" s="2">
        <v>3794.902</v>
      </c>
      <c r="CB200" s="2">
        <v>768.99900000000002</v>
      </c>
      <c r="CC200" s="2">
        <v>2795.2559999999999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12617.846</v>
      </c>
      <c r="CK200" s="2">
        <v>0</v>
      </c>
      <c r="CL200" s="2">
        <v>0</v>
      </c>
      <c r="CM200" s="2">
        <v>0</v>
      </c>
      <c r="CN200" s="2">
        <v>0</v>
      </c>
      <c r="CO200" s="2">
        <v>13796.014999999999</v>
      </c>
      <c r="CP200" s="2">
        <v>0</v>
      </c>
      <c r="CQ200" s="2">
        <v>0</v>
      </c>
      <c r="CR200" s="2">
        <v>0</v>
      </c>
      <c r="CS200" s="2">
        <v>0</v>
      </c>
      <c r="CT200" s="2">
        <v>3556.489</v>
      </c>
      <c r="CU200" s="2">
        <v>54.975000000000001</v>
      </c>
      <c r="CV200" s="2">
        <v>0</v>
      </c>
      <c r="CW200" s="2">
        <v>0</v>
      </c>
      <c r="CX200" s="2">
        <v>9081.7720000000008</v>
      </c>
      <c r="CY200" s="2">
        <v>0</v>
      </c>
      <c r="CZ200" s="2">
        <v>0</v>
      </c>
      <c r="DA200" s="2">
        <v>0</v>
      </c>
      <c r="DB200" s="2">
        <v>0</v>
      </c>
      <c r="DC200" s="2">
        <v>3731.69</v>
      </c>
      <c r="DD200" s="2">
        <v>106.8</v>
      </c>
      <c r="DE200" s="2">
        <v>0</v>
      </c>
      <c r="DF200" s="2">
        <v>0</v>
      </c>
      <c r="DG200" s="2">
        <v>278.34899999999999</v>
      </c>
      <c r="DH200" s="2">
        <v>1.0189999999999999</v>
      </c>
      <c r="DI200" s="2">
        <v>0</v>
      </c>
      <c r="DJ200" s="2">
        <v>0</v>
      </c>
      <c r="DK200" s="2">
        <v>0</v>
      </c>
      <c r="DL200" s="2">
        <v>3591.2</v>
      </c>
      <c r="DM200" s="2">
        <v>203.702</v>
      </c>
      <c r="DN200" s="2">
        <v>0</v>
      </c>
      <c r="DO200" s="2">
        <v>0</v>
      </c>
      <c r="DP200" s="2">
        <v>0</v>
      </c>
      <c r="DQ200" s="2">
        <v>0</v>
      </c>
      <c r="DR200" s="2">
        <v>768.99900000000002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2794.5010000000002</v>
      </c>
      <c r="EA200" s="2">
        <v>0.755</v>
      </c>
      <c r="EB200" s="2">
        <v>0</v>
      </c>
      <c r="EC200" s="2">
        <v>0</v>
      </c>
      <c r="ED200" s="2">
        <v>0</v>
      </c>
      <c r="EE200" s="15">
        <v>0</v>
      </c>
      <c r="EF200" s="15">
        <v>0</v>
      </c>
      <c r="EG200" s="15">
        <v>0</v>
      </c>
      <c r="EH200" s="15">
        <v>0</v>
      </c>
      <c r="EI200" s="15">
        <v>0</v>
      </c>
      <c r="EJ200" s="15">
        <f t="shared" si="385"/>
        <v>0</v>
      </c>
      <c r="EK200" s="15">
        <f t="shared" si="386"/>
        <v>1</v>
      </c>
      <c r="EL200" s="15">
        <f t="shared" si="387"/>
        <v>0</v>
      </c>
      <c r="EM200" s="15">
        <f t="shared" si="388"/>
        <v>0</v>
      </c>
      <c r="EN200" s="15">
        <f t="shared" si="389"/>
        <v>0</v>
      </c>
      <c r="EO200" s="15">
        <f t="shared" si="390"/>
        <v>0</v>
      </c>
      <c r="EP200" s="15">
        <f t="shared" si="391"/>
        <v>1</v>
      </c>
      <c r="EQ200" s="15">
        <f t="shared" si="392"/>
        <v>0</v>
      </c>
      <c r="ER200" s="15">
        <f t="shared" si="393"/>
        <v>0</v>
      </c>
      <c r="ES200" s="15">
        <f t="shared" si="394"/>
        <v>0</v>
      </c>
      <c r="ET200" s="15">
        <f t="shared" si="395"/>
        <v>0</v>
      </c>
      <c r="EU200" s="15">
        <f t="shared" si="396"/>
        <v>0.98477764142187219</v>
      </c>
      <c r="EV200" s="15">
        <f t="shared" si="397"/>
        <v>1.5222358578127874E-2</v>
      </c>
      <c r="EW200" s="15">
        <f t="shared" si="398"/>
        <v>0</v>
      </c>
      <c r="EX200" s="15">
        <f t="shared" si="399"/>
        <v>0</v>
      </c>
      <c r="EY200" s="15">
        <f t="shared" si="400"/>
        <v>1</v>
      </c>
      <c r="EZ200" s="15">
        <f t="shared" si="401"/>
        <v>0</v>
      </c>
      <c r="FA200" s="15">
        <f t="shared" si="402"/>
        <v>0</v>
      </c>
      <c r="FB200" s="15">
        <f t="shared" si="403"/>
        <v>0</v>
      </c>
      <c r="FC200" s="15">
        <f t="shared" si="404"/>
        <v>0</v>
      </c>
      <c r="FD200" s="15">
        <f t="shared" si="405"/>
        <v>0.97217655901148636</v>
      </c>
      <c r="FE200" s="15">
        <f t="shared" si="406"/>
        <v>2.7823440988513713E-2</v>
      </c>
      <c r="FF200" s="15">
        <f t="shared" si="407"/>
        <v>0</v>
      </c>
      <c r="FG200" s="15">
        <f t="shared" si="408"/>
        <v>0</v>
      </c>
      <c r="FH200" s="15">
        <f t="shared" si="409"/>
        <v>0.99635248131496801</v>
      </c>
      <c r="FI200" s="15">
        <f t="shared" si="410"/>
        <v>3.647518685031929E-3</v>
      </c>
      <c r="FJ200" s="15">
        <f t="shared" si="411"/>
        <v>0</v>
      </c>
      <c r="FK200" s="15">
        <f t="shared" si="412"/>
        <v>0</v>
      </c>
      <c r="FL200" s="15">
        <f t="shared" si="413"/>
        <v>0</v>
      </c>
      <c r="FM200" s="15">
        <f t="shared" si="414"/>
        <v>0.94632219751656299</v>
      </c>
      <c r="FN200" s="15">
        <f t="shared" si="415"/>
        <v>5.3677802483436989E-2</v>
      </c>
      <c r="FO200" s="15">
        <f t="shared" si="416"/>
        <v>0</v>
      </c>
      <c r="FP200" s="15">
        <f t="shared" si="417"/>
        <v>0</v>
      </c>
      <c r="FQ200" s="15">
        <f t="shared" si="418"/>
        <v>0</v>
      </c>
      <c r="FR200" s="15">
        <f t="shared" si="419"/>
        <v>0</v>
      </c>
      <c r="FS200" s="15">
        <f t="shared" ref="FS200:FS257" si="425">DR200/CB200</f>
        <v>1</v>
      </c>
      <c r="FT200" s="15">
        <f t="shared" ref="FT200:FT257" si="426">DS200/CB200</f>
        <v>0</v>
      </c>
      <c r="FU200" s="15">
        <f t="shared" ref="FU200:FU257" si="427">DT200/CB200</f>
        <v>0</v>
      </c>
      <c r="FV200" s="15">
        <f t="shared" ref="FV200:FV257" si="428">DU200/CB200</f>
        <v>0</v>
      </c>
      <c r="FW200" s="15">
        <f t="shared" ref="FW200:FW257" si="429">DV200/CB200</f>
        <v>0</v>
      </c>
      <c r="FX200" s="15">
        <f t="shared" ref="FX200:FX257" si="430">DW200/CB200</f>
        <v>0</v>
      </c>
      <c r="FY200" s="15">
        <f t="shared" ref="FY200:FY257" si="431">DX200/CB200</f>
        <v>0</v>
      </c>
      <c r="FZ200" s="15">
        <f t="shared" ref="FZ200:FZ257" si="432">DY200/CB200</f>
        <v>0</v>
      </c>
      <c r="GA200" s="15">
        <f t="shared" si="420"/>
        <v>0.99972989951546487</v>
      </c>
      <c r="GB200" s="15">
        <f t="shared" si="421"/>
        <v>2.7010048453522683E-4</v>
      </c>
      <c r="GC200" s="15">
        <f t="shared" si="422"/>
        <v>0</v>
      </c>
      <c r="GD200" s="15">
        <f t="shared" si="423"/>
        <v>0</v>
      </c>
      <c r="GE200" s="15">
        <f t="shared" si="424"/>
        <v>0</v>
      </c>
    </row>
    <row r="201" spans="1:187" x14ac:dyDescent="0.3">
      <c r="A201" s="2" t="s">
        <v>200</v>
      </c>
      <c r="B201" s="6">
        <v>30210.37</v>
      </c>
      <c r="C201" s="6">
        <f t="shared" si="335"/>
        <v>18255.056422366277</v>
      </c>
      <c r="D201" s="7">
        <v>11955.313577633722</v>
      </c>
      <c r="E201" s="8">
        <v>0</v>
      </c>
      <c r="F201" s="9">
        <v>7005.92</v>
      </c>
      <c r="G201" s="9">
        <v>5256.5031037542749</v>
      </c>
      <c r="H201" s="9">
        <v>1327.3508799634531</v>
      </c>
      <c r="I201" s="9">
        <v>4027.737040756615</v>
      </c>
      <c r="J201" s="9">
        <v>571.81860572869107</v>
      </c>
      <c r="K201" s="9">
        <v>65.72679216324461</v>
      </c>
      <c r="L201" s="9">
        <v>0</v>
      </c>
      <c r="M201" s="9">
        <v>0</v>
      </c>
      <c r="N201" s="10">
        <v>0</v>
      </c>
      <c r="O201" s="10">
        <f t="shared" si="325"/>
        <v>0</v>
      </c>
      <c r="P201" s="10">
        <f t="shared" si="326"/>
        <v>0</v>
      </c>
      <c r="Q201" s="10">
        <f t="shared" si="327"/>
        <v>0</v>
      </c>
      <c r="R201" s="10">
        <f t="shared" si="328"/>
        <v>0</v>
      </c>
      <c r="S201" s="10">
        <f t="shared" si="329"/>
        <v>0</v>
      </c>
      <c r="T201" s="10">
        <f t="shared" si="330"/>
        <v>6882.8312511340991</v>
      </c>
      <c r="U201" s="10">
        <f t="shared" si="331"/>
        <v>123.08874886590075</v>
      </c>
      <c r="V201" s="10">
        <f t="shared" si="332"/>
        <v>0</v>
      </c>
      <c r="W201" s="10">
        <f t="shared" si="333"/>
        <v>0</v>
      </c>
      <c r="X201" s="10">
        <f t="shared" si="334"/>
        <v>0</v>
      </c>
      <c r="Y201" s="10">
        <f t="shared" si="336"/>
        <v>0</v>
      </c>
      <c r="Z201" s="10">
        <f t="shared" si="337"/>
        <v>5256.5031037542749</v>
      </c>
      <c r="AA201" s="10">
        <f t="shared" si="338"/>
        <v>0</v>
      </c>
      <c r="AB201" s="10">
        <f t="shared" si="339"/>
        <v>0</v>
      </c>
      <c r="AC201" s="10">
        <f t="shared" si="340"/>
        <v>0</v>
      </c>
      <c r="AD201" s="10">
        <f t="shared" si="341"/>
        <v>0</v>
      </c>
      <c r="AE201" s="10">
        <f t="shared" si="342"/>
        <v>1327.3508799634531</v>
      </c>
      <c r="AF201" s="10">
        <f t="shared" si="343"/>
        <v>0</v>
      </c>
      <c r="AG201" s="10">
        <f t="shared" si="344"/>
        <v>0</v>
      </c>
      <c r="AH201" s="10">
        <f t="shared" si="345"/>
        <v>0</v>
      </c>
      <c r="AI201" s="10">
        <f t="shared" si="346"/>
        <v>4027.737040756615</v>
      </c>
      <c r="AJ201" s="10">
        <f t="shared" si="347"/>
        <v>0</v>
      </c>
      <c r="AK201" s="10">
        <f t="shared" si="348"/>
        <v>0</v>
      </c>
      <c r="AL201" s="10">
        <f t="shared" si="349"/>
        <v>0</v>
      </c>
      <c r="AM201" s="10">
        <f t="shared" si="350"/>
        <v>0</v>
      </c>
      <c r="AN201" s="10">
        <f t="shared" si="351"/>
        <v>571.81860572869107</v>
      </c>
      <c r="AO201" s="10">
        <f t="shared" si="352"/>
        <v>0</v>
      </c>
      <c r="AP201" s="10">
        <f t="shared" si="353"/>
        <v>0</v>
      </c>
      <c r="AQ201" s="10">
        <f t="shared" si="354"/>
        <v>0</v>
      </c>
      <c r="AR201" s="10">
        <f t="shared" si="355"/>
        <v>64.558319514453359</v>
      </c>
      <c r="AS201" s="10">
        <f t="shared" si="356"/>
        <v>1.1684726487912536</v>
      </c>
      <c r="AT201" s="10">
        <f t="shared" si="357"/>
        <v>0</v>
      </c>
      <c r="AU201" s="10">
        <f t="shared" si="358"/>
        <v>0</v>
      </c>
      <c r="AV201" s="10">
        <f t="shared" si="359"/>
        <v>0</v>
      </c>
      <c r="AW201" s="10">
        <f t="shared" si="360"/>
        <v>0</v>
      </c>
      <c r="AX201" s="10">
        <f t="shared" si="361"/>
        <v>0</v>
      </c>
      <c r="AY201" s="10">
        <f t="shared" si="362"/>
        <v>0</v>
      </c>
      <c r="AZ201" s="10">
        <f t="shared" si="363"/>
        <v>0</v>
      </c>
      <c r="BA201" s="10">
        <f t="shared" si="364"/>
        <v>0</v>
      </c>
      <c r="BB201" s="10">
        <f t="shared" si="365"/>
        <v>0</v>
      </c>
      <c r="BC201" s="10">
        <f t="shared" si="366"/>
        <v>0</v>
      </c>
      <c r="BD201" s="10">
        <f t="shared" si="367"/>
        <v>0</v>
      </c>
      <c r="BE201" s="10">
        <f t="shared" si="368"/>
        <v>0</v>
      </c>
      <c r="BF201" s="10">
        <f t="shared" si="369"/>
        <v>0</v>
      </c>
      <c r="BG201" s="10">
        <f t="shared" si="370"/>
        <v>0</v>
      </c>
      <c r="BH201" s="10">
        <f t="shared" si="371"/>
        <v>0</v>
      </c>
      <c r="BI201" s="10">
        <f t="shared" si="372"/>
        <v>0</v>
      </c>
      <c r="BJ201" s="10">
        <f t="shared" si="373"/>
        <v>0</v>
      </c>
      <c r="BK201" s="10">
        <f t="shared" si="374"/>
        <v>0</v>
      </c>
      <c r="BL201" s="10">
        <f t="shared" si="375"/>
        <v>0</v>
      </c>
      <c r="BM201" s="10">
        <f t="shared" si="376"/>
        <v>0</v>
      </c>
      <c r="BN201" s="10">
        <f t="shared" si="377"/>
        <v>0</v>
      </c>
      <c r="BO201" s="10">
        <f t="shared" si="378"/>
        <v>0</v>
      </c>
      <c r="BP201" s="2" t="s">
        <v>200</v>
      </c>
      <c r="BQ201" s="2">
        <v>102516.09</v>
      </c>
      <c r="BR201" s="2">
        <f t="shared" si="379"/>
        <v>11122.630000000001</v>
      </c>
      <c r="BS201" s="2">
        <v>14231.099999999977</v>
      </c>
      <c r="BT201" s="2">
        <v>0</v>
      </c>
      <c r="BU201" s="2">
        <v>7131.21</v>
      </c>
      <c r="BV201" s="2">
        <v>26177.43</v>
      </c>
      <c r="BW201" s="2">
        <v>26177.43</v>
      </c>
      <c r="BX201" s="2">
        <v>8725.8100000000013</v>
      </c>
      <c r="BY201" s="2">
        <v>17452.22</v>
      </c>
      <c r="BZ201" s="2">
        <v>2396.8200000000002</v>
      </c>
      <c r="CA201" s="2">
        <v>0</v>
      </c>
      <c r="CB201" s="2">
        <v>0</v>
      </c>
      <c r="CC201" s="2">
        <v>224.07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7005.92</v>
      </c>
      <c r="CJ201" s="2">
        <v>125.29</v>
      </c>
      <c r="CK201" s="2">
        <v>0</v>
      </c>
      <c r="CL201" s="2">
        <v>0</v>
      </c>
      <c r="CM201" s="2">
        <v>0</v>
      </c>
      <c r="CN201" s="2">
        <v>0</v>
      </c>
      <c r="CO201" s="2">
        <v>26177.43</v>
      </c>
      <c r="CP201" s="2">
        <v>0</v>
      </c>
      <c r="CQ201" s="2">
        <v>0</v>
      </c>
      <c r="CR201" s="2">
        <v>0</v>
      </c>
      <c r="CS201" s="2">
        <v>0</v>
      </c>
      <c r="CT201" s="2">
        <v>26177.43</v>
      </c>
      <c r="CU201" s="2">
        <v>0</v>
      </c>
      <c r="CV201" s="2">
        <v>0</v>
      </c>
      <c r="CW201" s="2">
        <v>0</v>
      </c>
      <c r="CX201" s="2">
        <v>8725.8100000000013</v>
      </c>
      <c r="CY201" s="2">
        <v>0</v>
      </c>
      <c r="CZ201" s="2">
        <v>0</v>
      </c>
      <c r="DA201" s="2">
        <v>0</v>
      </c>
      <c r="DB201" s="2">
        <v>0</v>
      </c>
      <c r="DC201" s="2">
        <v>17452.22</v>
      </c>
      <c r="DD201" s="2">
        <v>0</v>
      </c>
      <c r="DE201" s="2">
        <v>0</v>
      </c>
      <c r="DF201" s="2">
        <v>0</v>
      </c>
      <c r="DG201" s="2">
        <v>2354.21</v>
      </c>
      <c r="DH201" s="2">
        <v>42.61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224.07</v>
      </c>
      <c r="EA201" s="2">
        <v>0</v>
      </c>
      <c r="EB201" s="2">
        <v>0</v>
      </c>
      <c r="EC201" s="2">
        <v>0</v>
      </c>
      <c r="ED201" s="2">
        <v>0</v>
      </c>
      <c r="EE201" s="15">
        <v>0</v>
      </c>
      <c r="EF201" s="15">
        <v>0</v>
      </c>
      <c r="EG201" s="15">
        <v>0</v>
      </c>
      <c r="EH201" s="15">
        <v>0</v>
      </c>
      <c r="EI201" s="15">
        <v>0</v>
      </c>
      <c r="EJ201" s="15">
        <f t="shared" si="385"/>
        <v>0.9824307515835321</v>
      </c>
      <c r="EK201" s="15">
        <f t="shared" si="386"/>
        <v>1.7569248416467894E-2</v>
      </c>
      <c r="EL201" s="15">
        <f t="shared" si="387"/>
        <v>0</v>
      </c>
      <c r="EM201" s="15">
        <f t="shared" si="388"/>
        <v>0</v>
      </c>
      <c r="EN201" s="15">
        <f t="shared" si="389"/>
        <v>0</v>
      </c>
      <c r="EO201" s="15">
        <f t="shared" si="390"/>
        <v>0</v>
      </c>
      <c r="EP201" s="15">
        <f t="shared" si="391"/>
        <v>1</v>
      </c>
      <c r="EQ201" s="15">
        <f t="shared" si="392"/>
        <v>0</v>
      </c>
      <c r="ER201" s="15">
        <f t="shared" si="393"/>
        <v>0</v>
      </c>
      <c r="ES201" s="15">
        <f t="shared" si="394"/>
        <v>0</v>
      </c>
      <c r="ET201" s="15">
        <f t="shared" si="395"/>
        <v>0</v>
      </c>
      <c r="EU201" s="15">
        <f t="shared" si="396"/>
        <v>1</v>
      </c>
      <c r="EV201" s="15">
        <f t="shared" si="397"/>
        <v>0</v>
      </c>
      <c r="EW201" s="15">
        <f t="shared" si="398"/>
        <v>0</v>
      </c>
      <c r="EX201" s="15">
        <f t="shared" si="399"/>
        <v>0</v>
      </c>
      <c r="EY201" s="15">
        <f t="shared" si="400"/>
        <v>1</v>
      </c>
      <c r="EZ201" s="15">
        <f t="shared" si="401"/>
        <v>0</v>
      </c>
      <c r="FA201" s="15">
        <f t="shared" si="402"/>
        <v>0</v>
      </c>
      <c r="FB201" s="15">
        <f t="shared" si="403"/>
        <v>0</v>
      </c>
      <c r="FC201" s="15">
        <f t="shared" si="404"/>
        <v>0</v>
      </c>
      <c r="FD201" s="15">
        <f t="shared" si="405"/>
        <v>1</v>
      </c>
      <c r="FE201" s="15">
        <f t="shared" si="406"/>
        <v>0</v>
      </c>
      <c r="FF201" s="15">
        <f t="shared" si="407"/>
        <v>0</v>
      </c>
      <c r="FG201" s="15">
        <f t="shared" si="408"/>
        <v>0</v>
      </c>
      <c r="FH201" s="15">
        <f t="shared" si="409"/>
        <v>0.98222227785148652</v>
      </c>
      <c r="FI201" s="15">
        <f t="shared" si="410"/>
        <v>1.7777722148513444E-2</v>
      </c>
      <c r="FJ201" s="15">
        <f t="shared" si="411"/>
        <v>0</v>
      </c>
      <c r="FK201" s="15">
        <f t="shared" si="412"/>
        <v>0</v>
      </c>
      <c r="FL201" s="15">
        <f t="shared" si="413"/>
        <v>0</v>
      </c>
      <c r="FM201" s="15">
        <v>0</v>
      </c>
      <c r="FN201" s="15">
        <v>0</v>
      </c>
      <c r="FO201" s="15">
        <v>0</v>
      </c>
      <c r="FP201" s="15">
        <v>0</v>
      </c>
      <c r="FQ201" s="15">
        <v>0</v>
      </c>
      <c r="FR201" s="15">
        <v>0</v>
      </c>
      <c r="FS201" s="15">
        <v>0</v>
      </c>
      <c r="FT201" s="15">
        <v>0</v>
      </c>
      <c r="FU201" s="15">
        <v>0</v>
      </c>
      <c r="FV201" s="15">
        <v>0</v>
      </c>
      <c r="FW201" s="15">
        <v>0</v>
      </c>
      <c r="FX201" s="15">
        <v>0</v>
      </c>
      <c r="FY201" s="15">
        <v>0</v>
      </c>
      <c r="FZ201" s="15">
        <v>0</v>
      </c>
      <c r="GA201" s="15">
        <f t="shared" si="420"/>
        <v>1</v>
      </c>
      <c r="GB201" s="15">
        <f t="shared" si="421"/>
        <v>0</v>
      </c>
      <c r="GC201" s="15">
        <f t="shared" si="422"/>
        <v>0</v>
      </c>
      <c r="GD201" s="15">
        <f t="shared" si="423"/>
        <v>0</v>
      </c>
      <c r="GE201" s="15">
        <f t="shared" si="424"/>
        <v>0</v>
      </c>
    </row>
    <row r="202" spans="1:187" x14ac:dyDescent="0.3">
      <c r="A202" s="2" t="s">
        <v>201</v>
      </c>
      <c r="B202" s="6">
        <v>20999.199000000001</v>
      </c>
      <c r="C202" s="6">
        <f t="shared" si="335"/>
        <v>15430.170925844328</v>
      </c>
      <c r="D202" s="7">
        <v>5569.0280741556726</v>
      </c>
      <c r="E202" s="8">
        <v>2388.38</v>
      </c>
      <c r="F202" s="9">
        <v>3968.16</v>
      </c>
      <c r="G202" s="9">
        <v>4951.8340004093998</v>
      </c>
      <c r="H202" s="9">
        <v>1184.2651063106409</v>
      </c>
      <c r="I202" s="9">
        <v>2410.0213708310821</v>
      </c>
      <c r="J202" s="9">
        <v>508.11044829320474</v>
      </c>
      <c r="K202" s="9">
        <v>10.119999999999999</v>
      </c>
      <c r="L202" s="9">
        <v>9.2799999999999994</v>
      </c>
      <c r="M202" s="9">
        <v>0</v>
      </c>
      <c r="N202" s="10">
        <v>0</v>
      </c>
      <c r="O202" s="10">
        <f t="shared" si="325"/>
        <v>0</v>
      </c>
      <c r="P202" s="10">
        <f t="shared" si="326"/>
        <v>0</v>
      </c>
      <c r="Q202" s="10">
        <f t="shared" si="327"/>
        <v>2388.38</v>
      </c>
      <c r="R202" s="10">
        <f t="shared" si="328"/>
        <v>0</v>
      </c>
      <c r="S202" s="10">
        <f t="shared" si="329"/>
        <v>0</v>
      </c>
      <c r="T202" s="10">
        <f t="shared" si="330"/>
        <v>568.34</v>
      </c>
      <c r="U202" s="10">
        <f t="shared" si="331"/>
        <v>3399.8199999999997</v>
      </c>
      <c r="V202" s="10">
        <f t="shared" si="332"/>
        <v>0</v>
      </c>
      <c r="W202" s="10">
        <f t="shared" si="333"/>
        <v>0</v>
      </c>
      <c r="X202" s="10">
        <f t="shared" si="334"/>
        <v>0</v>
      </c>
      <c r="Y202" s="10">
        <f t="shared" si="336"/>
        <v>0</v>
      </c>
      <c r="Z202" s="10">
        <f t="shared" si="337"/>
        <v>4951.8340004093998</v>
      </c>
      <c r="AA202" s="10">
        <f t="shared" si="338"/>
        <v>0</v>
      </c>
      <c r="AB202" s="10">
        <f t="shared" si="339"/>
        <v>0</v>
      </c>
      <c r="AC202" s="10">
        <f t="shared" si="340"/>
        <v>0</v>
      </c>
      <c r="AD202" s="10">
        <f t="shared" si="341"/>
        <v>0</v>
      </c>
      <c r="AE202" s="10">
        <f t="shared" si="342"/>
        <v>1184.2651063106409</v>
      </c>
      <c r="AF202" s="10">
        <f t="shared" si="343"/>
        <v>0</v>
      </c>
      <c r="AG202" s="10">
        <f t="shared" si="344"/>
        <v>0</v>
      </c>
      <c r="AH202" s="10">
        <f t="shared" si="345"/>
        <v>0</v>
      </c>
      <c r="AI202" s="10">
        <f t="shared" si="346"/>
        <v>2410.0213708310821</v>
      </c>
      <c r="AJ202" s="10">
        <f t="shared" si="347"/>
        <v>0</v>
      </c>
      <c r="AK202" s="10">
        <f t="shared" si="348"/>
        <v>0</v>
      </c>
      <c r="AL202" s="10">
        <f t="shared" si="349"/>
        <v>0</v>
      </c>
      <c r="AM202" s="10">
        <f t="shared" si="350"/>
        <v>0</v>
      </c>
      <c r="AN202" s="10">
        <f t="shared" si="351"/>
        <v>508.11044829320474</v>
      </c>
      <c r="AO202" s="10">
        <f t="shared" si="352"/>
        <v>0</v>
      </c>
      <c r="AP202" s="10">
        <f t="shared" si="353"/>
        <v>0</v>
      </c>
      <c r="AQ202" s="10">
        <f t="shared" si="354"/>
        <v>0</v>
      </c>
      <c r="AR202" s="10">
        <f t="shared" si="355"/>
        <v>3.8098089956869994</v>
      </c>
      <c r="AS202" s="10">
        <f t="shared" si="356"/>
        <v>6.3101910043129994</v>
      </c>
      <c r="AT202" s="10">
        <f t="shared" si="357"/>
        <v>0</v>
      </c>
      <c r="AU202" s="10">
        <f t="shared" si="358"/>
        <v>0</v>
      </c>
      <c r="AV202" s="10">
        <f t="shared" si="359"/>
        <v>0</v>
      </c>
      <c r="AW202" s="10">
        <f t="shared" si="360"/>
        <v>9.2799999999999994</v>
      </c>
      <c r="AX202" s="10">
        <f t="shared" si="361"/>
        <v>0</v>
      </c>
      <c r="AY202" s="10">
        <f t="shared" si="362"/>
        <v>0</v>
      </c>
      <c r="AZ202" s="10">
        <f t="shared" si="363"/>
        <v>0</v>
      </c>
      <c r="BA202" s="10">
        <f t="shared" si="364"/>
        <v>0</v>
      </c>
      <c r="BB202" s="10">
        <f t="shared" si="365"/>
        <v>0</v>
      </c>
      <c r="BC202" s="10">
        <f t="shared" si="366"/>
        <v>0</v>
      </c>
      <c r="BD202" s="10">
        <f t="shared" si="367"/>
        <v>0</v>
      </c>
      <c r="BE202" s="10">
        <f t="shared" si="368"/>
        <v>0</v>
      </c>
      <c r="BF202" s="10">
        <f t="shared" si="369"/>
        <v>0</v>
      </c>
      <c r="BG202" s="10">
        <f t="shared" si="370"/>
        <v>0</v>
      </c>
      <c r="BH202" s="10">
        <f t="shared" si="371"/>
        <v>0</v>
      </c>
      <c r="BI202" s="10">
        <f t="shared" si="372"/>
        <v>0</v>
      </c>
      <c r="BJ202" s="10">
        <f t="shared" si="373"/>
        <v>0</v>
      </c>
      <c r="BK202" s="10">
        <f t="shared" si="374"/>
        <v>0</v>
      </c>
      <c r="BL202" s="10">
        <f t="shared" si="375"/>
        <v>0</v>
      </c>
      <c r="BM202" s="10">
        <f t="shared" si="376"/>
        <v>0</v>
      </c>
      <c r="BN202" s="10">
        <f t="shared" si="377"/>
        <v>0</v>
      </c>
      <c r="BO202" s="10">
        <f t="shared" si="378"/>
        <v>0</v>
      </c>
      <c r="BP202" s="2" t="s">
        <v>201</v>
      </c>
      <c r="BQ202" s="2">
        <v>28228.572</v>
      </c>
      <c r="BR202" s="2">
        <f t="shared" si="379"/>
        <v>1896.28</v>
      </c>
      <c r="BS202" s="2">
        <v>9273.9490000000005</v>
      </c>
      <c r="BT202" s="2">
        <v>2388.38</v>
      </c>
      <c r="BU202" s="2">
        <v>3968.16</v>
      </c>
      <c r="BV202" s="2">
        <v>7288.02</v>
      </c>
      <c r="BW202" s="2">
        <v>2522.02</v>
      </c>
      <c r="BX202" s="2">
        <v>1880.05</v>
      </c>
      <c r="BY202" s="2">
        <v>638.66300000000001</v>
      </c>
      <c r="BZ202" s="2">
        <v>16.23</v>
      </c>
      <c r="CA202" s="2">
        <v>17.100000000000001</v>
      </c>
      <c r="CB202" s="2">
        <v>0</v>
      </c>
      <c r="CC202" s="2">
        <v>236</v>
      </c>
      <c r="CD202" s="2">
        <v>0</v>
      </c>
      <c r="CE202" s="2">
        <v>0</v>
      </c>
      <c r="CF202" s="2">
        <v>2388.38</v>
      </c>
      <c r="CG202" s="2">
        <v>0</v>
      </c>
      <c r="CH202" s="2">
        <v>0</v>
      </c>
      <c r="CI202" s="2">
        <v>568.34</v>
      </c>
      <c r="CJ202" s="2">
        <v>3399.8199999999997</v>
      </c>
      <c r="CK202" s="2">
        <v>0</v>
      </c>
      <c r="CL202" s="2">
        <v>0</v>
      </c>
      <c r="CM202" s="2">
        <v>0</v>
      </c>
      <c r="CN202" s="2">
        <v>0</v>
      </c>
      <c r="CO202" s="2">
        <v>7288.02</v>
      </c>
      <c r="CP202" s="2">
        <v>0</v>
      </c>
      <c r="CQ202" s="2">
        <v>0</v>
      </c>
      <c r="CR202" s="2">
        <v>0</v>
      </c>
      <c r="CS202" s="2">
        <v>0</v>
      </c>
      <c r="CT202" s="2">
        <v>2522.02</v>
      </c>
      <c r="CU202" s="2">
        <v>0</v>
      </c>
      <c r="CV202" s="2">
        <v>0</v>
      </c>
      <c r="CW202" s="2">
        <v>0</v>
      </c>
      <c r="CX202" s="2">
        <v>1880.05</v>
      </c>
      <c r="CY202" s="2">
        <v>0</v>
      </c>
      <c r="CZ202" s="2">
        <v>0</v>
      </c>
      <c r="DA202" s="2">
        <v>0</v>
      </c>
      <c r="DB202" s="2">
        <v>0</v>
      </c>
      <c r="DC202" s="2">
        <v>638.66300000000001</v>
      </c>
      <c r="DD202" s="2">
        <v>0</v>
      </c>
      <c r="DE202" s="2">
        <v>0</v>
      </c>
      <c r="DF202" s="2">
        <v>0</v>
      </c>
      <c r="DG202" s="2">
        <v>6.11</v>
      </c>
      <c r="DH202" s="2">
        <v>10.119999999999999</v>
      </c>
      <c r="DI202" s="2">
        <v>0</v>
      </c>
      <c r="DJ202" s="2">
        <v>0</v>
      </c>
      <c r="DK202" s="2">
        <v>0</v>
      </c>
      <c r="DL202" s="2">
        <v>17.100000000000001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236</v>
      </c>
      <c r="EA202" s="2">
        <v>0</v>
      </c>
      <c r="EB202" s="2">
        <v>0</v>
      </c>
      <c r="EC202" s="2">
        <v>0</v>
      </c>
      <c r="ED202" s="2">
        <v>0</v>
      </c>
      <c r="EE202" s="15">
        <f t="shared" si="380"/>
        <v>0</v>
      </c>
      <c r="EF202" s="15">
        <f t="shared" si="381"/>
        <v>0</v>
      </c>
      <c r="EG202" s="15">
        <f t="shared" si="382"/>
        <v>1</v>
      </c>
      <c r="EH202" s="15">
        <f t="shared" si="383"/>
        <v>0</v>
      </c>
      <c r="EI202" s="15">
        <f t="shared" si="384"/>
        <v>0</v>
      </c>
      <c r="EJ202" s="15">
        <f t="shared" si="385"/>
        <v>0.14322507156969477</v>
      </c>
      <c r="EK202" s="15">
        <f t="shared" si="386"/>
        <v>0.85677492843030523</v>
      </c>
      <c r="EL202" s="15">
        <f t="shared" si="387"/>
        <v>0</v>
      </c>
      <c r="EM202" s="15">
        <f t="shared" si="388"/>
        <v>0</v>
      </c>
      <c r="EN202" s="15">
        <f t="shared" si="389"/>
        <v>0</v>
      </c>
      <c r="EO202" s="15">
        <f t="shared" si="390"/>
        <v>0</v>
      </c>
      <c r="EP202" s="15">
        <f t="shared" si="391"/>
        <v>1</v>
      </c>
      <c r="EQ202" s="15">
        <f t="shared" si="392"/>
        <v>0</v>
      </c>
      <c r="ER202" s="15">
        <f t="shared" si="393"/>
        <v>0</v>
      </c>
      <c r="ES202" s="15">
        <f t="shared" si="394"/>
        <v>0</v>
      </c>
      <c r="ET202" s="15">
        <f t="shared" si="395"/>
        <v>0</v>
      </c>
      <c r="EU202" s="15">
        <f t="shared" si="396"/>
        <v>1</v>
      </c>
      <c r="EV202" s="15">
        <f t="shared" si="397"/>
        <v>0</v>
      </c>
      <c r="EW202" s="15">
        <f t="shared" si="398"/>
        <v>0</v>
      </c>
      <c r="EX202" s="15">
        <f t="shared" si="399"/>
        <v>0</v>
      </c>
      <c r="EY202" s="15">
        <f t="shared" si="400"/>
        <v>1</v>
      </c>
      <c r="EZ202" s="15">
        <f t="shared" si="401"/>
        <v>0</v>
      </c>
      <c r="FA202" s="15">
        <f t="shared" si="402"/>
        <v>0</v>
      </c>
      <c r="FB202" s="15">
        <f t="shared" si="403"/>
        <v>0</v>
      </c>
      <c r="FC202" s="15">
        <f t="shared" si="404"/>
        <v>0</v>
      </c>
      <c r="FD202" s="15">
        <f t="shared" si="405"/>
        <v>1</v>
      </c>
      <c r="FE202" s="15">
        <f t="shared" si="406"/>
        <v>0</v>
      </c>
      <c r="FF202" s="15">
        <f t="shared" si="407"/>
        <v>0</v>
      </c>
      <c r="FG202" s="15">
        <f t="shared" si="408"/>
        <v>0</v>
      </c>
      <c r="FH202" s="15">
        <f t="shared" si="409"/>
        <v>0.37646333949476279</v>
      </c>
      <c r="FI202" s="15">
        <f t="shared" si="410"/>
        <v>0.62353666050523715</v>
      </c>
      <c r="FJ202" s="15">
        <f t="shared" si="411"/>
        <v>0</v>
      </c>
      <c r="FK202" s="15">
        <f t="shared" si="412"/>
        <v>0</v>
      </c>
      <c r="FL202" s="15">
        <f t="shared" si="413"/>
        <v>0</v>
      </c>
      <c r="FM202" s="15">
        <f t="shared" si="414"/>
        <v>1</v>
      </c>
      <c r="FN202" s="15">
        <f t="shared" si="415"/>
        <v>0</v>
      </c>
      <c r="FO202" s="15">
        <f t="shared" si="416"/>
        <v>0</v>
      </c>
      <c r="FP202" s="15">
        <f t="shared" si="417"/>
        <v>0</v>
      </c>
      <c r="FQ202" s="15">
        <f t="shared" si="418"/>
        <v>0</v>
      </c>
      <c r="FR202" s="15">
        <f t="shared" si="419"/>
        <v>0</v>
      </c>
      <c r="FS202" s="15">
        <v>0</v>
      </c>
      <c r="FT202" s="15">
        <v>0</v>
      </c>
      <c r="FU202" s="15">
        <v>0</v>
      </c>
      <c r="FV202" s="15">
        <v>0</v>
      </c>
      <c r="FW202" s="15">
        <v>0</v>
      </c>
      <c r="FX202" s="15">
        <v>0</v>
      </c>
      <c r="FY202" s="15">
        <v>0</v>
      </c>
      <c r="FZ202" s="15">
        <v>0</v>
      </c>
      <c r="GA202" s="15">
        <f t="shared" si="420"/>
        <v>1</v>
      </c>
      <c r="GB202" s="15">
        <f t="shared" si="421"/>
        <v>0</v>
      </c>
      <c r="GC202" s="15">
        <f t="shared" si="422"/>
        <v>0</v>
      </c>
      <c r="GD202" s="15">
        <f t="shared" si="423"/>
        <v>0</v>
      </c>
      <c r="GE202" s="15">
        <f t="shared" si="424"/>
        <v>0</v>
      </c>
    </row>
    <row r="203" spans="1:187" x14ac:dyDescent="0.3">
      <c r="A203" s="2" t="s">
        <v>202</v>
      </c>
      <c r="B203" s="6">
        <v>37226.913999999997</v>
      </c>
      <c r="C203" s="6">
        <f t="shared" si="335"/>
        <v>21360.297799460313</v>
      </c>
      <c r="D203" s="7">
        <v>15866.616200539685</v>
      </c>
      <c r="E203" s="8">
        <v>0</v>
      </c>
      <c r="F203" s="9">
        <v>10347.879999999999</v>
      </c>
      <c r="G203" s="9">
        <v>6569.2705951768294</v>
      </c>
      <c r="H203" s="9">
        <v>956.48856643976933</v>
      </c>
      <c r="I203" s="9">
        <v>2800.13</v>
      </c>
      <c r="J203" s="9">
        <v>626.6446378437164</v>
      </c>
      <c r="K203" s="9">
        <v>25.404</v>
      </c>
      <c r="L203" s="9">
        <v>34.479999999999997</v>
      </c>
      <c r="M203" s="9">
        <v>0</v>
      </c>
      <c r="N203" s="10">
        <v>0</v>
      </c>
      <c r="O203" s="10">
        <f t="shared" si="325"/>
        <v>0</v>
      </c>
      <c r="P203" s="10">
        <f t="shared" si="326"/>
        <v>0</v>
      </c>
      <c r="Q203" s="10">
        <f t="shared" si="327"/>
        <v>0</v>
      </c>
      <c r="R203" s="10">
        <f t="shared" si="328"/>
        <v>0</v>
      </c>
      <c r="S203" s="10">
        <f t="shared" si="329"/>
        <v>0</v>
      </c>
      <c r="T203" s="10">
        <f t="shared" si="330"/>
        <v>0</v>
      </c>
      <c r="U203" s="10">
        <f t="shared" si="331"/>
        <v>10347.879999999999</v>
      </c>
      <c r="V203" s="10">
        <f t="shared" si="332"/>
        <v>0</v>
      </c>
      <c r="W203" s="10">
        <f t="shared" si="333"/>
        <v>0</v>
      </c>
      <c r="X203" s="10">
        <f t="shared" si="334"/>
        <v>0</v>
      </c>
      <c r="Y203" s="10">
        <f t="shared" si="336"/>
        <v>0</v>
      </c>
      <c r="Z203" s="10">
        <f t="shared" si="337"/>
        <v>6569.2705951768294</v>
      </c>
      <c r="AA203" s="10">
        <f t="shared" si="338"/>
        <v>0</v>
      </c>
      <c r="AB203" s="10">
        <f t="shared" si="339"/>
        <v>0</v>
      </c>
      <c r="AC203" s="10">
        <f t="shared" si="340"/>
        <v>0</v>
      </c>
      <c r="AD203" s="10">
        <f t="shared" si="341"/>
        <v>0</v>
      </c>
      <c r="AE203" s="10">
        <f t="shared" si="342"/>
        <v>956.48856643976933</v>
      </c>
      <c r="AF203" s="10">
        <f t="shared" si="343"/>
        <v>0</v>
      </c>
      <c r="AG203" s="10">
        <f t="shared" si="344"/>
        <v>0</v>
      </c>
      <c r="AH203" s="10">
        <f t="shared" si="345"/>
        <v>0</v>
      </c>
      <c r="AI203" s="10">
        <f t="shared" si="346"/>
        <v>2800.13</v>
      </c>
      <c r="AJ203" s="10">
        <f t="shared" si="347"/>
        <v>0</v>
      </c>
      <c r="AK203" s="10">
        <f t="shared" si="348"/>
        <v>0</v>
      </c>
      <c r="AL203" s="10">
        <f t="shared" si="349"/>
        <v>0</v>
      </c>
      <c r="AM203" s="10">
        <f t="shared" si="350"/>
        <v>0</v>
      </c>
      <c r="AN203" s="10">
        <f t="shared" si="351"/>
        <v>626.6446378437164</v>
      </c>
      <c r="AO203" s="10">
        <f t="shared" si="352"/>
        <v>0</v>
      </c>
      <c r="AP203" s="10">
        <f t="shared" si="353"/>
        <v>0</v>
      </c>
      <c r="AQ203" s="10">
        <f t="shared" si="354"/>
        <v>0</v>
      </c>
      <c r="AR203" s="10">
        <f t="shared" si="355"/>
        <v>0</v>
      </c>
      <c r="AS203" s="10">
        <f t="shared" si="356"/>
        <v>25.404</v>
      </c>
      <c r="AT203" s="10">
        <f t="shared" si="357"/>
        <v>0</v>
      </c>
      <c r="AU203" s="10">
        <f t="shared" si="358"/>
        <v>0</v>
      </c>
      <c r="AV203" s="10">
        <f t="shared" si="359"/>
        <v>0</v>
      </c>
      <c r="AW203" s="10">
        <f t="shared" si="360"/>
        <v>34.479999999999997</v>
      </c>
      <c r="AX203" s="10">
        <f t="shared" si="361"/>
        <v>0</v>
      </c>
      <c r="AY203" s="10">
        <f t="shared" si="362"/>
        <v>0</v>
      </c>
      <c r="AZ203" s="10">
        <f t="shared" si="363"/>
        <v>0</v>
      </c>
      <c r="BA203" s="10">
        <f t="shared" si="364"/>
        <v>0</v>
      </c>
      <c r="BB203" s="10">
        <f t="shared" si="365"/>
        <v>0</v>
      </c>
      <c r="BC203" s="10">
        <f t="shared" si="366"/>
        <v>0</v>
      </c>
      <c r="BD203" s="10">
        <f t="shared" si="367"/>
        <v>0</v>
      </c>
      <c r="BE203" s="10">
        <f t="shared" si="368"/>
        <v>0</v>
      </c>
      <c r="BF203" s="10">
        <f t="shared" si="369"/>
        <v>0</v>
      </c>
      <c r="BG203" s="10">
        <f t="shared" si="370"/>
        <v>0</v>
      </c>
      <c r="BH203" s="10">
        <f t="shared" si="371"/>
        <v>0</v>
      </c>
      <c r="BI203" s="10">
        <f t="shared" si="372"/>
        <v>0</v>
      </c>
      <c r="BJ203" s="10">
        <f t="shared" si="373"/>
        <v>0</v>
      </c>
      <c r="BK203" s="10">
        <f t="shared" si="374"/>
        <v>0</v>
      </c>
      <c r="BL203" s="10">
        <f t="shared" si="375"/>
        <v>0</v>
      </c>
      <c r="BM203" s="10">
        <f t="shared" si="376"/>
        <v>0</v>
      </c>
      <c r="BN203" s="10">
        <f t="shared" si="377"/>
        <v>0</v>
      </c>
      <c r="BO203" s="10">
        <f t="shared" si="378"/>
        <v>0</v>
      </c>
      <c r="BP203" s="2" t="s">
        <v>202</v>
      </c>
      <c r="BQ203" s="2">
        <v>38287.269</v>
      </c>
      <c r="BR203" s="2">
        <f t="shared" si="379"/>
        <v>8426.3889999999992</v>
      </c>
      <c r="BS203" s="2">
        <v>12648.850999999999</v>
      </c>
      <c r="BT203" s="2">
        <v>0</v>
      </c>
      <c r="BU203" s="2">
        <v>10517.560000000001</v>
      </c>
      <c r="BV203" s="2">
        <v>5168.1260000000002</v>
      </c>
      <c r="BW203" s="2">
        <v>748.91200000000003</v>
      </c>
      <c r="BX203" s="2">
        <v>8400.39</v>
      </c>
      <c r="BY203" s="2">
        <v>438.16399999999999</v>
      </c>
      <c r="BZ203" s="2">
        <v>25.998999999999999</v>
      </c>
      <c r="CA203" s="2">
        <v>40.32</v>
      </c>
      <c r="CB203" s="2">
        <v>0</v>
      </c>
      <c r="CC203" s="2">
        <v>298.947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10517.560000000001</v>
      </c>
      <c r="CK203" s="2">
        <v>0</v>
      </c>
      <c r="CL203" s="2">
        <v>0</v>
      </c>
      <c r="CM203" s="2">
        <v>0</v>
      </c>
      <c r="CN203" s="2">
        <v>0</v>
      </c>
      <c r="CO203" s="2">
        <v>5168.1260000000002</v>
      </c>
      <c r="CP203" s="2">
        <v>0</v>
      </c>
      <c r="CQ203" s="2">
        <v>0</v>
      </c>
      <c r="CR203" s="2">
        <v>0</v>
      </c>
      <c r="CS203" s="2">
        <v>0</v>
      </c>
      <c r="CT203" s="2">
        <v>748.91200000000003</v>
      </c>
      <c r="CU203" s="2">
        <v>0</v>
      </c>
      <c r="CV203" s="2">
        <v>0</v>
      </c>
      <c r="CW203" s="2">
        <v>0</v>
      </c>
      <c r="CX203" s="2">
        <v>8400.39</v>
      </c>
      <c r="CY203" s="2">
        <v>0</v>
      </c>
      <c r="CZ203" s="2">
        <v>0</v>
      </c>
      <c r="DA203" s="2">
        <v>0</v>
      </c>
      <c r="DB203" s="2">
        <v>0</v>
      </c>
      <c r="DC203" s="2">
        <v>438.16399999999999</v>
      </c>
      <c r="DD203" s="2">
        <v>0</v>
      </c>
      <c r="DE203" s="2">
        <v>0</v>
      </c>
      <c r="DF203" s="2">
        <v>0</v>
      </c>
      <c r="DG203" s="2">
        <v>0</v>
      </c>
      <c r="DH203" s="2">
        <v>25.998999999999999</v>
      </c>
      <c r="DI203" s="2">
        <v>0</v>
      </c>
      <c r="DJ203" s="2">
        <v>0</v>
      </c>
      <c r="DK203" s="2">
        <v>0</v>
      </c>
      <c r="DL203" s="2">
        <v>40.32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298.947</v>
      </c>
      <c r="EA203" s="2">
        <v>0</v>
      </c>
      <c r="EB203" s="2">
        <v>0</v>
      </c>
      <c r="EC203" s="2">
        <v>0</v>
      </c>
      <c r="ED203" s="2">
        <v>0</v>
      </c>
      <c r="EE203" s="15">
        <v>0</v>
      </c>
      <c r="EF203" s="15">
        <v>0</v>
      </c>
      <c r="EG203" s="15">
        <v>0</v>
      </c>
      <c r="EH203" s="15">
        <v>0</v>
      </c>
      <c r="EI203" s="15">
        <v>0</v>
      </c>
      <c r="EJ203" s="15">
        <f t="shared" si="385"/>
        <v>0</v>
      </c>
      <c r="EK203" s="15">
        <f t="shared" si="386"/>
        <v>1</v>
      </c>
      <c r="EL203" s="15">
        <f t="shared" si="387"/>
        <v>0</v>
      </c>
      <c r="EM203" s="15">
        <f t="shared" si="388"/>
        <v>0</v>
      </c>
      <c r="EN203" s="15">
        <f t="shared" si="389"/>
        <v>0</v>
      </c>
      <c r="EO203" s="15">
        <f t="shared" si="390"/>
        <v>0</v>
      </c>
      <c r="EP203" s="15">
        <f t="shared" si="391"/>
        <v>1</v>
      </c>
      <c r="EQ203" s="15">
        <f t="shared" si="392"/>
        <v>0</v>
      </c>
      <c r="ER203" s="15">
        <f t="shared" si="393"/>
        <v>0</v>
      </c>
      <c r="ES203" s="15">
        <f t="shared" si="394"/>
        <v>0</v>
      </c>
      <c r="ET203" s="15">
        <f t="shared" si="395"/>
        <v>0</v>
      </c>
      <c r="EU203" s="15">
        <f t="shared" si="396"/>
        <v>1</v>
      </c>
      <c r="EV203" s="15">
        <f t="shared" si="397"/>
        <v>0</v>
      </c>
      <c r="EW203" s="15">
        <f t="shared" si="398"/>
        <v>0</v>
      </c>
      <c r="EX203" s="15">
        <f t="shared" si="399"/>
        <v>0</v>
      </c>
      <c r="EY203" s="15">
        <f t="shared" si="400"/>
        <v>1</v>
      </c>
      <c r="EZ203" s="15">
        <f t="shared" si="401"/>
        <v>0</v>
      </c>
      <c r="FA203" s="15">
        <f t="shared" si="402"/>
        <v>0</v>
      </c>
      <c r="FB203" s="15">
        <f t="shared" si="403"/>
        <v>0</v>
      </c>
      <c r="FC203" s="15">
        <f t="shared" si="404"/>
        <v>0</v>
      </c>
      <c r="FD203" s="15">
        <f t="shared" si="405"/>
        <v>1</v>
      </c>
      <c r="FE203" s="15">
        <f t="shared" si="406"/>
        <v>0</v>
      </c>
      <c r="FF203" s="15">
        <f t="shared" si="407"/>
        <v>0</v>
      </c>
      <c r="FG203" s="15">
        <f t="shared" si="408"/>
        <v>0</v>
      </c>
      <c r="FH203" s="15">
        <f t="shared" si="409"/>
        <v>0</v>
      </c>
      <c r="FI203" s="15">
        <f t="shared" si="410"/>
        <v>1</v>
      </c>
      <c r="FJ203" s="15">
        <f t="shared" si="411"/>
        <v>0</v>
      </c>
      <c r="FK203" s="15">
        <f t="shared" si="412"/>
        <v>0</v>
      </c>
      <c r="FL203" s="15">
        <f t="shared" si="413"/>
        <v>0</v>
      </c>
      <c r="FM203" s="15">
        <f t="shared" si="414"/>
        <v>1</v>
      </c>
      <c r="FN203" s="15">
        <f t="shared" si="415"/>
        <v>0</v>
      </c>
      <c r="FO203" s="15">
        <f t="shared" si="416"/>
        <v>0</v>
      </c>
      <c r="FP203" s="15">
        <f t="shared" si="417"/>
        <v>0</v>
      </c>
      <c r="FQ203" s="15">
        <f t="shared" si="418"/>
        <v>0</v>
      </c>
      <c r="FR203" s="15">
        <f t="shared" si="419"/>
        <v>0</v>
      </c>
      <c r="FS203" s="15">
        <v>0</v>
      </c>
      <c r="FT203" s="15">
        <v>0</v>
      </c>
      <c r="FU203" s="15">
        <v>0</v>
      </c>
      <c r="FV203" s="15">
        <v>0</v>
      </c>
      <c r="FW203" s="15">
        <v>0</v>
      </c>
      <c r="FX203" s="15">
        <v>0</v>
      </c>
      <c r="FY203" s="15">
        <v>0</v>
      </c>
      <c r="FZ203" s="15">
        <v>0</v>
      </c>
      <c r="GA203" s="15">
        <f t="shared" si="420"/>
        <v>1</v>
      </c>
      <c r="GB203" s="15">
        <f t="shared" si="421"/>
        <v>0</v>
      </c>
      <c r="GC203" s="15">
        <f t="shared" si="422"/>
        <v>0</v>
      </c>
      <c r="GD203" s="15">
        <f t="shared" si="423"/>
        <v>0</v>
      </c>
      <c r="GE203" s="15">
        <f t="shared" si="424"/>
        <v>0</v>
      </c>
    </row>
    <row r="204" spans="1:187" x14ac:dyDescent="0.3">
      <c r="A204" s="2" t="s">
        <v>203</v>
      </c>
      <c r="B204" s="6">
        <v>25877.81</v>
      </c>
      <c r="C204" s="6">
        <f t="shared" si="335"/>
        <v>13750.032781152669</v>
      </c>
      <c r="D204" s="7">
        <v>12127.777218847332</v>
      </c>
      <c r="E204" s="8">
        <v>3157.82</v>
      </c>
      <c r="F204" s="9">
        <v>3351.49</v>
      </c>
      <c r="G204" s="9">
        <v>3862.688253394399</v>
      </c>
      <c r="H204" s="9">
        <v>478.82411878022299</v>
      </c>
      <c r="I204" s="9">
        <v>2252.75</v>
      </c>
      <c r="J204" s="9">
        <v>406.38040897804598</v>
      </c>
      <c r="K204" s="9">
        <v>218.15</v>
      </c>
      <c r="L204" s="9">
        <v>21.93</v>
      </c>
      <c r="M204" s="9">
        <v>0</v>
      </c>
      <c r="N204" s="10">
        <v>0</v>
      </c>
      <c r="O204" s="10">
        <f t="shared" si="325"/>
        <v>0</v>
      </c>
      <c r="P204" s="10">
        <f t="shared" si="326"/>
        <v>0</v>
      </c>
      <c r="Q204" s="10">
        <f t="shared" si="327"/>
        <v>3157.82</v>
      </c>
      <c r="R204" s="10">
        <f t="shared" si="328"/>
        <v>0</v>
      </c>
      <c r="S204" s="10">
        <f t="shared" si="329"/>
        <v>0</v>
      </c>
      <c r="T204" s="10">
        <f t="shared" si="330"/>
        <v>0</v>
      </c>
      <c r="U204" s="10">
        <f t="shared" si="331"/>
        <v>3351.49</v>
      </c>
      <c r="V204" s="10">
        <f t="shared" si="332"/>
        <v>0</v>
      </c>
      <c r="W204" s="10">
        <f t="shared" si="333"/>
        <v>0</v>
      </c>
      <c r="X204" s="10">
        <f t="shared" si="334"/>
        <v>0</v>
      </c>
      <c r="Y204" s="10">
        <f t="shared" si="336"/>
        <v>0</v>
      </c>
      <c r="Z204" s="10">
        <f t="shared" si="337"/>
        <v>3862.688253394399</v>
      </c>
      <c r="AA204" s="10">
        <f t="shared" si="338"/>
        <v>0</v>
      </c>
      <c r="AB204" s="10">
        <f t="shared" si="339"/>
        <v>0</v>
      </c>
      <c r="AC204" s="10">
        <f t="shared" si="340"/>
        <v>0</v>
      </c>
      <c r="AD204" s="10">
        <f t="shared" si="341"/>
        <v>0</v>
      </c>
      <c r="AE204" s="10">
        <f t="shared" si="342"/>
        <v>444.70922822418828</v>
      </c>
      <c r="AF204" s="10">
        <f t="shared" si="343"/>
        <v>0</v>
      </c>
      <c r="AG204" s="10">
        <f t="shared" si="344"/>
        <v>0</v>
      </c>
      <c r="AH204" s="10">
        <f t="shared" si="345"/>
        <v>34.114890556034737</v>
      </c>
      <c r="AI204" s="10">
        <f t="shared" si="346"/>
        <v>2252.75</v>
      </c>
      <c r="AJ204" s="10">
        <f t="shared" si="347"/>
        <v>0</v>
      </c>
      <c r="AK204" s="10">
        <f t="shared" si="348"/>
        <v>0</v>
      </c>
      <c r="AL204" s="10">
        <f t="shared" si="349"/>
        <v>0</v>
      </c>
      <c r="AM204" s="10">
        <f t="shared" si="350"/>
        <v>0</v>
      </c>
      <c r="AN204" s="10">
        <f t="shared" si="351"/>
        <v>406.38040897804598</v>
      </c>
      <c r="AO204" s="10">
        <f t="shared" si="352"/>
        <v>0</v>
      </c>
      <c r="AP204" s="10">
        <f t="shared" si="353"/>
        <v>0</v>
      </c>
      <c r="AQ204" s="10">
        <f t="shared" si="354"/>
        <v>0</v>
      </c>
      <c r="AR204" s="10">
        <f t="shared" si="355"/>
        <v>38.57</v>
      </c>
      <c r="AS204" s="10">
        <f t="shared" si="356"/>
        <v>179.58</v>
      </c>
      <c r="AT204" s="10">
        <f t="shared" si="357"/>
        <v>0</v>
      </c>
      <c r="AU204" s="10">
        <f t="shared" si="358"/>
        <v>0</v>
      </c>
      <c r="AV204" s="10">
        <f t="shared" si="359"/>
        <v>0</v>
      </c>
      <c r="AW204" s="10">
        <f t="shared" si="360"/>
        <v>21.93</v>
      </c>
      <c r="AX204" s="10">
        <f t="shared" si="361"/>
        <v>0</v>
      </c>
      <c r="AY204" s="10">
        <f t="shared" si="362"/>
        <v>0</v>
      </c>
      <c r="AZ204" s="10">
        <f t="shared" si="363"/>
        <v>0</v>
      </c>
      <c r="BA204" s="10">
        <f t="shared" si="364"/>
        <v>0</v>
      </c>
      <c r="BB204" s="10">
        <f t="shared" si="365"/>
        <v>0</v>
      </c>
      <c r="BC204" s="10">
        <f t="shared" si="366"/>
        <v>0</v>
      </c>
      <c r="BD204" s="10">
        <f t="shared" si="367"/>
        <v>0</v>
      </c>
      <c r="BE204" s="10">
        <f t="shared" si="368"/>
        <v>0</v>
      </c>
      <c r="BF204" s="10">
        <f t="shared" si="369"/>
        <v>0</v>
      </c>
      <c r="BG204" s="10">
        <f t="shared" si="370"/>
        <v>0</v>
      </c>
      <c r="BH204" s="10">
        <f t="shared" si="371"/>
        <v>0</v>
      </c>
      <c r="BI204" s="10">
        <f t="shared" si="372"/>
        <v>0</v>
      </c>
      <c r="BJ204" s="10">
        <f t="shared" si="373"/>
        <v>0</v>
      </c>
      <c r="BK204" s="10">
        <f t="shared" si="374"/>
        <v>0</v>
      </c>
      <c r="BL204" s="10">
        <f t="shared" si="375"/>
        <v>0</v>
      </c>
      <c r="BM204" s="10">
        <f t="shared" si="376"/>
        <v>0</v>
      </c>
      <c r="BN204" s="10">
        <f t="shared" si="377"/>
        <v>0</v>
      </c>
      <c r="BO204" s="10">
        <f t="shared" si="378"/>
        <v>0</v>
      </c>
      <c r="BP204" s="2" t="s">
        <v>203</v>
      </c>
      <c r="BQ204" s="2">
        <v>28033.29</v>
      </c>
      <c r="BR204" s="2">
        <f t="shared" si="379"/>
        <v>4723.6499999999996</v>
      </c>
      <c r="BS204" s="2">
        <v>10633.719999999998</v>
      </c>
      <c r="BT204" s="2">
        <v>2125.31</v>
      </c>
      <c r="BU204" s="2">
        <v>3351.49</v>
      </c>
      <c r="BV204" s="2">
        <v>5709.88</v>
      </c>
      <c r="BW204" s="2">
        <v>874.42</v>
      </c>
      <c r="BX204" s="2">
        <v>4505.5</v>
      </c>
      <c r="BY204" s="2">
        <v>398.31</v>
      </c>
      <c r="BZ204" s="2">
        <v>218.15</v>
      </c>
      <c r="CA204" s="2">
        <v>21.93</v>
      </c>
      <c r="CB204" s="2">
        <v>0</v>
      </c>
      <c r="CC204" s="2">
        <v>194.58</v>
      </c>
      <c r="CD204" s="2">
        <v>0</v>
      </c>
      <c r="CE204" s="2">
        <v>0</v>
      </c>
      <c r="CF204" s="2">
        <v>2125.31</v>
      </c>
      <c r="CG204" s="2">
        <v>0</v>
      </c>
      <c r="CH204" s="2">
        <v>0</v>
      </c>
      <c r="CI204" s="2">
        <v>0</v>
      </c>
      <c r="CJ204" s="2">
        <v>3351.49</v>
      </c>
      <c r="CK204" s="2">
        <v>0</v>
      </c>
      <c r="CL204" s="2">
        <v>0</v>
      </c>
      <c r="CM204" s="2">
        <v>0</v>
      </c>
      <c r="CN204" s="2">
        <v>0</v>
      </c>
      <c r="CO204" s="2">
        <v>5709.88</v>
      </c>
      <c r="CP204" s="2">
        <v>0</v>
      </c>
      <c r="CQ204" s="2">
        <v>0</v>
      </c>
      <c r="CR204" s="2">
        <v>0</v>
      </c>
      <c r="CS204" s="2">
        <v>0</v>
      </c>
      <c r="CT204" s="2">
        <v>812.12</v>
      </c>
      <c r="CU204" s="2">
        <v>0</v>
      </c>
      <c r="CV204" s="2">
        <v>0</v>
      </c>
      <c r="CW204" s="2">
        <v>62.3</v>
      </c>
      <c r="CX204" s="2">
        <v>4505.5</v>
      </c>
      <c r="CY204" s="2">
        <v>0</v>
      </c>
      <c r="CZ204" s="2">
        <v>0</v>
      </c>
      <c r="DA204" s="2">
        <v>0</v>
      </c>
      <c r="DB204" s="2">
        <v>0</v>
      </c>
      <c r="DC204" s="2">
        <v>398.31</v>
      </c>
      <c r="DD204" s="2">
        <v>0</v>
      </c>
      <c r="DE204" s="2">
        <v>0</v>
      </c>
      <c r="DF204" s="2">
        <v>0</v>
      </c>
      <c r="DG204" s="2">
        <v>38.57</v>
      </c>
      <c r="DH204" s="2">
        <v>179.58</v>
      </c>
      <c r="DI204" s="2">
        <v>0</v>
      </c>
      <c r="DJ204" s="2">
        <v>0</v>
      </c>
      <c r="DK204" s="2">
        <v>0</v>
      </c>
      <c r="DL204" s="2">
        <v>21.93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194.58</v>
      </c>
      <c r="EA204" s="2">
        <v>0</v>
      </c>
      <c r="EB204" s="2">
        <v>0</v>
      </c>
      <c r="EC204" s="2">
        <v>0</v>
      </c>
      <c r="ED204" s="2">
        <v>0</v>
      </c>
      <c r="EE204" s="15">
        <f t="shared" si="380"/>
        <v>0</v>
      </c>
      <c r="EF204" s="15">
        <f t="shared" si="381"/>
        <v>0</v>
      </c>
      <c r="EG204" s="15">
        <f t="shared" si="382"/>
        <v>1</v>
      </c>
      <c r="EH204" s="15">
        <f t="shared" si="383"/>
        <v>0</v>
      </c>
      <c r="EI204" s="15">
        <f t="shared" si="384"/>
        <v>0</v>
      </c>
      <c r="EJ204" s="15">
        <f t="shared" si="385"/>
        <v>0</v>
      </c>
      <c r="EK204" s="15">
        <f t="shared" si="386"/>
        <v>1</v>
      </c>
      <c r="EL204" s="15">
        <f t="shared" si="387"/>
        <v>0</v>
      </c>
      <c r="EM204" s="15">
        <f t="shared" si="388"/>
        <v>0</v>
      </c>
      <c r="EN204" s="15">
        <f t="shared" si="389"/>
        <v>0</v>
      </c>
      <c r="EO204" s="15">
        <f t="shared" si="390"/>
        <v>0</v>
      </c>
      <c r="EP204" s="15">
        <f t="shared" si="391"/>
        <v>1</v>
      </c>
      <c r="EQ204" s="15">
        <f t="shared" si="392"/>
        <v>0</v>
      </c>
      <c r="ER204" s="15">
        <f t="shared" si="393"/>
        <v>0</v>
      </c>
      <c r="ES204" s="15">
        <f t="shared" si="394"/>
        <v>0</v>
      </c>
      <c r="ET204" s="15">
        <f t="shared" si="395"/>
        <v>0</v>
      </c>
      <c r="EU204" s="15">
        <f t="shared" si="396"/>
        <v>0.92875277326685124</v>
      </c>
      <c r="EV204" s="15">
        <f t="shared" si="397"/>
        <v>0</v>
      </c>
      <c r="EW204" s="15">
        <f t="shared" si="398"/>
        <v>0</v>
      </c>
      <c r="EX204" s="15">
        <f t="shared" si="399"/>
        <v>7.124722673314883E-2</v>
      </c>
      <c r="EY204" s="15">
        <f t="shared" si="400"/>
        <v>1</v>
      </c>
      <c r="EZ204" s="15">
        <f t="shared" si="401"/>
        <v>0</v>
      </c>
      <c r="FA204" s="15">
        <f t="shared" si="402"/>
        <v>0</v>
      </c>
      <c r="FB204" s="15">
        <f t="shared" si="403"/>
        <v>0</v>
      </c>
      <c r="FC204" s="15">
        <f t="shared" si="404"/>
        <v>0</v>
      </c>
      <c r="FD204" s="15">
        <f t="shared" si="405"/>
        <v>1</v>
      </c>
      <c r="FE204" s="15">
        <f t="shared" si="406"/>
        <v>0</v>
      </c>
      <c r="FF204" s="15">
        <f t="shared" si="407"/>
        <v>0</v>
      </c>
      <c r="FG204" s="15">
        <f t="shared" si="408"/>
        <v>0</v>
      </c>
      <c r="FH204" s="15">
        <f t="shared" si="409"/>
        <v>0.1768049507219803</v>
      </c>
      <c r="FI204" s="15">
        <f t="shared" si="410"/>
        <v>0.82319504927801979</v>
      </c>
      <c r="FJ204" s="15">
        <f t="shared" si="411"/>
        <v>0</v>
      </c>
      <c r="FK204" s="15">
        <f t="shared" si="412"/>
        <v>0</v>
      </c>
      <c r="FL204" s="15">
        <f t="shared" si="413"/>
        <v>0</v>
      </c>
      <c r="FM204" s="15">
        <f t="shared" si="414"/>
        <v>1</v>
      </c>
      <c r="FN204" s="15">
        <f t="shared" si="415"/>
        <v>0</v>
      </c>
      <c r="FO204" s="15">
        <f t="shared" si="416"/>
        <v>0</v>
      </c>
      <c r="FP204" s="15">
        <f t="shared" si="417"/>
        <v>0</v>
      </c>
      <c r="FQ204" s="15">
        <f t="shared" si="418"/>
        <v>0</v>
      </c>
      <c r="FR204" s="15">
        <f t="shared" si="419"/>
        <v>0</v>
      </c>
      <c r="FS204" s="15">
        <v>0</v>
      </c>
      <c r="FT204" s="15">
        <v>0</v>
      </c>
      <c r="FU204" s="15">
        <v>0</v>
      </c>
      <c r="FV204" s="15">
        <v>0</v>
      </c>
      <c r="FW204" s="15">
        <v>0</v>
      </c>
      <c r="FX204" s="15">
        <v>0</v>
      </c>
      <c r="FY204" s="15">
        <v>0</v>
      </c>
      <c r="FZ204" s="15">
        <v>0</v>
      </c>
      <c r="GA204" s="15">
        <f t="shared" si="420"/>
        <v>1</v>
      </c>
      <c r="GB204" s="15">
        <f t="shared" si="421"/>
        <v>0</v>
      </c>
      <c r="GC204" s="15">
        <f t="shared" si="422"/>
        <v>0</v>
      </c>
      <c r="GD204" s="15">
        <f t="shared" si="423"/>
        <v>0</v>
      </c>
      <c r="GE204" s="15">
        <f t="shared" si="424"/>
        <v>0</v>
      </c>
    </row>
    <row r="205" spans="1:187" x14ac:dyDescent="0.3">
      <c r="A205" s="4" t="s">
        <v>204</v>
      </c>
      <c r="B205" s="6">
        <v>15268.49</v>
      </c>
      <c r="C205" s="6">
        <f t="shared" si="335"/>
        <v>10085.278612017366</v>
      </c>
      <c r="D205" s="7">
        <v>5183.2113879826329</v>
      </c>
      <c r="E205" s="8">
        <v>0</v>
      </c>
      <c r="F205" s="9">
        <v>4385.4399999999996</v>
      </c>
      <c r="G205" s="9">
        <v>2285.6856298405251</v>
      </c>
      <c r="H205" s="9">
        <v>484.16842216224461</v>
      </c>
      <c r="I205" s="9">
        <v>1977.842995253508</v>
      </c>
      <c r="J205" s="9">
        <v>710.39156476108997</v>
      </c>
      <c r="K205" s="9">
        <v>28.58</v>
      </c>
      <c r="L205" s="9">
        <v>213.17</v>
      </c>
      <c r="M205" s="9">
        <v>0</v>
      </c>
      <c r="N205" s="10">
        <v>0</v>
      </c>
      <c r="O205" s="10">
        <f t="shared" si="325"/>
        <v>0</v>
      </c>
      <c r="P205" s="10">
        <f t="shared" si="326"/>
        <v>0</v>
      </c>
      <c r="Q205" s="10">
        <f t="shared" si="327"/>
        <v>0</v>
      </c>
      <c r="R205" s="10">
        <f t="shared" si="328"/>
        <v>0</v>
      </c>
      <c r="S205" s="10">
        <f t="shared" si="329"/>
        <v>0</v>
      </c>
      <c r="T205" s="10">
        <f t="shared" si="330"/>
        <v>0</v>
      </c>
      <c r="U205" s="10">
        <f t="shared" si="331"/>
        <v>4385.4399999999996</v>
      </c>
      <c r="V205" s="10">
        <f t="shared" si="332"/>
        <v>0</v>
      </c>
      <c r="W205" s="10">
        <f t="shared" si="333"/>
        <v>0</v>
      </c>
      <c r="X205" s="10">
        <f t="shared" si="334"/>
        <v>0</v>
      </c>
      <c r="Y205" s="10">
        <f t="shared" si="336"/>
        <v>0</v>
      </c>
      <c r="Z205" s="10">
        <f t="shared" si="337"/>
        <v>2285.6856298405251</v>
      </c>
      <c r="AA205" s="10">
        <f t="shared" si="338"/>
        <v>5.4041468466122478</v>
      </c>
      <c r="AB205" s="10">
        <f t="shared" si="339"/>
        <v>0</v>
      </c>
      <c r="AC205" s="10">
        <f t="shared" si="340"/>
        <v>0</v>
      </c>
      <c r="AD205" s="10">
        <f t="shared" si="341"/>
        <v>0</v>
      </c>
      <c r="AE205" s="10">
        <f t="shared" si="342"/>
        <v>484.16842216224461</v>
      </c>
      <c r="AF205" s="10">
        <f t="shared" si="343"/>
        <v>0</v>
      </c>
      <c r="AG205" s="10">
        <f t="shared" si="344"/>
        <v>0</v>
      </c>
      <c r="AH205" s="10">
        <f t="shared" si="345"/>
        <v>0</v>
      </c>
      <c r="AI205" s="10">
        <f t="shared" si="346"/>
        <v>1977.842995253508</v>
      </c>
      <c r="AJ205" s="10">
        <f t="shared" si="347"/>
        <v>0</v>
      </c>
      <c r="AK205" s="10">
        <f t="shared" si="348"/>
        <v>0</v>
      </c>
      <c r="AL205" s="10">
        <f t="shared" si="349"/>
        <v>0</v>
      </c>
      <c r="AM205" s="10">
        <f t="shared" si="350"/>
        <v>0</v>
      </c>
      <c r="AN205" s="10">
        <f t="shared" si="351"/>
        <v>705.03604386655752</v>
      </c>
      <c r="AO205" s="10">
        <f t="shared" si="352"/>
        <v>5.3555208945324226</v>
      </c>
      <c r="AP205" s="10">
        <f t="shared" si="353"/>
        <v>0</v>
      </c>
      <c r="AQ205" s="10">
        <f t="shared" si="354"/>
        <v>0</v>
      </c>
      <c r="AR205" s="10">
        <f t="shared" si="355"/>
        <v>0</v>
      </c>
      <c r="AS205" s="10">
        <f t="shared" si="356"/>
        <v>28.58</v>
      </c>
      <c r="AT205" s="10">
        <f t="shared" si="357"/>
        <v>0</v>
      </c>
      <c r="AU205" s="10">
        <f t="shared" si="358"/>
        <v>0</v>
      </c>
      <c r="AV205" s="10">
        <f t="shared" si="359"/>
        <v>0</v>
      </c>
      <c r="AW205" s="10">
        <f t="shared" si="360"/>
        <v>213.17</v>
      </c>
      <c r="AX205" s="10">
        <f t="shared" si="361"/>
        <v>0</v>
      </c>
      <c r="AY205" s="10">
        <f t="shared" si="362"/>
        <v>0</v>
      </c>
      <c r="AZ205" s="10">
        <f t="shared" si="363"/>
        <v>0</v>
      </c>
      <c r="BA205" s="10">
        <f t="shared" si="364"/>
        <v>0</v>
      </c>
      <c r="BB205" s="10">
        <f t="shared" si="365"/>
        <v>0</v>
      </c>
      <c r="BC205" s="10">
        <f t="shared" si="366"/>
        <v>0</v>
      </c>
      <c r="BD205" s="10">
        <f t="shared" si="367"/>
        <v>0</v>
      </c>
      <c r="BE205" s="10">
        <f t="shared" si="368"/>
        <v>0</v>
      </c>
      <c r="BF205" s="10">
        <f t="shared" si="369"/>
        <v>0</v>
      </c>
      <c r="BG205" s="10">
        <f t="shared" si="370"/>
        <v>0</v>
      </c>
      <c r="BH205" s="10">
        <f t="shared" si="371"/>
        <v>0</v>
      </c>
      <c r="BI205" s="10">
        <f t="shared" si="372"/>
        <v>0</v>
      </c>
      <c r="BJ205" s="10">
        <f t="shared" si="373"/>
        <v>0</v>
      </c>
      <c r="BK205" s="10">
        <f t="shared" si="374"/>
        <v>0</v>
      </c>
      <c r="BL205" s="10">
        <f t="shared" si="375"/>
        <v>0</v>
      </c>
      <c r="BM205" s="10">
        <f t="shared" si="376"/>
        <v>0</v>
      </c>
      <c r="BN205" s="10">
        <f t="shared" si="377"/>
        <v>0</v>
      </c>
      <c r="BO205" s="10">
        <f t="shared" si="378"/>
        <v>0</v>
      </c>
      <c r="BP205" s="4" t="s">
        <v>204</v>
      </c>
      <c r="BQ205" s="4">
        <v>37753.89</v>
      </c>
      <c r="BR205" s="2">
        <f t="shared" si="379"/>
        <v>1731.71</v>
      </c>
      <c r="BS205" s="2">
        <v>24547.37</v>
      </c>
      <c r="BT205" s="2">
        <v>0</v>
      </c>
      <c r="BU205" s="2">
        <v>4385.4400000000005</v>
      </c>
      <c r="BV205" s="2">
        <v>3320.16</v>
      </c>
      <c r="BW205" s="2">
        <v>938.7</v>
      </c>
      <c r="BX205" s="2">
        <v>1647.98</v>
      </c>
      <c r="BY205" s="2">
        <v>660.58</v>
      </c>
      <c r="BZ205" s="2">
        <v>83.73</v>
      </c>
      <c r="CA205" s="2">
        <v>864.15</v>
      </c>
      <c r="CB205" s="2">
        <v>722.33999999999992</v>
      </c>
      <c r="CC205" s="2">
        <v>583.44000000000005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4385.4400000000005</v>
      </c>
      <c r="CK205" s="4">
        <v>0</v>
      </c>
      <c r="CL205" s="4">
        <v>0</v>
      </c>
      <c r="CM205" s="4">
        <v>0</v>
      </c>
      <c r="CN205" s="4">
        <v>0</v>
      </c>
      <c r="CO205" s="4">
        <v>3320.16</v>
      </c>
      <c r="CP205" s="4">
        <v>7.85</v>
      </c>
      <c r="CQ205" s="4">
        <v>0</v>
      </c>
      <c r="CR205" s="4">
        <v>0</v>
      </c>
      <c r="CS205" s="4">
        <v>0</v>
      </c>
      <c r="CT205" s="4">
        <v>938.7</v>
      </c>
      <c r="CU205" s="4">
        <v>0</v>
      </c>
      <c r="CV205" s="4">
        <v>0</v>
      </c>
      <c r="CW205" s="4">
        <v>0</v>
      </c>
      <c r="CX205" s="4">
        <v>1647.98</v>
      </c>
      <c r="CY205" s="4">
        <v>0</v>
      </c>
      <c r="CZ205" s="4">
        <v>0</v>
      </c>
      <c r="DA205" s="4">
        <v>0</v>
      </c>
      <c r="DB205" s="4">
        <v>0</v>
      </c>
      <c r="DC205" s="4">
        <v>655.6</v>
      </c>
      <c r="DD205" s="4">
        <v>4.9800000000000004</v>
      </c>
      <c r="DE205" s="4">
        <v>0</v>
      </c>
      <c r="DF205" s="4">
        <v>0</v>
      </c>
      <c r="DG205" s="4">
        <v>0</v>
      </c>
      <c r="DH205" s="4">
        <v>83.73</v>
      </c>
      <c r="DI205" s="4">
        <v>0</v>
      </c>
      <c r="DJ205" s="4">
        <v>0</v>
      </c>
      <c r="DK205" s="4">
        <v>0</v>
      </c>
      <c r="DL205" s="4">
        <v>864.15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722.33999999999992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583.44000000000005</v>
      </c>
      <c r="EA205" s="4">
        <v>0</v>
      </c>
      <c r="EB205" s="2">
        <v>0</v>
      </c>
      <c r="EC205" s="2">
        <v>0</v>
      </c>
      <c r="ED205" s="2">
        <v>0</v>
      </c>
      <c r="EE205" s="15">
        <v>0</v>
      </c>
      <c r="EF205" s="15">
        <v>0</v>
      </c>
      <c r="EG205" s="15">
        <v>0</v>
      </c>
      <c r="EH205" s="15">
        <v>0</v>
      </c>
      <c r="EI205" s="15">
        <v>0</v>
      </c>
      <c r="EJ205" s="15">
        <f t="shared" si="385"/>
        <v>0</v>
      </c>
      <c r="EK205" s="15">
        <f t="shared" si="386"/>
        <v>1</v>
      </c>
      <c r="EL205" s="15">
        <f t="shared" si="387"/>
        <v>0</v>
      </c>
      <c r="EM205" s="15">
        <f t="shared" si="388"/>
        <v>0</v>
      </c>
      <c r="EN205" s="15">
        <f t="shared" si="389"/>
        <v>0</v>
      </c>
      <c r="EO205" s="15">
        <f t="shared" si="390"/>
        <v>0</v>
      </c>
      <c r="EP205" s="15">
        <f t="shared" si="391"/>
        <v>1</v>
      </c>
      <c r="EQ205" s="16">
        <f t="shared" si="392"/>
        <v>2.3643438870415883E-3</v>
      </c>
      <c r="ER205" s="15">
        <f t="shared" si="393"/>
        <v>0</v>
      </c>
      <c r="ES205" s="15">
        <f t="shared" si="394"/>
        <v>0</v>
      </c>
      <c r="ET205" s="15">
        <f t="shared" si="395"/>
        <v>0</v>
      </c>
      <c r="EU205" s="15">
        <f t="shared" si="396"/>
        <v>1</v>
      </c>
      <c r="EV205" s="15">
        <f t="shared" si="397"/>
        <v>0</v>
      </c>
      <c r="EW205" s="15">
        <f t="shared" si="398"/>
        <v>0</v>
      </c>
      <c r="EX205" s="15">
        <f t="shared" si="399"/>
        <v>0</v>
      </c>
      <c r="EY205" s="15">
        <f t="shared" si="400"/>
        <v>1</v>
      </c>
      <c r="EZ205" s="15">
        <f t="shared" si="401"/>
        <v>0</v>
      </c>
      <c r="FA205" s="15">
        <f t="shared" si="402"/>
        <v>0</v>
      </c>
      <c r="FB205" s="15">
        <f t="shared" si="403"/>
        <v>0</v>
      </c>
      <c r="FC205" s="15">
        <f t="shared" si="404"/>
        <v>0</v>
      </c>
      <c r="FD205" s="15">
        <f t="shared" si="405"/>
        <v>0.99246117048654214</v>
      </c>
      <c r="FE205" s="15">
        <f t="shared" si="406"/>
        <v>7.5388295134578703E-3</v>
      </c>
      <c r="FF205" s="15">
        <f t="shared" si="407"/>
        <v>0</v>
      </c>
      <c r="FG205" s="15">
        <f t="shared" si="408"/>
        <v>0</v>
      </c>
      <c r="FH205" s="15">
        <f t="shared" si="409"/>
        <v>0</v>
      </c>
      <c r="FI205" s="15">
        <f t="shared" si="410"/>
        <v>1</v>
      </c>
      <c r="FJ205" s="15">
        <f t="shared" si="411"/>
        <v>0</v>
      </c>
      <c r="FK205" s="15">
        <f t="shared" si="412"/>
        <v>0</v>
      </c>
      <c r="FL205" s="15">
        <f t="shared" si="413"/>
        <v>0</v>
      </c>
      <c r="FM205" s="15">
        <f t="shared" si="414"/>
        <v>1</v>
      </c>
      <c r="FN205" s="15">
        <f t="shared" si="415"/>
        <v>0</v>
      </c>
      <c r="FO205" s="15">
        <f t="shared" si="416"/>
        <v>0</v>
      </c>
      <c r="FP205" s="15">
        <f t="shared" si="417"/>
        <v>0</v>
      </c>
      <c r="FQ205" s="15">
        <f t="shared" si="418"/>
        <v>0</v>
      </c>
      <c r="FR205" s="15">
        <f t="shared" si="419"/>
        <v>0</v>
      </c>
      <c r="FS205" s="15">
        <f t="shared" si="425"/>
        <v>1</v>
      </c>
      <c r="FT205" s="15">
        <f t="shared" si="426"/>
        <v>0</v>
      </c>
      <c r="FU205" s="15">
        <f t="shared" si="427"/>
        <v>0</v>
      </c>
      <c r="FV205" s="15">
        <f t="shared" si="428"/>
        <v>0</v>
      </c>
      <c r="FW205" s="15">
        <f t="shared" si="429"/>
        <v>0</v>
      </c>
      <c r="FX205" s="15">
        <f t="shared" si="430"/>
        <v>0</v>
      </c>
      <c r="FY205" s="15">
        <f t="shared" si="431"/>
        <v>0</v>
      </c>
      <c r="FZ205" s="15">
        <f t="shared" si="432"/>
        <v>0</v>
      </c>
      <c r="GA205" s="15">
        <f t="shared" si="420"/>
        <v>1</v>
      </c>
      <c r="GB205" s="15">
        <f t="shared" si="421"/>
        <v>0</v>
      </c>
      <c r="GC205" s="15">
        <f t="shared" si="422"/>
        <v>0</v>
      </c>
      <c r="GD205" s="15">
        <f t="shared" si="423"/>
        <v>0</v>
      </c>
      <c r="GE205" s="15">
        <f t="shared" si="424"/>
        <v>0</v>
      </c>
    </row>
    <row r="206" spans="1:187" x14ac:dyDescent="0.3">
      <c r="A206" s="2" t="s">
        <v>205</v>
      </c>
      <c r="B206" s="6">
        <v>68368.399999999994</v>
      </c>
      <c r="C206" s="6">
        <f t="shared" si="335"/>
        <v>39937.283674441947</v>
      </c>
      <c r="D206" s="7">
        <v>28431.116325558047</v>
      </c>
      <c r="E206" s="8">
        <v>0</v>
      </c>
      <c r="F206" s="9">
        <v>17722</v>
      </c>
      <c r="G206" s="9">
        <v>8621</v>
      </c>
      <c r="H206" s="9">
        <v>2003.459578050659</v>
      </c>
      <c r="I206" s="9">
        <v>9344.816357345293</v>
      </c>
      <c r="J206" s="9">
        <v>2023.519078662501</v>
      </c>
      <c r="K206" s="9">
        <v>0</v>
      </c>
      <c r="L206" s="9">
        <v>0</v>
      </c>
      <c r="M206" s="9">
        <v>0</v>
      </c>
      <c r="N206" s="10">
        <v>222.48866038349709</v>
      </c>
      <c r="O206" s="10">
        <f t="shared" si="325"/>
        <v>0</v>
      </c>
      <c r="P206" s="10">
        <f t="shared" si="326"/>
        <v>0</v>
      </c>
      <c r="Q206" s="10">
        <f t="shared" si="327"/>
        <v>0</v>
      </c>
      <c r="R206" s="10">
        <f t="shared" si="328"/>
        <v>0</v>
      </c>
      <c r="S206" s="10">
        <f t="shared" si="329"/>
        <v>0</v>
      </c>
      <c r="T206" s="10">
        <f t="shared" si="330"/>
        <v>17722</v>
      </c>
      <c r="U206" s="10">
        <f t="shared" si="331"/>
        <v>0</v>
      </c>
      <c r="V206" s="10">
        <f t="shared" si="332"/>
        <v>0</v>
      </c>
      <c r="W206" s="10">
        <f t="shared" si="333"/>
        <v>0</v>
      </c>
      <c r="X206" s="10">
        <f t="shared" si="334"/>
        <v>0</v>
      </c>
      <c r="Y206" s="10">
        <f t="shared" si="336"/>
        <v>0</v>
      </c>
      <c r="Z206" s="10">
        <f t="shared" si="337"/>
        <v>8621</v>
      </c>
      <c r="AA206" s="10">
        <f t="shared" si="338"/>
        <v>0</v>
      </c>
      <c r="AB206" s="10">
        <f t="shared" si="339"/>
        <v>0</v>
      </c>
      <c r="AC206" s="10">
        <f t="shared" si="340"/>
        <v>0</v>
      </c>
      <c r="AD206" s="10">
        <f t="shared" si="341"/>
        <v>0</v>
      </c>
      <c r="AE206" s="10">
        <f t="shared" si="342"/>
        <v>2003.459578050659</v>
      </c>
      <c r="AF206" s="10">
        <f t="shared" si="343"/>
        <v>0</v>
      </c>
      <c r="AG206" s="10">
        <f t="shared" si="344"/>
        <v>0</v>
      </c>
      <c r="AH206" s="10">
        <f t="shared" si="345"/>
        <v>0</v>
      </c>
      <c r="AI206" s="10">
        <f t="shared" si="346"/>
        <v>9344.816357345293</v>
      </c>
      <c r="AJ206" s="10">
        <f t="shared" si="347"/>
        <v>0</v>
      </c>
      <c r="AK206" s="10">
        <f t="shared" si="348"/>
        <v>0</v>
      </c>
      <c r="AL206" s="10">
        <f t="shared" si="349"/>
        <v>0</v>
      </c>
      <c r="AM206" s="10">
        <f t="shared" si="350"/>
        <v>0</v>
      </c>
      <c r="AN206" s="10">
        <f t="shared" si="351"/>
        <v>2023.519078662501</v>
      </c>
      <c r="AO206" s="10">
        <f t="shared" si="352"/>
        <v>0</v>
      </c>
      <c r="AP206" s="10">
        <f t="shared" si="353"/>
        <v>0</v>
      </c>
      <c r="AQ206" s="10">
        <f t="shared" si="354"/>
        <v>0</v>
      </c>
      <c r="AR206" s="10">
        <f t="shared" si="355"/>
        <v>0</v>
      </c>
      <c r="AS206" s="10">
        <f t="shared" si="356"/>
        <v>0</v>
      </c>
      <c r="AT206" s="10">
        <f t="shared" si="357"/>
        <v>0</v>
      </c>
      <c r="AU206" s="10">
        <f t="shared" si="358"/>
        <v>0</v>
      </c>
      <c r="AV206" s="10">
        <f t="shared" si="359"/>
        <v>0</v>
      </c>
      <c r="AW206" s="10">
        <f t="shared" si="360"/>
        <v>0</v>
      </c>
      <c r="AX206" s="10">
        <f t="shared" si="361"/>
        <v>0</v>
      </c>
      <c r="AY206" s="10">
        <f t="shared" si="362"/>
        <v>0</v>
      </c>
      <c r="AZ206" s="10">
        <f t="shared" si="363"/>
        <v>0</v>
      </c>
      <c r="BA206" s="10">
        <f t="shared" si="364"/>
        <v>0</v>
      </c>
      <c r="BB206" s="10">
        <f t="shared" si="365"/>
        <v>0</v>
      </c>
      <c r="BC206" s="10">
        <f t="shared" si="366"/>
        <v>0</v>
      </c>
      <c r="BD206" s="10">
        <f t="shared" si="367"/>
        <v>0</v>
      </c>
      <c r="BE206" s="10">
        <f t="shared" si="368"/>
        <v>0</v>
      </c>
      <c r="BF206" s="10">
        <f t="shared" si="369"/>
        <v>0</v>
      </c>
      <c r="BG206" s="10">
        <f t="shared" si="370"/>
        <v>0</v>
      </c>
      <c r="BH206" s="10">
        <f t="shared" si="371"/>
        <v>0</v>
      </c>
      <c r="BI206" s="10">
        <f t="shared" si="372"/>
        <v>0</v>
      </c>
      <c r="BJ206" s="10">
        <f t="shared" si="373"/>
        <v>0</v>
      </c>
      <c r="BK206" s="10">
        <f t="shared" si="374"/>
        <v>0</v>
      </c>
      <c r="BL206" s="10">
        <f t="shared" si="375"/>
        <v>0</v>
      </c>
      <c r="BM206" s="10">
        <f t="shared" si="376"/>
        <v>0</v>
      </c>
      <c r="BN206" s="10">
        <f t="shared" si="377"/>
        <v>0</v>
      </c>
      <c r="BO206" s="10">
        <f t="shared" si="378"/>
        <v>0</v>
      </c>
      <c r="BP206" s="2" t="s">
        <v>205</v>
      </c>
      <c r="BQ206" s="2">
        <v>54806.52</v>
      </c>
      <c r="BR206" s="2">
        <f t="shared" si="379"/>
        <v>7316.71</v>
      </c>
      <c r="BS206" s="2">
        <v>18158.04</v>
      </c>
      <c r="BT206" s="2">
        <v>0</v>
      </c>
      <c r="BU206" s="2">
        <v>17722</v>
      </c>
      <c r="BV206" s="2">
        <v>8621</v>
      </c>
      <c r="BW206" s="2">
        <v>1576.67</v>
      </c>
      <c r="BX206" s="2">
        <v>7316.71</v>
      </c>
      <c r="BY206" s="2">
        <v>1412.1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17722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8621</v>
      </c>
      <c r="CP206" s="2">
        <v>0</v>
      </c>
      <c r="CQ206" s="2">
        <v>0</v>
      </c>
      <c r="CR206" s="2">
        <v>0</v>
      </c>
      <c r="CS206" s="2">
        <v>0</v>
      </c>
      <c r="CT206" s="2">
        <v>1576.67</v>
      </c>
      <c r="CU206" s="2">
        <v>0</v>
      </c>
      <c r="CV206" s="2">
        <v>0</v>
      </c>
      <c r="CW206" s="2">
        <v>0</v>
      </c>
      <c r="CX206" s="2">
        <v>7316.71</v>
      </c>
      <c r="CY206" s="2">
        <v>0</v>
      </c>
      <c r="CZ206" s="2">
        <v>0</v>
      </c>
      <c r="DA206" s="2">
        <v>0</v>
      </c>
      <c r="DB206" s="2">
        <v>0</v>
      </c>
      <c r="DC206" s="2">
        <v>1412.1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15">
        <v>0</v>
      </c>
      <c r="EF206" s="15">
        <v>0</v>
      </c>
      <c r="EG206" s="15">
        <v>0</v>
      </c>
      <c r="EH206" s="15">
        <v>0</v>
      </c>
      <c r="EI206" s="15">
        <v>0</v>
      </c>
      <c r="EJ206" s="15">
        <f t="shared" si="385"/>
        <v>1</v>
      </c>
      <c r="EK206" s="15">
        <f t="shared" si="386"/>
        <v>0</v>
      </c>
      <c r="EL206" s="15">
        <f t="shared" si="387"/>
        <v>0</v>
      </c>
      <c r="EM206" s="15">
        <f t="shared" si="388"/>
        <v>0</v>
      </c>
      <c r="EN206" s="15">
        <f t="shared" si="389"/>
        <v>0</v>
      </c>
      <c r="EO206" s="15">
        <f t="shared" si="390"/>
        <v>0</v>
      </c>
      <c r="EP206" s="15">
        <f t="shared" si="391"/>
        <v>1</v>
      </c>
      <c r="EQ206" s="15">
        <f t="shared" si="392"/>
        <v>0</v>
      </c>
      <c r="ER206" s="15">
        <f t="shared" si="393"/>
        <v>0</v>
      </c>
      <c r="ES206" s="15">
        <f t="shared" si="394"/>
        <v>0</v>
      </c>
      <c r="ET206" s="15">
        <f t="shared" si="395"/>
        <v>0</v>
      </c>
      <c r="EU206" s="15">
        <f t="shared" si="396"/>
        <v>1</v>
      </c>
      <c r="EV206" s="15">
        <f t="shared" si="397"/>
        <v>0</v>
      </c>
      <c r="EW206" s="15">
        <f t="shared" si="398"/>
        <v>0</v>
      </c>
      <c r="EX206" s="15">
        <f t="shared" si="399"/>
        <v>0</v>
      </c>
      <c r="EY206" s="15">
        <f t="shared" si="400"/>
        <v>1</v>
      </c>
      <c r="EZ206" s="15">
        <f t="shared" si="401"/>
        <v>0</v>
      </c>
      <c r="FA206" s="15">
        <f t="shared" si="402"/>
        <v>0</v>
      </c>
      <c r="FB206" s="15">
        <f t="shared" si="403"/>
        <v>0</v>
      </c>
      <c r="FC206" s="15">
        <f t="shared" si="404"/>
        <v>0</v>
      </c>
      <c r="FD206" s="15">
        <f t="shared" si="405"/>
        <v>1</v>
      </c>
      <c r="FE206" s="15">
        <f t="shared" si="406"/>
        <v>0</v>
      </c>
      <c r="FF206" s="15">
        <f t="shared" si="407"/>
        <v>0</v>
      </c>
      <c r="FG206" s="15">
        <f t="shared" si="408"/>
        <v>0</v>
      </c>
      <c r="FH206" s="15">
        <v>0</v>
      </c>
      <c r="FI206" s="15">
        <v>0</v>
      </c>
      <c r="FJ206" s="15">
        <v>0</v>
      </c>
      <c r="FK206" s="15">
        <v>0</v>
      </c>
      <c r="FL206" s="15">
        <v>0</v>
      </c>
      <c r="FM206" s="15">
        <v>0</v>
      </c>
      <c r="FN206" s="15">
        <v>0</v>
      </c>
      <c r="FO206" s="15">
        <v>0</v>
      </c>
      <c r="FP206" s="15">
        <v>0</v>
      </c>
      <c r="FQ206" s="15">
        <v>0</v>
      </c>
      <c r="FR206" s="15">
        <v>0</v>
      </c>
      <c r="FS206" s="15">
        <v>0</v>
      </c>
      <c r="FT206" s="15">
        <v>0</v>
      </c>
      <c r="FU206" s="15">
        <v>0</v>
      </c>
      <c r="FV206" s="15">
        <v>0</v>
      </c>
      <c r="FW206" s="15">
        <v>0</v>
      </c>
      <c r="FX206" s="15">
        <v>0</v>
      </c>
      <c r="FY206" s="15">
        <v>0</v>
      </c>
      <c r="FZ206" s="15">
        <v>0</v>
      </c>
      <c r="GA206" s="15">
        <v>0</v>
      </c>
      <c r="GB206" s="15">
        <v>0</v>
      </c>
      <c r="GC206" s="15">
        <v>0</v>
      </c>
      <c r="GD206" s="15">
        <v>0</v>
      </c>
      <c r="GE206" s="15">
        <v>0</v>
      </c>
    </row>
    <row r="207" spans="1:187" x14ac:dyDescent="0.3">
      <c r="A207" s="2" t="s">
        <v>206</v>
      </c>
      <c r="B207" s="6">
        <v>95158.38</v>
      </c>
      <c r="C207" s="6">
        <f t="shared" si="335"/>
        <v>35943.694154679652</v>
      </c>
      <c r="D207" s="7">
        <v>59214.685845320353</v>
      </c>
      <c r="E207" s="8">
        <v>213.55</v>
      </c>
      <c r="F207" s="9">
        <v>11670.1</v>
      </c>
      <c r="G207" s="9">
        <v>12811.54475444269</v>
      </c>
      <c r="H207" s="9">
        <v>3340.6195152495088</v>
      </c>
      <c r="I207" s="9">
        <v>4785.0254023844491</v>
      </c>
      <c r="J207" s="9">
        <v>2568.2344826029998</v>
      </c>
      <c r="K207" s="9">
        <v>87.86</v>
      </c>
      <c r="L207" s="9">
        <v>466.76</v>
      </c>
      <c r="M207" s="9">
        <v>0</v>
      </c>
      <c r="N207" s="10">
        <v>0</v>
      </c>
      <c r="O207" s="10">
        <f t="shared" si="325"/>
        <v>0</v>
      </c>
      <c r="P207" s="10">
        <f t="shared" si="326"/>
        <v>0</v>
      </c>
      <c r="Q207" s="10">
        <f t="shared" si="327"/>
        <v>213.55</v>
      </c>
      <c r="R207" s="10">
        <f t="shared" si="328"/>
        <v>0</v>
      </c>
      <c r="S207" s="10">
        <f t="shared" si="329"/>
        <v>0</v>
      </c>
      <c r="T207" s="10">
        <f t="shared" si="330"/>
        <v>0</v>
      </c>
      <c r="U207" s="10">
        <f t="shared" si="331"/>
        <v>11670.1</v>
      </c>
      <c r="V207" s="10">
        <f t="shared" si="332"/>
        <v>0</v>
      </c>
      <c r="W207" s="10">
        <f t="shared" si="333"/>
        <v>0</v>
      </c>
      <c r="X207" s="10">
        <f t="shared" si="334"/>
        <v>0</v>
      </c>
      <c r="Y207" s="10">
        <f t="shared" si="336"/>
        <v>0</v>
      </c>
      <c r="Z207" s="10">
        <f t="shared" si="337"/>
        <v>12811.54475444269</v>
      </c>
      <c r="AA207" s="10">
        <f t="shared" si="338"/>
        <v>0</v>
      </c>
      <c r="AB207" s="10">
        <f t="shared" si="339"/>
        <v>0</v>
      </c>
      <c r="AC207" s="10">
        <f t="shared" si="340"/>
        <v>0</v>
      </c>
      <c r="AD207" s="10">
        <f t="shared" si="341"/>
        <v>0</v>
      </c>
      <c r="AE207" s="10">
        <f t="shared" si="342"/>
        <v>3340.6195152495088</v>
      </c>
      <c r="AF207" s="10">
        <f t="shared" si="343"/>
        <v>0</v>
      </c>
      <c r="AG207" s="10">
        <f t="shared" si="344"/>
        <v>0</v>
      </c>
      <c r="AH207" s="10">
        <f t="shared" si="345"/>
        <v>0</v>
      </c>
      <c r="AI207" s="10">
        <f t="shared" si="346"/>
        <v>4785.0254023844491</v>
      </c>
      <c r="AJ207" s="10">
        <f t="shared" si="347"/>
        <v>0</v>
      </c>
      <c r="AK207" s="10">
        <f t="shared" si="348"/>
        <v>0</v>
      </c>
      <c r="AL207" s="10">
        <f t="shared" si="349"/>
        <v>0</v>
      </c>
      <c r="AM207" s="10">
        <f t="shared" si="350"/>
        <v>0</v>
      </c>
      <c r="AN207" s="10">
        <f t="shared" si="351"/>
        <v>2557.6093370102035</v>
      </c>
      <c r="AO207" s="10">
        <f t="shared" si="352"/>
        <v>10.625145592796542</v>
      </c>
      <c r="AP207" s="10">
        <f t="shared" si="353"/>
        <v>0</v>
      </c>
      <c r="AQ207" s="10">
        <f t="shared" si="354"/>
        <v>0</v>
      </c>
      <c r="AR207" s="10">
        <f t="shared" si="355"/>
        <v>76.15616774819577</v>
      </c>
      <c r="AS207" s="10">
        <f t="shared" si="356"/>
        <v>11.703832251804235</v>
      </c>
      <c r="AT207" s="10">
        <f t="shared" si="357"/>
        <v>0</v>
      </c>
      <c r="AU207" s="10">
        <f t="shared" si="358"/>
        <v>0</v>
      </c>
      <c r="AV207" s="10">
        <f t="shared" si="359"/>
        <v>0</v>
      </c>
      <c r="AW207" s="10">
        <f t="shared" si="360"/>
        <v>466.76</v>
      </c>
      <c r="AX207" s="10">
        <f t="shared" si="361"/>
        <v>0</v>
      </c>
      <c r="AY207" s="10">
        <f t="shared" si="362"/>
        <v>0</v>
      </c>
      <c r="AZ207" s="10">
        <f t="shared" si="363"/>
        <v>0</v>
      </c>
      <c r="BA207" s="10">
        <f t="shared" si="364"/>
        <v>0</v>
      </c>
      <c r="BB207" s="10">
        <f t="shared" si="365"/>
        <v>0</v>
      </c>
      <c r="BC207" s="10">
        <f t="shared" si="366"/>
        <v>0</v>
      </c>
      <c r="BD207" s="10">
        <f t="shared" si="367"/>
        <v>0</v>
      </c>
      <c r="BE207" s="10">
        <f t="shared" si="368"/>
        <v>0</v>
      </c>
      <c r="BF207" s="10">
        <f t="shared" si="369"/>
        <v>0</v>
      </c>
      <c r="BG207" s="10">
        <f t="shared" si="370"/>
        <v>0</v>
      </c>
      <c r="BH207" s="10">
        <f t="shared" si="371"/>
        <v>0</v>
      </c>
      <c r="BI207" s="10">
        <f t="shared" si="372"/>
        <v>0</v>
      </c>
      <c r="BJ207" s="10">
        <f t="shared" si="373"/>
        <v>0</v>
      </c>
      <c r="BK207" s="10">
        <f t="shared" si="374"/>
        <v>0</v>
      </c>
      <c r="BL207" s="10">
        <f t="shared" si="375"/>
        <v>0</v>
      </c>
      <c r="BM207" s="10">
        <f t="shared" si="376"/>
        <v>0</v>
      </c>
      <c r="BN207" s="10">
        <f t="shared" si="377"/>
        <v>0</v>
      </c>
      <c r="BO207" s="10">
        <f t="shared" si="378"/>
        <v>0</v>
      </c>
      <c r="BP207" s="2" t="s">
        <v>206</v>
      </c>
      <c r="BQ207" s="2">
        <v>266705.125</v>
      </c>
      <c r="BR207" s="2">
        <f t="shared" si="379"/>
        <v>5334.9</v>
      </c>
      <c r="BS207" s="2">
        <v>220070.19</v>
      </c>
      <c r="BT207" s="2">
        <v>213.55</v>
      </c>
      <c r="BU207" s="2">
        <v>12050.1</v>
      </c>
      <c r="BV207" s="2">
        <v>13965.32</v>
      </c>
      <c r="BW207" s="2">
        <v>3416.95</v>
      </c>
      <c r="BX207" s="2">
        <v>4675.34</v>
      </c>
      <c r="BY207" s="2">
        <v>3792.4749999999999</v>
      </c>
      <c r="BZ207" s="2">
        <v>659.56</v>
      </c>
      <c r="CA207" s="2">
        <v>885.02</v>
      </c>
      <c r="CB207" s="2">
        <v>5878.34</v>
      </c>
      <c r="CC207" s="2">
        <v>1098.28</v>
      </c>
      <c r="CD207" s="2">
        <v>0</v>
      </c>
      <c r="CE207" s="2">
        <v>0</v>
      </c>
      <c r="CF207" s="2">
        <v>213.55</v>
      </c>
      <c r="CG207" s="2">
        <v>0</v>
      </c>
      <c r="CH207" s="2">
        <v>0</v>
      </c>
      <c r="CI207" s="2">
        <v>0</v>
      </c>
      <c r="CJ207" s="2">
        <v>12050.1</v>
      </c>
      <c r="CK207" s="2">
        <v>0</v>
      </c>
      <c r="CL207" s="2">
        <v>0</v>
      </c>
      <c r="CM207" s="2">
        <v>0</v>
      </c>
      <c r="CN207" s="2">
        <v>0</v>
      </c>
      <c r="CO207" s="2">
        <v>13965.32</v>
      </c>
      <c r="CP207" s="2">
        <v>0</v>
      </c>
      <c r="CQ207" s="2">
        <v>0</v>
      </c>
      <c r="CR207" s="2">
        <v>0</v>
      </c>
      <c r="CS207" s="2">
        <v>0</v>
      </c>
      <c r="CT207" s="2">
        <v>3416.95</v>
      </c>
      <c r="CU207" s="2">
        <v>0</v>
      </c>
      <c r="CV207" s="2">
        <v>0</v>
      </c>
      <c r="CW207" s="2">
        <v>0</v>
      </c>
      <c r="CX207" s="2">
        <v>4675.34</v>
      </c>
      <c r="CY207" s="2">
        <v>0</v>
      </c>
      <c r="CZ207" s="2">
        <v>0</v>
      </c>
      <c r="DA207" s="2">
        <v>0</v>
      </c>
      <c r="DB207" s="2">
        <v>0</v>
      </c>
      <c r="DC207" s="2">
        <v>3776.7849999999999</v>
      </c>
      <c r="DD207" s="2">
        <v>15.69</v>
      </c>
      <c r="DE207" s="2">
        <v>0</v>
      </c>
      <c r="DF207" s="2">
        <v>0</v>
      </c>
      <c r="DG207" s="2">
        <v>571.70000000000005</v>
      </c>
      <c r="DH207" s="2">
        <v>87.86</v>
      </c>
      <c r="DI207" s="2">
        <v>0</v>
      </c>
      <c r="DJ207" s="2">
        <v>0</v>
      </c>
      <c r="DK207" s="2">
        <v>0</v>
      </c>
      <c r="DL207" s="2">
        <v>885.02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5878.34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1089.04</v>
      </c>
      <c r="EA207" s="2">
        <v>2.0699999999999998</v>
      </c>
      <c r="EB207" s="2">
        <v>0</v>
      </c>
      <c r="EC207" s="2">
        <v>0</v>
      </c>
      <c r="ED207" s="2">
        <v>7.17</v>
      </c>
      <c r="EE207" s="15">
        <f t="shared" si="380"/>
        <v>0</v>
      </c>
      <c r="EF207" s="15">
        <f t="shared" si="381"/>
        <v>0</v>
      </c>
      <c r="EG207" s="15">
        <f t="shared" si="382"/>
        <v>1</v>
      </c>
      <c r="EH207" s="15">
        <f t="shared" si="383"/>
        <v>0</v>
      </c>
      <c r="EI207" s="15">
        <f t="shared" si="384"/>
        <v>0</v>
      </c>
      <c r="EJ207" s="15">
        <f t="shared" si="385"/>
        <v>0</v>
      </c>
      <c r="EK207" s="15">
        <f t="shared" si="386"/>
        <v>1</v>
      </c>
      <c r="EL207" s="15">
        <f t="shared" si="387"/>
        <v>0</v>
      </c>
      <c r="EM207" s="15">
        <f t="shared" si="388"/>
        <v>0</v>
      </c>
      <c r="EN207" s="15">
        <f t="shared" si="389"/>
        <v>0</v>
      </c>
      <c r="EO207" s="15">
        <f t="shared" si="390"/>
        <v>0</v>
      </c>
      <c r="EP207" s="15">
        <f t="shared" si="391"/>
        <v>1</v>
      </c>
      <c r="EQ207" s="15">
        <f t="shared" si="392"/>
        <v>0</v>
      </c>
      <c r="ER207" s="15">
        <f t="shared" si="393"/>
        <v>0</v>
      </c>
      <c r="ES207" s="15">
        <f t="shared" si="394"/>
        <v>0</v>
      </c>
      <c r="ET207" s="15">
        <f t="shared" si="395"/>
        <v>0</v>
      </c>
      <c r="EU207" s="15">
        <f t="shared" si="396"/>
        <v>1</v>
      </c>
      <c r="EV207" s="15">
        <f t="shared" si="397"/>
        <v>0</v>
      </c>
      <c r="EW207" s="15">
        <f t="shared" si="398"/>
        <v>0</v>
      </c>
      <c r="EX207" s="15">
        <f t="shared" si="399"/>
        <v>0</v>
      </c>
      <c r="EY207" s="15">
        <f t="shared" si="400"/>
        <v>1</v>
      </c>
      <c r="EZ207" s="15">
        <f t="shared" si="401"/>
        <v>0</v>
      </c>
      <c r="FA207" s="15">
        <f t="shared" si="402"/>
        <v>0</v>
      </c>
      <c r="FB207" s="15">
        <f t="shared" si="403"/>
        <v>0</v>
      </c>
      <c r="FC207" s="15">
        <f t="shared" si="404"/>
        <v>0</v>
      </c>
      <c r="FD207" s="15">
        <f t="shared" si="405"/>
        <v>0.99586286000566915</v>
      </c>
      <c r="FE207" s="16">
        <f t="shared" si="406"/>
        <v>4.1371399943308787E-3</v>
      </c>
      <c r="FF207" s="15">
        <f t="shared" si="407"/>
        <v>0</v>
      </c>
      <c r="FG207" s="15">
        <f t="shared" si="408"/>
        <v>0</v>
      </c>
      <c r="FH207" s="15">
        <f t="shared" si="409"/>
        <v>0.86678998119958772</v>
      </c>
      <c r="FI207" s="15">
        <f t="shared" si="410"/>
        <v>0.13321001880041242</v>
      </c>
      <c r="FJ207" s="15">
        <f t="shared" si="411"/>
        <v>0</v>
      </c>
      <c r="FK207" s="15">
        <f t="shared" si="412"/>
        <v>0</v>
      </c>
      <c r="FL207" s="15">
        <f t="shared" si="413"/>
        <v>0</v>
      </c>
      <c r="FM207" s="15">
        <f t="shared" si="414"/>
        <v>1</v>
      </c>
      <c r="FN207" s="15">
        <f t="shared" si="415"/>
        <v>0</v>
      </c>
      <c r="FO207" s="15">
        <f t="shared" si="416"/>
        <v>0</v>
      </c>
      <c r="FP207" s="15">
        <f t="shared" si="417"/>
        <v>0</v>
      </c>
      <c r="FQ207" s="15">
        <f t="shared" si="418"/>
        <v>0</v>
      </c>
      <c r="FR207" s="15">
        <f t="shared" si="419"/>
        <v>0</v>
      </c>
      <c r="FS207" s="15">
        <f t="shared" si="425"/>
        <v>1</v>
      </c>
      <c r="FT207" s="15">
        <f t="shared" si="426"/>
        <v>0</v>
      </c>
      <c r="FU207" s="15">
        <f t="shared" si="427"/>
        <v>0</v>
      </c>
      <c r="FV207" s="15">
        <f t="shared" si="428"/>
        <v>0</v>
      </c>
      <c r="FW207" s="15">
        <f t="shared" si="429"/>
        <v>0</v>
      </c>
      <c r="FX207" s="15">
        <f t="shared" si="430"/>
        <v>0</v>
      </c>
      <c r="FY207" s="15">
        <f t="shared" si="431"/>
        <v>0</v>
      </c>
      <c r="FZ207" s="15">
        <f t="shared" si="432"/>
        <v>0</v>
      </c>
      <c r="GA207" s="15">
        <f t="shared" si="420"/>
        <v>0.99158684488472881</v>
      </c>
      <c r="GB207" s="15">
        <f t="shared" si="421"/>
        <v>1.8847652693302253E-3</v>
      </c>
      <c r="GC207" s="15">
        <f t="shared" si="422"/>
        <v>0</v>
      </c>
      <c r="GD207" s="15">
        <f t="shared" si="423"/>
        <v>0</v>
      </c>
      <c r="GE207" s="15">
        <f t="shared" si="424"/>
        <v>6.5283898459409257E-3</v>
      </c>
    </row>
    <row r="208" spans="1:187" x14ac:dyDescent="0.3">
      <c r="A208" s="2" t="s">
        <v>207</v>
      </c>
      <c r="B208" s="6">
        <v>84110.5</v>
      </c>
      <c r="C208" s="6">
        <f t="shared" si="335"/>
        <v>39009.995541968579</v>
      </c>
      <c r="D208" s="7">
        <v>45100.504458031421</v>
      </c>
      <c r="E208" s="8">
        <v>0</v>
      </c>
      <c r="F208" s="9">
        <v>16300.14</v>
      </c>
      <c r="G208" s="9">
        <v>9529.2015111910187</v>
      </c>
      <c r="H208" s="9">
        <v>2238.152491195277</v>
      </c>
      <c r="I208" s="9">
        <v>9367.7160304661193</v>
      </c>
      <c r="J208" s="9">
        <v>1431.982589977649</v>
      </c>
      <c r="K208" s="9">
        <v>13.13</v>
      </c>
      <c r="L208" s="9">
        <v>104.04222546235097</v>
      </c>
      <c r="M208" s="9">
        <v>0</v>
      </c>
      <c r="N208" s="10">
        <v>25.630693676178879</v>
      </c>
      <c r="O208" s="10">
        <f t="shared" si="325"/>
        <v>0</v>
      </c>
      <c r="P208" s="10">
        <f t="shared" si="326"/>
        <v>0</v>
      </c>
      <c r="Q208" s="10">
        <f t="shared" si="327"/>
        <v>0</v>
      </c>
      <c r="R208" s="10">
        <f t="shared" si="328"/>
        <v>0</v>
      </c>
      <c r="S208" s="10">
        <f t="shared" si="329"/>
        <v>0</v>
      </c>
      <c r="T208" s="10">
        <f t="shared" si="330"/>
        <v>0</v>
      </c>
      <c r="U208" s="10">
        <f t="shared" si="331"/>
        <v>16300.14</v>
      </c>
      <c r="V208" s="10">
        <f t="shared" si="332"/>
        <v>0</v>
      </c>
      <c r="W208" s="10">
        <f t="shared" si="333"/>
        <v>0</v>
      </c>
      <c r="X208" s="10">
        <f t="shared" si="334"/>
        <v>0</v>
      </c>
      <c r="Y208" s="10">
        <f t="shared" si="336"/>
        <v>0</v>
      </c>
      <c r="Z208" s="10">
        <f t="shared" si="337"/>
        <v>9529.2015111910187</v>
      </c>
      <c r="AA208" s="10">
        <f t="shared" si="338"/>
        <v>0</v>
      </c>
      <c r="AB208" s="10">
        <f t="shared" si="339"/>
        <v>0</v>
      </c>
      <c r="AC208" s="10">
        <f t="shared" si="340"/>
        <v>0</v>
      </c>
      <c r="AD208" s="10">
        <f t="shared" si="341"/>
        <v>0</v>
      </c>
      <c r="AE208" s="10">
        <f t="shared" si="342"/>
        <v>2238.152491195277</v>
      </c>
      <c r="AF208" s="10">
        <f t="shared" si="343"/>
        <v>0</v>
      </c>
      <c r="AG208" s="10">
        <f t="shared" si="344"/>
        <v>0</v>
      </c>
      <c r="AH208" s="10">
        <f t="shared" si="345"/>
        <v>0</v>
      </c>
      <c r="AI208" s="10">
        <f t="shared" si="346"/>
        <v>9367.7160304661193</v>
      </c>
      <c r="AJ208" s="10">
        <f t="shared" si="347"/>
        <v>0</v>
      </c>
      <c r="AK208" s="10">
        <f t="shared" si="348"/>
        <v>0</v>
      </c>
      <c r="AL208" s="10">
        <f t="shared" si="349"/>
        <v>0</v>
      </c>
      <c r="AM208" s="10">
        <f t="shared" si="350"/>
        <v>0</v>
      </c>
      <c r="AN208" s="10">
        <f t="shared" si="351"/>
        <v>1431.982589977649</v>
      </c>
      <c r="AO208" s="10">
        <f t="shared" si="352"/>
        <v>0</v>
      </c>
      <c r="AP208" s="10">
        <f t="shared" si="353"/>
        <v>0</v>
      </c>
      <c r="AQ208" s="10">
        <f t="shared" si="354"/>
        <v>0</v>
      </c>
      <c r="AR208" s="10">
        <f t="shared" si="355"/>
        <v>0.17</v>
      </c>
      <c r="AS208" s="10">
        <f t="shared" si="356"/>
        <v>12.96</v>
      </c>
      <c r="AT208" s="10">
        <f t="shared" si="357"/>
        <v>0</v>
      </c>
      <c r="AU208" s="10">
        <f t="shared" si="358"/>
        <v>0</v>
      </c>
      <c r="AV208" s="10">
        <f t="shared" si="359"/>
        <v>0</v>
      </c>
      <c r="AW208" s="10">
        <f t="shared" si="360"/>
        <v>104.04222546235097</v>
      </c>
      <c r="AX208" s="10">
        <f t="shared" si="361"/>
        <v>0</v>
      </c>
      <c r="AY208" s="10">
        <f t="shared" si="362"/>
        <v>0</v>
      </c>
      <c r="AZ208" s="10">
        <f t="shared" si="363"/>
        <v>0</v>
      </c>
      <c r="BA208" s="10">
        <f t="shared" si="364"/>
        <v>0</v>
      </c>
      <c r="BB208" s="10">
        <f t="shared" si="365"/>
        <v>0</v>
      </c>
      <c r="BC208" s="10">
        <f t="shared" si="366"/>
        <v>0</v>
      </c>
      <c r="BD208" s="10">
        <f t="shared" si="367"/>
        <v>0</v>
      </c>
      <c r="BE208" s="10">
        <f t="shared" si="368"/>
        <v>0</v>
      </c>
      <c r="BF208" s="10">
        <f t="shared" si="369"/>
        <v>0</v>
      </c>
      <c r="BG208" s="10">
        <f t="shared" si="370"/>
        <v>0</v>
      </c>
      <c r="BH208" s="10">
        <f t="shared" si="371"/>
        <v>0</v>
      </c>
      <c r="BI208" s="10">
        <f t="shared" si="372"/>
        <v>0</v>
      </c>
      <c r="BJ208" s="10">
        <f t="shared" si="373"/>
        <v>0</v>
      </c>
      <c r="BK208" s="10">
        <f t="shared" si="374"/>
        <v>25.630693676178879</v>
      </c>
      <c r="BL208" s="10">
        <f t="shared" si="375"/>
        <v>0</v>
      </c>
      <c r="BM208" s="10">
        <f t="shared" si="376"/>
        <v>0</v>
      </c>
      <c r="BN208" s="10">
        <f t="shared" si="377"/>
        <v>0</v>
      </c>
      <c r="BO208" s="10">
        <f t="shared" si="378"/>
        <v>0</v>
      </c>
      <c r="BP208" s="2" t="s">
        <v>207</v>
      </c>
      <c r="BQ208" s="2">
        <v>83733.86</v>
      </c>
      <c r="BR208" s="2">
        <f t="shared" si="379"/>
        <v>7353.67</v>
      </c>
      <c r="BS208" s="2">
        <v>42587.450000000004</v>
      </c>
      <c r="BT208" s="2">
        <v>0</v>
      </c>
      <c r="BU208" s="2">
        <v>16300.140000000001</v>
      </c>
      <c r="BV208" s="2">
        <v>14161.35</v>
      </c>
      <c r="BW208" s="2">
        <v>1756.83</v>
      </c>
      <c r="BX208" s="2">
        <v>7340.54</v>
      </c>
      <c r="BY208" s="2">
        <v>1024.33</v>
      </c>
      <c r="BZ208" s="2">
        <v>13.13</v>
      </c>
      <c r="CA208" s="2">
        <v>107.63</v>
      </c>
      <c r="CB208" s="2">
        <v>0</v>
      </c>
      <c r="CC208" s="2">
        <v>442.46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16300.140000000001</v>
      </c>
      <c r="CK208" s="2">
        <v>0</v>
      </c>
      <c r="CL208" s="2">
        <v>0</v>
      </c>
      <c r="CM208" s="2">
        <v>0</v>
      </c>
      <c r="CN208" s="2">
        <v>0</v>
      </c>
      <c r="CO208" s="2">
        <v>14161.35</v>
      </c>
      <c r="CP208" s="2">
        <v>0</v>
      </c>
      <c r="CQ208" s="2">
        <v>0</v>
      </c>
      <c r="CR208" s="2">
        <v>0</v>
      </c>
      <c r="CS208" s="2">
        <v>0</v>
      </c>
      <c r="CT208" s="2">
        <v>1756.83</v>
      </c>
      <c r="CU208" s="2">
        <v>0</v>
      </c>
      <c r="CV208" s="2">
        <v>0</v>
      </c>
      <c r="CW208" s="2">
        <v>0</v>
      </c>
      <c r="CX208" s="2">
        <v>7340.54</v>
      </c>
      <c r="CY208" s="2">
        <v>0</v>
      </c>
      <c r="CZ208" s="2">
        <v>0</v>
      </c>
      <c r="DA208" s="2">
        <v>0</v>
      </c>
      <c r="DB208" s="2">
        <v>0</v>
      </c>
      <c r="DC208" s="2">
        <v>1024.33</v>
      </c>
      <c r="DD208" s="2">
        <v>0</v>
      </c>
      <c r="DE208" s="2">
        <v>0</v>
      </c>
      <c r="DF208" s="2">
        <v>0</v>
      </c>
      <c r="DG208" s="2">
        <v>0.17</v>
      </c>
      <c r="DH208" s="2">
        <v>12.96</v>
      </c>
      <c r="DI208" s="2">
        <v>0</v>
      </c>
      <c r="DJ208" s="2">
        <v>0</v>
      </c>
      <c r="DK208" s="2">
        <v>0</v>
      </c>
      <c r="DL208" s="2">
        <v>107.63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442.46</v>
      </c>
      <c r="EA208" s="2">
        <v>0</v>
      </c>
      <c r="EB208" s="2">
        <v>0</v>
      </c>
      <c r="EC208" s="2">
        <v>0</v>
      </c>
      <c r="ED208" s="2">
        <v>0</v>
      </c>
      <c r="EE208" s="15">
        <v>0</v>
      </c>
      <c r="EF208" s="15">
        <v>0</v>
      </c>
      <c r="EG208" s="15">
        <v>0</v>
      </c>
      <c r="EH208" s="15">
        <v>0</v>
      </c>
      <c r="EI208" s="15">
        <v>0</v>
      </c>
      <c r="EJ208" s="15">
        <f t="shared" si="385"/>
        <v>0</v>
      </c>
      <c r="EK208" s="15">
        <f t="shared" si="386"/>
        <v>1</v>
      </c>
      <c r="EL208" s="15">
        <f t="shared" si="387"/>
        <v>0</v>
      </c>
      <c r="EM208" s="15">
        <f t="shared" si="388"/>
        <v>0</v>
      </c>
      <c r="EN208" s="15">
        <f t="shared" si="389"/>
        <v>0</v>
      </c>
      <c r="EO208" s="15">
        <f t="shared" si="390"/>
        <v>0</v>
      </c>
      <c r="EP208" s="15">
        <f t="shared" si="391"/>
        <v>1</v>
      </c>
      <c r="EQ208" s="15">
        <f t="shared" si="392"/>
        <v>0</v>
      </c>
      <c r="ER208" s="15">
        <f t="shared" si="393"/>
        <v>0</v>
      </c>
      <c r="ES208" s="15">
        <f t="shared" si="394"/>
        <v>0</v>
      </c>
      <c r="ET208" s="15">
        <f t="shared" si="395"/>
        <v>0</v>
      </c>
      <c r="EU208" s="15">
        <f t="shared" si="396"/>
        <v>1</v>
      </c>
      <c r="EV208" s="15">
        <f t="shared" si="397"/>
        <v>0</v>
      </c>
      <c r="EW208" s="15">
        <f t="shared" si="398"/>
        <v>0</v>
      </c>
      <c r="EX208" s="15">
        <f t="shared" si="399"/>
        <v>0</v>
      </c>
      <c r="EY208" s="15">
        <f t="shared" si="400"/>
        <v>1</v>
      </c>
      <c r="EZ208" s="15">
        <f t="shared" si="401"/>
        <v>0</v>
      </c>
      <c r="FA208" s="15">
        <f t="shared" si="402"/>
        <v>0</v>
      </c>
      <c r="FB208" s="15">
        <f t="shared" si="403"/>
        <v>0</v>
      </c>
      <c r="FC208" s="15">
        <f t="shared" si="404"/>
        <v>0</v>
      </c>
      <c r="FD208" s="15">
        <f t="shared" si="405"/>
        <v>1</v>
      </c>
      <c r="FE208" s="15">
        <f t="shared" si="406"/>
        <v>0</v>
      </c>
      <c r="FF208" s="15">
        <f t="shared" si="407"/>
        <v>0</v>
      </c>
      <c r="FG208" s="15">
        <f t="shared" si="408"/>
        <v>0</v>
      </c>
      <c r="FH208" s="15">
        <f t="shared" si="409"/>
        <v>1.2947448591012947E-2</v>
      </c>
      <c r="FI208" s="15">
        <f t="shared" si="410"/>
        <v>0.98705255140898707</v>
      </c>
      <c r="FJ208" s="15">
        <f t="shared" si="411"/>
        <v>0</v>
      </c>
      <c r="FK208" s="15">
        <f t="shared" si="412"/>
        <v>0</v>
      </c>
      <c r="FL208" s="15">
        <f t="shared" si="413"/>
        <v>0</v>
      </c>
      <c r="FM208" s="15">
        <f t="shared" si="414"/>
        <v>1</v>
      </c>
      <c r="FN208" s="15">
        <f t="shared" si="415"/>
        <v>0</v>
      </c>
      <c r="FO208" s="15">
        <f t="shared" si="416"/>
        <v>0</v>
      </c>
      <c r="FP208" s="15">
        <f t="shared" si="417"/>
        <v>0</v>
      </c>
      <c r="FQ208" s="15">
        <f t="shared" si="418"/>
        <v>0</v>
      </c>
      <c r="FR208" s="15">
        <f t="shared" si="419"/>
        <v>0</v>
      </c>
      <c r="FS208" s="15">
        <v>0</v>
      </c>
      <c r="FT208" s="15">
        <v>0</v>
      </c>
      <c r="FU208" s="15">
        <v>0</v>
      </c>
      <c r="FV208" s="15">
        <v>0</v>
      </c>
      <c r="FW208" s="15">
        <v>0</v>
      </c>
      <c r="FX208" s="15">
        <v>0</v>
      </c>
      <c r="FY208" s="15">
        <v>0</v>
      </c>
      <c r="FZ208" s="15">
        <v>0</v>
      </c>
      <c r="GA208" s="15">
        <f t="shared" si="420"/>
        <v>1</v>
      </c>
      <c r="GB208" s="15">
        <f t="shared" si="421"/>
        <v>0</v>
      </c>
      <c r="GC208" s="15">
        <f t="shared" si="422"/>
        <v>0</v>
      </c>
      <c r="GD208" s="15">
        <f t="shared" si="423"/>
        <v>0</v>
      </c>
      <c r="GE208" s="15">
        <f t="shared" si="424"/>
        <v>0</v>
      </c>
    </row>
    <row r="209" spans="1:187" x14ac:dyDescent="0.3">
      <c r="A209" s="2" t="s">
        <v>208</v>
      </c>
      <c r="B209" s="6">
        <v>39917.438999999998</v>
      </c>
      <c r="C209" s="6">
        <f t="shared" si="335"/>
        <v>21107.942494449351</v>
      </c>
      <c r="D209" s="7">
        <v>18809.496505550647</v>
      </c>
      <c r="E209" s="8">
        <v>0</v>
      </c>
      <c r="F209" s="9">
        <v>6958.09</v>
      </c>
      <c r="G209" s="9">
        <v>5140.4502730670774</v>
      </c>
      <c r="H209" s="9">
        <v>1259.950743342961</v>
      </c>
      <c r="I209" s="9">
        <v>2681.9811522770624</v>
      </c>
      <c r="J209" s="9">
        <v>506.87856068455301</v>
      </c>
      <c r="K209" s="9">
        <v>310.25</v>
      </c>
      <c r="L209" s="9">
        <v>94.04</v>
      </c>
      <c r="M209" s="9">
        <v>0</v>
      </c>
      <c r="N209" s="10">
        <v>4156.3017650776956</v>
      </c>
      <c r="O209" s="10">
        <f t="shared" si="325"/>
        <v>0</v>
      </c>
      <c r="P209" s="10">
        <f t="shared" si="326"/>
        <v>0</v>
      </c>
      <c r="Q209" s="10">
        <f t="shared" si="327"/>
        <v>0</v>
      </c>
      <c r="R209" s="10">
        <f t="shared" si="328"/>
        <v>0</v>
      </c>
      <c r="S209" s="10">
        <f t="shared" si="329"/>
        <v>0</v>
      </c>
      <c r="T209" s="10">
        <f t="shared" si="330"/>
        <v>0</v>
      </c>
      <c r="U209" s="10">
        <f t="shared" si="331"/>
        <v>6958.09</v>
      </c>
      <c r="V209" s="10">
        <f t="shared" si="332"/>
        <v>0</v>
      </c>
      <c r="W209" s="10">
        <f t="shared" si="333"/>
        <v>0</v>
      </c>
      <c r="X209" s="10">
        <f t="shared" si="334"/>
        <v>0</v>
      </c>
      <c r="Y209" s="10">
        <f t="shared" si="336"/>
        <v>0</v>
      </c>
      <c r="Z209" s="10">
        <f t="shared" si="337"/>
        <v>5140.4502730670774</v>
      </c>
      <c r="AA209" s="10">
        <f t="shared" si="338"/>
        <v>0</v>
      </c>
      <c r="AB209" s="10">
        <f t="shared" si="339"/>
        <v>0</v>
      </c>
      <c r="AC209" s="10">
        <f t="shared" si="340"/>
        <v>0</v>
      </c>
      <c r="AD209" s="10">
        <f t="shared" si="341"/>
        <v>0</v>
      </c>
      <c r="AE209" s="10">
        <f t="shared" si="342"/>
        <v>1259.950743342961</v>
      </c>
      <c r="AF209" s="10">
        <f t="shared" si="343"/>
        <v>0</v>
      </c>
      <c r="AG209" s="10">
        <f t="shared" si="344"/>
        <v>0</v>
      </c>
      <c r="AH209" s="10">
        <f t="shared" si="345"/>
        <v>0</v>
      </c>
      <c r="AI209" s="10">
        <f t="shared" si="346"/>
        <v>2681.9811522770624</v>
      </c>
      <c r="AJ209" s="10">
        <f t="shared" si="347"/>
        <v>0</v>
      </c>
      <c r="AK209" s="10">
        <f t="shared" si="348"/>
        <v>0</v>
      </c>
      <c r="AL209" s="10">
        <f t="shared" si="349"/>
        <v>0</v>
      </c>
      <c r="AM209" s="10">
        <f t="shared" si="350"/>
        <v>0</v>
      </c>
      <c r="AN209" s="10">
        <f t="shared" si="351"/>
        <v>506.87856068455301</v>
      </c>
      <c r="AO209" s="10">
        <f t="shared" si="352"/>
        <v>0</v>
      </c>
      <c r="AP209" s="10">
        <f t="shared" si="353"/>
        <v>0</v>
      </c>
      <c r="AQ209" s="10">
        <f t="shared" si="354"/>
        <v>0</v>
      </c>
      <c r="AR209" s="10">
        <f t="shared" si="355"/>
        <v>0</v>
      </c>
      <c r="AS209" s="10">
        <f t="shared" si="356"/>
        <v>310.25</v>
      </c>
      <c r="AT209" s="10">
        <f t="shared" si="357"/>
        <v>0</v>
      </c>
      <c r="AU209" s="10">
        <f t="shared" si="358"/>
        <v>0</v>
      </c>
      <c r="AV209" s="10">
        <f t="shared" si="359"/>
        <v>0</v>
      </c>
      <c r="AW209" s="10">
        <f t="shared" si="360"/>
        <v>94.04</v>
      </c>
      <c r="AX209" s="10">
        <f t="shared" si="361"/>
        <v>0</v>
      </c>
      <c r="AY209" s="10">
        <f t="shared" si="362"/>
        <v>0</v>
      </c>
      <c r="AZ209" s="10">
        <f t="shared" si="363"/>
        <v>0</v>
      </c>
      <c r="BA209" s="10">
        <f t="shared" si="364"/>
        <v>0</v>
      </c>
      <c r="BB209" s="10">
        <f t="shared" si="365"/>
        <v>0</v>
      </c>
      <c r="BC209" s="10">
        <f t="shared" si="366"/>
        <v>0</v>
      </c>
      <c r="BD209" s="10">
        <f t="shared" si="367"/>
        <v>0</v>
      </c>
      <c r="BE209" s="10">
        <f t="shared" si="368"/>
        <v>0</v>
      </c>
      <c r="BF209" s="10">
        <f t="shared" si="369"/>
        <v>0</v>
      </c>
      <c r="BG209" s="10">
        <f t="shared" si="370"/>
        <v>0</v>
      </c>
      <c r="BH209" s="10">
        <f t="shared" si="371"/>
        <v>0</v>
      </c>
      <c r="BI209" s="10">
        <f t="shared" si="372"/>
        <v>0</v>
      </c>
      <c r="BJ209" s="10">
        <f t="shared" si="373"/>
        <v>0</v>
      </c>
      <c r="BK209" s="10">
        <f t="shared" si="374"/>
        <v>4156.3017650776956</v>
      </c>
      <c r="BL209" s="10">
        <f t="shared" si="375"/>
        <v>0</v>
      </c>
      <c r="BM209" s="10">
        <f t="shared" si="376"/>
        <v>0</v>
      </c>
      <c r="BN209" s="10">
        <f t="shared" si="377"/>
        <v>0</v>
      </c>
      <c r="BO209" s="10">
        <f t="shared" si="378"/>
        <v>0</v>
      </c>
      <c r="BP209" s="2" t="s">
        <v>208</v>
      </c>
      <c r="BQ209" s="2">
        <v>91295.416999999987</v>
      </c>
      <c r="BR209" s="2">
        <f t="shared" si="379"/>
        <v>14675.101000000001</v>
      </c>
      <c r="BS209" s="2">
        <v>13621.603999999978</v>
      </c>
      <c r="BT209" s="2">
        <v>0</v>
      </c>
      <c r="BU209" s="2">
        <v>6958.09</v>
      </c>
      <c r="BV209" s="2">
        <v>16303.875</v>
      </c>
      <c r="BW209" s="2">
        <v>22598.562000000002</v>
      </c>
      <c r="BX209" s="2">
        <v>14364.851000000001</v>
      </c>
      <c r="BY209" s="2">
        <v>15970.415999999999</v>
      </c>
      <c r="BZ209" s="2">
        <v>310.25</v>
      </c>
      <c r="CA209" s="2">
        <v>94.039999999999992</v>
      </c>
      <c r="CB209" s="2">
        <v>0</v>
      </c>
      <c r="CC209" s="2">
        <v>1073.729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6958.09</v>
      </c>
      <c r="CK209" s="2">
        <v>0</v>
      </c>
      <c r="CL209" s="2">
        <v>0</v>
      </c>
      <c r="CM209" s="2">
        <v>0</v>
      </c>
      <c r="CN209" s="2">
        <v>0</v>
      </c>
      <c r="CO209" s="2">
        <v>16303.875</v>
      </c>
      <c r="CP209" s="2">
        <v>0</v>
      </c>
      <c r="CQ209" s="2">
        <v>0</v>
      </c>
      <c r="CR209" s="2">
        <v>0</v>
      </c>
      <c r="CS209" s="2">
        <v>0</v>
      </c>
      <c r="CT209" s="2">
        <v>22598.562000000002</v>
      </c>
      <c r="CU209" s="2">
        <v>0</v>
      </c>
      <c r="CV209" s="2">
        <v>0</v>
      </c>
      <c r="CW209" s="2">
        <v>0</v>
      </c>
      <c r="CX209" s="2">
        <v>14364.851000000001</v>
      </c>
      <c r="CY209" s="2">
        <v>0</v>
      </c>
      <c r="CZ209" s="2">
        <v>0</v>
      </c>
      <c r="DA209" s="2">
        <v>0</v>
      </c>
      <c r="DB209" s="2">
        <v>0</v>
      </c>
      <c r="DC209" s="2">
        <v>15970.415999999999</v>
      </c>
      <c r="DD209" s="2">
        <v>0</v>
      </c>
      <c r="DE209" s="2">
        <v>0</v>
      </c>
      <c r="DF209" s="2">
        <v>0</v>
      </c>
      <c r="DG209" s="2">
        <v>0</v>
      </c>
      <c r="DH209" s="2">
        <v>310.25</v>
      </c>
      <c r="DI209" s="2">
        <v>0</v>
      </c>
      <c r="DJ209" s="2">
        <v>0</v>
      </c>
      <c r="DK209" s="2">
        <v>0</v>
      </c>
      <c r="DL209" s="2">
        <v>94.039999999999992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1073.729</v>
      </c>
      <c r="EA209" s="2">
        <v>0</v>
      </c>
      <c r="EB209" s="2">
        <v>0</v>
      </c>
      <c r="EC209" s="2">
        <v>0</v>
      </c>
      <c r="ED209" s="2">
        <v>0</v>
      </c>
      <c r="EE209" s="15">
        <v>0</v>
      </c>
      <c r="EF209" s="15">
        <v>0</v>
      </c>
      <c r="EG209" s="15">
        <v>0</v>
      </c>
      <c r="EH209" s="15">
        <v>0</v>
      </c>
      <c r="EI209" s="15">
        <v>0</v>
      </c>
      <c r="EJ209" s="15">
        <f t="shared" si="385"/>
        <v>0</v>
      </c>
      <c r="EK209" s="15">
        <f t="shared" si="386"/>
        <v>1</v>
      </c>
      <c r="EL209" s="15">
        <f t="shared" si="387"/>
        <v>0</v>
      </c>
      <c r="EM209" s="15">
        <f t="shared" si="388"/>
        <v>0</v>
      </c>
      <c r="EN209" s="15">
        <f t="shared" si="389"/>
        <v>0</v>
      </c>
      <c r="EO209" s="15">
        <f t="shared" si="390"/>
        <v>0</v>
      </c>
      <c r="EP209" s="15">
        <f t="shared" si="391"/>
        <v>1</v>
      </c>
      <c r="EQ209" s="15">
        <f t="shared" si="392"/>
        <v>0</v>
      </c>
      <c r="ER209" s="15">
        <f t="shared" si="393"/>
        <v>0</v>
      </c>
      <c r="ES209" s="15">
        <f t="shared" si="394"/>
        <v>0</v>
      </c>
      <c r="ET209" s="15">
        <f t="shared" si="395"/>
        <v>0</v>
      </c>
      <c r="EU209" s="15">
        <f t="shared" si="396"/>
        <v>1</v>
      </c>
      <c r="EV209" s="15">
        <f t="shared" si="397"/>
        <v>0</v>
      </c>
      <c r="EW209" s="15">
        <f t="shared" si="398"/>
        <v>0</v>
      </c>
      <c r="EX209" s="15">
        <f t="shared" si="399"/>
        <v>0</v>
      </c>
      <c r="EY209" s="15">
        <f t="shared" si="400"/>
        <v>1</v>
      </c>
      <c r="EZ209" s="15">
        <f t="shared" si="401"/>
        <v>0</v>
      </c>
      <c r="FA209" s="15">
        <f t="shared" si="402"/>
        <v>0</v>
      </c>
      <c r="FB209" s="15">
        <f t="shared" si="403"/>
        <v>0</v>
      </c>
      <c r="FC209" s="15">
        <f t="shared" si="404"/>
        <v>0</v>
      </c>
      <c r="FD209" s="15">
        <f t="shared" si="405"/>
        <v>1</v>
      </c>
      <c r="FE209" s="15">
        <f t="shared" si="406"/>
        <v>0</v>
      </c>
      <c r="FF209" s="15">
        <f t="shared" si="407"/>
        <v>0</v>
      </c>
      <c r="FG209" s="15">
        <f t="shared" si="408"/>
        <v>0</v>
      </c>
      <c r="FH209" s="15">
        <f t="shared" si="409"/>
        <v>0</v>
      </c>
      <c r="FI209" s="15">
        <f t="shared" si="410"/>
        <v>1</v>
      </c>
      <c r="FJ209" s="15">
        <f t="shared" si="411"/>
        <v>0</v>
      </c>
      <c r="FK209" s="15">
        <f t="shared" si="412"/>
        <v>0</v>
      </c>
      <c r="FL209" s="15">
        <f t="shared" si="413"/>
        <v>0</v>
      </c>
      <c r="FM209" s="15">
        <f t="shared" si="414"/>
        <v>1</v>
      </c>
      <c r="FN209" s="15">
        <f t="shared" si="415"/>
        <v>0</v>
      </c>
      <c r="FO209" s="15">
        <f t="shared" si="416"/>
        <v>0</v>
      </c>
      <c r="FP209" s="15">
        <f t="shared" si="417"/>
        <v>0</v>
      </c>
      <c r="FQ209" s="15">
        <f t="shared" si="418"/>
        <v>0</v>
      </c>
      <c r="FR209" s="15">
        <f t="shared" si="419"/>
        <v>0</v>
      </c>
      <c r="FS209" s="15">
        <v>0</v>
      </c>
      <c r="FT209" s="15">
        <v>0</v>
      </c>
      <c r="FU209" s="15">
        <v>0</v>
      </c>
      <c r="FV209" s="15">
        <v>0</v>
      </c>
      <c r="FW209" s="15">
        <v>0</v>
      </c>
      <c r="FX209" s="15">
        <v>0</v>
      </c>
      <c r="FY209" s="15">
        <v>0</v>
      </c>
      <c r="FZ209" s="15">
        <v>0</v>
      </c>
      <c r="GA209" s="15">
        <f t="shared" si="420"/>
        <v>1</v>
      </c>
      <c r="GB209" s="15">
        <f t="shared" si="421"/>
        <v>0</v>
      </c>
      <c r="GC209" s="15">
        <f t="shared" si="422"/>
        <v>0</v>
      </c>
      <c r="GD209" s="15">
        <f t="shared" si="423"/>
        <v>0</v>
      </c>
      <c r="GE209" s="15">
        <f t="shared" si="424"/>
        <v>0</v>
      </c>
    </row>
    <row r="210" spans="1:187" x14ac:dyDescent="0.3">
      <c r="A210" s="2" t="s">
        <v>209</v>
      </c>
      <c r="B210" s="6">
        <v>159966.6</v>
      </c>
      <c r="C210" s="6">
        <f t="shared" si="335"/>
        <v>77193.487873764185</v>
      </c>
      <c r="D210" s="7">
        <v>82773.112126235821</v>
      </c>
      <c r="E210" s="8">
        <v>0</v>
      </c>
      <c r="F210" s="9">
        <v>9595.9</v>
      </c>
      <c r="G210" s="9">
        <v>32795.731236631131</v>
      </c>
      <c r="H210" s="9">
        <v>8414.3846303372648</v>
      </c>
      <c r="I210" s="9">
        <v>13040.42512174546</v>
      </c>
      <c r="J210" s="9">
        <v>7211.5271457612689</v>
      </c>
      <c r="K210" s="9">
        <v>261.7</v>
      </c>
      <c r="L210" s="9">
        <v>1552.2</v>
      </c>
      <c r="M210" s="9">
        <v>0</v>
      </c>
      <c r="N210" s="10">
        <v>4321.619739289049</v>
      </c>
      <c r="O210" s="10">
        <f t="shared" si="325"/>
        <v>0</v>
      </c>
      <c r="P210" s="10">
        <f t="shared" si="326"/>
        <v>0</v>
      </c>
      <c r="Q210" s="10">
        <f t="shared" si="327"/>
        <v>0</v>
      </c>
      <c r="R210" s="10">
        <f t="shared" si="328"/>
        <v>0</v>
      </c>
      <c r="S210" s="10">
        <f t="shared" si="329"/>
        <v>0</v>
      </c>
      <c r="T210" s="10">
        <f t="shared" si="330"/>
        <v>0</v>
      </c>
      <c r="U210" s="10">
        <f t="shared" si="331"/>
        <v>9595.9</v>
      </c>
      <c r="V210" s="10">
        <f t="shared" si="332"/>
        <v>0</v>
      </c>
      <c r="W210" s="10">
        <f t="shared" si="333"/>
        <v>0</v>
      </c>
      <c r="X210" s="10">
        <f t="shared" si="334"/>
        <v>0</v>
      </c>
      <c r="Y210" s="10">
        <f t="shared" si="336"/>
        <v>0</v>
      </c>
      <c r="Z210" s="10">
        <f t="shared" si="337"/>
        <v>32795.731236631131</v>
      </c>
      <c r="AA210" s="10">
        <f t="shared" si="338"/>
        <v>0</v>
      </c>
      <c r="AB210" s="10">
        <f t="shared" si="339"/>
        <v>0</v>
      </c>
      <c r="AC210" s="10">
        <f t="shared" si="340"/>
        <v>0</v>
      </c>
      <c r="AD210" s="10">
        <f t="shared" si="341"/>
        <v>0</v>
      </c>
      <c r="AE210" s="10">
        <f t="shared" si="342"/>
        <v>8414.3846303372648</v>
      </c>
      <c r="AF210" s="10">
        <f t="shared" si="343"/>
        <v>0</v>
      </c>
      <c r="AG210" s="10">
        <f t="shared" si="344"/>
        <v>0</v>
      </c>
      <c r="AH210" s="10">
        <f t="shared" si="345"/>
        <v>0</v>
      </c>
      <c r="AI210" s="10">
        <f t="shared" si="346"/>
        <v>13040.42512174546</v>
      </c>
      <c r="AJ210" s="10">
        <f t="shared" si="347"/>
        <v>0</v>
      </c>
      <c r="AK210" s="10">
        <f t="shared" si="348"/>
        <v>0</v>
      </c>
      <c r="AL210" s="10">
        <f t="shared" si="349"/>
        <v>0</v>
      </c>
      <c r="AM210" s="10">
        <f t="shared" si="350"/>
        <v>0</v>
      </c>
      <c r="AN210" s="10">
        <f t="shared" si="351"/>
        <v>7211.5271457612689</v>
      </c>
      <c r="AO210" s="10">
        <f t="shared" si="352"/>
        <v>0</v>
      </c>
      <c r="AP210" s="10">
        <f t="shared" si="353"/>
        <v>0</v>
      </c>
      <c r="AQ210" s="10">
        <f t="shared" si="354"/>
        <v>0</v>
      </c>
      <c r="AR210" s="10">
        <f t="shared" si="355"/>
        <v>0</v>
      </c>
      <c r="AS210" s="10">
        <f t="shared" si="356"/>
        <v>261.7</v>
      </c>
      <c r="AT210" s="10">
        <f t="shared" si="357"/>
        <v>0</v>
      </c>
      <c r="AU210" s="10">
        <f t="shared" si="358"/>
        <v>0</v>
      </c>
      <c r="AV210" s="10">
        <f t="shared" si="359"/>
        <v>0</v>
      </c>
      <c r="AW210" s="10">
        <f t="shared" si="360"/>
        <v>1552.2</v>
      </c>
      <c r="AX210" s="10">
        <f t="shared" si="361"/>
        <v>0</v>
      </c>
      <c r="AY210" s="10">
        <f t="shared" si="362"/>
        <v>0</v>
      </c>
      <c r="AZ210" s="10">
        <f t="shared" si="363"/>
        <v>0</v>
      </c>
      <c r="BA210" s="10">
        <f t="shared" si="364"/>
        <v>0</v>
      </c>
      <c r="BB210" s="10">
        <f t="shared" si="365"/>
        <v>0</v>
      </c>
      <c r="BC210" s="10">
        <f t="shared" si="366"/>
        <v>0</v>
      </c>
      <c r="BD210" s="10">
        <f t="shared" si="367"/>
        <v>0</v>
      </c>
      <c r="BE210" s="10">
        <f t="shared" si="368"/>
        <v>0</v>
      </c>
      <c r="BF210" s="10">
        <f t="shared" si="369"/>
        <v>0</v>
      </c>
      <c r="BG210" s="10">
        <f t="shared" si="370"/>
        <v>0</v>
      </c>
      <c r="BH210" s="10">
        <f t="shared" si="371"/>
        <v>0</v>
      </c>
      <c r="BI210" s="10">
        <f t="shared" si="372"/>
        <v>0</v>
      </c>
      <c r="BJ210" s="10">
        <f t="shared" si="373"/>
        <v>0</v>
      </c>
      <c r="BK210" s="10">
        <f t="shared" si="374"/>
        <v>4122.1735358186252</v>
      </c>
      <c r="BL210" s="10">
        <f t="shared" si="375"/>
        <v>199.44620347042425</v>
      </c>
      <c r="BM210" s="10">
        <f t="shared" si="376"/>
        <v>0</v>
      </c>
      <c r="BN210" s="10">
        <f t="shared" si="377"/>
        <v>0</v>
      </c>
      <c r="BO210" s="10">
        <f t="shared" si="378"/>
        <v>0</v>
      </c>
      <c r="BP210" s="2" t="s">
        <v>209</v>
      </c>
      <c r="BQ210" s="2">
        <v>372651.6</v>
      </c>
      <c r="BR210" s="2">
        <f t="shared" si="379"/>
        <v>12793</v>
      </c>
      <c r="BS210" s="2">
        <v>296256.5</v>
      </c>
      <c r="BT210" s="2">
        <v>0</v>
      </c>
      <c r="BU210" s="2">
        <v>11368.3</v>
      </c>
      <c r="BV210" s="2">
        <v>16092.3</v>
      </c>
      <c r="BW210" s="2">
        <v>9350</v>
      </c>
      <c r="BX210" s="2">
        <v>12521.6</v>
      </c>
      <c r="BY210" s="2">
        <v>11342.8</v>
      </c>
      <c r="BZ210" s="2">
        <v>271.39999999999998</v>
      </c>
      <c r="CA210" s="2">
        <v>7920.1</v>
      </c>
      <c r="CB210" s="2">
        <v>6013.9999999999991</v>
      </c>
      <c r="CC210" s="2">
        <v>1514.6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11368.3</v>
      </c>
      <c r="CK210" s="2">
        <v>0</v>
      </c>
      <c r="CL210" s="2">
        <v>0</v>
      </c>
      <c r="CM210" s="2">
        <v>0</v>
      </c>
      <c r="CN210" s="2">
        <v>0</v>
      </c>
      <c r="CO210" s="2">
        <v>16092.3</v>
      </c>
      <c r="CP210" s="2">
        <v>0</v>
      </c>
      <c r="CQ210" s="2">
        <v>0</v>
      </c>
      <c r="CR210" s="2">
        <v>0</v>
      </c>
      <c r="CS210" s="2">
        <v>0</v>
      </c>
      <c r="CT210" s="2">
        <v>9350</v>
      </c>
      <c r="CU210" s="2">
        <v>0</v>
      </c>
      <c r="CV210" s="2">
        <v>0</v>
      </c>
      <c r="CW210" s="2">
        <v>0</v>
      </c>
      <c r="CX210" s="2">
        <v>12521.6</v>
      </c>
      <c r="CY210" s="2">
        <v>0</v>
      </c>
      <c r="CZ210" s="2">
        <v>0</v>
      </c>
      <c r="DA210" s="2">
        <v>0</v>
      </c>
      <c r="DB210" s="2">
        <v>0</v>
      </c>
      <c r="DC210" s="2">
        <v>11342.8</v>
      </c>
      <c r="DD210" s="2">
        <v>0</v>
      </c>
      <c r="DE210" s="2">
        <v>0</v>
      </c>
      <c r="DF210" s="2">
        <v>0</v>
      </c>
      <c r="DG210" s="2">
        <v>0</v>
      </c>
      <c r="DH210" s="2">
        <v>271.39999999999998</v>
      </c>
      <c r="DI210" s="2">
        <v>0</v>
      </c>
      <c r="DJ210" s="2">
        <v>0</v>
      </c>
      <c r="DK210" s="2">
        <v>0</v>
      </c>
      <c r="DL210" s="2">
        <v>7920.1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6013.9999999999991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1444.7</v>
      </c>
      <c r="EA210" s="2">
        <v>69.900000000000006</v>
      </c>
      <c r="EB210" s="2">
        <v>0</v>
      </c>
      <c r="EC210" s="2">
        <v>0</v>
      </c>
      <c r="ED210" s="2">
        <v>0</v>
      </c>
      <c r="EE210" s="15">
        <v>0</v>
      </c>
      <c r="EF210" s="15">
        <v>0</v>
      </c>
      <c r="EG210" s="15">
        <v>0</v>
      </c>
      <c r="EH210" s="15">
        <v>0</v>
      </c>
      <c r="EI210" s="15">
        <v>0</v>
      </c>
      <c r="EJ210" s="15">
        <f t="shared" si="385"/>
        <v>0</v>
      </c>
      <c r="EK210" s="15">
        <f t="shared" si="386"/>
        <v>1</v>
      </c>
      <c r="EL210" s="15">
        <f t="shared" si="387"/>
        <v>0</v>
      </c>
      <c r="EM210" s="15">
        <f t="shared" si="388"/>
        <v>0</v>
      </c>
      <c r="EN210" s="15">
        <f t="shared" si="389"/>
        <v>0</v>
      </c>
      <c r="EO210" s="15">
        <f t="shared" si="390"/>
        <v>0</v>
      </c>
      <c r="EP210" s="15">
        <f t="shared" si="391"/>
        <v>1</v>
      </c>
      <c r="EQ210" s="15">
        <f t="shared" si="392"/>
        <v>0</v>
      </c>
      <c r="ER210" s="15">
        <f t="shared" si="393"/>
        <v>0</v>
      </c>
      <c r="ES210" s="15">
        <f t="shared" si="394"/>
        <v>0</v>
      </c>
      <c r="ET210" s="15">
        <f t="shared" si="395"/>
        <v>0</v>
      </c>
      <c r="EU210" s="15">
        <f t="shared" si="396"/>
        <v>1</v>
      </c>
      <c r="EV210" s="15">
        <f t="shared" si="397"/>
        <v>0</v>
      </c>
      <c r="EW210" s="15">
        <f t="shared" si="398"/>
        <v>0</v>
      </c>
      <c r="EX210" s="15">
        <f t="shared" si="399"/>
        <v>0</v>
      </c>
      <c r="EY210" s="15">
        <f t="shared" si="400"/>
        <v>1</v>
      </c>
      <c r="EZ210" s="15">
        <f t="shared" si="401"/>
        <v>0</v>
      </c>
      <c r="FA210" s="15">
        <f t="shared" si="402"/>
        <v>0</v>
      </c>
      <c r="FB210" s="15">
        <f t="shared" si="403"/>
        <v>0</v>
      </c>
      <c r="FC210" s="15">
        <f t="shared" si="404"/>
        <v>0</v>
      </c>
      <c r="FD210" s="15">
        <f t="shared" si="405"/>
        <v>1</v>
      </c>
      <c r="FE210" s="15">
        <f t="shared" si="406"/>
        <v>0</v>
      </c>
      <c r="FF210" s="15">
        <f t="shared" si="407"/>
        <v>0</v>
      </c>
      <c r="FG210" s="15">
        <f t="shared" si="408"/>
        <v>0</v>
      </c>
      <c r="FH210" s="15">
        <f t="shared" si="409"/>
        <v>0</v>
      </c>
      <c r="FI210" s="15">
        <f t="shared" si="410"/>
        <v>1</v>
      </c>
      <c r="FJ210" s="15">
        <f t="shared" si="411"/>
        <v>0</v>
      </c>
      <c r="FK210" s="15">
        <f t="shared" si="412"/>
        <v>0</v>
      </c>
      <c r="FL210" s="15">
        <f t="shared" si="413"/>
        <v>0</v>
      </c>
      <c r="FM210" s="15">
        <f t="shared" si="414"/>
        <v>1</v>
      </c>
      <c r="FN210" s="15">
        <f t="shared" si="415"/>
        <v>0</v>
      </c>
      <c r="FO210" s="15">
        <f t="shared" si="416"/>
        <v>0</v>
      </c>
      <c r="FP210" s="15">
        <f t="shared" si="417"/>
        <v>0</v>
      </c>
      <c r="FQ210" s="15">
        <f t="shared" si="418"/>
        <v>0</v>
      </c>
      <c r="FR210" s="15">
        <f t="shared" si="419"/>
        <v>0</v>
      </c>
      <c r="FS210" s="15">
        <f t="shared" si="425"/>
        <v>1</v>
      </c>
      <c r="FT210" s="15">
        <f t="shared" si="426"/>
        <v>0</v>
      </c>
      <c r="FU210" s="15">
        <f t="shared" si="427"/>
        <v>0</v>
      </c>
      <c r="FV210" s="15">
        <f t="shared" si="428"/>
        <v>0</v>
      </c>
      <c r="FW210" s="15">
        <f t="shared" si="429"/>
        <v>0</v>
      </c>
      <c r="FX210" s="15">
        <f t="shared" si="430"/>
        <v>0</v>
      </c>
      <c r="FY210" s="15">
        <f t="shared" si="431"/>
        <v>0</v>
      </c>
      <c r="FZ210" s="15">
        <f t="shared" si="432"/>
        <v>0</v>
      </c>
      <c r="GA210" s="15">
        <f t="shared" si="420"/>
        <v>0.95384920110920379</v>
      </c>
      <c r="GB210" s="15">
        <f t="shared" si="421"/>
        <v>4.6150798890796256E-2</v>
      </c>
      <c r="GC210" s="15">
        <f t="shared" si="422"/>
        <v>0</v>
      </c>
      <c r="GD210" s="15">
        <f t="shared" si="423"/>
        <v>0</v>
      </c>
      <c r="GE210" s="15">
        <f t="shared" si="424"/>
        <v>0</v>
      </c>
    </row>
    <row r="211" spans="1:187" x14ac:dyDescent="0.3">
      <c r="A211" s="2" t="s">
        <v>210</v>
      </c>
      <c r="B211" s="6">
        <v>142476.51</v>
      </c>
      <c r="C211" s="6">
        <f t="shared" si="335"/>
        <v>77372.254988389119</v>
      </c>
      <c r="D211" s="7">
        <v>65104.255011610891</v>
      </c>
      <c r="E211" s="8">
        <v>0</v>
      </c>
      <c r="F211" s="9">
        <v>43019.32</v>
      </c>
      <c r="G211" s="9">
        <v>10982.15</v>
      </c>
      <c r="H211" s="9">
        <v>3563.1730934695711</v>
      </c>
      <c r="I211" s="9">
        <v>13097.128216411349</v>
      </c>
      <c r="J211" s="9">
        <v>4229.8736785082092</v>
      </c>
      <c r="K211" s="9">
        <v>586.59</v>
      </c>
      <c r="L211" s="9">
        <v>1894.02</v>
      </c>
      <c r="M211" s="9">
        <v>0</v>
      </c>
      <c r="N211" s="10">
        <v>0</v>
      </c>
      <c r="O211" s="10">
        <f t="shared" si="325"/>
        <v>0</v>
      </c>
      <c r="P211" s="10">
        <f t="shared" si="326"/>
        <v>0</v>
      </c>
      <c r="Q211" s="10">
        <f t="shared" si="327"/>
        <v>0</v>
      </c>
      <c r="R211" s="10">
        <f t="shared" si="328"/>
        <v>0</v>
      </c>
      <c r="S211" s="10">
        <f t="shared" si="329"/>
        <v>0</v>
      </c>
      <c r="T211" s="10">
        <f t="shared" si="330"/>
        <v>29578.185281558366</v>
      </c>
      <c r="U211" s="10">
        <f t="shared" si="331"/>
        <v>13441.134718441632</v>
      </c>
      <c r="V211" s="10">
        <f t="shared" si="332"/>
        <v>0</v>
      </c>
      <c r="W211" s="10">
        <f t="shared" si="333"/>
        <v>0</v>
      </c>
      <c r="X211" s="10">
        <f t="shared" si="334"/>
        <v>0</v>
      </c>
      <c r="Y211" s="10">
        <f t="shared" si="336"/>
        <v>0</v>
      </c>
      <c r="Z211" s="10">
        <f t="shared" si="337"/>
        <v>10982.15</v>
      </c>
      <c r="AA211" s="10">
        <f t="shared" si="338"/>
        <v>0</v>
      </c>
      <c r="AB211" s="10">
        <f t="shared" si="339"/>
        <v>0</v>
      </c>
      <c r="AC211" s="10">
        <f t="shared" si="340"/>
        <v>0</v>
      </c>
      <c r="AD211" s="10">
        <f t="shared" si="341"/>
        <v>0</v>
      </c>
      <c r="AE211" s="10">
        <f t="shared" si="342"/>
        <v>3563.1730934695711</v>
      </c>
      <c r="AF211" s="10">
        <f t="shared" si="343"/>
        <v>0</v>
      </c>
      <c r="AG211" s="10">
        <f t="shared" si="344"/>
        <v>0</v>
      </c>
      <c r="AH211" s="10">
        <f t="shared" si="345"/>
        <v>0</v>
      </c>
      <c r="AI211" s="10">
        <f t="shared" si="346"/>
        <v>13097.128216411349</v>
      </c>
      <c r="AJ211" s="10">
        <f t="shared" si="347"/>
        <v>0</v>
      </c>
      <c r="AK211" s="10">
        <f t="shared" si="348"/>
        <v>0</v>
      </c>
      <c r="AL211" s="10">
        <f t="shared" si="349"/>
        <v>0</v>
      </c>
      <c r="AM211" s="10">
        <f t="shared" si="350"/>
        <v>0</v>
      </c>
      <c r="AN211" s="10">
        <f t="shared" si="351"/>
        <v>4203.5899901817947</v>
      </c>
      <c r="AO211" s="10">
        <f t="shared" si="352"/>
        <v>26.283688326414151</v>
      </c>
      <c r="AP211" s="10">
        <f t="shared" si="353"/>
        <v>0</v>
      </c>
      <c r="AQ211" s="10">
        <f t="shared" si="354"/>
        <v>0</v>
      </c>
      <c r="AR211" s="10">
        <f t="shared" si="355"/>
        <v>586.59</v>
      </c>
      <c r="AS211" s="10">
        <f t="shared" si="356"/>
        <v>0</v>
      </c>
      <c r="AT211" s="10">
        <f t="shared" si="357"/>
        <v>0</v>
      </c>
      <c r="AU211" s="10">
        <f t="shared" si="358"/>
        <v>0</v>
      </c>
      <c r="AV211" s="10">
        <f t="shared" si="359"/>
        <v>0</v>
      </c>
      <c r="AW211" s="10">
        <f t="shared" si="360"/>
        <v>1894.02</v>
      </c>
      <c r="AX211" s="10">
        <f t="shared" si="361"/>
        <v>0</v>
      </c>
      <c r="AY211" s="10">
        <f t="shared" si="362"/>
        <v>0</v>
      </c>
      <c r="AZ211" s="10">
        <f t="shared" si="363"/>
        <v>0</v>
      </c>
      <c r="BA211" s="10">
        <f t="shared" si="364"/>
        <v>0</v>
      </c>
      <c r="BB211" s="10">
        <f t="shared" si="365"/>
        <v>0</v>
      </c>
      <c r="BC211" s="10">
        <f t="shared" si="366"/>
        <v>0</v>
      </c>
      <c r="BD211" s="10">
        <f t="shared" si="367"/>
        <v>0</v>
      </c>
      <c r="BE211" s="10">
        <f t="shared" si="368"/>
        <v>0</v>
      </c>
      <c r="BF211" s="10">
        <f t="shared" si="369"/>
        <v>0</v>
      </c>
      <c r="BG211" s="10">
        <f t="shared" si="370"/>
        <v>0</v>
      </c>
      <c r="BH211" s="10">
        <f t="shared" si="371"/>
        <v>0</v>
      </c>
      <c r="BI211" s="10">
        <f t="shared" si="372"/>
        <v>0</v>
      </c>
      <c r="BJ211" s="10">
        <f t="shared" si="373"/>
        <v>0</v>
      </c>
      <c r="BK211" s="10">
        <f t="shared" si="374"/>
        <v>0</v>
      </c>
      <c r="BL211" s="10">
        <f t="shared" si="375"/>
        <v>0</v>
      </c>
      <c r="BM211" s="10">
        <f t="shared" si="376"/>
        <v>0</v>
      </c>
      <c r="BN211" s="10">
        <f t="shared" si="377"/>
        <v>0</v>
      </c>
      <c r="BO211" s="10">
        <f t="shared" si="378"/>
        <v>0</v>
      </c>
      <c r="BP211" s="2" t="s">
        <v>210</v>
      </c>
      <c r="BQ211" s="2">
        <v>270795.49</v>
      </c>
      <c r="BR211" s="2">
        <f t="shared" si="379"/>
        <v>11217.61</v>
      </c>
      <c r="BS211" s="2">
        <v>178831.81</v>
      </c>
      <c r="BT211" s="2">
        <v>0</v>
      </c>
      <c r="BU211" s="2">
        <v>42477.16</v>
      </c>
      <c r="BV211" s="2">
        <v>18849.23</v>
      </c>
      <c r="BW211" s="2">
        <v>3331.96</v>
      </c>
      <c r="BX211" s="2">
        <v>10260.6</v>
      </c>
      <c r="BY211" s="2">
        <v>5239.93</v>
      </c>
      <c r="BZ211" s="2">
        <v>957.01</v>
      </c>
      <c r="CA211" s="2">
        <v>2002.01</v>
      </c>
      <c r="CB211" s="2">
        <v>4578.12</v>
      </c>
      <c r="CC211" s="2">
        <v>4267.66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29205.42</v>
      </c>
      <c r="CJ211" s="2">
        <v>13271.740000000005</v>
      </c>
      <c r="CK211" s="2">
        <v>0</v>
      </c>
      <c r="CL211" s="2">
        <v>0</v>
      </c>
      <c r="CM211" s="2">
        <v>0</v>
      </c>
      <c r="CN211" s="2">
        <v>0</v>
      </c>
      <c r="CO211" s="2">
        <v>18849.23</v>
      </c>
      <c r="CP211" s="2">
        <v>0</v>
      </c>
      <c r="CQ211" s="2">
        <v>0</v>
      </c>
      <c r="CR211" s="2">
        <v>0</v>
      </c>
      <c r="CS211" s="2">
        <v>0</v>
      </c>
      <c r="CT211" s="2">
        <v>3331.96</v>
      </c>
      <c r="CU211" s="2">
        <v>0</v>
      </c>
      <c r="CV211" s="2">
        <v>0</v>
      </c>
      <c r="CW211" s="2">
        <v>0</v>
      </c>
      <c r="CX211" s="2">
        <v>10260.6</v>
      </c>
      <c r="CY211" s="2">
        <v>0</v>
      </c>
      <c r="CZ211" s="2">
        <v>0</v>
      </c>
      <c r="DA211" s="2">
        <v>0</v>
      </c>
      <c r="DB211" s="2">
        <v>0</v>
      </c>
      <c r="DC211" s="2">
        <v>5207.37</v>
      </c>
      <c r="DD211" s="2">
        <v>32.56</v>
      </c>
      <c r="DE211" s="2">
        <v>0</v>
      </c>
      <c r="DF211" s="2">
        <v>0</v>
      </c>
      <c r="DG211" s="2">
        <v>957.01</v>
      </c>
      <c r="DH211" s="2">
        <v>0</v>
      </c>
      <c r="DI211" s="2">
        <v>0</v>
      </c>
      <c r="DJ211" s="2">
        <v>0</v>
      </c>
      <c r="DK211" s="2">
        <v>0</v>
      </c>
      <c r="DL211" s="2">
        <v>2002.01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4578.12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4013.48</v>
      </c>
      <c r="EA211" s="2">
        <v>254.18</v>
      </c>
      <c r="EB211" s="2">
        <v>0</v>
      </c>
      <c r="EC211" s="2">
        <v>0</v>
      </c>
      <c r="ED211" s="2">
        <v>0</v>
      </c>
      <c r="EE211" s="15">
        <v>0</v>
      </c>
      <c r="EF211" s="15">
        <v>0</v>
      </c>
      <c r="EG211" s="15">
        <v>0</v>
      </c>
      <c r="EH211" s="15">
        <v>0</v>
      </c>
      <c r="EI211" s="15">
        <v>0</v>
      </c>
      <c r="EJ211" s="15">
        <f t="shared" si="385"/>
        <v>0.68755585354576421</v>
      </c>
      <c r="EK211" s="15">
        <f t="shared" si="386"/>
        <v>0.31244414645423574</v>
      </c>
      <c r="EL211" s="15">
        <f t="shared" si="387"/>
        <v>0</v>
      </c>
      <c r="EM211" s="15">
        <f t="shared" si="388"/>
        <v>0</v>
      </c>
      <c r="EN211" s="15">
        <f t="shared" si="389"/>
        <v>0</v>
      </c>
      <c r="EO211" s="15">
        <f t="shared" si="390"/>
        <v>0</v>
      </c>
      <c r="EP211" s="15">
        <f t="shared" si="391"/>
        <v>1</v>
      </c>
      <c r="EQ211" s="15">
        <f t="shared" si="392"/>
        <v>0</v>
      </c>
      <c r="ER211" s="15">
        <f t="shared" si="393"/>
        <v>0</v>
      </c>
      <c r="ES211" s="15">
        <f t="shared" si="394"/>
        <v>0</v>
      </c>
      <c r="ET211" s="15">
        <f t="shared" si="395"/>
        <v>0</v>
      </c>
      <c r="EU211" s="15">
        <f t="shared" si="396"/>
        <v>1</v>
      </c>
      <c r="EV211" s="15">
        <f t="shared" si="397"/>
        <v>0</v>
      </c>
      <c r="EW211" s="15">
        <f t="shared" si="398"/>
        <v>0</v>
      </c>
      <c r="EX211" s="15">
        <f t="shared" si="399"/>
        <v>0</v>
      </c>
      <c r="EY211" s="15">
        <f t="shared" si="400"/>
        <v>1</v>
      </c>
      <c r="EZ211" s="15">
        <f t="shared" si="401"/>
        <v>0</v>
      </c>
      <c r="FA211" s="15">
        <f t="shared" si="402"/>
        <v>0</v>
      </c>
      <c r="FB211" s="15">
        <f t="shared" si="403"/>
        <v>0</v>
      </c>
      <c r="FC211" s="15">
        <f t="shared" si="404"/>
        <v>0</v>
      </c>
      <c r="FD211" s="15">
        <f t="shared" si="405"/>
        <v>0.99378617653289258</v>
      </c>
      <c r="FE211" s="15">
        <f t="shared" si="406"/>
        <v>6.2138234671073852E-3</v>
      </c>
      <c r="FF211" s="15">
        <f t="shared" si="407"/>
        <v>0</v>
      </c>
      <c r="FG211" s="15">
        <f t="shared" si="408"/>
        <v>0</v>
      </c>
      <c r="FH211" s="15">
        <f t="shared" si="409"/>
        <v>1</v>
      </c>
      <c r="FI211" s="15">
        <f t="shared" si="410"/>
        <v>0</v>
      </c>
      <c r="FJ211" s="15">
        <f t="shared" si="411"/>
        <v>0</v>
      </c>
      <c r="FK211" s="15">
        <f t="shared" si="412"/>
        <v>0</v>
      </c>
      <c r="FL211" s="15">
        <f t="shared" si="413"/>
        <v>0</v>
      </c>
      <c r="FM211" s="15">
        <f t="shared" si="414"/>
        <v>1</v>
      </c>
      <c r="FN211" s="15">
        <f t="shared" si="415"/>
        <v>0</v>
      </c>
      <c r="FO211" s="15">
        <f t="shared" si="416"/>
        <v>0</v>
      </c>
      <c r="FP211" s="15">
        <f t="shared" si="417"/>
        <v>0</v>
      </c>
      <c r="FQ211" s="15">
        <f t="shared" si="418"/>
        <v>0</v>
      </c>
      <c r="FR211" s="15">
        <f t="shared" si="419"/>
        <v>0</v>
      </c>
      <c r="FS211" s="15">
        <f t="shared" si="425"/>
        <v>1</v>
      </c>
      <c r="FT211" s="15">
        <f t="shared" si="426"/>
        <v>0</v>
      </c>
      <c r="FU211" s="15">
        <f t="shared" si="427"/>
        <v>0</v>
      </c>
      <c r="FV211" s="15">
        <f t="shared" si="428"/>
        <v>0</v>
      </c>
      <c r="FW211" s="15">
        <f t="shared" si="429"/>
        <v>0</v>
      </c>
      <c r="FX211" s="15">
        <f t="shared" si="430"/>
        <v>0</v>
      </c>
      <c r="FY211" s="15">
        <f t="shared" si="431"/>
        <v>0</v>
      </c>
      <c r="FZ211" s="15">
        <f t="shared" si="432"/>
        <v>0</v>
      </c>
      <c r="GA211" s="15">
        <f t="shared" si="420"/>
        <v>0.9404404287126904</v>
      </c>
      <c r="GB211" s="15">
        <f t="shared" si="421"/>
        <v>5.9559571287309675E-2</v>
      </c>
      <c r="GC211" s="15">
        <f t="shared" si="422"/>
        <v>0</v>
      </c>
      <c r="GD211" s="15">
        <f t="shared" si="423"/>
        <v>0</v>
      </c>
      <c r="GE211" s="15">
        <f t="shared" si="424"/>
        <v>0</v>
      </c>
    </row>
    <row r="212" spans="1:187" x14ac:dyDescent="0.3">
      <c r="A212" s="2" t="s">
        <v>211</v>
      </c>
      <c r="B212" s="6">
        <v>41878.173000000003</v>
      </c>
      <c r="C212" s="6">
        <f t="shared" si="335"/>
        <v>22225.396104262651</v>
      </c>
      <c r="D212" s="7">
        <v>19652.776895737352</v>
      </c>
      <c r="E212" s="8">
        <v>0</v>
      </c>
      <c r="F212" s="9">
        <v>5330.17</v>
      </c>
      <c r="G212" s="9">
        <v>6943.8122330977894</v>
      </c>
      <c r="H212" s="9">
        <v>422.77981497764142</v>
      </c>
      <c r="I212" s="9">
        <v>582.16001126243964</v>
      </c>
      <c r="J212" s="9">
        <v>1158.0092813345586</v>
      </c>
      <c r="K212" s="9">
        <v>123.673</v>
      </c>
      <c r="L212" s="9">
        <v>86.65</v>
      </c>
      <c r="M212" s="9">
        <v>0</v>
      </c>
      <c r="N212" s="10">
        <v>7578.1417635902217</v>
      </c>
      <c r="O212" s="10">
        <f t="shared" si="325"/>
        <v>0</v>
      </c>
      <c r="P212" s="10">
        <f t="shared" si="326"/>
        <v>0</v>
      </c>
      <c r="Q212" s="10">
        <f t="shared" si="327"/>
        <v>0</v>
      </c>
      <c r="R212" s="10">
        <f t="shared" si="328"/>
        <v>0</v>
      </c>
      <c r="S212" s="10">
        <f t="shared" si="329"/>
        <v>0</v>
      </c>
      <c r="T212" s="10">
        <f t="shared" si="330"/>
        <v>0</v>
      </c>
      <c r="U212" s="10">
        <f t="shared" si="331"/>
        <v>5330.17</v>
      </c>
      <c r="V212" s="10">
        <f t="shared" si="332"/>
        <v>0</v>
      </c>
      <c r="W212" s="10">
        <f t="shared" si="333"/>
        <v>0</v>
      </c>
      <c r="X212" s="10">
        <f t="shared" si="334"/>
        <v>0</v>
      </c>
      <c r="Y212" s="10">
        <f t="shared" si="336"/>
        <v>0</v>
      </c>
      <c r="Z212" s="10">
        <f t="shared" si="337"/>
        <v>6943.8122330977894</v>
      </c>
      <c r="AA212" s="10">
        <f t="shared" si="338"/>
        <v>0</v>
      </c>
      <c r="AB212" s="10">
        <f t="shared" si="339"/>
        <v>0</v>
      </c>
      <c r="AC212" s="10">
        <f t="shared" si="340"/>
        <v>0</v>
      </c>
      <c r="AD212" s="10">
        <f t="shared" si="341"/>
        <v>0</v>
      </c>
      <c r="AE212" s="10">
        <f t="shared" si="342"/>
        <v>422.77981497764142</v>
      </c>
      <c r="AF212" s="10">
        <f t="shared" si="343"/>
        <v>0</v>
      </c>
      <c r="AG212" s="10">
        <f t="shared" si="344"/>
        <v>0</v>
      </c>
      <c r="AH212" s="10">
        <f t="shared" si="345"/>
        <v>0</v>
      </c>
      <c r="AI212" s="10">
        <f t="shared" si="346"/>
        <v>582.16001126243964</v>
      </c>
      <c r="AJ212" s="10">
        <f t="shared" si="347"/>
        <v>0</v>
      </c>
      <c r="AK212" s="10">
        <f t="shared" si="348"/>
        <v>0</v>
      </c>
      <c r="AL212" s="10">
        <f t="shared" si="349"/>
        <v>0</v>
      </c>
      <c r="AM212" s="10">
        <f t="shared" si="350"/>
        <v>0</v>
      </c>
      <c r="AN212" s="10">
        <f t="shared" si="351"/>
        <v>1158.0092813345586</v>
      </c>
      <c r="AO212" s="10">
        <f t="shared" si="352"/>
        <v>0</v>
      </c>
      <c r="AP212" s="10">
        <f t="shared" si="353"/>
        <v>0</v>
      </c>
      <c r="AQ212" s="10">
        <f t="shared" si="354"/>
        <v>0</v>
      </c>
      <c r="AR212" s="10">
        <f t="shared" si="355"/>
        <v>123.673</v>
      </c>
      <c r="AS212" s="10">
        <f t="shared" si="356"/>
        <v>0</v>
      </c>
      <c r="AT212" s="10">
        <f t="shared" si="357"/>
        <v>0</v>
      </c>
      <c r="AU212" s="10">
        <f t="shared" si="358"/>
        <v>0</v>
      </c>
      <c r="AV212" s="10">
        <f t="shared" si="359"/>
        <v>0</v>
      </c>
      <c r="AW212" s="10">
        <f t="shared" si="360"/>
        <v>86.65</v>
      </c>
      <c r="AX212" s="10">
        <f t="shared" si="361"/>
        <v>0</v>
      </c>
      <c r="AY212" s="10">
        <f t="shared" si="362"/>
        <v>0</v>
      </c>
      <c r="AZ212" s="10">
        <f t="shared" si="363"/>
        <v>0</v>
      </c>
      <c r="BA212" s="10">
        <f t="shared" si="364"/>
        <v>0</v>
      </c>
      <c r="BB212" s="10">
        <f t="shared" si="365"/>
        <v>0</v>
      </c>
      <c r="BC212" s="10">
        <f t="shared" si="366"/>
        <v>0</v>
      </c>
      <c r="BD212" s="10">
        <f t="shared" si="367"/>
        <v>0</v>
      </c>
      <c r="BE212" s="10">
        <f t="shared" si="368"/>
        <v>0</v>
      </c>
      <c r="BF212" s="10">
        <f t="shared" si="369"/>
        <v>0</v>
      </c>
      <c r="BG212" s="10">
        <f t="shared" si="370"/>
        <v>0</v>
      </c>
      <c r="BH212" s="10">
        <f t="shared" si="371"/>
        <v>0</v>
      </c>
      <c r="BI212" s="10">
        <f t="shared" si="372"/>
        <v>0</v>
      </c>
      <c r="BJ212" s="10">
        <f t="shared" si="373"/>
        <v>0</v>
      </c>
      <c r="BK212" s="10">
        <f t="shared" si="374"/>
        <v>0</v>
      </c>
      <c r="BL212" s="10">
        <f t="shared" si="375"/>
        <v>0</v>
      </c>
      <c r="BM212" s="10">
        <f t="shared" si="376"/>
        <v>0</v>
      </c>
      <c r="BN212" s="10">
        <f t="shared" si="377"/>
        <v>0</v>
      </c>
      <c r="BO212" s="10">
        <f t="shared" si="378"/>
        <v>0</v>
      </c>
      <c r="BP212" s="2" t="s">
        <v>211</v>
      </c>
      <c r="BQ212" s="2">
        <v>119687.15300000001</v>
      </c>
      <c r="BR212" s="2">
        <f t="shared" si="379"/>
        <v>710.21299999999997</v>
      </c>
      <c r="BS212" s="2">
        <v>96991.530000000013</v>
      </c>
      <c r="BT212" s="2">
        <v>0</v>
      </c>
      <c r="BU212" s="2">
        <v>5330.17</v>
      </c>
      <c r="BV212" s="2">
        <v>5588.53</v>
      </c>
      <c r="BW212" s="2">
        <v>458.82</v>
      </c>
      <c r="BX212" s="2">
        <v>455.82</v>
      </c>
      <c r="BY212" s="2">
        <v>10250.219999999999</v>
      </c>
      <c r="BZ212" s="2">
        <v>254.393</v>
      </c>
      <c r="CA212" s="2">
        <v>135.91</v>
      </c>
      <c r="CB212" s="2">
        <v>221.76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5330.17</v>
      </c>
      <c r="CK212" s="2">
        <v>0</v>
      </c>
      <c r="CL212" s="2">
        <v>0</v>
      </c>
      <c r="CM212" s="2">
        <v>0</v>
      </c>
      <c r="CN212" s="2">
        <v>0</v>
      </c>
      <c r="CO212" s="2">
        <v>5588.53</v>
      </c>
      <c r="CP212" s="2">
        <v>0</v>
      </c>
      <c r="CQ212" s="2">
        <v>0</v>
      </c>
      <c r="CR212" s="2">
        <v>0</v>
      </c>
      <c r="CS212" s="2">
        <v>0</v>
      </c>
      <c r="CT212" s="2">
        <v>458.82</v>
      </c>
      <c r="CU212" s="2">
        <v>0</v>
      </c>
      <c r="CV212" s="2">
        <v>0</v>
      </c>
      <c r="CW212" s="2">
        <v>0</v>
      </c>
      <c r="CX212" s="2">
        <v>455.82</v>
      </c>
      <c r="CY212" s="2">
        <v>0</v>
      </c>
      <c r="CZ212" s="2">
        <v>0</v>
      </c>
      <c r="DA212" s="2">
        <v>0</v>
      </c>
      <c r="DB212" s="2">
        <v>0</v>
      </c>
      <c r="DC212" s="2">
        <v>10250.219999999999</v>
      </c>
      <c r="DD212" s="2">
        <v>0</v>
      </c>
      <c r="DE212" s="2">
        <v>0</v>
      </c>
      <c r="DF212" s="2">
        <v>0</v>
      </c>
      <c r="DG212" s="2">
        <v>254.393</v>
      </c>
      <c r="DH212" s="2">
        <v>0</v>
      </c>
      <c r="DI212" s="2">
        <v>0</v>
      </c>
      <c r="DJ212" s="2">
        <v>0</v>
      </c>
      <c r="DK212" s="2">
        <v>0</v>
      </c>
      <c r="DL212" s="2">
        <v>135.91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221.76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15">
        <v>0</v>
      </c>
      <c r="EF212" s="15">
        <v>0</v>
      </c>
      <c r="EG212" s="15">
        <v>0</v>
      </c>
      <c r="EH212" s="15">
        <v>0</v>
      </c>
      <c r="EI212" s="15">
        <v>0</v>
      </c>
      <c r="EJ212" s="15">
        <f t="shared" si="385"/>
        <v>0</v>
      </c>
      <c r="EK212" s="15">
        <f t="shared" si="386"/>
        <v>1</v>
      </c>
      <c r="EL212" s="15">
        <f t="shared" si="387"/>
        <v>0</v>
      </c>
      <c r="EM212" s="15">
        <f t="shared" si="388"/>
        <v>0</v>
      </c>
      <c r="EN212" s="15">
        <f t="shared" si="389"/>
        <v>0</v>
      </c>
      <c r="EO212" s="15">
        <f t="shared" si="390"/>
        <v>0</v>
      </c>
      <c r="EP212" s="15">
        <f t="shared" si="391"/>
        <v>1</v>
      </c>
      <c r="EQ212" s="15">
        <f t="shared" si="392"/>
        <v>0</v>
      </c>
      <c r="ER212" s="15">
        <f t="shared" si="393"/>
        <v>0</v>
      </c>
      <c r="ES212" s="15">
        <f t="shared" si="394"/>
        <v>0</v>
      </c>
      <c r="ET212" s="15">
        <f t="shared" si="395"/>
        <v>0</v>
      </c>
      <c r="EU212" s="15">
        <f t="shared" si="396"/>
        <v>1</v>
      </c>
      <c r="EV212" s="15">
        <f t="shared" si="397"/>
        <v>0</v>
      </c>
      <c r="EW212" s="15">
        <f t="shared" si="398"/>
        <v>0</v>
      </c>
      <c r="EX212" s="15">
        <f t="shared" si="399"/>
        <v>0</v>
      </c>
      <c r="EY212" s="15">
        <f t="shared" si="400"/>
        <v>1</v>
      </c>
      <c r="EZ212" s="15">
        <f t="shared" si="401"/>
        <v>0</v>
      </c>
      <c r="FA212" s="15">
        <f t="shared" si="402"/>
        <v>0</v>
      </c>
      <c r="FB212" s="15">
        <f t="shared" si="403"/>
        <v>0</v>
      </c>
      <c r="FC212" s="15">
        <f t="shared" si="404"/>
        <v>0</v>
      </c>
      <c r="FD212" s="15">
        <f t="shared" si="405"/>
        <v>1</v>
      </c>
      <c r="FE212" s="15">
        <f t="shared" si="406"/>
        <v>0</v>
      </c>
      <c r="FF212" s="15">
        <f t="shared" si="407"/>
        <v>0</v>
      </c>
      <c r="FG212" s="15">
        <f t="shared" si="408"/>
        <v>0</v>
      </c>
      <c r="FH212" s="15">
        <f t="shared" si="409"/>
        <v>1</v>
      </c>
      <c r="FI212" s="15">
        <f t="shared" si="410"/>
        <v>0</v>
      </c>
      <c r="FJ212" s="15">
        <f t="shared" si="411"/>
        <v>0</v>
      </c>
      <c r="FK212" s="15">
        <f t="shared" si="412"/>
        <v>0</v>
      </c>
      <c r="FL212" s="15">
        <f t="shared" si="413"/>
        <v>0</v>
      </c>
      <c r="FM212" s="15">
        <f t="shared" si="414"/>
        <v>1</v>
      </c>
      <c r="FN212" s="15">
        <f t="shared" si="415"/>
        <v>0</v>
      </c>
      <c r="FO212" s="15">
        <f t="shared" si="416"/>
        <v>0</v>
      </c>
      <c r="FP212" s="15">
        <f t="shared" si="417"/>
        <v>0</v>
      </c>
      <c r="FQ212" s="15">
        <f t="shared" si="418"/>
        <v>0</v>
      </c>
      <c r="FR212" s="15">
        <f t="shared" si="419"/>
        <v>0</v>
      </c>
      <c r="FS212" s="15">
        <f t="shared" si="425"/>
        <v>1</v>
      </c>
      <c r="FT212" s="15">
        <f t="shared" si="426"/>
        <v>0</v>
      </c>
      <c r="FU212" s="15">
        <f t="shared" si="427"/>
        <v>0</v>
      </c>
      <c r="FV212" s="15">
        <f t="shared" si="428"/>
        <v>0</v>
      </c>
      <c r="FW212" s="15">
        <f t="shared" si="429"/>
        <v>0</v>
      </c>
      <c r="FX212" s="15">
        <f t="shared" si="430"/>
        <v>0</v>
      </c>
      <c r="FY212" s="15">
        <f t="shared" si="431"/>
        <v>0</v>
      </c>
      <c r="FZ212" s="15">
        <f t="shared" si="432"/>
        <v>0</v>
      </c>
      <c r="GA212" s="15">
        <v>0</v>
      </c>
      <c r="GB212" s="15">
        <v>0</v>
      </c>
      <c r="GC212" s="15">
        <v>0</v>
      </c>
      <c r="GD212" s="15">
        <v>0</v>
      </c>
      <c r="GE212" s="15">
        <v>0</v>
      </c>
    </row>
    <row r="213" spans="1:187" x14ac:dyDescent="0.3">
      <c r="A213" s="2" t="s">
        <v>212</v>
      </c>
      <c r="B213" s="6">
        <v>72703.88</v>
      </c>
      <c r="C213" s="6">
        <f t="shared" si="335"/>
        <v>36961.549926553009</v>
      </c>
      <c r="D213" s="7">
        <v>35742.330073446996</v>
      </c>
      <c r="E213" s="8">
        <v>0.16500000000000001</v>
      </c>
      <c r="F213" s="9">
        <v>15265.44</v>
      </c>
      <c r="G213" s="9">
        <v>8463.2564249064872</v>
      </c>
      <c r="H213" s="9">
        <v>1890.076182587876</v>
      </c>
      <c r="I213" s="9">
        <v>5247.7214897954418</v>
      </c>
      <c r="J213" s="9">
        <v>1585.4444176990992</v>
      </c>
      <c r="K213" s="9">
        <v>71.822999999999993</v>
      </c>
      <c r="L213" s="9">
        <v>541.22400000000005</v>
      </c>
      <c r="M213" s="9">
        <v>0</v>
      </c>
      <c r="N213" s="10">
        <v>3896.3994115641099</v>
      </c>
      <c r="O213" s="10">
        <f t="shared" si="325"/>
        <v>0</v>
      </c>
      <c r="P213" s="10">
        <f t="shared" si="326"/>
        <v>0</v>
      </c>
      <c r="Q213" s="10">
        <f t="shared" si="327"/>
        <v>0.16500000000000001</v>
      </c>
      <c r="R213" s="10">
        <f t="shared" si="328"/>
        <v>0</v>
      </c>
      <c r="S213" s="10">
        <f t="shared" si="329"/>
        <v>0</v>
      </c>
      <c r="T213" s="10">
        <f t="shared" si="330"/>
        <v>0</v>
      </c>
      <c r="U213" s="10">
        <f t="shared" si="331"/>
        <v>15232.499139258922</v>
      </c>
      <c r="V213" s="10">
        <f t="shared" si="332"/>
        <v>0</v>
      </c>
      <c r="W213" s="10">
        <f t="shared" si="333"/>
        <v>0</v>
      </c>
      <c r="X213" s="10">
        <f t="shared" si="334"/>
        <v>0</v>
      </c>
      <c r="Y213" s="10">
        <f t="shared" si="336"/>
        <v>32.940860741078453</v>
      </c>
      <c r="Z213" s="10">
        <f t="shared" si="337"/>
        <v>8463.2564249064872</v>
      </c>
      <c r="AA213" s="10">
        <f t="shared" si="338"/>
        <v>0</v>
      </c>
      <c r="AB213" s="10">
        <f t="shared" si="339"/>
        <v>0</v>
      </c>
      <c r="AC213" s="10">
        <f t="shared" si="340"/>
        <v>0</v>
      </c>
      <c r="AD213" s="10">
        <f t="shared" si="341"/>
        <v>0</v>
      </c>
      <c r="AE213" s="10">
        <f t="shared" si="342"/>
        <v>1890.076182587876</v>
      </c>
      <c r="AF213" s="10">
        <f t="shared" si="343"/>
        <v>0</v>
      </c>
      <c r="AG213" s="10">
        <f t="shared" si="344"/>
        <v>0</v>
      </c>
      <c r="AH213" s="10">
        <f t="shared" si="345"/>
        <v>0</v>
      </c>
      <c r="AI213" s="10">
        <f t="shared" si="346"/>
        <v>5247.7214897954418</v>
      </c>
      <c r="AJ213" s="10">
        <f t="shared" si="347"/>
        <v>0</v>
      </c>
      <c r="AK213" s="10">
        <f t="shared" si="348"/>
        <v>0</v>
      </c>
      <c r="AL213" s="10">
        <f t="shared" si="349"/>
        <v>0</v>
      </c>
      <c r="AM213" s="10">
        <f t="shared" si="350"/>
        <v>0</v>
      </c>
      <c r="AN213" s="10">
        <f t="shared" si="351"/>
        <v>1585.4444176990992</v>
      </c>
      <c r="AO213" s="10">
        <f t="shared" si="352"/>
        <v>0</v>
      </c>
      <c r="AP213" s="10">
        <f t="shared" si="353"/>
        <v>0</v>
      </c>
      <c r="AQ213" s="10">
        <f t="shared" si="354"/>
        <v>0</v>
      </c>
      <c r="AR213" s="10">
        <f t="shared" si="355"/>
        <v>71.822999999999993</v>
      </c>
      <c r="AS213" s="10">
        <f t="shared" si="356"/>
        <v>0</v>
      </c>
      <c r="AT213" s="10">
        <f t="shared" si="357"/>
        <v>0</v>
      </c>
      <c r="AU213" s="10">
        <f t="shared" si="358"/>
        <v>0</v>
      </c>
      <c r="AV213" s="10">
        <f t="shared" si="359"/>
        <v>0</v>
      </c>
      <c r="AW213" s="10">
        <f t="shared" si="360"/>
        <v>541.22400000000005</v>
      </c>
      <c r="AX213" s="10">
        <f t="shared" si="361"/>
        <v>0</v>
      </c>
      <c r="AY213" s="10">
        <f t="shared" si="362"/>
        <v>0</v>
      </c>
      <c r="AZ213" s="10">
        <f t="shared" si="363"/>
        <v>0</v>
      </c>
      <c r="BA213" s="10">
        <f t="shared" si="364"/>
        <v>0</v>
      </c>
      <c r="BB213" s="10">
        <f t="shared" si="365"/>
        <v>0</v>
      </c>
      <c r="BC213" s="10">
        <f t="shared" si="366"/>
        <v>0</v>
      </c>
      <c r="BD213" s="10">
        <f t="shared" si="367"/>
        <v>0</v>
      </c>
      <c r="BE213" s="10">
        <f t="shared" si="368"/>
        <v>0</v>
      </c>
      <c r="BF213" s="10">
        <f t="shared" si="369"/>
        <v>0</v>
      </c>
      <c r="BG213" s="10">
        <f t="shared" si="370"/>
        <v>0</v>
      </c>
      <c r="BH213" s="10">
        <f t="shared" si="371"/>
        <v>0</v>
      </c>
      <c r="BI213" s="10">
        <f t="shared" si="372"/>
        <v>0</v>
      </c>
      <c r="BJ213" s="10">
        <f t="shared" si="373"/>
        <v>0</v>
      </c>
      <c r="BK213" s="10">
        <f t="shared" si="374"/>
        <v>3896.3994115641099</v>
      </c>
      <c r="BL213" s="10">
        <f t="shared" si="375"/>
        <v>0</v>
      </c>
      <c r="BM213" s="10">
        <f t="shared" si="376"/>
        <v>0</v>
      </c>
      <c r="BN213" s="10">
        <f t="shared" si="377"/>
        <v>0</v>
      </c>
      <c r="BO213" s="10">
        <f t="shared" si="378"/>
        <v>0</v>
      </c>
      <c r="BP213" s="2" t="s">
        <v>212</v>
      </c>
      <c r="BQ213" s="2">
        <v>192714.53400000001</v>
      </c>
      <c r="BR213" s="2">
        <f t="shared" si="379"/>
        <v>6968.1490000000003</v>
      </c>
      <c r="BS213" s="2">
        <v>136804.71800000002</v>
      </c>
      <c r="BT213" s="2">
        <v>45.591000000000001</v>
      </c>
      <c r="BU213" s="2">
        <v>15617.240000000002</v>
      </c>
      <c r="BV213" s="2">
        <v>15114.722</v>
      </c>
      <c r="BW213" s="2">
        <v>2176.13</v>
      </c>
      <c r="BX213" s="2">
        <v>6896.326</v>
      </c>
      <c r="BY213" s="2">
        <v>9601.1369999999988</v>
      </c>
      <c r="BZ213" s="2">
        <v>71.823000000000008</v>
      </c>
      <c r="CA213" s="2">
        <v>801.35400000000004</v>
      </c>
      <c r="CB213" s="2">
        <v>3099.8130000000001</v>
      </c>
      <c r="CC213" s="2">
        <v>2485.6799999999998</v>
      </c>
      <c r="CD213" s="2">
        <v>0</v>
      </c>
      <c r="CE213" s="2">
        <v>0</v>
      </c>
      <c r="CF213" s="2">
        <v>45.591000000000001</v>
      </c>
      <c r="CG213" s="2">
        <v>0</v>
      </c>
      <c r="CH213" s="2">
        <v>0</v>
      </c>
      <c r="CI213" s="2">
        <v>0</v>
      </c>
      <c r="CJ213" s="2">
        <v>15583.54</v>
      </c>
      <c r="CK213" s="2">
        <v>0</v>
      </c>
      <c r="CL213" s="2">
        <v>0</v>
      </c>
      <c r="CM213" s="2">
        <v>0</v>
      </c>
      <c r="CN213" s="2">
        <v>33.700000000000003</v>
      </c>
      <c r="CO213" s="2">
        <v>15114.722</v>
      </c>
      <c r="CP213" s="2">
        <v>0</v>
      </c>
      <c r="CQ213" s="2">
        <v>0</v>
      </c>
      <c r="CR213" s="2">
        <v>0</v>
      </c>
      <c r="CS213" s="2">
        <v>0</v>
      </c>
      <c r="CT213" s="2">
        <v>2176.13</v>
      </c>
      <c r="CU213" s="2">
        <v>0</v>
      </c>
      <c r="CV213" s="2">
        <v>0</v>
      </c>
      <c r="CW213" s="2">
        <v>0</v>
      </c>
      <c r="CX213" s="2">
        <v>6896.326</v>
      </c>
      <c r="CY213" s="2">
        <v>0</v>
      </c>
      <c r="CZ213" s="2">
        <v>0</v>
      </c>
      <c r="DA213" s="2">
        <v>0</v>
      </c>
      <c r="DB213" s="2">
        <v>0</v>
      </c>
      <c r="DC213" s="2">
        <v>9601.1369999999988</v>
      </c>
      <c r="DD213" s="2">
        <v>0</v>
      </c>
      <c r="DE213" s="2">
        <v>0</v>
      </c>
      <c r="DF213" s="2">
        <v>0</v>
      </c>
      <c r="DG213" s="2">
        <v>71.823000000000008</v>
      </c>
      <c r="DH213" s="2">
        <v>0</v>
      </c>
      <c r="DI213" s="2">
        <v>0</v>
      </c>
      <c r="DJ213" s="2">
        <v>0</v>
      </c>
      <c r="DK213" s="2">
        <v>0</v>
      </c>
      <c r="DL213" s="2">
        <v>801.35400000000004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3099.8130000000001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2485.6799999999998</v>
      </c>
      <c r="EA213" s="2">
        <v>0</v>
      </c>
      <c r="EB213" s="2">
        <v>0</v>
      </c>
      <c r="EC213" s="2">
        <v>0</v>
      </c>
      <c r="ED213" s="2">
        <v>0</v>
      </c>
      <c r="EE213" s="15">
        <f t="shared" si="380"/>
        <v>0</v>
      </c>
      <c r="EF213" s="15">
        <f t="shared" si="381"/>
        <v>0</v>
      </c>
      <c r="EG213" s="15">
        <f t="shared" si="382"/>
        <v>1</v>
      </c>
      <c r="EH213" s="15">
        <f t="shared" si="383"/>
        <v>0</v>
      </c>
      <c r="EI213" s="15">
        <f t="shared" si="384"/>
        <v>0</v>
      </c>
      <c r="EJ213" s="15">
        <f t="shared" si="385"/>
        <v>0</v>
      </c>
      <c r="EK213" s="15">
        <f t="shared" si="386"/>
        <v>0.99784212831460617</v>
      </c>
      <c r="EL213" s="15">
        <f t="shared" si="387"/>
        <v>0</v>
      </c>
      <c r="EM213" s="15">
        <f t="shared" si="388"/>
        <v>0</v>
      </c>
      <c r="EN213" s="15">
        <f t="shared" si="389"/>
        <v>0</v>
      </c>
      <c r="EO213" s="16">
        <f t="shared" si="390"/>
        <v>2.1578716853938341E-3</v>
      </c>
      <c r="EP213" s="15">
        <f t="shared" si="391"/>
        <v>1</v>
      </c>
      <c r="EQ213" s="15">
        <f t="shared" si="392"/>
        <v>0</v>
      </c>
      <c r="ER213" s="15">
        <f t="shared" si="393"/>
        <v>0</v>
      </c>
      <c r="ES213" s="15">
        <f t="shared" si="394"/>
        <v>0</v>
      </c>
      <c r="ET213" s="15">
        <f t="shared" si="395"/>
        <v>0</v>
      </c>
      <c r="EU213" s="15">
        <f t="shared" si="396"/>
        <v>1</v>
      </c>
      <c r="EV213" s="15">
        <f t="shared" si="397"/>
        <v>0</v>
      </c>
      <c r="EW213" s="15">
        <f t="shared" si="398"/>
        <v>0</v>
      </c>
      <c r="EX213" s="15">
        <f t="shared" si="399"/>
        <v>0</v>
      </c>
      <c r="EY213" s="15">
        <f t="shared" si="400"/>
        <v>1</v>
      </c>
      <c r="EZ213" s="15">
        <f t="shared" si="401"/>
        <v>0</v>
      </c>
      <c r="FA213" s="15">
        <f t="shared" si="402"/>
        <v>0</v>
      </c>
      <c r="FB213" s="15">
        <f t="shared" si="403"/>
        <v>0</v>
      </c>
      <c r="FC213" s="15">
        <f t="shared" si="404"/>
        <v>0</v>
      </c>
      <c r="FD213" s="15">
        <f t="shared" si="405"/>
        <v>1</v>
      </c>
      <c r="FE213" s="15">
        <f t="shared" si="406"/>
        <v>0</v>
      </c>
      <c r="FF213" s="15">
        <f t="shared" si="407"/>
        <v>0</v>
      </c>
      <c r="FG213" s="15">
        <f t="shared" si="408"/>
        <v>0</v>
      </c>
      <c r="FH213" s="15">
        <f t="shared" si="409"/>
        <v>1</v>
      </c>
      <c r="FI213" s="15">
        <f t="shared" si="410"/>
        <v>0</v>
      </c>
      <c r="FJ213" s="15">
        <f t="shared" si="411"/>
        <v>0</v>
      </c>
      <c r="FK213" s="15">
        <f t="shared" si="412"/>
        <v>0</v>
      </c>
      <c r="FL213" s="15">
        <f t="shared" si="413"/>
        <v>0</v>
      </c>
      <c r="FM213" s="15">
        <f t="shared" si="414"/>
        <v>1</v>
      </c>
      <c r="FN213" s="15">
        <f t="shared" si="415"/>
        <v>0</v>
      </c>
      <c r="FO213" s="15">
        <f t="shared" si="416"/>
        <v>0</v>
      </c>
      <c r="FP213" s="15">
        <f t="shared" si="417"/>
        <v>0</v>
      </c>
      <c r="FQ213" s="15">
        <f t="shared" si="418"/>
        <v>0</v>
      </c>
      <c r="FR213" s="15">
        <f t="shared" si="419"/>
        <v>0</v>
      </c>
      <c r="FS213" s="15">
        <f t="shared" si="425"/>
        <v>1</v>
      </c>
      <c r="FT213" s="15">
        <f t="shared" si="426"/>
        <v>0</v>
      </c>
      <c r="FU213" s="15">
        <f t="shared" si="427"/>
        <v>0</v>
      </c>
      <c r="FV213" s="15">
        <f t="shared" si="428"/>
        <v>0</v>
      </c>
      <c r="FW213" s="15">
        <f t="shared" si="429"/>
        <v>0</v>
      </c>
      <c r="FX213" s="15">
        <f t="shared" si="430"/>
        <v>0</v>
      </c>
      <c r="FY213" s="15">
        <f t="shared" si="431"/>
        <v>0</v>
      </c>
      <c r="FZ213" s="15">
        <f t="shared" si="432"/>
        <v>0</v>
      </c>
      <c r="GA213" s="15">
        <f t="shared" si="420"/>
        <v>1</v>
      </c>
      <c r="GB213" s="15">
        <f t="shared" si="421"/>
        <v>0</v>
      </c>
      <c r="GC213" s="15">
        <f t="shared" si="422"/>
        <v>0</v>
      </c>
      <c r="GD213" s="15">
        <f t="shared" si="423"/>
        <v>0</v>
      </c>
      <c r="GE213" s="15">
        <f t="shared" si="424"/>
        <v>0</v>
      </c>
    </row>
    <row r="214" spans="1:187" x14ac:dyDescent="0.3">
      <c r="A214" s="3" t="s">
        <v>213</v>
      </c>
      <c r="B214" s="6">
        <v>238167.269</v>
      </c>
      <c r="C214" s="6">
        <f t="shared" si="335"/>
        <v>129297.61496641576</v>
      </c>
      <c r="D214" s="7">
        <v>108869.65403358424</v>
      </c>
      <c r="E214" s="8">
        <v>22960.74</v>
      </c>
      <c r="F214" s="9">
        <v>42205.51</v>
      </c>
      <c r="G214" s="9">
        <v>25367.78334753446</v>
      </c>
      <c r="H214" s="9">
        <v>7178.5218964670894</v>
      </c>
      <c r="I214" s="9">
        <v>18089.149503285887</v>
      </c>
      <c r="J214" s="9">
        <v>8005.5892191283174</v>
      </c>
      <c r="K214" s="9">
        <v>1609.7280000000001</v>
      </c>
      <c r="L214" s="9">
        <v>3880.5929999999998</v>
      </c>
      <c r="M214" s="9">
        <v>0</v>
      </c>
      <c r="N214" s="10">
        <v>0</v>
      </c>
      <c r="O214" s="10">
        <f t="shared" si="325"/>
        <v>0</v>
      </c>
      <c r="P214" s="10">
        <f t="shared" si="326"/>
        <v>0</v>
      </c>
      <c r="Q214" s="10">
        <f t="shared" si="327"/>
        <v>22960.74</v>
      </c>
      <c r="R214" s="10">
        <f t="shared" si="328"/>
        <v>0</v>
      </c>
      <c r="S214" s="10">
        <f t="shared" si="329"/>
        <v>0</v>
      </c>
      <c r="T214" s="10">
        <f t="shared" si="330"/>
        <v>0</v>
      </c>
      <c r="U214" s="10">
        <f t="shared" si="331"/>
        <v>42205.51</v>
      </c>
      <c r="V214" s="10">
        <f t="shared" si="332"/>
        <v>0</v>
      </c>
      <c r="W214" s="10">
        <f t="shared" si="333"/>
        <v>0</v>
      </c>
      <c r="X214" s="10">
        <f t="shared" si="334"/>
        <v>0</v>
      </c>
      <c r="Y214" s="10">
        <f t="shared" si="336"/>
        <v>0</v>
      </c>
      <c r="Z214" s="10">
        <f t="shared" si="337"/>
        <v>25367.78334753446</v>
      </c>
      <c r="AA214" s="10">
        <f t="shared" si="338"/>
        <v>0</v>
      </c>
      <c r="AB214" s="10">
        <f t="shared" si="339"/>
        <v>0</v>
      </c>
      <c r="AC214" s="10">
        <f t="shared" si="340"/>
        <v>0</v>
      </c>
      <c r="AD214" s="10">
        <f t="shared" si="341"/>
        <v>0</v>
      </c>
      <c r="AE214" s="10">
        <f t="shared" si="342"/>
        <v>7178.5218964670894</v>
      </c>
      <c r="AF214" s="10">
        <f t="shared" si="343"/>
        <v>0</v>
      </c>
      <c r="AG214" s="10">
        <f t="shared" si="344"/>
        <v>0</v>
      </c>
      <c r="AH214" s="10">
        <f t="shared" si="345"/>
        <v>0</v>
      </c>
      <c r="AI214" s="10">
        <f t="shared" si="346"/>
        <v>18089.149503285887</v>
      </c>
      <c r="AJ214" s="10">
        <f t="shared" si="347"/>
        <v>0</v>
      </c>
      <c r="AK214" s="10">
        <f t="shared" si="348"/>
        <v>0</v>
      </c>
      <c r="AL214" s="10">
        <f t="shared" si="349"/>
        <v>0</v>
      </c>
      <c r="AM214" s="10">
        <f t="shared" si="350"/>
        <v>0</v>
      </c>
      <c r="AN214" s="10">
        <f t="shared" si="351"/>
        <v>8005.5892191283174</v>
      </c>
      <c r="AO214" s="10">
        <f t="shared" si="352"/>
        <v>0</v>
      </c>
      <c r="AP214" s="10">
        <f t="shared" si="353"/>
        <v>0</v>
      </c>
      <c r="AQ214" s="10">
        <f t="shared" si="354"/>
        <v>0</v>
      </c>
      <c r="AR214" s="10">
        <f t="shared" si="355"/>
        <v>781.21096808300229</v>
      </c>
      <c r="AS214" s="10">
        <f t="shared" si="356"/>
        <v>828.51703191699778</v>
      </c>
      <c r="AT214" s="10">
        <f t="shared" si="357"/>
        <v>0</v>
      </c>
      <c r="AU214" s="10">
        <f t="shared" si="358"/>
        <v>0</v>
      </c>
      <c r="AV214" s="10">
        <f t="shared" si="359"/>
        <v>0</v>
      </c>
      <c r="AW214" s="10">
        <f t="shared" si="360"/>
        <v>3880.0414373520166</v>
      </c>
      <c r="AX214" s="10">
        <f t="shared" si="361"/>
        <v>0.55156264798360954</v>
      </c>
      <c r="AY214" s="10">
        <f t="shared" si="362"/>
        <v>0</v>
      </c>
      <c r="AZ214" s="10">
        <f t="shared" si="363"/>
        <v>0</v>
      </c>
      <c r="BA214" s="10">
        <f t="shared" si="364"/>
        <v>0</v>
      </c>
      <c r="BB214" s="10">
        <f t="shared" si="365"/>
        <v>0</v>
      </c>
      <c r="BC214" s="10">
        <f t="shared" si="366"/>
        <v>0</v>
      </c>
      <c r="BD214" s="10">
        <f t="shared" si="367"/>
        <v>0</v>
      </c>
      <c r="BE214" s="10">
        <f t="shared" si="368"/>
        <v>0</v>
      </c>
      <c r="BF214" s="10">
        <f t="shared" si="369"/>
        <v>0</v>
      </c>
      <c r="BG214" s="10">
        <f t="shared" si="370"/>
        <v>0</v>
      </c>
      <c r="BH214" s="10">
        <f t="shared" si="371"/>
        <v>0</v>
      </c>
      <c r="BI214" s="10">
        <f t="shared" si="372"/>
        <v>0</v>
      </c>
      <c r="BJ214" s="10">
        <f t="shared" si="373"/>
        <v>0</v>
      </c>
      <c r="BK214" s="10">
        <f t="shared" si="374"/>
        <v>0</v>
      </c>
      <c r="BL214" s="10">
        <f t="shared" si="375"/>
        <v>0</v>
      </c>
      <c r="BM214" s="10">
        <f t="shared" si="376"/>
        <v>0</v>
      </c>
      <c r="BN214" s="10">
        <f t="shared" si="377"/>
        <v>0</v>
      </c>
      <c r="BO214" s="10">
        <f t="shared" si="378"/>
        <v>0</v>
      </c>
      <c r="BP214" s="3" t="s">
        <v>213</v>
      </c>
      <c r="BQ214" s="3">
        <v>425799.46100000001</v>
      </c>
      <c r="BR214" s="3">
        <f t="shared" si="379"/>
        <v>20081.236000000001</v>
      </c>
      <c r="BS214" s="2">
        <v>249904.74899999998</v>
      </c>
      <c r="BT214" s="2">
        <v>22960.74</v>
      </c>
      <c r="BU214" s="2">
        <v>42205.510000000009</v>
      </c>
      <c r="BV214" s="2">
        <v>43905.593000000001</v>
      </c>
      <c r="BW214" s="2">
        <v>7237.4659999999994</v>
      </c>
      <c r="BX214" s="2">
        <v>18412.846000000001</v>
      </c>
      <c r="BY214" s="2">
        <v>11465.236999999999</v>
      </c>
      <c r="BZ214" s="2">
        <v>1668.39</v>
      </c>
      <c r="CA214" s="2">
        <v>14423.05</v>
      </c>
      <c r="CB214" s="2">
        <v>6375.8499999999995</v>
      </c>
      <c r="CC214" s="3">
        <v>7240.03</v>
      </c>
      <c r="CD214" s="3">
        <v>0</v>
      </c>
      <c r="CE214" s="3">
        <v>0</v>
      </c>
      <c r="CF214" s="3">
        <v>22960.74</v>
      </c>
      <c r="CG214" s="3">
        <v>0</v>
      </c>
      <c r="CH214" s="3">
        <v>0</v>
      </c>
      <c r="CI214" s="3">
        <v>0</v>
      </c>
      <c r="CJ214" s="3">
        <v>42205.510000000009</v>
      </c>
      <c r="CK214" s="3">
        <v>0</v>
      </c>
      <c r="CL214" s="3">
        <v>0</v>
      </c>
      <c r="CM214" s="3">
        <v>0</v>
      </c>
      <c r="CN214" s="3">
        <v>0</v>
      </c>
      <c r="CO214" s="3">
        <v>43905.593000000001</v>
      </c>
      <c r="CP214" s="3">
        <v>0</v>
      </c>
      <c r="CQ214" s="3">
        <v>0</v>
      </c>
      <c r="CR214" s="3">
        <v>0</v>
      </c>
      <c r="CS214" s="3">
        <v>0</v>
      </c>
      <c r="CT214" s="3">
        <v>7237.4659999999994</v>
      </c>
      <c r="CU214" s="3">
        <v>0</v>
      </c>
      <c r="CV214" s="3">
        <v>0</v>
      </c>
      <c r="CW214" s="3">
        <v>0</v>
      </c>
      <c r="CX214" s="3">
        <v>18412.846000000001</v>
      </c>
      <c r="CY214" s="3">
        <v>0</v>
      </c>
      <c r="CZ214" s="3">
        <v>0</v>
      </c>
      <c r="DA214" s="3">
        <v>0</v>
      </c>
      <c r="DB214" s="3">
        <v>0</v>
      </c>
      <c r="DC214" s="3">
        <v>11465.236999999999</v>
      </c>
      <c r="DD214" s="3">
        <v>0</v>
      </c>
      <c r="DE214" s="3">
        <v>0</v>
      </c>
      <c r="DF214" s="3">
        <v>0</v>
      </c>
      <c r="DG214" s="3">
        <v>809.68000000000006</v>
      </c>
      <c r="DH214" s="3">
        <v>858.71</v>
      </c>
      <c r="DI214" s="3">
        <v>0</v>
      </c>
      <c r="DJ214" s="3">
        <v>0</v>
      </c>
      <c r="DK214" s="3">
        <v>0</v>
      </c>
      <c r="DL214" s="3">
        <v>14421</v>
      </c>
      <c r="DM214" s="3">
        <v>2.0499999999999998</v>
      </c>
      <c r="DN214" s="3">
        <v>0</v>
      </c>
      <c r="DO214" s="3">
        <v>0</v>
      </c>
      <c r="DP214" s="3">
        <v>0</v>
      </c>
      <c r="DQ214" s="3">
        <v>0</v>
      </c>
      <c r="DR214" s="3">
        <v>6375.8499999999995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6803.5</v>
      </c>
      <c r="EA214" s="3">
        <v>436.53</v>
      </c>
      <c r="EB214" s="3">
        <v>0</v>
      </c>
      <c r="EC214" s="3">
        <v>0</v>
      </c>
      <c r="ED214" s="3">
        <v>0</v>
      </c>
      <c r="EE214" s="15">
        <f t="shared" si="380"/>
        <v>0</v>
      </c>
      <c r="EF214" s="15">
        <f t="shared" si="381"/>
        <v>0</v>
      </c>
      <c r="EG214" s="15">
        <f t="shared" si="382"/>
        <v>1</v>
      </c>
      <c r="EH214" s="15">
        <f t="shared" si="383"/>
        <v>0</v>
      </c>
      <c r="EI214" s="15">
        <f t="shared" si="384"/>
        <v>0</v>
      </c>
      <c r="EJ214" s="15">
        <f t="shared" si="385"/>
        <v>0</v>
      </c>
      <c r="EK214" s="15">
        <f t="shared" si="386"/>
        <v>1</v>
      </c>
      <c r="EL214" s="15">
        <f t="shared" si="387"/>
        <v>0</v>
      </c>
      <c r="EM214" s="15">
        <f t="shared" si="388"/>
        <v>0</v>
      </c>
      <c r="EN214" s="15">
        <f t="shared" si="389"/>
        <v>0</v>
      </c>
      <c r="EO214" s="15">
        <f t="shared" si="390"/>
        <v>0</v>
      </c>
      <c r="EP214" s="15">
        <f t="shared" si="391"/>
        <v>1</v>
      </c>
      <c r="EQ214" s="15">
        <f t="shared" si="392"/>
        <v>0</v>
      </c>
      <c r="ER214" s="15">
        <f t="shared" si="393"/>
        <v>0</v>
      </c>
      <c r="ES214" s="15">
        <f t="shared" si="394"/>
        <v>0</v>
      </c>
      <c r="ET214" s="15">
        <f t="shared" si="395"/>
        <v>0</v>
      </c>
      <c r="EU214" s="15">
        <f t="shared" si="396"/>
        <v>1</v>
      </c>
      <c r="EV214" s="15">
        <f t="shared" si="397"/>
        <v>0</v>
      </c>
      <c r="EW214" s="15">
        <f t="shared" si="398"/>
        <v>0</v>
      </c>
      <c r="EX214" s="15">
        <f t="shared" si="399"/>
        <v>0</v>
      </c>
      <c r="EY214" s="15">
        <f t="shared" si="400"/>
        <v>1</v>
      </c>
      <c r="EZ214" s="15">
        <f t="shared" si="401"/>
        <v>0</v>
      </c>
      <c r="FA214" s="15">
        <f t="shared" si="402"/>
        <v>0</v>
      </c>
      <c r="FB214" s="15">
        <f t="shared" si="403"/>
        <v>0</v>
      </c>
      <c r="FC214" s="15">
        <f t="shared" si="404"/>
        <v>0</v>
      </c>
      <c r="FD214" s="15">
        <f t="shared" si="405"/>
        <v>1</v>
      </c>
      <c r="FE214" s="15">
        <f t="shared" si="406"/>
        <v>0</v>
      </c>
      <c r="FF214" s="15">
        <f t="shared" si="407"/>
        <v>0</v>
      </c>
      <c r="FG214" s="15">
        <f t="shared" si="408"/>
        <v>0</v>
      </c>
      <c r="FH214" s="15">
        <f t="shared" si="409"/>
        <v>0.48530619339602854</v>
      </c>
      <c r="FI214" s="15">
        <f t="shared" si="410"/>
        <v>0.51469380660397146</v>
      </c>
      <c r="FJ214" s="15">
        <f t="shared" si="411"/>
        <v>0</v>
      </c>
      <c r="FK214" s="15">
        <f t="shared" si="412"/>
        <v>0</v>
      </c>
      <c r="FL214" s="15">
        <f t="shared" si="413"/>
        <v>0</v>
      </c>
      <c r="FM214" s="15">
        <f t="shared" si="414"/>
        <v>0.99985786640135066</v>
      </c>
      <c r="FN214" s="15">
        <f t="shared" si="415"/>
        <v>1.4213359864938415E-4</v>
      </c>
      <c r="FO214" s="15">
        <f t="shared" si="416"/>
        <v>0</v>
      </c>
      <c r="FP214" s="15">
        <f t="shared" si="417"/>
        <v>0</v>
      </c>
      <c r="FQ214" s="15">
        <f t="shared" si="418"/>
        <v>0</v>
      </c>
      <c r="FR214" s="15">
        <f t="shared" si="419"/>
        <v>0</v>
      </c>
      <c r="FS214" s="15">
        <f t="shared" si="425"/>
        <v>1</v>
      </c>
      <c r="FT214" s="15">
        <f t="shared" si="426"/>
        <v>0</v>
      </c>
      <c r="FU214" s="15">
        <f t="shared" si="427"/>
        <v>0</v>
      </c>
      <c r="FV214" s="15">
        <f t="shared" si="428"/>
        <v>0</v>
      </c>
      <c r="FW214" s="15">
        <f t="shared" si="429"/>
        <v>0</v>
      </c>
      <c r="FX214" s="15">
        <f t="shared" si="430"/>
        <v>0</v>
      </c>
      <c r="FY214" s="15">
        <f t="shared" si="431"/>
        <v>0</v>
      </c>
      <c r="FZ214" s="15">
        <f t="shared" si="432"/>
        <v>0</v>
      </c>
      <c r="GA214" s="15">
        <f t="shared" si="420"/>
        <v>0.93970605094177795</v>
      </c>
      <c r="GB214" s="15">
        <f t="shared" si="421"/>
        <v>6.0293949058222135E-2</v>
      </c>
      <c r="GC214" s="15">
        <f t="shared" si="422"/>
        <v>0</v>
      </c>
      <c r="GD214" s="15">
        <f t="shared" si="423"/>
        <v>0</v>
      </c>
      <c r="GE214" s="15">
        <f t="shared" si="424"/>
        <v>0</v>
      </c>
    </row>
    <row r="215" spans="1:187" x14ac:dyDescent="0.3">
      <c r="A215" s="3" t="s">
        <v>214</v>
      </c>
      <c r="B215" s="6">
        <v>162565.54800000001</v>
      </c>
      <c r="C215" s="6">
        <f t="shared" si="335"/>
        <v>15610.790999999997</v>
      </c>
      <c r="D215" s="7">
        <v>146954.75700000001</v>
      </c>
      <c r="E215" s="8">
        <v>0</v>
      </c>
      <c r="F215" s="9">
        <v>5482.5</v>
      </c>
      <c r="G215" s="9">
        <v>2481.88</v>
      </c>
      <c r="H215" s="9">
        <v>1073.1400000000001</v>
      </c>
      <c r="I215" s="9">
        <v>66.97</v>
      </c>
      <c r="J215" s="9">
        <v>3124.431</v>
      </c>
      <c r="K215" s="9">
        <v>468.44600000000003</v>
      </c>
      <c r="L215" s="9">
        <v>2913.424</v>
      </c>
      <c r="M215" s="9">
        <v>0</v>
      </c>
      <c r="N215" s="10">
        <v>0</v>
      </c>
      <c r="O215" s="10">
        <f t="shared" si="325"/>
        <v>0</v>
      </c>
      <c r="P215" s="10">
        <f t="shared" si="326"/>
        <v>0</v>
      </c>
      <c r="Q215" s="10">
        <f t="shared" si="327"/>
        <v>0</v>
      </c>
      <c r="R215" s="10">
        <f t="shared" si="328"/>
        <v>0</v>
      </c>
      <c r="S215" s="10">
        <f t="shared" si="329"/>
        <v>0</v>
      </c>
      <c r="T215" s="10">
        <f t="shared" si="330"/>
        <v>0</v>
      </c>
      <c r="U215" s="10">
        <f t="shared" si="331"/>
        <v>0</v>
      </c>
      <c r="V215" s="10">
        <f t="shared" si="332"/>
        <v>0</v>
      </c>
      <c r="W215" s="10">
        <f t="shared" si="333"/>
        <v>0</v>
      </c>
      <c r="X215" s="10">
        <f t="shared" si="334"/>
        <v>0</v>
      </c>
      <c r="Y215" s="10">
        <f t="shared" si="336"/>
        <v>0</v>
      </c>
      <c r="Z215" s="10">
        <f t="shared" si="337"/>
        <v>0</v>
      </c>
      <c r="AA215" s="10">
        <f t="shared" si="338"/>
        <v>0</v>
      </c>
      <c r="AB215" s="10">
        <f t="shared" si="339"/>
        <v>0</v>
      </c>
      <c r="AC215" s="10">
        <f t="shared" si="340"/>
        <v>0</v>
      </c>
      <c r="AD215" s="10">
        <f t="shared" si="341"/>
        <v>0</v>
      </c>
      <c r="AE215" s="10">
        <f t="shared" si="342"/>
        <v>0</v>
      </c>
      <c r="AF215" s="10">
        <f t="shared" si="343"/>
        <v>0</v>
      </c>
      <c r="AG215" s="10">
        <f t="shared" si="344"/>
        <v>0</v>
      </c>
      <c r="AH215" s="10">
        <f t="shared" si="345"/>
        <v>0</v>
      </c>
      <c r="AI215" s="10">
        <f t="shared" si="346"/>
        <v>0</v>
      </c>
      <c r="AJ215" s="10">
        <f t="shared" si="347"/>
        <v>0</v>
      </c>
      <c r="AK215" s="10">
        <f t="shared" si="348"/>
        <v>0</v>
      </c>
      <c r="AL215" s="10">
        <f t="shared" si="349"/>
        <v>0</v>
      </c>
      <c r="AM215" s="10">
        <f t="shared" si="350"/>
        <v>0</v>
      </c>
      <c r="AN215" s="10">
        <f t="shared" si="351"/>
        <v>0</v>
      </c>
      <c r="AO215" s="10">
        <f t="shared" si="352"/>
        <v>0</v>
      </c>
      <c r="AP215" s="10">
        <f t="shared" si="353"/>
        <v>0</v>
      </c>
      <c r="AQ215" s="10">
        <f t="shared" si="354"/>
        <v>0</v>
      </c>
      <c r="AR215" s="10">
        <f t="shared" si="355"/>
        <v>0</v>
      </c>
      <c r="AS215" s="10">
        <f t="shared" si="356"/>
        <v>0</v>
      </c>
      <c r="AT215" s="10">
        <f t="shared" si="357"/>
        <v>0</v>
      </c>
      <c r="AU215" s="10">
        <f t="shared" si="358"/>
        <v>0</v>
      </c>
      <c r="AV215" s="10">
        <f t="shared" si="359"/>
        <v>0</v>
      </c>
      <c r="AW215" s="10">
        <f t="shared" si="360"/>
        <v>0</v>
      </c>
      <c r="AX215" s="10">
        <f t="shared" si="361"/>
        <v>0</v>
      </c>
      <c r="AY215" s="10">
        <f t="shared" si="362"/>
        <v>0</v>
      </c>
      <c r="AZ215" s="10">
        <f t="shared" si="363"/>
        <v>0</v>
      </c>
      <c r="BA215" s="10">
        <f t="shared" si="364"/>
        <v>0</v>
      </c>
      <c r="BB215" s="10">
        <f t="shared" si="365"/>
        <v>0</v>
      </c>
      <c r="BC215" s="10">
        <f t="shared" si="366"/>
        <v>0</v>
      </c>
      <c r="BD215" s="10">
        <f t="shared" si="367"/>
        <v>0</v>
      </c>
      <c r="BE215" s="10">
        <f t="shared" si="368"/>
        <v>0</v>
      </c>
      <c r="BF215" s="10">
        <f t="shared" si="369"/>
        <v>0</v>
      </c>
      <c r="BG215" s="10">
        <f t="shared" si="370"/>
        <v>0</v>
      </c>
      <c r="BH215" s="10">
        <f t="shared" si="371"/>
        <v>0</v>
      </c>
      <c r="BI215" s="10">
        <f t="shared" si="372"/>
        <v>0</v>
      </c>
      <c r="BJ215" s="10">
        <f t="shared" si="373"/>
        <v>0</v>
      </c>
      <c r="BK215" s="10">
        <f t="shared" si="374"/>
        <v>0</v>
      </c>
      <c r="BL215" s="10">
        <f t="shared" si="375"/>
        <v>0</v>
      </c>
      <c r="BM215" s="10">
        <f t="shared" si="376"/>
        <v>0</v>
      </c>
      <c r="BN215" s="10">
        <f t="shared" si="377"/>
        <v>0</v>
      </c>
      <c r="BO215" s="10">
        <f t="shared" si="378"/>
        <v>0</v>
      </c>
      <c r="BP215" s="3" t="s">
        <v>214</v>
      </c>
      <c r="BQ215" s="3">
        <v>162565.54800000001</v>
      </c>
      <c r="BR215" s="3">
        <f t="shared" si="379"/>
        <v>468.44600000000003</v>
      </c>
      <c r="BS215" s="2">
        <v>146954.75700000001</v>
      </c>
      <c r="BT215" s="2">
        <v>0</v>
      </c>
      <c r="BU215" s="2">
        <v>5482.5</v>
      </c>
      <c r="BV215" s="2">
        <v>2481.88</v>
      </c>
      <c r="BW215" s="2">
        <v>1073.1400000000001</v>
      </c>
      <c r="BX215" s="2">
        <v>66.97</v>
      </c>
      <c r="BY215" s="2">
        <v>3124.431</v>
      </c>
      <c r="BZ215" s="2">
        <v>468.44600000000003</v>
      </c>
      <c r="CA215" s="2">
        <v>2913.424</v>
      </c>
      <c r="CB215" s="2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/>
      <c r="CU215" s="3">
        <v>0</v>
      </c>
      <c r="CV215" s="3">
        <v>0</v>
      </c>
      <c r="CW215" s="3">
        <v>0</v>
      </c>
      <c r="CX215" s="3"/>
      <c r="CY215" s="3">
        <v>0</v>
      </c>
      <c r="CZ215" s="3">
        <v>0</v>
      </c>
      <c r="DA215" s="3">
        <v>0</v>
      </c>
      <c r="DB215" s="3">
        <v>0</v>
      </c>
      <c r="DC215" s="3"/>
      <c r="DD215" s="3">
        <v>0</v>
      </c>
      <c r="DE215" s="3">
        <v>0</v>
      </c>
      <c r="DF215" s="3">
        <v>0</v>
      </c>
      <c r="DG215" s="3"/>
      <c r="DH215" s="3">
        <v>0</v>
      </c>
      <c r="DI215" s="3">
        <v>0</v>
      </c>
      <c r="DJ215" s="3">
        <v>0</v>
      </c>
      <c r="DK215" s="3">
        <v>0</v>
      </c>
      <c r="DL215" s="3"/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/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  <c r="EE215" s="15">
        <v>0</v>
      </c>
      <c r="EF215" s="15">
        <v>0</v>
      </c>
      <c r="EG215" s="15">
        <v>0</v>
      </c>
      <c r="EH215" s="15">
        <v>0</v>
      </c>
      <c r="EI215" s="15">
        <v>0</v>
      </c>
      <c r="EJ215" s="15">
        <f t="shared" si="385"/>
        <v>0</v>
      </c>
      <c r="EK215" s="15">
        <f t="shared" si="386"/>
        <v>0</v>
      </c>
      <c r="EL215" s="15">
        <f t="shared" si="387"/>
        <v>0</v>
      </c>
      <c r="EM215" s="15">
        <f t="shared" si="388"/>
        <v>0</v>
      </c>
      <c r="EN215" s="15">
        <f t="shared" si="389"/>
        <v>0</v>
      </c>
      <c r="EO215" s="15">
        <f t="shared" si="390"/>
        <v>0</v>
      </c>
      <c r="EP215" s="15">
        <f t="shared" si="391"/>
        <v>0</v>
      </c>
      <c r="EQ215" s="15">
        <f t="shared" si="392"/>
        <v>0</v>
      </c>
      <c r="ER215" s="15">
        <f t="shared" si="393"/>
        <v>0</v>
      </c>
      <c r="ES215" s="15">
        <f t="shared" si="394"/>
        <v>0</v>
      </c>
      <c r="ET215" s="15">
        <f t="shared" si="395"/>
        <v>0</v>
      </c>
      <c r="EU215" s="15">
        <f t="shared" si="396"/>
        <v>0</v>
      </c>
      <c r="EV215" s="15">
        <f t="shared" si="397"/>
        <v>0</v>
      </c>
      <c r="EW215" s="15">
        <f t="shared" si="398"/>
        <v>0</v>
      </c>
      <c r="EX215" s="15">
        <f t="shared" si="399"/>
        <v>0</v>
      </c>
      <c r="EY215" s="15">
        <f t="shared" si="400"/>
        <v>0</v>
      </c>
      <c r="EZ215" s="15">
        <f t="shared" si="401"/>
        <v>0</v>
      </c>
      <c r="FA215" s="15">
        <f t="shared" si="402"/>
        <v>0</v>
      </c>
      <c r="FB215" s="15">
        <f t="shared" si="403"/>
        <v>0</v>
      </c>
      <c r="FC215" s="15">
        <f t="shared" si="404"/>
        <v>0</v>
      </c>
      <c r="FD215" s="15">
        <f t="shared" si="405"/>
        <v>0</v>
      </c>
      <c r="FE215" s="15">
        <f t="shared" si="406"/>
        <v>0</v>
      </c>
      <c r="FF215" s="15">
        <f t="shared" si="407"/>
        <v>0</v>
      </c>
      <c r="FG215" s="15">
        <f t="shared" si="408"/>
        <v>0</v>
      </c>
      <c r="FH215" s="15">
        <f t="shared" si="409"/>
        <v>0</v>
      </c>
      <c r="FI215" s="15">
        <f t="shared" si="410"/>
        <v>0</v>
      </c>
      <c r="FJ215" s="15">
        <f t="shared" si="411"/>
        <v>0</v>
      </c>
      <c r="FK215" s="15">
        <f t="shared" si="412"/>
        <v>0</v>
      </c>
      <c r="FL215" s="15">
        <f t="shared" si="413"/>
        <v>0</v>
      </c>
      <c r="FM215" s="15">
        <f t="shared" si="414"/>
        <v>0</v>
      </c>
      <c r="FN215" s="15">
        <f t="shared" si="415"/>
        <v>0</v>
      </c>
      <c r="FO215" s="15">
        <f t="shared" si="416"/>
        <v>0</v>
      </c>
      <c r="FP215" s="15">
        <f t="shared" si="417"/>
        <v>0</v>
      </c>
      <c r="FQ215" s="15">
        <f t="shared" si="418"/>
        <v>0</v>
      </c>
      <c r="FR215" s="15">
        <f t="shared" si="419"/>
        <v>0</v>
      </c>
      <c r="FS215" s="15">
        <v>0</v>
      </c>
      <c r="FT215" s="15">
        <v>0</v>
      </c>
      <c r="FU215" s="15">
        <v>0</v>
      </c>
      <c r="FV215" s="15">
        <v>0</v>
      </c>
      <c r="FW215" s="15">
        <v>0</v>
      </c>
      <c r="FX215" s="15">
        <v>0</v>
      </c>
      <c r="FY215" s="15">
        <v>0</v>
      </c>
      <c r="FZ215" s="15">
        <v>0</v>
      </c>
      <c r="GA215" s="15">
        <v>0</v>
      </c>
      <c r="GB215" s="15">
        <v>0</v>
      </c>
      <c r="GC215" s="15">
        <v>0</v>
      </c>
      <c r="GD215" s="15">
        <v>0</v>
      </c>
      <c r="GE215" s="15">
        <v>0</v>
      </c>
    </row>
    <row r="216" spans="1:187" x14ac:dyDescent="0.3">
      <c r="A216" s="2" t="s">
        <v>215</v>
      </c>
      <c r="B216" s="6">
        <v>34904.61</v>
      </c>
      <c r="C216" s="6">
        <f t="shared" si="335"/>
        <v>19683.018820559875</v>
      </c>
      <c r="D216" s="7">
        <v>15221.591179440125</v>
      </c>
      <c r="E216" s="8">
        <v>0</v>
      </c>
      <c r="F216" s="9">
        <v>10978.37</v>
      </c>
      <c r="G216" s="9">
        <v>2879.9161775668181</v>
      </c>
      <c r="H216" s="9">
        <v>1062.816726778623</v>
      </c>
      <c r="I216" s="9">
        <v>4167.6725310617121</v>
      </c>
      <c r="J216" s="9">
        <v>560.89279842845042</v>
      </c>
      <c r="K216" s="9">
        <v>32.990586724271438</v>
      </c>
      <c r="L216" s="9">
        <v>0.36</v>
      </c>
      <c r="M216" s="9">
        <v>0</v>
      </c>
      <c r="N216" s="10">
        <v>0</v>
      </c>
      <c r="O216" s="10">
        <f t="shared" si="325"/>
        <v>0</v>
      </c>
      <c r="P216" s="10">
        <f t="shared" si="326"/>
        <v>0</v>
      </c>
      <c r="Q216" s="10">
        <f t="shared" si="327"/>
        <v>0</v>
      </c>
      <c r="R216" s="10">
        <f t="shared" si="328"/>
        <v>0</v>
      </c>
      <c r="S216" s="10">
        <f t="shared" si="329"/>
        <v>0</v>
      </c>
      <c r="T216" s="10">
        <f t="shared" si="330"/>
        <v>10978.37</v>
      </c>
      <c r="U216" s="10">
        <f t="shared" si="331"/>
        <v>0</v>
      </c>
      <c r="V216" s="10">
        <f t="shared" si="332"/>
        <v>0</v>
      </c>
      <c r="W216" s="10">
        <f t="shared" si="333"/>
        <v>0</v>
      </c>
      <c r="X216" s="10">
        <f t="shared" si="334"/>
        <v>0</v>
      </c>
      <c r="Y216" s="10">
        <f t="shared" si="336"/>
        <v>0</v>
      </c>
      <c r="Z216" s="10">
        <f t="shared" si="337"/>
        <v>2879.9161775668181</v>
      </c>
      <c r="AA216" s="10">
        <f t="shared" si="338"/>
        <v>0</v>
      </c>
      <c r="AB216" s="10">
        <f t="shared" si="339"/>
        <v>0</v>
      </c>
      <c r="AC216" s="10">
        <f t="shared" si="340"/>
        <v>0</v>
      </c>
      <c r="AD216" s="10">
        <f t="shared" si="341"/>
        <v>0</v>
      </c>
      <c r="AE216" s="10">
        <f t="shared" si="342"/>
        <v>1062.816726778623</v>
      </c>
      <c r="AF216" s="10">
        <f t="shared" si="343"/>
        <v>0</v>
      </c>
      <c r="AG216" s="10">
        <f t="shared" si="344"/>
        <v>0</v>
      </c>
      <c r="AH216" s="10">
        <f t="shared" si="345"/>
        <v>0</v>
      </c>
      <c r="AI216" s="10">
        <f t="shared" si="346"/>
        <v>4167.6725310617121</v>
      </c>
      <c r="AJ216" s="10">
        <f t="shared" si="347"/>
        <v>0</v>
      </c>
      <c r="AK216" s="10">
        <f t="shared" si="348"/>
        <v>0</v>
      </c>
      <c r="AL216" s="10">
        <f t="shared" si="349"/>
        <v>0</v>
      </c>
      <c r="AM216" s="10">
        <f t="shared" si="350"/>
        <v>0</v>
      </c>
      <c r="AN216" s="10">
        <f t="shared" si="351"/>
        <v>560.89279842845042</v>
      </c>
      <c r="AO216" s="10">
        <f t="shared" si="352"/>
        <v>0</v>
      </c>
      <c r="AP216" s="10">
        <f t="shared" si="353"/>
        <v>0</v>
      </c>
      <c r="AQ216" s="10">
        <f t="shared" si="354"/>
        <v>0</v>
      </c>
      <c r="AR216" s="10">
        <f t="shared" si="355"/>
        <v>1.9721148878062575</v>
      </c>
      <c r="AS216" s="10">
        <f t="shared" si="356"/>
        <v>31.018471836465174</v>
      </c>
      <c r="AT216" s="10">
        <f t="shared" si="357"/>
        <v>0</v>
      </c>
      <c r="AU216" s="10">
        <f t="shared" si="358"/>
        <v>0</v>
      </c>
      <c r="AV216" s="10">
        <f t="shared" si="359"/>
        <v>0</v>
      </c>
      <c r="AW216" s="10">
        <f t="shared" si="360"/>
        <v>0</v>
      </c>
      <c r="AX216" s="10">
        <f t="shared" si="361"/>
        <v>0.36</v>
      </c>
      <c r="AY216" s="10">
        <f t="shared" si="362"/>
        <v>0</v>
      </c>
      <c r="AZ216" s="10">
        <f t="shared" si="363"/>
        <v>0</v>
      </c>
      <c r="BA216" s="10">
        <f t="shared" si="364"/>
        <v>0</v>
      </c>
      <c r="BB216" s="10">
        <f t="shared" si="365"/>
        <v>0</v>
      </c>
      <c r="BC216" s="10">
        <f t="shared" si="366"/>
        <v>0</v>
      </c>
      <c r="BD216" s="10">
        <f t="shared" si="367"/>
        <v>0</v>
      </c>
      <c r="BE216" s="10">
        <f t="shared" si="368"/>
        <v>0</v>
      </c>
      <c r="BF216" s="10">
        <f t="shared" si="369"/>
        <v>0</v>
      </c>
      <c r="BG216" s="10">
        <f t="shared" si="370"/>
        <v>0</v>
      </c>
      <c r="BH216" s="10">
        <f t="shared" si="371"/>
        <v>0</v>
      </c>
      <c r="BI216" s="10">
        <f t="shared" si="372"/>
        <v>0</v>
      </c>
      <c r="BJ216" s="10">
        <f t="shared" si="373"/>
        <v>0</v>
      </c>
      <c r="BK216" s="10">
        <f t="shared" si="374"/>
        <v>0</v>
      </c>
      <c r="BL216" s="10">
        <f t="shared" si="375"/>
        <v>0</v>
      </c>
      <c r="BM216" s="10">
        <f t="shared" si="376"/>
        <v>0</v>
      </c>
      <c r="BN216" s="10">
        <f t="shared" si="377"/>
        <v>0</v>
      </c>
      <c r="BO216" s="10">
        <f t="shared" si="378"/>
        <v>0</v>
      </c>
      <c r="BP216" s="2" t="s">
        <v>215</v>
      </c>
      <c r="BQ216" s="2">
        <v>26404.09</v>
      </c>
      <c r="BR216" s="2">
        <f t="shared" si="379"/>
        <v>3403.49</v>
      </c>
      <c r="BS216" s="2">
        <v>7169.4099999999962</v>
      </c>
      <c r="BT216" s="2">
        <v>0</v>
      </c>
      <c r="BU216" s="2">
        <v>10978.37</v>
      </c>
      <c r="BV216" s="2">
        <v>2908.24</v>
      </c>
      <c r="BW216" s="2">
        <v>1473.7439999999999</v>
      </c>
      <c r="BX216" s="2">
        <v>3343.1</v>
      </c>
      <c r="BY216" s="2">
        <v>451.27600000000001</v>
      </c>
      <c r="BZ216" s="2">
        <v>60.39</v>
      </c>
      <c r="CA216" s="2">
        <v>19.559999999999999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10978.37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2908.24</v>
      </c>
      <c r="CP216" s="2">
        <v>0</v>
      </c>
      <c r="CQ216" s="2">
        <v>0</v>
      </c>
      <c r="CR216" s="2">
        <v>0</v>
      </c>
      <c r="CS216" s="2">
        <v>0</v>
      </c>
      <c r="CT216" s="2">
        <v>1473.7439999999999</v>
      </c>
      <c r="CU216" s="2">
        <v>0</v>
      </c>
      <c r="CV216" s="2">
        <v>0</v>
      </c>
      <c r="CW216" s="2">
        <v>0</v>
      </c>
      <c r="CX216" s="2">
        <v>3343.1</v>
      </c>
      <c r="CY216" s="2">
        <v>0</v>
      </c>
      <c r="CZ216" s="2">
        <v>0</v>
      </c>
      <c r="DA216" s="2">
        <v>0</v>
      </c>
      <c r="DB216" s="2">
        <v>0</v>
      </c>
      <c r="DC216" s="2">
        <v>451.27600000000001</v>
      </c>
      <c r="DD216" s="2">
        <v>0</v>
      </c>
      <c r="DE216" s="2">
        <v>0</v>
      </c>
      <c r="DF216" s="2">
        <v>0</v>
      </c>
      <c r="DG216" s="2">
        <v>3.61</v>
      </c>
      <c r="DH216" s="2">
        <v>56.779999999999987</v>
      </c>
      <c r="DI216" s="2">
        <v>0</v>
      </c>
      <c r="DJ216" s="2">
        <v>0</v>
      </c>
      <c r="DK216" s="2">
        <v>0</v>
      </c>
      <c r="DL216" s="2">
        <v>0</v>
      </c>
      <c r="DM216" s="2">
        <v>19.559999999999999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15">
        <v>0</v>
      </c>
      <c r="EF216" s="15">
        <v>0</v>
      </c>
      <c r="EG216" s="15">
        <v>0</v>
      </c>
      <c r="EH216" s="15">
        <v>0</v>
      </c>
      <c r="EI216" s="15">
        <v>0</v>
      </c>
      <c r="EJ216" s="15">
        <f t="shared" si="385"/>
        <v>1</v>
      </c>
      <c r="EK216" s="15">
        <f t="shared" si="386"/>
        <v>0</v>
      </c>
      <c r="EL216" s="15">
        <f t="shared" si="387"/>
        <v>0</v>
      </c>
      <c r="EM216" s="15">
        <f t="shared" si="388"/>
        <v>0</v>
      </c>
      <c r="EN216" s="15">
        <f t="shared" si="389"/>
        <v>0</v>
      </c>
      <c r="EO216" s="15">
        <f t="shared" si="390"/>
        <v>0</v>
      </c>
      <c r="EP216" s="15">
        <f t="shared" si="391"/>
        <v>1</v>
      </c>
      <c r="EQ216" s="15">
        <f t="shared" si="392"/>
        <v>0</v>
      </c>
      <c r="ER216" s="15">
        <f t="shared" si="393"/>
        <v>0</v>
      </c>
      <c r="ES216" s="15">
        <f t="shared" si="394"/>
        <v>0</v>
      </c>
      <c r="ET216" s="15">
        <f t="shared" si="395"/>
        <v>0</v>
      </c>
      <c r="EU216" s="15">
        <f t="shared" si="396"/>
        <v>1</v>
      </c>
      <c r="EV216" s="15">
        <f t="shared" si="397"/>
        <v>0</v>
      </c>
      <c r="EW216" s="15">
        <f t="shared" si="398"/>
        <v>0</v>
      </c>
      <c r="EX216" s="15">
        <f t="shared" si="399"/>
        <v>0</v>
      </c>
      <c r="EY216" s="15">
        <f t="shared" si="400"/>
        <v>1</v>
      </c>
      <c r="EZ216" s="15">
        <f t="shared" si="401"/>
        <v>0</v>
      </c>
      <c r="FA216" s="15">
        <f t="shared" si="402"/>
        <v>0</v>
      </c>
      <c r="FB216" s="15">
        <f t="shared" si="403"/>
        <v>0</v>
      </c>
      <c r="FC216" s="15">
        <f t="shared" si="404"/>
        <v>0</v>
      </c>
      <c r="FD216" s="15">
        <f t="shared" si="405"/>
        <v>1</v>
      </c>
      <c r="FE216" s="15">
        <f t="shared" si="406"/>
        <v>0</v>
      </c>
      <c r="FF216" s="15">
        <f t="shared" si="407"/>
        <v>0</v>
      </c>
      <c r="FG216" s="15">
        <f t="shared" si="408"/>
        <v>0</v>
      </c>
      <c r="FH216" s="15">
        <f t="shared" si="409"/>
        <v>5.9778108958436826E-2</v>
      </c>
      <c r="FI216" s="15">
        <f t="shared" si="410"/>
        <v>0.94022189104156295</v>
      </c>
      <c r="FJ216" s="15">
        <f t="shared" si="411"/>
        <v>0</v>
      </c>
      <c r="FK216" s="15">
        <f t="shared" si="412"/>
        <v>0</v>
      </c>
      <c r="FL216" s="15">
        <f t="shared" si="413"/>
        <v>0</v>
      </c>
      <c r="FM216" s="15">
        <f t="shared" si="414"/>
        <v>0</v>
      </c>
      <c r="FN216" s="15">
        <f t="shared" si="415"/>
        <v>1</v>
      </c>
      <c r="FO216" s="15">
        <f t="shared" si="416"/>
        <v>0</v>
      </c>
      <c r="FP216" s="15">
        <f t="shared" si="417"/>
        <v>0</v>
      </c>
      <c r="FQ216" s="15">
        <f t="shared" si="418"/>
        <v>0</v>
      </c>
      <c r="FR216" s="15">
        <f t="shared" si="419"/>
        <v>0</v>
      </c>
      <c r="FS216" s="15">
        <v>0</v>
      </c>
      <c r="FT216" s="15">
        <v>0</v>
      </c>
      <c r="FU216" s="15">
        <v>0</v>
      </c>
      <c r="FV216" s="15">
        <v>0</v>
      </c>
      <c r="FW216" s="15">
        <v>0</v>
      </c>
      <c r="FX216" s="15">
        <v>0</v>
      </c>
      <c r="FY216" s="15">
        <v>0</v>
      </c>
      <c r="FZ216" s="15">
        <v>0</v>
      </c>
      <c r="GA216" s="15">
        <v>0</v>
      </c>
      <c r="GB216" s="15">
        <v>0</v>
      </c>
      <c r="GC216" s="15">
        <v>0</v>
      </c>
      <c r="GD216" s="15">
        <v>0</v>
      </c>
      <c r="GE216" s="15">
        <v>0</v>
      </c>
    </row>
    <row r="217" spans="1:187" x14ac:dyDescent="0.3">
      <c r="A217" s="2" t="s">
        <v>216</v>
      </c>
      <c r="B217" s="6">
        <v>102014.265</v>
      </c>
      <c r="C217" s="6">
        <f t="shared" si="335"/>
        <v>59315.012079324282</v>
      </c>
      <c r="D217" s="7">
        <v>42699.252920675717</v>
      </c>
      <c r="E217" s="8">
        <v>9335.6</v>
      </c>
      <c r="F217" s="9">
        <v>17397.79</v>
      </c>
      <c r="G217" s="9">
        <v>11136.701309646813</v>
      </c>
      <c r="H217" s="9">
        <v>5819.5258428003972</v>
      </c>
      <c r="I217" s="9">
        <v>8280.0222252984113</v>
      </c>
      <c r="J217" s="9">
        <v>3848.3026501472068</v>
      </c>
      <c r="K217" s="9">
        <v>402.80500000000001</v>
      </c>
      <c r="L217" s="9">
        <v>1270.57</v>
      </c>
      <c r="M217" s="9">
        <v>0</v>
      </c>
      <c r="N217" s="10">
        <v>1823.6950514314501</v>
      </c>
      <c r="O217" s="10">
        <f t="shared" si="325"/>
        <v>0</v>
      </c>
      <c r="P217" s="10">
        <f t="shared" si="326"/>
        <v>0</v>
      </c>
      <c r="Q217" s="10">
        <f t="shared" si="327"/>
        <v>9335.6</v>
      </c>
      <c r="R217" s="10">
        <f t="shared" si="328"/>
        <v>0</v>
      </c>
      <c r="S217" s="10">
        <f t="shared" si="329"/>
        <v>0</v>
      </c>
      <c r="T217" s="10">
        <f t="shared" si="330"/>
        <v>0</v>
      </c>
      <c r="U217" s="10">
        <f t="shared" si="331"/>
        <v>17397.79</v>
      </c>
      <c r="V217" s="10">
        <f t="shared" si="332"/>
        <v>0</v>
      </c>
      <c r="W217" s="10">
        <f t="shared" si="333"/>
        <v>0</v>
      </c>
      <c r="X217" s="10">
        <f t="shared" si="334"/>
        <v>0</v>
      </c>
      <c r="Y217" s="10">
        <f t="shared" si="336"/>
        <v>0</v>
      </c>
      <c r="Z217" s="10">
        <f t="shared" si="337"/>
        <v>11073.101688846296</v>
      </c>
      <c r="AA217" s="10">
        <f t="shared" si="338"/>
        <v>63.599620800516817</v>
      </c>
      <c r="AB217" s="10">
        <f t="shared" si="339"/>
        <v>0</v>
      </c>
      <c r="AC217" s="10">
        <f t="shared" si="340"/>
        <v>0</v>
      </c>
      <c r="AD217" s="10">
        <f t="shared" si="341"/>
        <v>0</v>
      </c>
      <c r="AE217" s="10">
        <f t="shared" si="342"/>
        <v>5819.5258428003972</v>
      </c>
      <c r="AF217" s="10">
        <f t="shared" si="343"/>
        <v>0</v>
      </c>
      <c r="AG217" s="10">
        <f t="shared" si="344"/>
        <v>0</v>
      </c>
      <c r="AH217" s="10">
        <f t="shared" si="345"/>
        <v>0</v>
      </c>
      <c r="AI217" s="10">
        <f t="shared" si="346"/>
        <v>8280.0222252984113</v>
      </c>
      <c r="AJ217" s="10">
        <f t="shared" si="347"/>
        <v>0</v>
      </c>
      <c r="AK217" s="10">
        <f t="shared" si="348"/>
        <v>0</v>
      </c>
      <c r="AL217" s="10">
        <f t="shared" si="349"/>
        <v>0</v>
      </c>
      <c r="AM217" s="10">
        <f t="shared" si="350"/>
        <v>0</v>
      </c>
      <c r="AN217" s="10">
        <f t="shared" si="351"/>
        <v>3846.9463443589302</v>
      </c>
      <c r="AO217" s="10">
        <f t="shared" si="352"/>
        <v>1.3563057882768605</v>
      </c>
      <c r="AP217" s="10">
        <f t="shared" si="353"/>
        <v>0</v>
      </c>
      <c r="AQ217" s="10">
        <f t="shared" si="354"/>
        <v>0</v>
      </c>
      <c r="AR217" s="10">
        <f t="shared" si="355"/>
        <v>402.80500000000001</v>
      </c>
      <c r="AS217" s="10">
        <f t="shared" si="356"/>
        <v>0</v>
      </c>
      <c r="AT217" s="10">
        <f t="shared" si="357"/>
        <v>0</v>
      </c>
      <c r="AU217" s="10">
        <f t="shared" si="358"/>
        <v>0</v>
      </c>
      <c r="AV217" s="10">
        <f t="shared" si="359"/>
        <v>0</v>
      </c>
      <c r="AW217" s="10">
        <f t="shared" si="360"/>
        <v>1270.57</v>
      </c>
      <c r="AX217" s="10">
        <f t="shared" si="361"/>
        <v>0</v>
      </c>
      <c r="AY217" s="10">
        <f t="shared" si="362"/>
        <v>0</v>
      </c>
      <c r="AZ217" s="10">
        <f t="shared" si="363"/>
        <v>0</v>
      </c>
      <c r="BA217" s="10">
        <f t="shared" si="364"/>
        <v>0</v>
      </c>
      <c r="BB217" s="10">
        <f t="shared" si="365"/>
        <v>0</v>
      </c>
      <c r="BC217" s="10">
        <f t="shared" si="366"/>
        <v>0</v>
      </c>
      <c r="BD217" s="10">
        <f t="shared" si="367"/>
        <v>0</v>
      </c>
      <c r="BE217" s="10">
        <f t="shared" si="368"/>
        <v>0</v>
      </c>
      <c r="BF217" s="10">
        <f t="shared" si="369"/>
        <v>0</v>
      </c>
      <c r="BG217" s="10">
        <f t="shared" si="370"/>
        <v>0</v>
      </c>
      <c r="BH217" s="10">
        <f t="shared" si="371"/>
        <v>0</v>
      </c>
      <c r="BI217" s="10">
        <f t="shared" si="372"/>
        <v>0</v>
      </c>
      <c r="BJ217" s="10">
        <f t="shared" si="373"/>
        <v>0</v>
      </c>
      <c r="BK217" s="10">
        <f t="shared" si="374"/>
        <v>760.79262678520729</v>
      </c>
      <c r="BL217" s="10">
        <f t="shared" si="375"/>
        <v>1062.9024246462427</v>
      </c>
      <c r="BM217" s="10">
        <f t="shared" si="376"/>
        <v>0</v>
      </c>
      <c r="BN217" s="10">
        <f t="shared" si="377"/>
        <v>0</v>
      </c>
      <c r="BO217" s="10">
        <f t="shared" si="378"/>
        <v>0</v>
      </c>
      <c r="BP217" s="2" t="s">
        <v>216</v>
      </c>
      <c r="BQ217" s="2">
        <v>197162.69</v>
      </c>
      <c r="BR217" s="2">
        <f t="shared" si="379"/>
        <v>8308.1999999999989</v>
      </c>
      <c r="BS217" s="2">
        <v>115969.22000000002</v>
      </c>
      <c r="BT217" s="2">
        <v>9335.6</v>
      </c>
      <c r="BU217" s="2">
        <v>17365.169999999998</v>
      </c>
      <c r="BV217" s="2">
        <v>16225.36</v>
      </c>
      <c r="BW217" s="2">
        <v>4952.2700000000004</v>
      </c>
      <c r="BX217" s="2">
        <v>7905.3899999999994</v>
      </c>
      <c r="BY217" s="2">
        <v>4653.24</v>
      </c>
      <c r="BZ217" s="2">
        <v>402.81</v>
      </c>
      <c r="CA217" s="2">
        <v>1270.57</v>
      </c>
      <c r="CB217" s="2">
        <v>14200.05</v>
      </c>
      <c r="CC217" s="2">
        <v>4883.01</v>
      </c>
      <c r="CD217" s="2">
        <v>0</v>
      </c>
      <c r="CE217" s="2">
        <v>0</v>
      </c>
      <c r="CF217" s="2">
        <v>9335.6</v>
      </c>
      <c r="CG217" s="2">
        <v>0</v>
      </c>
      <c r="CH217" s="2">
        <v>0</v>
      </c>
      <c r="CI217" s="2">
        <v>0</v>
      </c>
      <c r="CJ217" s="2">
        <v>17365.169999999998</v>
      </c>
      <c r="CK217" s="2">
        <v>0</v>
      </c>
      <c r="CL217" s="2">
        <v>0</v>
      </c>
      <c r="CM217" s="2">
        <v>0</v>
      </c>
      <c r="CN217" s="2">
        <v>0</v>
      </c>
      <c r="CO217" s="2">
        <v>16132.7</v>
      </c>
      <c r="CP217" s="2">
        <v>92.66</v>
      </c>
      <c r="CQ217" s="2">
        <v>0</v>
      </c>
      <c r="CR217" s="2">
        <v>0</v>
      </c>
      <c r="CS217" s="2">
        <v>0</v>
      </c>
      <c r="CT217" s="2">
        <v>4952.2700000000004</v>
      </c>
      <c r="CU217" s="2">
        <v>0</v>
      </c>
      <c r="CV217" s="2">
        <v>0</v>
      </c>
      <c r="CW217" s="2">
        <v>0</v>
      </c>
      <c r="CX217" s="2">
        <v>7905.3899999999994</v>
      </c>
      <c r="CY217" s="2">
        <v>0</v>
      </c>
      <c r="CZ217" s="2">
        <v>0</v>
      </c>
      <c r="DA217" s="2">
        <v>0</v>
      </c>
      <c r="DB217" s="2">
        <v>0</v>
      </c>
      <c r="DC217" s="2">
        <v>4651.6000000000004</v>
      </c>
      <c r="DD217" s="2">
        <v>1.64</v>
      </c>
      <c r="DE217" s="2">
        <v>0</v>
      </c>
      <c r="DF217" s="2">
        <v>0</v>
      </c>
      <c r="DG217" s="2">
        <v>402.81</v>
      </c>
      <c r="DH217" s="2">
        <v>0</v>
      </c>
      <c r="DI217" s="2">
        <v>0</v>
      </c>
      <c r="DJ217" s="2">
        <v>0</v>
      </c>
      <c r="DK217" s="2">
        <v>0</v>
      </c>
      <c r="DL217" s="2">
        <v>1270.57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12977.11</v>
      </c>
      <c r="DS217" s="2">
        <v>0</v>
      </c>
      <c r="DT217" s="2">
        <v>0</v>
      </c>
      <c r="DU217" s="2">
        <v>0</v>
      </c>
      <c r="DV217" s="2">
        <v>0</v>
      </c>
      <c r="DW217" s="2">
        <v>1221.22</v>
      </c>
      <c r="DX217" s="2">
        <v>0</v>
      </c>
      <c r="DY217" s="2">
        <v>1.72</v>
      </c>
      <c r="DZ217" s="2">
        <v>2037.05</v>
      </c>
      <c r="EA217" s="2">
        <v>2845.96</v>
      </c>
      <c r="EB217" s="2">
        <v>0</v>
      </c>
      <c r="EC217" s="2">
        <v>0</v>
      </c>
      <c r="ED217" s="2">
        <v>0</v>
      </c>
      <c r="EE217" s="15">
        <f t="shared" si="380"/>
        <v>0</v>
      </c>
      <c r="EF217" s="15">
        <f t="shared" si="381"/>
        <v>0</v>
      </c>
      <c r="EG217" s="15">
        <f t="shared" si="382"/>
        <v>1</v>
      </c>
      <c r="EH217" s="15">
        <f t="shared" si="383"/>
        <v>0</v>
      </c>
      <c r="EI217" s="15">
        <f t="shared" si="384"/>
        <v>0</v>
      </c>
      <c r="EJ217" s="15">
        <f t="shared" si="385"/>
        <v>0</v>
      </c>
      <c r="EK217" s="15">
        <f t="shared" si="386"/>
        <v>1</v>
      </c>
      <c r="EL217" s="15">
        <f t="shared" si="387"/>
        <v>0</v>
      </c>
      <c r="EM217" s="15">
        <f t="shared" si="388"/>
        <v>0</v>
      </c>
      <c r="EN217" s="15">
        <f t="shared" si="389"/>
        <v>0</v>
      </c>
      <c r="EO217" s="15">
        <f t="shared" si="390"/>
        <v>0</v>
      </c>
      <c r="EP217" s="15">
        <f t="shared" si="391"/>
        <v>0.99428918680386758</v>
      </c>
      <c r="EQ217" s="15">
        <f t="shared" si="392"/>
        <v>5.7108131961324735E-3</v>
      </c>
      <c r="ER217" s="15">
        <f t="shared" si="393"/>
        <v>0</v>
      </c>
      <c r="ES217" s="15">
        <f t="shared" si="394"/>
        <v>0</v>
      </c>
      <c r="ET217" s="15">
        <f t="shared" si="395"/>
        <v>0</v>
      </c>
      <c r="EU217" s="15">
        <f t="shared" si="396"/>
        <v>1</v>
      </c>
      <c r="EV217" s="15">
        <f t="shared" si="397"/>
        <v>0</v>
      </c>
      <c r="EW217" s="15">
        <f t="shared" si="398"/>
        <v>0</v>
      </c>
      <c r="EX217" s="15">
        <f t="shared" si="399"/>
        <v>0</v>
      </c>
      <c r="EY217" s="15">
        <f t="shared" si="400"/>
        <v>1</v>
      </c>
      <c r="EZ217" s="15">
        <f t="shared" si="401"/>
        <v>0</v>
      </c>
      <c r="FA217" s="15">
        <f t="shared" si="402"/>
        <v>0</v>
      </c>
      <c r="FB217" s="15">
        <f t="shared" si="403"/>
        <v>0</v>
      </c>
      <c r="FC217" s="15">
        <f t="shared" si="404"/>
        <v>0</v>
      </c>
      <c r="FD217" s="15">
        <f t="shared" si="405"/>
        <v>0.99964755740086486</v>
      </c>
      <c r="FE217" s="16">
        <f t="shared" si="406"/>
        <v>3.524425991352262E-4</v>
      </c>
      <c r="FF217" s="15">
        <f t="shared" si="407"/>
        <v>0</v>
      </c>
      <c r="FG217" s="15">
        <f t="shared" si="408"/>
        <v>0</v>
      </c>
      <c r="FH217" s="15">
        <f t="shared" si="409"/>
        <v>1</v>
      </c>
      <c r="FI217" s="15">
        <f t="shared" si="410"/>
        <v>0</v>
      </c>
      <c r="FJ217" s="15">
        <f t="shared" si="411"/>
        <v>0</v>
      </c>
      <c r="FK217" s="15">
        <f t="shared" si="412"/>
        <v>0</v>
      </c>
      <c r="FL217" s="15">
        <f t="shared" si="413"/>
        <v>0</v>
      </c>
      <c r="FM217" s="15">
        <f t="shared" si="414"/>
        <v>1</v>
      </c>
      <c r="FN217" s="15">
        <f t="shared" si="415"/>
        <v>0</v>
      </c>
      <c r="FO217" s="15">
        <f t="shared" si="416"/>
        <v>0</v>
      </c>
      <c r="FP217" s="15">
        <f t="shared" si="417"/>
        <v>0</v>
      </c>
      <c r="FQ217" s="15">
        <f t="shared" si="418"/>
        <v>0</v>
      </c>
      <c r="FR217" s="15">
        <f t="shared" si="419"/>
        <v>0</v>
      </c>
      <c r="FS217" s="15">
        <f t="shared" si="425"/>
        <v>0.91387776803602816</v>
      </c>
      <c r="FT217" s="15">
        <f t="shared" si="426"/>
        <v>0</v>
      </c>
      <c r="FU217" s="15">
        <f t="shared" si="427"/>
        <v>0</v>
      </c>
      <c r="FV217" s="15">
        <f t="shared" si="428"/>
        <v>0</v>
      </c>
      <c r="FW217" s="15">
        <f t="shared" si="429"/>
        <v>0</v>
      </c>
      <c r="FX217" s="15">
        <f t="shared" si="430"/>
        <v>8.6001105629909758E-2</v>
      </c>
      <c r="FY217" s="15">
        <f t="shared" si="431"/>
        <v>0</v>
      </c>
      <c r="FZ217" s="15">
        <f t="shared" si="432"/>
        <v>1.2112633406220401E-4</v>
      </c>
      <c r="GA217" s="15">
        <f t="shared" si="420"/>
        <v>0.41717096626875633</v>
      </c>
      <c r="GB217" s="15">
        <f t="shared" si="421"/>
        <v>0.58282903373124362</v>
      </c>
      <c r="GC217" s="15">
        <f t="shared" si="422"/>
        <v>0</v>
      </c>
      <c r="GD217" s="15">
        <f t="shared" si="423"/>
        <v>0</v>
      </c>
      <c r="GE217" s="15">
        <f t="shared" si="424"/>
        <v>0</v>
      </c>
    </row>
    <row r="218" spans="1:187" x14ac:dyDescent="0.3">
      <c r="A218" s="2" t="s">
        <v>217</v>
      </c>
      <c r="B218" s="6">
        <v>26153.734</v>
      </c>
      <c r="C218" s="6">
        <f t="shared" si="335"/>
        <v>14666.770148899108</v>
      </c>
      <c r="D218" s="7">
        <v>11486.963851100892</v>
      </c>
      <c r="E218" s="8">
        <v>1788.2</v>
      </c>
      <c r="F218" s="9">
        <v>4278.8829999999998</v>
      </c>
      <c r="G218" s="9">
        <v>3999.0344240525142</v>
      </c>
      <c r="H218" s="9">
        <v>946.57261205549275</v>
      </c>
      <c r="I218" s="9">
        <v>3131.169708779988</v>
      </c>
      <c r="J218" s="9">
        <v>422.88840401111167</v>
      </c>
      <c r="K218" s="9">
        <v>84.992000000000004</v>
      </c>
      <c r="L218" s="9">
        <v>15.03</v>
      </c>
      <c r="M218" s="9">
        <v>0</v>
      </c>
      <c r="N218" s="10">
        <v>0</v>
      </c>
      <c r="O218" s="10">
        <f t="shared" si="325"/>
        <v>0</v>
      </c>
      <c r="P218" s="10">
        <f t="shared" si="326"/>
        <v>0</v>
      </c>
      <c r="Q218" s="10">
        <f t="shared" si="327"/>
        <v>1788.2</v>
      </c>
      <c r="R218" s="10">
        <f t="shared" si="328"/>
        <v>0</v>
      </c>
      <c r="S218" s="10">
        <f t="shared" si="329"/>
        <v>0</v>
      </c>
      <c r="T218" s="10">
        <f t="shared" si="330"/>
        <v>0</v>
      </c>
      <c r="U218" s="10">
        <f t="shared" si="331"/>
        <v>4278.8829999999998</v>
      </c>
      <c r="V218" s="10">
        <f t="shared" si="332"/>
        <v>0</v>
      </c>
      <c r="W218" s="10">
        <f t="shared" si="333"/>
        <v>0</v>
      </c>
      <c r="X218" s="10">
        <f t="shared" si="334"/>
        <v>0</v>
      </c>
      <c r="Y218" s="10">
        <f t="shared" si="336"/>
        <v>0</v>
      </c>
      <c r="Z218" s="10">
        <f t="shared" si="337"/>
        <v>3976.8984192715338</v>
      </c>
      <c r="AA218" s="10">
        <f t="shared" si="338"/>
        <v>22.136004780980841</v>
      </c>
      <c r="AB218" s="10">
        <f t="shared" si="339"/>
        <v>0</v>
      </c>
      <c r="AC218" s="10">
        <f t="shared" si="340"/>
        <v>0</v>
      </c>
      <c r="AD218" s="10">
        <f t="shared" si="341"/>
        <v>0</v>
      </c>
      <c r="AE218" s="10">
        <f t="shared" si="342"/>
        <v>946.57261205549275</v>
      </c>
      <c r="AF218" s="10">
        <f t="shared" si="343"/>
        <v>0</v>
      </c>
      <c r="AG218" s="10">
        <f t="shared" si="344"/>
        <v>0</v>
      </c>
      <c r="AH218" s="10">
        <f t="shared" si="345"/>
        <v>0</v>
      </c>
      <c r="AI218" s="10">
        <f t="shared" si="346"/>
        <v>3131.169708779988</v>
      </c>
      <c r="AJ218" s="10">
        <f t="shared" si="347"/>
        <v>0</v>
      </c>
      <c r="AK218" s="10">
        <f t="shared" si="348"/>
        <v>0</v>
      </c>
      <c r="AL218" s="10">
        <f t="shared" si="349"/>
        <v>0</v>
      </c>
      <c r="AM218" s="10">
        <f t="shared" si="350"/>
        <v>0</v>
      </c>
      <c r="AN218" s="10">
        <f t="shared" si="351"/>
        <v>422.88840401111167</v>
      </c>
      <c r="AO218" s="10">
        <f t="shared" si="352"/>
        <v>0</v>
      </c>
      <c r="AP218" s="10">
        <f t="shared" si="353"/>
        <v>0</v>
      </c>
      <c r="AQ218" s="10">
        <f t="shared" si="354"/>
        <v>0</v>
      </c>
      <c r="AR218" s="10">
        <f t="shared" si="355"/>
        <v>0</v>
      </c>
      <c r="AS218" s="10">
        <f t="shared" si="356"/>
        <v>84.992000000000004</v>
      </c>
      <c r="AT218" s="10">
        <f t="shared" si="357"/>
        <v>0</v>
      </c>
      <c r="AU218" s="10">
        <f t="shared" si="358"/>
        <v>0</v>
      </c>
      <c r="AV218" s="10">
        <f t="shared" si="359"/>
        <v>0</v>
      </c>
      <c r="AW218" s="10">
        <f t="shared" si="360"/>
        <v>15.03</v>
      </c>
      <c r="AX218" s="10">
        <f t="shared" si="361"/>
        <v>0</v>
      </c>
      <c r="AY218" s="10">
        <f t="shared" si="362"/>
        <v>0</v>
      </c>
      <c r="AZ218" s="10">
        <f t="shared" si="363"/>
        <v>0</v>
      </c>
      <c r="BA218" s="10">
        <f t="shared" si="364"/>
        <v>0</v>
      </c>
      <c r="BB218" s="10">
        <f t="shared" si="365"/>
        <v>0</v>
      </c>
      <c r="BC218" s="10">
        <f t="shared" si="366"/>
        <v>0</v>
      </c>
      <c r="BD218" s="10">
        <f t="shared" si="367"/>
        <v>0</v>
      </c>
      <c r="BE218" s="10">
        <f t="shared" si="368"/>
        <v>0</v>
      </c>
      <c r="BF218" s="10">
        <f t="shared" si="369"/>
        <v>0</v>
      </c>
      <c r="BG218" s="10">
        <f t="shared" si="370"/>
        <v>0</v>
      </c>
      <c r="BH218" s="10">
        <f t="shared" si="371"/>
        <v>0</v>
      </c>
      <c r="BI218" s="10">
        <f t="shared" si="372"/>
        <v>0</v>
      </c>
      <c r="BJ218" s="10">
        <f t="shared" si="373"/>
        <v>0</v>
      </c>
      <c r="BK218" s="10">
        <f t="shared" si="374"/>
        <v>0</v>
      </c>
      <c r="BL218" s="10">
        <f t="shared" si="375"/>
        <v>0</v>
      </c>
      <c r="BM218" s="10">
        <f t="shared" si="376"/>
        <v>0</v>
      </c>
      <c r="BN218" s="10">
        <f t="shared" si="377"/>
        <v>0</v>
      </c>
      <c r="BO218" s="10">
        <f t="shared" si="378"/>
        <v>0</v>
      </c>
      <c r="BP218" s="2" t="s">
        <v>217</v>
      </c>
      <c r="BQ218" s="2">
        <v>19445.319</v>
      </c>
      <c r="BR218" s="2">
        <f t="shared" si="379"/>
        <v>3040.989</v>
      </c>
      <c r="BS218" s="2">
        <v>5829.8220000000019</v>
      </c>
      <c r="BT218" s="2">
        <v>1788.2</v>
      </c>
      <c r="BU218" s="2">
        <v>4278.8829999999989</v>
      </c>
      <c r="BV218" s="2">
        <v>3453.99</v>
      </c>
      <c r="BW218" s="2">
        <v>741.14799999999991</v>
      </c>
      <c r="BX218" s="2">
        <v>2950.627</v>
      </c>
      <c r="BY218" s="2">
        <v>295.10899999999998</v>
      </c>
      <c r="BZ218" s="2">
        <v>90.361999999999995</v>
      </c>
      <c r="CA218" s="2">
        <v>15.03</v>
      </c>
      <c r="CB218" s="2">
        <v>0</v>
      </c>
      <c r="CC218" s="2">
        <v>2.1480000000000001</v>
      </c>
      <c r="CD218" s="2">
        <v>0</v>
      </c>
      <c r="CE218" s="2">
        <v>0</v>
      </c>
      <c r="CF218" s="2">
        <v>1788.2</v>
      </c>
      <c r="CG218" s="2">
        <v>0</v>
      </c>
      <c r="CH218" s="2">
        <v>0</v>
      </c>
      <c r="CI218" s="2">
        <v>0</v>
      </c>
      <c r="CJ218" s="2">
        <v>4278.8829999999989</v>
      </c>
      <c r="CK218" s="2">
        <v>0</v>
      </c>
      <c r="CL218" s="2">
        <v>0</v>
      </c>
      <c r="CM218" s="2">
        <v>0</v>
      </c>
      <c r="CN218" s="2">
        <v>0</v>
      </c>
      <c r="CO218" s="2">
        <v>3434.8710000000001</v>
      </c>
      <c r="CP218" s="2">
        <v>19.119</v>
      </c>
      <c r="CQ218" s="2">
        <v>0</v>
      </c>
      <c r="CR218" s="2">
        <v>0</v>
      </c>
      <c r="CS218" s="2">
        <v>0</v>
      </c>
      <c r="CT218" s="2">
        <v>741.14799999999991</v>
      </c>
      <c r="CU218" s="2">
        <v>0</v>
      </c>
      <c r="CV218" s="2">
        <v>0</v>
      </c>
      <c r="CW218" s="2">
        <v>0</v>
      </c>
      <c r="CX218" s="2">
        <v>2950.627</v>
      </c>
      <c r="CY218" s="2">
        <v>0</v>
      </c>
      <c r="CZ218" s="2">
        <v>0</v>
      </c>
      <c r="DA218" s="2">
        <v>0</v>
      </c>
      <c r="DB218" s="2">
        <v>0</v>
      </c>
      <c r="DC218" s="2">
        <v>295.10899999999998</v>
      </c>
      <c r="DD218" s="2">
        <v>0</v>
      </c>
      <c r="DE218" s="2">
        <v>0</v>
      </c>
      <c r="DF218" s="2">
        <v>0</v>
      </c>
      <c r="DG218" s="2">
        <v>0</v>
      </c>
      <c r="DH218" s="2">
        <v>90.361999999999995</v>
      </c>
      <c r="DI218" s="2">
        <v>0</v>
      </c>
      <c r="DJ218" s="2">
        <v>0</v>
      </c>
      <c r="DK218" s="2">
        <v>0</v>
      </c>
      <c r="DL218" s="2">
        <v>15.03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2.1480000000000001</v>
      </c>
      <c r="EA218" s="2">
        <v>0</v>
      </c>
      <c r="EB218" s="2">
        <v>0</v>
      </c>
      <c r="EC218" s="2">
        <v>0</v>
      </c>
      <c r="ED218" s="2">
        <v>0</v>
      </c>
      <c r="EE218" s="15">
        <f t="shared" si="380"/>
        <v>0</v>
      </c>
      <c r="EF218" s="15">
        <f t="shared" si="381"/>
        <v>0</v>
      </c>
      <c r="EG218" s="15">
        <f t="shared" si="382"/>
        <v>1</v>
      </c>
      <c r="EH218" s="15">
        <f t="shared" si="383"/>
        <v>0</v>
      </c>
      <c r="EI218" s="15">
        <f t="shared" si="384"/>
        <v>0</v>
      </c>
      <c r="EJ218" s="15">
        <f t="shared" si="385"/>
        <v>0</v>
      </c>
      <c r="EK218" s="15">
        <f t="shared" si="386"/>
        <v>1</v>
      </c>
      <c r="EL218" s="15">
        <f t="shared" si="387"/>
        <v>0</v>
      </c>
      <c r="EM218" s="15">
        <f t="shared" si="388"/>
        <v>0</v>
      </c>
      <c r="EN218" s="15">
        <f t="shared" si="389"/>
        <v>0</v>
      </c>
      <c r="EO218" s="15">
        <f t="shared" si="390"/>
        <v>0</v>
      </c>
      <c r="EP218" s="15">
        <f t="shared" si="391"/>
        <v>0.99446466260759303</v>
      </c>
      <c r="EQ218" s="15">
        <f t="shared" si="392"/>
        <v>5.5353373924070422E-3</v>
      </c>
      <c r="ER218" s="15">
        <f t="shared" si="393"/>
        <v>0</v>
      </c>
      <c r="ES218" s="15">
        <f t="shared" si="394"/>
        <v>0</v>
      </c>
      <c r="ET218" s="15">
        <f t="shared" si="395"/>
        <v>0</v>
      </c>
      <c r="EU218" s="15">
        <f t="shared" si="396"/>
        <v>1</v>
      </c>
      <c r="EV218" s="15">
        <f t="shared" si="397"/>
        <v>0</v>
      </c>
      <c r="EW218" s="15">
        <f t="shared" si="398"/>
        <v>0</v>
      </c>
      <c r="EX218" s="15">
        <f t="shared" si="399"/>
        <v>0</v>
      </c>
      <c r="EY218" s="15">
        <f t="shared" si="400"/>
        <v>1</v>
      </c>
      <c r="EZ218" s="15">
        <f t="shared" si="401"/>
        <v>0</v>
      </c>
      <c r="FA218" s="15">
        <f t="shared" si="402"/>
        <v>0</v>
      </c>
      <c r="FB218" s="15">
        <f t="shared" si="403"/>
        <v>0</v>
      </c>
      <c r="FC218" s="15">
        <f t="shared" si="404"/>
        <v>0</v>
      </c>
      <c r="FD218" s="15">
        <f t="shared" si="405"/>
        <v>1</v>
      </c>
      <c r="FE218" s="15">
        <f t="shared" si="406"/>
        <v>0</v>
      </c>
      <c r="FF218" s="15">
        <f t="shared" si="407"/>
        <v>0</v>
      </c>
      <c r="FG218" s="15">
        <f t="shared" si="408"/>
        <v>0</v>
      </c>
      <c r="FH218" s="15">
        <f t="shared" si="409"/>
        <v>0</v>
      </c>
      <c r="FI218" s="15">
        <f t="shared" si="410"/>
        <v>1</v>
      </c>
      <c r="FJ218" s="15">
        <f t="shared" si="411"/>
        <v>0</v>
      </c>
      <c r="FK218" s="15">
        <f t="shared" si="412"/>
        <v>0</v>
      </c>
      <c r="FL218" s="15">
        <f t="shared" si="413"/>
        <v>0</v>
      </c>
      <c r="FM218" s="15">
        <f t="shared" si="414"/>
        <v>1</v>
      </c>
      <c r="FN218" s="15">
        <f t="shared" si="415"/>
        <v>0</v>
      </c>
      <c r="FO218" s="15">
        <f t="shared" si="416"/>
        <v>0</v>
      </c>
      <c r="FP218" s="15">
        <f t="shared" si="417"/>
        <v>0</v>
      </c>
      <c r="FQ218" s="15">
        <f t="shared" si="418"/>
        <v>0</v>
      </c>
      <c r="FR218" s="15">
        <f t="shared" si="419"/>
        <v>0</v>
      </c>
      <c r="FS218" s="15">
        <v>0</v>
      </c>
      <c r="FT218" s="15">
        <v>0</v>
      </c>
      <c r="FU218" s="15">
        <v>0</v>
      </c>
      <c r="FV218" s="15">
        <v>0</v>
      </c>
      <c r="FW218" s="15">
        <v>0</v>
      </c>
      <c r="FX218" s="15">
        <v>0</v>
      </c>
      <c r="FY218" s="15">
        <v>0</v>
      </c>
      <c r="FZ218" s="15">
        <v>0</v>
      </c>
      <c r="GA218" s="15">
        <f t="shared" si="420"/>
        <v>1</v>
      </c>
      <c r="GB218" s="15">
        <f t="shared" si="421"/>
        <v>0</v>
      </c>
      <c r="GC218" s="15">
        <f t="shared" si="422"/>
        <v>0</v>
      </c>
      <c r="GD218" s="15">
        <f t="shared" si="423"/>
        <v>0</v>
      </c>
      <c r="GE218" s="15">
        <f t="shared" si="424"/>
        <v>0</v>
      </c>
    </row>
    <row r="219" spans="1:187" x14ac:dyDescent="0.3">
      <c r="A219" s="2" t="s">
        <v>218</v>
      </c>
      <c r="B219" s="6">
        <v>27023.508999999998</v>
      </c>
      <c r="C219" s="6">
        <f t="shared" si="335"/>
        <v>12291.76501307806</v>
      </c>
      <c r="D219" s="7">
        <v>14731.743986921938</v>
      </c>
      <c r="E219" s="8">
        <v>0</v>
      </c>
      <c r="F219" s="9">
        <v>4293.34</v>
      </c>
      <c r="G219" s="9">
        <v>4000.788736080126</v>
      </c>
      <c r="H219" s="9">
        <v>1278.741757878752</v>
      </c>
      <c r="I219" s="9">
        <v>1886.5251813354639</v>
      </c>
      <c r="J219" s="9">
        <v>700.7013377837194</v>
      </c>
      <c r="K219" s="9">
        <v>98.738</v>
      </c>
      <c r="L219" s="9">
        <v>32.93</v>
      </c>
      <c r="M219" s="9">
        <v>0</v>
      </c>
      <c r="N219" s="10">
        <v>0</v>
      </c>
      <c r="O219" s="10">
        <f t="shared" si="325"/>
        <v>0</v>
      </c>
      <c r="P219" s="10">
        <f t="shared" si="326"/>
        <v>0</v>
      </c>
      <c r="Q219" s="10">
        <f t="shared" si="327"/>
        <v>0</v>
      </c>
      <c r="R219" s="10">
        <f t="shared" si="328"/>
        <v>0</v>
      </c>
      <c r="S219" s="10">
        <f t="shared" si="329"/>
        <v>0</v>
      </c>
      <c r="T219" s="10">
        <f t="shared" si="330"/>
        <v>0</v>
      </c>
      <c r="U219" s="10">
        <f t="shared" si="331"/>
        <v>4293.34</v>
      </c>
      <c r="V219" s="10">
        <f t="shared" si="332"/>
        <v>0</v>
      </c>
      <c r="W219" s="10">
        <f t="shared" si="333"/>
        <v>0</v>
      </c>
      <c r="X219" s="10">
        <f t="shared" si="334"/>
        <v>0</v>
      </c>
      <c r="Y219" s="10">
        <f t="shared" si="336"/>
        <v>0</v>
      </c>
      <c r="Z219" s="10">
        <f t="shared" si="337"/>
        <v>4000.788736080126</v>
      </c>
      <c r="AA219" s="10">
        <f t="shared" si="338"/>
        <v>0</v>
      </c>
      <c r="AB219" s="10">
        <f t="shared" si="339"/>
        <v>0</v>
      </c>
      <c r="AC219" s="10">
        <f t="shared" si="340"/>
        <v>0</v>
      </c>
      <c r="AD219" s="10">
        <f t="shared" si="341"/>
        <v>0</v>
      </c>
      <c r="AE219" s="10">
        <f t="shared" si="342"/>
        <v>1278.741757878752</v>
      </c>
      <c r="AF219" s="10">
        <f t="shared" si="343"/>
        <v>0</v>
      </c>
      <c r="AG219" s="10">
        <f t="shared" si="344"/>
        <v>0</v>
      </c>
      <c r="AH219" s="10">
        <f t="shared" si="345"/>
        <v>0</v>
      </c>
      <c r="AI219" s="10">
        <f t="shared" si="346"/>
        <v>1886.5251813354639</v>
      </c>
      <c r="AJ219" s="10">
        <f t="shared" si="347"/>
        <v>0</v>
      </c>
      <c r="AK219" s="10">
        <f t="shared" si="348"/>
        <v>0</v>
      </c>
      <c r="AL219" s="10">
        <f t="shared" si="349"/>
        <v>0</v>
      </c>
      <c r="AM219" s="10">
        <f t="shared" si="350"/>
        <v>0</v>
      </c>
      <c r="AN219" s="10">
        <f t="shared" si="351"/>
        <v>700.7013377837194</v>
      </c>
      <c r="AO219" s="10">
        <f t="shared" si="352"/>
        <v>0</v>
      </c>
      <c r="AP219" s="10">
        <f t="shared" si="353"/>
        <v>0</v>
      </c>
      <c r="AQ219" s="10">
        <f t="shared" si="354"/>
        <v>0</v>
      </c>
      <c r="AR219" s="10">
        <f t="shared" si="355"/>
        <v>98.738</v>
      </c>
      <c r="AS219" s="10">
        <f t="shared" si="356"/>
        <v>0</v>
      </c>
      <c r="AT219" s="10">
        <f t="shared" si="357"/>
        <v>0</v>
      </c>
      <c r="AU219" s="10">
        <f t="shared" si="358"/>
        <v>0</v>
      </c>
      <c r="AV219" s="10">
        <f t="shared" si="359"/>
        <v>0</v>
      </c>
      <c r="AW219" s="10">
        <f t="shared" si="360"/>
        <v>32.93</v>
      </c>
      <c r="AX219" s="10">
        <f t="shared" si="361"/>
        <v>0</v>
      </c>
      <c r="AY219" s="10">
        <f t="shared" si="362"/>
        <v>0</v>
      </c>
      <c r="AZ219" s="10">
        <f t="shared" si="363"/>
        <v>0</v>
      </c>
      <c r="BA219" s="10">
        <f t="shared" si="364"/>
        <v>0</v>
      </c>
      <c r="BB219" s="10">
        <f t="shared" si="365"/>
        <v>0</v>
      </c>
      <c r="BC219" s="10">
        <f t="shared" si="366"/>
        <v>0</v>
      </c>
      <c r="BD219" s="10">
        <f t="shared" si="367"/>
        <v>0</v>
      </c>
      <c r="BE219" s="10">
        <f t="shared" si="368"/>
        <v>0</v>
      </c>
      <c r="BF219" s="10">
        <f t="shared" si="369"/>
        <v>0</v>
      </c>
      <c r="BG219" s="10">
        <f t="shared" si="370"/>
        <v>0</v>
      </c>
      <c r="BH219" s="10">
        <f t="shared" si="371"/>
        <v>0</v>
      </c>
      <c r="BI219" s="10">
        <f t="shared" si="372"/>
        <v>0</v>
      </c>
      <c r="BJ219" s="10">
        <f t="shared" si="373"/>
        <v>0</v>
      </c>
      <c r="BK219" s="10">
        <f t="shared" si="374"/>
        <v>0</v>
      </c>
      <c r="BL219" s="10">
        <f t="shared" si="375"/>
        <v>0</v>
      </c>
      <c r="BM219" s="10">
        <f t="shared" si="376"/>
        <v>0</v>
      </c>
      <c r="BN219" s="10">
        <f t="shared" si="377"/>
        <v>0</v>
      </c>
      <c r="BO219" s="10">
        <f t="shared" si="378"/>
        <v>0</v>
      </c>
      <c r="BP219" s="2" t="s">
        <v>218</v>
      </c>
      <c r="BQ219" s="2">
        <v>25535.118999999999</v>
      </c>
      <c r="BR219" s="2">
        <f t="shared" si="379"/>
        <v>1597.989</v>
      </c>
      <c r="BS219" s="2">
        <v>13446.669999999998</v>
      </c>
      <c r="BT219" s="2">
        <v>0</v>
      </c>
      <c r="BU219" s="2">
        <v>4293.34</v>
      </c>
      <c r="BV219" s="2">
        <v>3256.6</v>
      </c>
      <c r="BW219" s="2">
        <v>1931.46</v>
      </c>
      <c r="BX219" s="2">
        <v>1499.251</v>
      </c>
      <c r="BY219" s="2">
        <v>488.98</v>
      </c>
      <c r="BZ219" s="2">
        <v>98.738</v>
      </c>
      <c r="CA219" s="2">
        <v>46.98</v>
      </c>
      <c r="CB219" s="2">
        <v>0</v>
      </c>
      <c r="CC219" s="2">
        <v>473.1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4293.34</v>
      </c>
      <c r="CK219" s="2">
        <v>0</v>
      </c>
      <c r="CL219" s="2">
        <v>0</v>
      </c>
      <c r="CM219" s="2">
        <v>0</v>
      </c>
      <c r="CN219" s="2">
        <v>0</v>
      </c>
      <c r="CO219" s="2">
        <v>3256.6</v>
      </c>
      <c r="CP219" s="2">
        <v>0</v>
      </c>
      <c r="CQ219" s="2">
        <v>0</v>
      </c>
      <c r="CR219" s="2">
        <v>0</v>
      </c>
      <c r="CS219" s="2">
        <v>0</v>
      </c>
      <c r="CT219" s="2">
        <v>1931.46</v>
      </c>
      <c r="CU219" s="2">
        <v>0</v>
      </c>
      <c r="CV219" s="2">
        <v>0</v>
      </c>
      <c r="CW219" s="2">
        <v>0</v>
      </c>
      <c r="CX219" s="2">
        <v>1499.251</v>
      </c>
      <c r="CY219" s="2">
        <v>0</v>
      </c>
      <c r="CZ219" s="2">
        <v>0</v>
      </c>
      <c r="DA219" s="2">
        <v>0</v>
      </c>
      <c r="DB219" s="2">
        <v>0</v>
      </c>
      <c r="DC219" s="2">
        <v>488.98</v>
      </c>
      <c r="DD219" s="2">
        <v>0</v>
      </c>
      <c r="DE219" s="2">
        <v>0</v>
      </c>
      <c r="DF219" s="2">
        <v>0</v>
      </c>
      <c r="DG219" s="2">
        <v>98.738</v>
      </c>
      <c r="DH219" s="2">
        <v>0</v>
      </c>
      <c r="DI219" s="2">
        <v>0</v>
      </c>
      <c r="DJ219" s="2">
        <v>0</v>
      </c>
      <c r="DK219" s="2">
        <v>0</v>
      </c>
      <c r="DL219" s="2">
        <v>46.98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473.1</v>
      </c>
      <c r="EA219" s="2">
        <v>0</v>
      </c>
      <c r="EB219" s="2">
        <v>0</v>
      </c>
      <c r="EC219" s="2">
        <v>0</v>
      </c>
      <c r="ED219" s="2">
        <v>0</v>
      </c>
      <c r="EE219" s="15">
        <v>0</v>
      </c>
      <c r="EF219" s="15">
        <v>0</v>
      </c>
      <c r="EG219" s="15">
        <v>0</v>
      </c>
      <c r="EH219" s="15">
        <v>0</v>
      </c>
      <c r="EI219" s="15">
        <v>0</v>
      </c>
      <c r="EJ219" s="15">
        <f t="shared" si="385"/>
        <v>0</v>
      </c>
      <c r="EK219" s="15">
        <f t="shared" si="386"/>
        <v>1</v>
      </c>
      <c r="EL219" s="15">
        <f t="shared" si="387"/>
        <v>0</v>
      </c>
      <c r="EM219" s="15">
        <f t="shared" si="388"/>
        <v>0</v>
      </c>
      <c r="EN219" s="15">
        <f t="shared" si="389"/>
        <v>0</v>
      </c>
      <c r="EO219" s="15">
        <f t="shared" si="390"/>
        <v>0</v>
      </c>
      <c r="EP219" s="15">
        <f t="shared" si="391"/>
        <v>1</v>
      </c>
      <c r="EQ219" s="15">
        <f t="shared" si="392"/>
        <v>0</v>
      </c>
      <c r="ER219" s="15">
        <f t="shared" si="393"/>
        <v>0</v>
      </c>
      <c r="ES219" s="15">
        <f t="shared" si="394"/>
        <v>0</v>
      </c>
      <c r="ET219" s="15">
        <f t="shared" si="395"/>
        <v>0</v>
      </c>
      <c r="EU219" s="15">
        <f t="shared" si="396"/>
        <v>1</v>
      </c>
      <c r="EV219" s="15">
        <f t="shared" si="397"/>
        <v>0</v>
      </c>
      <c r="EW219" s="15">
        <f t="shared" si="398"/>
        <v>0</v>
      </c>
      <c r="EX219" s="15">
        <f t="shared" si="399"/>
        <v>0</v>
      </c>
      <c r="EY219" s="15">
        <f t="shared" si="400"/>
        <v>1</v>
      </c>
      <c r="EZ219" s="15">
        <f t="shared" si="401"/>
        <v>0</v>
      </c>
      <c r="FA219" s="15">
        <f t="shared" si="402"/>
        <v>0</v>
      </c>
      <c r="FB219" s="15">
        <f t="shared" si="403"/>
        <v>0</v>
      </c>
      <c r="FC219" s="15">
        <f t="shared" si="404"/>
        <v>0</v>
      </c>
      <c r="FD219" s="15">
        <f t="shared" si="405"/>
        <v>1</v>
      </c>
      <c r="FE219" s="15">
        <f t="shared" si="406"/>
        <v>0</v>
      </c>
      <c r="FF219" s="15">
        <f t="shared" si="407"/>
        <v>0</v>
      </c>
      <c r="FG219" s="15">
        <f t="shared" si="408"/>
        <v>0</v>
      </c>
      <c r="FH219" s="15">
        <f t="shared" si="409"/>
        <v>1</v>
      </c>
      <c r="FI219" s="15">
        <f t="shared" si="410"/>
        <v>0</v>
      </c>
      <c r="FJ219" s="15">
        <f t="shared" si="411"/>
        <v>0</v>
      </c>
      <c r="FK219" s="15">
        <f t="shared" si="412"/>
        <v>0</v>
      </c>
      <c r="FL219" s="15">
        <f t="shared" si="413"/>
        <v>0</v>
      </c>
      <c r="FM219" s="15">
        <f t="shared" si="414"/>
        <v>1</v>
      </c>
      <c r="FN219" s="15">
        <f t="shared" si="415"/>
        <v>0</v>
      </c>
      <c r="FO219" s="15">
        <f t="shared" si="416"/>
        <v>0</v>
      </c>
      <c r="FP219" s="15">
        <f t="shared" si="417"/>
        <v>0</v>
      </c>
      <c r="FQ219" s="15">
        <f t="shared" si="418"/>
        <v>0</v>
      </c>
      <c r="FR219" s="15">
        <f t="shared" si="419"/>
        <v>0</v>
      </c>
      <c r="FS219" s="15">
        <v>0</v>
      </c>
      <c r="FT219" s="15">
        <v>0</v>
      </c>
      <c r="FU219" s="15">
        <v>0</v>
      </c>
      <c r="FV219" s="15">
        <v>0</v>
      </c>
      <c r="FW219" s="15">
        <v>0</v>
      </c>
      <c r="FX219" s="15">
        <v>0</v>
      </c>
      <c r="FY219" s="15">
        <v>0</v>
      </c>
      <c r="FZ219" s="15">
        <v>0</v>
      </c>
      <c r="GA219" s="15">
        <f t="shared" si="420"/>
        <v>1</v>
      </c>
      <c r="GB219" s="15">
        <f t="shared" si="421"/>
        <v>0</v>
      </c>
      <c r="GC219" s="15">
        <f t="shared" si="422"/>
        <v>0</v>
      </c>
      <c r="GD219" s="15">
        <f t="shared" si="423"/>
        <v>0</v>
      </c>
      <c r="GE219" s="15">
        <f t="shared" si="424"/>
        <v>0</v>
      </c>
    </row>
    <row r="220" spans="1:187" x14ac:dyDescent="0.3">
      <c r="A220" s="2" t="s">
        <v>219</v>
      </c>
      <c r="B220" s="6">
        <v>38504.300000000003</v>
      </c>
      <c r="C220" s="6">
        <f t="shared" si="335"/>
        <v>23343.85188033594</v>
      </c>
      <c r="D220" s="7">
        <v>15160.448119664063</v>
      </c>
      <c r="E220" s="8">
        <v>59.52</v>
      </c>
      <c r="F220" s="9">
        <v>9447.57</v>
      </c>
      <c r="G220" s="9">
        <v>7083.5087588616252</v>
      </c>
      <c r="H220" s="9">
        <v>1963.049892744302</v>
      </c>
      <c r="I220" s="9">
        <v>3503.4967269860622</v>
      </c>
      <c r="J220" s="9">
        <v>1286.7065017439511</v>
      </c>
      <c r="K220" s="9">
        <v>0</v>
      </c>
      <c r="L220" s="9">
        <v>0</v>
      </c>
      <c r="M220" s="9">
        <v>0</v>
      </c>
      <c r="N220" s="10">
        <v>0</v>
      </c>
      <c r="O220" s="10">
        <f t="shared" si="325"/>
        <v>0</v>
      </c>
      <c r="P220" s="10">
        <f t="shared" si="326"/>
        <v>0</v>
      </c>
      <c r="Q220" s="10">
        <f t="shared" si="327"/>
        <v>59.52</v>
      </c>
      <c r="R220" s="10">
        <f t="shared" si="328"/>
        <v>0</v>
      </c>
      <c r="S220" s="10">
        <f t="shared" si="329"/>
        <v>0</v>
      </c>
      <c r="T220" s="10">
        <f t="shared" si="330"/>
        <v>0</v>
      </c>
      <c r="U220" s="10">
        <f t="shared" si="331"/>
        <v>9447.57</v>
      </c>
      <c r="V220" s="10">
        <f t="shared" si="332"/>
        <v>0</v>
      </c>
      <c r="W220" s="10">
        <f t="shared" si="333"/>
        <v>0</v>
      </c>
      <c r="X220" s="10">
        <f t="shared" si="334"/>
        <v>0</v>
      </c>
      <c r="Y220" s="10">
        <f t="shared" si="336"/>
        <v>0</v>
      </c>
      <c r="Z220" s="10">
        <f t="shared" si="337"/>
        <v>7083.5087588616252</v>
      </c>
      <c r="AA220" s="10">
        <f t="shared" si="338"/>
        <v>0</v>
      </c>
      <c r="AB220" s="10">
        <f t="shared" si="339"/>
        <v>0</v>
      </c>
      <c r="AC220" s="10">
        <f t="shared" si="340"/>
        <v>0</v>
      </c>
      <c r="AD220" s="10">
        <f t="shared" si="341"/>
        <v>0</v>
      </c>
      <c r="AE220" s="10">
        <f t="shared" si="342"/>
        <v>1963.049892744302</v>
      </c>
      <c r="AF220" s="10">
        <f t="shared" si="343"/>
        <v>0</v>
      </c>
      <c r="AG220" s="10">
        <f t="shared" si="344"/>
        <v>0</v>
      </c>
      <c r="AH220" s="10">
        <f t="shared" si="345"/>
        <v>0</v>
      </c>
      <c r="AI220" s="10">
        <f t="shared" si="346"/>
        <v>3503.4967269860622</v>
      </c>
      <c r="AJ220" s="10">
        <f t="shared" si="347"/>
        <v>0</v>
      </c>
      <c r="AK220" s="10">
        <f t="shared" si="348"/>
        <v>0</v>
      </c>
      <c r="AL220" s="10">
        <f t="shared" si="349"/>
        <v>0</v>
      </c>
      <c r="AM220" s="10">
        <f t="shared" si="350"/>
        <v>0</v>
      </c>
      <c r="AN220" s="10">
        <f t="shared" si="351"/>
        <v>1286.7065017439511</v>
      </c>
      <c r="AO220" s="10">
        <f t="shared" si="352"/>
        <v>0</v>
      </c>
      <c r="AP220" s="10">
        <f t="shared" si="353"/>
        <v>0</v>
      </c>
      <c r="AQ220" s="10">
        <f t="shared" si="354"/>
        <v>0</v>
      </c>
      <c r="AR220" s="10">
        <f t="shared" si="355"/>
        <v>0</v>
      </c>
      <c r="AS220" s="10">
        <f t="shared" si="356"/>
        <v>0</v>
      </c>
      <c r="AT220" s="10">
        <f t="shared" si="357"/>
        <v>0</v>
      </c>
      <c r="AU220" s="10">
        <f t="shared" si="358"/>
        <v>0</v>
      </c>
      <c r="AV220" s="10">
        <f t="shared" si="359"/>
        <v>0</v>
      </c>
      <c r="AW220" s="10">
        <f t="shared" si="360"/>
        <v>0</v>
      </c>
      <c r="AX220" s="10">
        <f t="shared" si="361"/>
        <v>0</v>
      </c>
      <c r="AY220" s="10">
        <f t="shared" si="362"/>
        <v>0</v>
      </c>
      <c r="AZ220" s="10">
        <f t="shared" si="363"/>
        <v>0</v>
      </c>
      <c r="BA220" s="10">
        <f t="shared" si="364"/>
        <v>0</v>
      </c>
      <c r="BB220" s="10">
        <f t="shared" si="365"/>
        <v>0</v>
      </c>
      <c r="BC220" s="10">
        <f t="shared" si="366"/>
        <v>0</v>
      </c>
      <c r="BD220" s="10">
        <f t="shared" si="367"/>
        <v>0</v>
      </c>
      <c r="BE220" s="10">
        <f t="shared" si="368"/>
        <v>0</v>
      </c>
      <c r="BF220" s="10">
        <f t="shared" si="369"/>
        <v>0</v>
      </c>
      <c r="BG220" s="10">
        <f t="shared" si="370"/>
        <v>0</v>
      </c>
      <c r="BH220" s="10">
        <f t="shared" si="371"/>
        <v>0</v>
      </c>
      <c r="BI220" s="10">
        <f t="shared" si="372"/>
        <v>0</v>
      </c>
      <c r="BJ220" s="10">
        <f t="shared" si="373"/>
        <v>0</v>
      </c>
      <c r="BK220" s="10">
        <f t="shared" si="374"/>
        <v>0</v>
      </c>
      <c r="BL220" s="10">
        <f t="shared" si="375"/>
        <v>0</v>
      </c>
      <c r="BM220" s="10">
        <f t="shared" si="376"/>
        <v>0</v>
      </c>
      <c r="BN220" s="10">
        <f t="shared" si="377"/>
        <v>0</v>
      </c>
      <c r="BO220" s="10">
        <f t="shared" si="378"/>
        <v>0</v>
      </c>
      <c r="BP220" s="2" t="s">
        <v>219</v>
      </c>
      <c r="BQ220" s="2">
        <v>45773.539999999994</v>
      </c>
      <c r="BR220" s="2">
        <f t="shared" si="379"/>
        <v>2743.17</v>
      </c>
      <c r="BS220" s="2">
        <v>23047.969999999994</v>
      </c>
      <c r="BT220" s="2">
        <v>59.52</v>
      </c>
      <c r="BU220" s="2">
        <v>9447.57</v>
      </c>
      <c r="BV220" s="2">
        <v>5755.52</v>
      </c>
      <c r="BW220" s="2">
        <v>3042.4</v>
      </c>
      <c r="BX220" s="2">
        <v>2743.17</v>
      </c>
      <c r="BY220" s="2">
        <v>897.92</v>
      </c>
      <c r="BZ220" s="2">
        <v>0</v>
      </c>
      <c r="CA220" s="2">
        <v>0</v>
      </c>
      <c r="CB220" s="2">
        <v>0</v>
      </c>
      <c r="CC220" s="2">
        <v>779.46999999999991</v>
      </c>
      <c r="CD220" s="2">
        <v>0</v>
      </c>
      <c r="CE220" s="2">
        <v>0</v>
      </c>
      <c r="CF220" s="2">
        <v>59.52</v>
      </c>
      <c r="CG220" s="2">
        <v>0</v>
      </c>
      <c r="CH220" s="2">
        <v>0</v>
      </c>
      <c r="CI220" s="2">
        <v>0</v>
      </c>
      <c r="CJ220" s="2">
        <v>9447.57</v>
      </c>
      <c r="CK220" s="2">
        <v>0</v>
      </c>
      <c r="CL220" s="2">
        <v>0</v>
      </c>
      <c r="CM220" s="2">
        <v>0</v>
      </c>
      <c r="CN220" s="2">
        <v>0</v>
      </c>
      <c r="CO220" s="2">
        <v>5755.52</v>
      </c>
      <c r="CP220" s="2">
        <v>0</v>
      </c>
      <c r="CQ220" s="2">
        <v>0</v>
      </c>
      <c r="CR220" s="2">
        <v>0</v>
      </c>
      <c r="CS220" s="2">
        <v>0</v>
      </c>
      <c r="CT220" s="2">
        <v>3042.4</v>
      </c>
      <c r="CU220" s="2">
        <v>0</v>
      </c>
      <c r="CV220" s="2">
        <v>0</v>
      </c>
      <c r="CW220" s="2">
        <v>0</v>
      </c>
      <c r="CX220" s="2">
        <v>2743.17</v>
      </c>
      <c r="CY220" s="2">
        <v>0</v>
      </c>
      <c r="CZ220" s="2">
        <v>0</v>
      </c>
      <c r="DA220" s="2">
        <v>0</v>
      </c>
      <c r="DB220" s="2">
        <v>0</v>
      </c>
      <c r="DC220" s="2">
        <v>897.92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779.46999999999991</v>
      </c>
      <c r="EA220" s="2">
        <v>0</v>
      </c>
      <c r="EB220" s="2">
        <v>0</v>
      </c>
      <c r="EC220" s="2">
        <v>0</v>
      </c>
      <c r="ED220" s="2">
        <v>0</v>
      </c>
      <c r="EE220" s="15">
        <f t="shared" si="380"/>
        <v>0</v>
      </c>
      <c r="EF220" s="15">
        <f t="shared" si="381"/>
        <v>0</v>
      </c>
      <c r="EG220" s="15">
        <f t="shared" si="382"/>
        <v>1</v>
      </c>
      <c r="EH220" s="15">
        <f t="shared" si="383"/>
        <v>0</v>
      </c>
      <c r="EI220" s="15">
        <f t="shared" si="384"/>
        <v>0</v>
      </c>
      <c r="EJ220" s="15">
        <f t="shared" si="385"/>
        <v>0</v>
      </c>
      <c r="EK220" s="15">
        <f t="shared" si="386"/>
        <v>1</v>
      </c>
      <c r="EL220" s="15">
        <f t="shared" si="387"/>
        <v>0</v>
      </c>
      <c r="EM220" s="15">
        <f t="shared" si="388"/>
        <v>0</v>
      </c>
      <c r="EN220" s="15">
        <f t="shared" si="389"/>
        <v>0</v>
      </c>
      <c r="EO220" s="15">
        <f t="shared" si="390"/>
        <v>0</v>
      </c>
      <c r="EP220" s="15">
        <f t="shared" si="391"/>
        <v>1</v>
      </c>
      <c r="EQ220" s="15">
        <f t="shared" si="392"/>
        <v>0</v>
      </c>
      <c r="ER220" s="15">
        <f t="shared" si="393"/>
        <v>0</v>
      </c>
      <c r="ES220" s="15">
        <f t="shared" si="394"/>
        <v>0</v>
      </c>
      <c r="ET220" s="15">
        <f t="shared" si="395"/>
        <v>0</v>
      </c>
      <c r="EU220" s="15">
        <f t="shared" si="396"/>
        <v>1</v>
      </c>
      <c r="EV220" s="15">
        <f t="shared" si="397"/>
        <v>0</v>
      </c>
      <c r="EW220" s="15">
        <f t="shared" si="398"/>
        <v>0</v>
      </c>
      <c r="EX220" s="15">
        <f t="shared" si="399"/>
        <v>0</v>
      </c>
      <c r="EY220" s="15">
        <f t="shared" si="400"/>
        <v>1</v>
      </c>
      <c r="EZ220" s="15">
        <f t="shared" si="401"/>
        <v>0</v>
      </c>
      <c r="FA220" s="15">
        <f t="shared" si="402"/>
        <v>0</v>
      </c>
      <c r="FB220" s="15">
        <f t="shared" si="403"/>
        <v>0</v>
      </c>
      <c r="FC220" s="15">
        <f t="shared" si="404"/>
        <v>0</v>
      </c>
      <c r="FD220" s="15">
        <f t="shared" si="405"/>
        <v>1</v>
      </c>
      <c r="FE220" s="15">
        <f t="shared" si="406"/>
        <v>0</v>
      </c>
      <c r="FF220" s="15">
        <f t="shared" si="407"/>
        <v>0</v>
      </c>
      <c r="FG220" s="15">
        <f t="shared" si="408"/>
        <v>0</v>
      </c>
      <c r="FH220" s="15">
        <v>0</v>
      </c>
      <c r="FI220" s="15">
        <v>0</v>
      </c>
      <c r="FJ220" s="15">
        <v>0</v>
      </c>
      <c r="FK220" s="15">
        <v>0</v>
      </c>
      <c r="FL220" s="15">
        <v>0</v>
      </c>
      <c r="FM220" s="15">
        <v>0</v>
      </c>
      <c r="FN220" s="15">
        <v>0</v>
      </c>
      <c r="FO220" s="15">
        <v>0</v>
      </c>
      <c r="FP220" s="15">
        <v>0</v>
      </c>
      <c r="FQ220" s="15">
        <v>0</v>
      </c>
      <c r="FR220" s="15">
        <v>0</v>
      </c>
      <c r="FS220" s="15">
        <v>0</v>
      </c>
      <c r="FT220" s="15">
        <v>0</v>
      </c>
      <c r="FU220" s="15">
        <v>0</v>
      </c>
      <c r="FV220" s="15">
        <v>0</v>
      </c>
      <c r="FW220" s="15">
        <v>0</v>
      </c>
      <c r="FX220" s="15">
        <v>0</v>
      </c>
      <c r="FY220" s="15">
        <v>0</v>
      </c>
      <c r="FZ220" s="15">
        <v>0</v>
      </c>
      <c r="GA220" s="15">
        <f t="shared" si="420"/>
        <v>1</v>
      </c>
      <c r="GB220" s="15">
        <f t="shared" si="421"/>
        <v>0</v>
      </c>
      <c r="GC220" s="15">
        <f t="shared" si="422"/>
        <v>0</v>
      </c>
      <c r="GD220" s="15">
        <f t="shared" si="423"/>
        <v>0</v>
      </c>
      <c r="GE220" s="15">
        <f t="shared" si="424"/>
        <v>0</v>
      </c>
    </row>
    <row r="221" spans="1:187" x14ac:dyDescent="0.3">
      <c r="A221" s="2" t="s">
        <v>220</v>
      </c>
      <c r="B221" s="6">
        <v>39799.794999999998</v>
      </c>
      <c r="C221" s="6">
        <f t="shared" si="335"/>
        <v>24739.074809473175</v>
      </c>
      <c r="D221" s="7">
        <v>15060.720190526821</v>
      </c>
      <c r="E221" s="8">
        <v>0</v>
      </c>
      <c r="F221" s="9">
        <v>9945.7099999999991</v>
      </c>
      <c r="G221" s="9">
        <v>6776.3475828350747</v>
      </c>
      <c r="H221" s="9">
        <v>1746.3778601202989</v>
      </c>
      <c r="I221" s="9">
        <v>5179.9046296000806</v>
      </c>
      <c r="J221" s="9">
        <v>886.77473691772423</v>
      </c>
      <c r="K221" s="9">
        <v>172.97</v>
      </c>
      <c r="L221" s="9">
        <v>30.99</v>
      </c>
      <c r="M221" s="9">
        <v>0</v>
      </c>
      <c r="N221" s="10">
        <v>0</v>
      </c>
      <c r="O221" s="10">
        <f t="shared" si="325"/>
        <v>0</v>
      </c>
      <c r="P221" s="10">
        <f t="shared" si="326"/>
        <v>0</v>
      </c>
      <c r="Q221" s="10">
        <f t="shared" si="327"/>
        <v>0</v>
      </c>
      <c r="R221" s="10">
        <f t="shared" si="328"/>
        <v>0</v>
      </c>
      <c r="S221" s="10">
        <f t="shared" si="329"/>
        <v>0</v>
      </c>
      <c r="T221" s="10">
        <f t="shared" si="330"/>
        <v>0</v>
      </c>
      <c r="U221" s="10">
        <f t="shared" si="331"/>
        <v>9945.7099999999991</v>
      </c>
      <c r="V221" s="10">
        <f t="shared" si="332"/>
        <v>0</v>
      </c>
      <c r="W221" s="10">
        <f t="shared" si="333"/>
        <v>0</v>
      </c>
      <c r="X221" s="10">
        <f t="shared" si="334"/>
        <v>0</v>
      </c>
      <c r="Y221" s="10">
        <f t="shared" si="336"/>
        <v>0</v>
      </c>
      <c r="Z221" s="10">
        <f t="shared" si="337"/>
        <v>6776.3475828350747</v>
      </c>
      <c r="AA221" s="10">
        <f t="shared" si="338"/>
        <v>0</v>
      </c>
      <c r="AB221" s="10">
        <f t="shared" si="339"/>
        <v>0</v>
      </c>
      <c r="AC221" s="10">
        <f t="shared" si="340"/>
        <v>0</v>
      </c>
      <c r="AD221" s="10">
        <f t="shared" si="341"/>
        <v>0</v>
      </c>
      <c r="AE221" s="10">
        <f t="shared" si="342"/>
        <v>1746.3778601202989</v>
      </c>
      <c r="AF221" s="10">
        <f t="shared" si="343"/>
        <v>0</v>
      </c>
      <c r="AG221" s="10">
        <f t="shared" si="344"/>
        <v>0</v>
      </c>
      <c r="AH221" s="10">
        <f t="shared" si="345"/>
        <v>0</v>
      </c>
      <c r="AI221" s="10">
        <f t="shared" si="346"/>
        <v>5179.9046296000806</v>
      </c>
      <c r="AJ221" s="10">
        <f t="shared" si="347"/>
        <v>0</v>
      </c>
      <c r="AK221" s="10">
        <f t="shared" si="348"/>
        <v>0</v>
      </c>
      <c r="AL221" s="10">
        <f t="shared" si="349"/>
        <v>0</v>
      </c>
      <c r="AM221" s="10">
        <f t="shared" si="350"/>
        <v>0</v>
      </c>
      <c r="AN221" s="10">
        <f t="shared" si="351"/>
        <v>886.77473691772423</v>
      </c>
      <c r="AO221" s="10">
        <f t="shared" si="352"/>
        <v>0</v>
      </c>
      <c r="AP221" s="10">
        <f t="shared" si="353"/>
        <v>0</v>
      </c>
      <c r="AQ221" s="10">
        <f t="shared" si="354"/>
        <v>0</v>
      </c>
      <c r="AR221" s="10">
        <f t="shared" si="355"/>
        <v>172.97</v>
      </c>
      <c r="AS221" s="10">
        <f t="shared" si="356"/>
        <v>0</v>
      </c>
      <c r="AT221" s="10">
        <f t="shared" si="357"/>
        <v>0</v>
      </c>
      <c r="AU221" s="10">
        <f t="shared" si="358"/>
        <v>0</v>
      </c>
      <c r="AV221" s="10">
        <f t="shared" si="359"/>
        <v>0</v>
      </c>
      <c r="AW221" s="10">
        <f t="shared" si="360"/>
        <v>30.99</v>
      </c>
      <c r="AX221" s="10">
        <f t="shared" si="361"/>
        <v>0</v>
      </c>
      <c r="AY221" s="10">
        <f t="shared" si="362"/>
        <v>0</v>
      </c>
      <c r="AZ221" s="10">
        <f t="shared" si="363"/>
        <v>0</v>
      </c>
      <c r="BA221" s="10">
        <f t="shared" si="364"/>
        <v>0</v>
      </c>
      <c r="BB221" s="10">
        <f t="shared" si="365"/>
        <v>0</v>
      </c>
      <c r="BC221" s="10">
        <f t="shared" si="366"/>
        <v>0</v>
      </c>
      <c r="BD221" s="10">
        <f t="shared" si="367"/>
        <v>0</v>
      </c>
      <c r="BE221" s="10">
        <f t="shared" si="368"/>
        <v>0</v>
      </c>
      <c r="BF221" s="10">
        <f t="shared" si="369"/>
        <v>0</v>
      </c>
      <c r="BG221" s="10">
        <f t="shared" si="370"/>
        <v>0</v>
      </c>
      <c r="BH221" s="10">
        <f t="shared" si="371"/>
        <v>0</v>
      </c>
      <c r="BI221" s="10">
        <f t="shared" si="372"/>
        <v>0</v>
      </c>
      <c r="BJ221" s="10">
        <f t="shared" si="373"/>
        <v>0</v>
      </c>
      <c r="BK221" s="10">
        <f t="shared" si="374"/>
        <v>0</v>
      </c>
      <c r="BL221" s="10">
        <f t="shared" si="375"/>
        <v>0</v>
      </c>
      <c r="BM221" s="10">
        <f t="shared" si="376"/>
        <v>0</v>
      </c>
      <c r="BN221" s="10">
        <f t="shared" si="377"/>
        <v>0</v>
      </c>
      <c r="BO221" s="10">
        <f t="shared" si="378"/>
        <v>0</v>
      </c>
      <c r="BP221" s="2" t="s">
        <v>220</v>
      </c>
      <c r="BQ221" s="2">
        <v>54997.36</v>
      </c>
      <c r="BR221" s="2">
        <f t="shared" si="379"/>
        <v>4537.2999999999993</v>
      </c>
      <c r="BS221" s="2">
        <v>20489.590000000004</v>
      </c>
      <c r="BT221" s="2">
        <v>0</v>
      </c>
      <c r="BU221" s="2">
        <v>9991.8299999999981</v>
      </c>
      <c r="BV221" s="2">
        <v>14300.71</v>
      </c>
      <c r="BW221" s="2">
        <v>3885.1</v>
      </c>
      <c r="BX221" s="2">
        <v>4232.78</v>
      </c>
      <c r="BY221" s="2">
        <v>1139.49</v>
      </c>
      <c r="BZ221" s="2">
        <v>304.52</v>
      </c>
      <c r="CA221" s="2">
        <v>99.43</v>
      </c>
      <c r="CB221" s="2">
        <v>0</v>
      </c>
      <c r="CC221" s="2">
        <v>553.91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9991.8299999999981</v>
      </c>
      <c r="CK221" s="2">
        <v>0</v>
      </c>
      <c r="CL221" s="2">
        <v>0</v>
      </c>
      <c r="CM221" s="2">
        <v>0</v>
      </c>
      <c r="CN221" s="2">
        <v>0</v>
      </c>
      <c r="CO221" s="2">
        <v>14300.71</v>
      </c>
      <c r="CP221" s="2">
        <v>0</v>
      </c>
      <c r="CQ221" s="2">
        <v>0</v>
      </c>
      <c r="CR221" s="2">
        <v>0</v>
      </c>
      <c r="CS221" s="2">
        <v>0</v>
      </c>
      <c r="CT221" s="2">
        <v>3885.1</v>
      </c>
      <c r="CU221" s="2">
        <v>0</v>
      </c>
      <c r="CV221" s="2">
        <v>0</v>
      </c>
      <c r="CW221" s="2">
        <v>0</v>
      </c>
      <c r="CX221" s="2">
        <v>4232.78</v>
      </c>
      <c r="CY221" s="2">
        <v>0</v>
      </c>
      <c r="CZ221" s="2">
        <v>0</v>
      </c>
      <c r="DA221" s="2">
        <v>0</v>
      </c>
      <c r="DB221" s="2">
        <v>0</v>
      </c>
      <c r="DC221" s="2">
        <v>1139.49</v>
      </c>
      <c r="DD221" s="2">
        <v>0</v>
      </c>
      <c r="DE221" s="2">
        <v>0</v>
      </c>
      <c r="DF221" s="2">
        <v>0</v>
      </c>
      <c r="DG221" s="2">
        <v>304.52</v>
      </c>
      <c r="DH221" s="2">
        <v>0</v>
      </c>
      <c r="DI221" s="2">
        <v>0</v>
      </c>
      <c r="DJ221" s="2">
        <v>0</v>
      </c>
      <c r="DK221" s="2">
        <v>0</v>
      </c>
      <c r="DL221" s="2">
        <v>99.43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553.91</v>
      </c>
      <c r="EA221" s="2">
        <v>0</v>
      </c>
      <c r="EB221" s="2">
        <v>0</v>
      </c>
      <c r="EC221" s="2">
        <v>0</v>
      </c>
      <c r="ED221" s="2">
        <v>0</v>
      </c>
      <c r="EE221" s="15">
        <v>0</v>
      </c>
      <c r="EF221" s="15">
        <v>0</v>
      </c>
      <c r="EG221" s="15">
        <v>0</v>
      </c>
      <c r="EH221" s="15">
        <v>0</v>
      </c>
      <c r="EI221" s="15">
        <v>0</v>
      </c>
      <c r="EJ221" s="15">
        <f t="shared" si="385"/>
        <v>0</v>
      </c>
      <c r="EK221" s="15">
        <f t="shared" si="386"/>
        <v>1</v>
      </c>
      <c r="EL221" s="15">
        <f t="shared" si="387"/>
        <v>0</v>
      </c>
      <c r="EM221" s="15">
        <f t="shared" si="388"/>
        <v>0</v>
      </c>
      <c r="EN221" s="15">
        <f t="shared" si="389"/>
        <v>0</v>
      </c>
      <c r="EO221" s="15">
        <f t="shared" si="390"/>
        <v>0</v>
      </c>
      <c r="EP221" s="15">
        <f t="shared" si="391"/>
        <v>1</v>
      </c>
      <c r="EQ221" s="15">
        <f t="shared" si="392"/>
        <v>0</v>
      </c>
      <c r="ER221" s="15">
        <f t="shared" si="393"/>
        <v>0</v>
      </c>
      <c r="ES221" s="15">
        <f t="shared" si="394"/>
        <v>0</v>
      </c>
      <c r="ET221" s="15">
        <f t="shared" si="395"/>
        <v>0</v>
      </c>
      <c r="EU221" s="15">
        <f t="shared" si="396"/>
        <v>1</v>
      </c>
      <c r="EV221" s="15">
        <f t="shared" si="397"/>
        <v>0</v>
      </c>
      <c r="EW221" s="15">
        <f t="shared" si="398"/>
        <v>0</v>
      </c>
      <c r="EX221" s="15">
        <f t="shared" si="399"/>
        <v>0</v>
      </c>
      <c r="EY221" s="15">
        <f t="shared" si="400"/>
        <v>1</v>
      </c>
      <c r="EZ221" s="15">
        <f t="shared" si="401"/>
        <v>0</v>
      </c>
      <c r="FA221" s="15">
        <f t="shared" si="402"/>
        <v>0</v>
      </c>
      <c r="FB221" s="15">
        <f t="shared" si="403"/>
        <v>0</v>
      </c>
      <c r="FC221" s="15">
        <f t="shared" si="404"/>
        <v>0</v>
      </c>
      <c r="FD221" s="15">
        <f t="shared" si="405"/>
        <v>1</v>
      </c>
      <c r="FE221" s="15">
        <f t="shared" si="406"/>
        <v>0</v>
      </c>
      <c r="FF221" s="15">
        <f t="shared" si="407"/>
        <v>0</v>
      </c>
      <c r="FG221" s="15">
        <f t="shared" si="408"/>
        <v>0</v>
      </c>
      <c r="FH221" s="15">
        <f t="shared" si="409"/>
        <v>1</v>
      </c>
      <c r="FI221" s="15">
        <f t="shared" si="410"/>
        <v>0</v>
      </c>
      <c r="FJ221" s="15">
        <f t="shared" si="411"/>
        <v>0</v>
      </c>
      <c r="FK221" s="15">
        <f t="shared" si="412"/>
        <v>0</v>
      </c>
      <c r="FL221" s="15">
        <f t="shared" si="413"/>
        <v>0</v>
      </c>
      <c r="FM221" s="15">
        <f t="shared" si="414"/>
        <v>1</v>
      </c>
      <c r="FN221" s="15">
        <f t="shared" si="415"/>
        <v>0</v>
      </c>
      <c r="FO221" s="15">
        <f t="shared" si="416"/>
        <v>0</v>
      </c>
      <c r="FP221" s="15">
        <f t="shared" si="417"/>
        <v>0</v>
      </c>
      <c r="FQ221" s="15">
        <f t="shared" si="418"/>
        <v>0</v>
      </c>
      <c r="FR221" s="15">
        <f t="shared" si="419"/>
        <v>0</v>
      </c>
      <c r="FS221" s="15">
        <v>0</v>
      </c>
      <c r="FT221" s="15">
        <v>0</v>
      </c>
      <c r="FU221" s="15">
        <v>0</v>
      </c>
      <c r="FV221" s="15">
        <v>0</v>
      </c>
      <c r="FW221" s="15">
        <v>0</v>
      </c>
      <c r="FX221" s="15">
        <v>0</v>
      </c>
      <c r="FY221" s="15">
        <v>0</v>
      </c>
      <c r="FZ221" s="15">
        <v>0</v>
      </c>
      <c r="GA221" s="15">
        <f t="shared" si="420"/>
        <v>1</v>
      </c>
      <c r="GB221" s="15">
        <f t="shared" si="421"/>
        <v>0</v>
      </c>
      <c r="GC221" s="15">
        <f t="shared" si="422"/>
        <v>0</v>
      </c>
      <c r="GD221" s="15">
        <f t="shared" si="423"/>
        <v>0</v>
      </c>
      <c r="GE221" s="15">
        <f t="shared" si="424"/>
        <v>0</v>
      </c>
    </row>
    <row r="222" spans="1:187" x14ac:dyDescent="0.3">
      <c r="A222" s="2" t="s">
        <v>221</v>
      </c>
      <c r="B222" s="6">
        <v>39202.398999999998</v>
      </c>
      <c r="C222" s="6">
        <f t="shared" si="335"/>
        <v>35751.76246977759</v>
      </c>
      <c r="D222" s="7">
        <v>3450.636530222404</v>
      </c>
      <c r="E222" s="8">
        <v>6291.91</v>
      </c>
      <c r="F222" s="9">
        <v>11150.23</v>
      </c>
      <c r="G222" s="9">
        <v>10070.327817560681</v>
      </c>
      <c r="H222" s="9">
        <v>2081.7035201543663</v>
      </c>
      <c r="I222" s="9">
        <v>5081.9904804843436</v>
      </c>
      <c r="J222" s="9">
        <v>846.42165157820239</v>
      </c>
      <c r="K222" s="9">
        <v>214.00899999999999</v>
      </c>
      <c r="L222" s="9">
        <v>15.17</v>
      </c>
      <c r="M222" s="9">
        <v>0</v>
      </c>
      <c r="N222" s="10">
        <v>0</v>
      </c>
      <c r="O222" s="10">
        <f t="shared" si="325"/>
        <v>0</v>
      </c>
      <c r="P222" s="10">
        <f t="shared" si="326"/>
        <v>0</v>
      </c>
      <c r="Q222" s="10">
        <f t="shared" si="327"/>
        <v>6291.91</v>
      </c>
      <c r="R222" s="10">
        <f t="shared" si="328"/>
        <v>0</v>
      </c>
      <c r="S222" s="10">
        <f t="shared" si="329"/>
        <v>0</v>
      </c>
      <c r="T222" s="10">
        <f t="shared" si="330"/>
        <v>0</v>
      </c>
      <c r="U222" s="10">
        <f t="shared" si="331"/>
        <v>11150.23</v>
      </c>
      <c r="V222" s="10">
        <f t="shared" si="332"/>
        <v>0</v>
      </c>
      <c r="W222" s="10">
        <f t="shared" si="333"/>
        <v>0</v>
      </c>
      <c r="X222" s="10">
        <f t="shared" si="334"/>
        <v>0</v>
      </c>
      <c r="Y222" s="10">
        <f t="shared" si="336"/>
        <v>0</v>
      </c>
      <c r="Z222" s="10">
        <f t="shared" si="337"/>
        <v>10070.146449404599</v>
      </c>
      <c r="AA222" s="10">
        <f t="shared" si="338"/>
        <v>0.18136815608249154</v>
      </c>
      <c r="AB222" s="10">
        <f t="shared" si="339"/>
        <v>0</v>
      </c>
      <c r="AC222" s="10">
        <f t="shared" si="340"/>
        <v>0</v>
      </c>
      <c r="AD222" s="10">
        <f t="shared" si="341"/>
        <v>0</v>
      </c>
      <c r="AE222" s="10">
        <f t="shared" si="342"/>
        <v>2081.4951330797926</v>
      </c>
      <c r="AF222" s="10">
        <f t="shared" si="343"/>
        <v>0.20838707457299255</v>
      </c>
      <c r="AG222" s="10">
        <f t="shared" si="344"/>
        <v>0</v>
      </c>
      <c r="AH222" s="10">
        <f t="shared" si="345"/>
        <v>0</v>
      </c>
      <c r="AI222" s="10">
        <f t="shared" si="346"/>
        <v>5081.9904804843436</v>
      </c>
      <c r="AJ222" s="10">
        <f t="shared" si="347"/>
        <v>0</v>
      </c>
      <c r="AK222" s="10">
        <f t="shared" si="348"/>
        <v>0</v>
      </c>
      <c r="AL222" s="10">
        <f t="shared" si="349"/>
        <v>0</v>
      </c>
      <c r="AM222" s="10">
        <f t="shared" si="350"/>
        <v>0</v>
      </c>
      <c r="AN222" s="10">
        <f t="shared" si="351"/>
        <v>846.42165157820239</v>
      </c>
      <c r="AO222" s="10">
        <f t="shared" si="352"/>
        <v>0</v>
      </c>
      <c r="AP222" s="10">
        <f t="shared" si="353"/>
        <v>0</v>
      </c>
      <c r="AQ222" s="10">
        <f t="shared" si="354"/>
        <v>0</v>
      </c>
      <c r="AR222" s="10">
        <f t="shared" si="355"/>
        <v>3.7649824073641422</v>
      </c>
      <c r="AS222" s="10">
        <f t="shared" si="356"/>
        <v>210.24401759263586</v>
      </c>
      <c r="AT222" s="10">
        <f t="shared" si="357"/>
        <v>0</v>
      </c>
      <c r="AU222" s="10">
        <f t="shared" si="358"/>
        <v>0</v>
      </c>
      <c r="AV222" s="10">
        <f t="shared" si="359"/>
        <v>0</v>
      </c>
      <c r="AW222" s="10">
        <f t="shared" si="360"/>
        <v>15.17</v>
      </c>
      <c r="AX222" s="10">
        <f t="shared" si="361"/>
        <v>0</v>
      </c>
      <c r="AY222" s="10">
        <f t="shared" si="362"/>
        <v>0</v>
      </c>
      <c r="AZ222" s="10">
        <f t="shared" si="363"/>
        <v>0</v>
      </c>
      <c r="BA222" s="10">
        <f t="shared" si="364"/>
        <v>0</v>
      </c>
      <c r="BB222" s="10">
        <f t="shared" si="365"/>
        <v>0</v>
      </c>
      <c r="BC222" s="10">
        <f t="shared" si="366"/>
        <v>0</v>
      </c>
      <c r="BD222" s="10">
        <f t="shared" si="367"/>
        <v>0</v>
      </c>
      <c r="BE222" s="10">
        <f t="shared" si="368"/>
        <v>0</v>
      </c>
      <c r="BF222" s="10">
        <f t="shared" si="369"/>
        <v>0</v>
      </c>
      <c r="BG222" s="10">
        <f t="shared" si="370"/>
        <v>0</v>
      </c>
      <c r="BH222" s="10">
        <f t="shared" si="371"/>
        <v>0</v>
      </c>
      <c r="BI222" s="10">
        <f t="shared" si="372"/>
        <v>0</v>
      </c>
      <c r="BJ222" s="10">
        <f t="shared" si="373"/>
        <v>0</v>
      </c>
      <c r="BK222" s="10">
        <f t="shared" si="374"/>
        <v>0</v>
      </c>
      <c r="BL222" s="10">
        <f t="shared" si="375"/>
        <v>0</v>
      </c>
      <c r="BM222" s="10">
        <f t="shared" si="376"/>
        <v>0</v>
      </c>
      <c r="BN222" s="10">
        <f t="shared" si="377"/>
        <v>0</v>
      </c>
      <c r="BO222" s="10">
        <f t="shared" si="378"/>
        <v>0</v>
      </c>
      <c r="BP222" s="2" t="s">
        <v>221</v>
      </c>
      <c r="BQ222" s="2">
        <v>64304.73</v>
      </c>
      <c r="BR222" s="2">
        <f t="shared" si="379"/>
        <v>5481.58</v>
      </c>
      <c r="BS222" s="2">
        <v>20369.650000000001</v>
      </c>
      <c r="BT222" s="2">
        <v>6291.91</v>
      </c>
      <c r="BU222" s="2">
        <v>11150.23</v>
      </c>
      <c r="BV222" s="2">
        <v>16657.27</v>
      </c>
      <c r="BW222" s="2">
        <v>2996.88</v>
      </c>
      <c r="BX222" s="2">
        <v>5267.57</v>
      </c>
      <c r="BY222" s="2">
        <v>966.36999999999989</v>
      </c>
      <c r="BZ222" s="2">
        <v>214.01</v>
      </c>
      <c r="CA222" s="2">
        <v>15.14</v>
      </c>
      <c r="CB222" s="2">
        <v>0</v>
      </c>
      <c r="CC222" s="2">
        <v>375.7</v>
      </c>
      <c r="CD222" s="2">
        <v>0</v>
      </c>
      <c r="CE222" s="2">
        <v>0</v>
      </c>
      <c r="CF222" s="2">
        <v>6291.91</v>
      </c>
      <c r="CG222" s="2">
        <v>0</v>
      </c>
      <c r="CH222" s="2">
        <v>0</v>
      </c>
      <c r="CI222" s="2">
        <v>0</v>
      </c>
      <c r="CJ222" s="2">
        <v>11150.23</v>
      </c>
      <c r="CK222" s="2">
        <v>0</v>
      </c>
      <c r="CL222" s="2">
        <v>0</v>
      </c>
      <c r="CM222" s="2">
        <v>0</v>
      </c>
      <c r="CN222" s="2">
        <v>0</v>
      </c>
      <c r="CO222" s="2">
        <v>16656.97</v>
      </c>
      <c r="CP222" s="2">
        <v>0.3</v>
      </c>
      <c r="CQ222" s="2">
        <v>0</v>
      </c>
      <c r="CR222" s="2">
        <v>0</v>
      </c>
      <c r="CS222" s="2">
        <v>0</v>
      </c>
      <c r="CT222" s="2">
        <v>2996.579999999999</v>
      </c>
      <c r="CU222" s="2">
        <v>0.3</v>
      </c>
      <c r="CV222" s="2">
        <v>0</v>
      </c>
      <c r="CW222" s="2">
        <v>0</v>
      </c>
      <c r="CX222" s="2">
        <v>5267.57</v>
      </c>
      <c r="CY222" s="2">
        <v>0</v>
      </c>
      <c r="CZ222" s="2">
        <v>0</v>
      </c>
      <c r="DA222" s="2">
        <v>0</v>
      </c>
      <c r="DB222" s="2">
        <v>0</v>
      </c>
      <c r="DC222" s="2">
        <v>966.36999999999989</v>
      </c>
      <c r="DD222" s="2">
        <v>0</v>
      </c>
      <c r="DE222" s="2">
        <v>0</v>
      </c>
      <c r="DF222" s="2">
        <v>0</v>
      </c>
      <c r="DG222" s="2">
        <v>3.7650000000000001</v>
      </c>
      <c r="DH222" s="2">
        <v>210.245</v>
      </c>
      <c r="DI222" s="2">
        <v>0</v>
      </c>
      <c r="DJ222" s="2">
        <v>0</v>
      </c>
      <c r="DK222" s="2">
        <v>0</v>
      </c>
      <c r="DL222" s="2">
        <v>15.14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375.7</v>
      </c>
      <c r="EA222" s="2">
        <v>0</v>
      </c>
      <c r="EB222" s="2">
        <v>0</v>
      </c>
      <c r="EC222" s="2">
        <v>0</v>
      </c>
      <c r="ED222" s="2">
        <v>0</v>
      </c>
      <c r="EE222" s="15">
        <f t="shared" si="380"/>
        <v>0</v>
      </c>
      <c r="EF222" s="15">
        <f t="shared" si="381"/>
        <v>0</v>
      </c>
      <c r="EG222" s="15">
        <f t="shared" si="382"/>
        <v>1</v>
      </c>
      <c r="EH222" s="15">
        <f t="shared" si="383"/>
        <v>0</v>
      </c>
      <c r="EI222" s="15">
        <f t="shared" si="384"/>
        <v>0</v>
      </c>
      <c r="EJ222" s="15">
        <f t="shared" si="385"/>
        <v>0</v>
      </c>
      <c r="EK222" s="15">
        <f t="shared" si="386"/>
        <v>1</v>
      </c>
      <c r="EL222" s="15">
        <f t="shared" si="387"/>
        <v>0</v>
      </c>
      <c r="EM222" s="15">
        <f t="shared" si="388"/>
        <v>0</v>
      </c>
      <c r="EN222" s="15">
        <f t="shared" si="389"/>
        <v>0</v>
      </c>
      <c r="EO222" s="15">
        <f t="shared" si="390"/>
        <v>0</v>
      </c>
      <c r="EP222" s="15">
        <f t="shared" si="391"/>
        <v>0.99998198984587516</v>
      </c>
      <c r="EQ222" s="17">
        <f t="shared" si="392"/>
        <v>1.8010154124895615E-5</v>
      </c>
      <c r="ER222" s="15">
        <f t="shared" si="393"/>
        <v>0</v>
      </c>
      <c r="ES222" s="15">
        <f t="shared" si="394"/>
        <v>0</v>
      </c>
      <c r="ET222" s="15">
        <f t="shared" si="395"/>
        <v>0</v>
      </c>
      <c r="EU222" s="15">
        <f t="shared" si="396"/>
        <v>0.99989989589172701</v>
      </c>
      <c r="EV222" s="16">
        <f t="shared" si="397"/>
        <v>1.001041082726035E-4</v>
      </c>
      <c r="EW222" s="15">
        <f t="shared" si="398"/>
        <v>0</v>
      </c>
      <c r="EX222" s="15">
        <f t="shared" si="399"/>
        <v>0</v>
      </c>
      <c r="EY222" s="15">
        <f t="shared" si="400"/>
        <v>1</v>
      </c>
      <c r="EZ222" s="15">
        <f t="shared" si="401"/>
        <v>0</v>
      </c>
      <c r="FA222" s="15">
        <f t="shared" si="402"/>
        <v>0</v>
      </c>
      <c r="FB222" s="15">
        <f t="shared" si="403"/>
        <v>0</v>
      </c>
      <c r="FC222" s="15">
        <f t="shared" si="404"/>
        <v>0</v>
      </c>
      <c r="FD222" s="15">
        <f t="shared" si="405"/>
        <v>1</v>
      </c>
      <c r="FE222" s="15">
        <f t="shared" si="406"/>
        <v>0</v>
      </c>
      <c r="FF222" s="15">
        <f t="shared" si="407"/>
        <v>0</v>
      </c>
      <c r="FG222" s="15">
        <f t="shared" si="408"/>
        <v>0</v>
      </c>
      <c r="FH222" s="15">
        <f t="shared" si="409"/>
        <v>1.7592635858137473E-2</v>
      </c>
      <c r="FI222" s="15">
        <f t="shared" si="410"/>
        <v>0.98240736414186258</v>
      </c>
      <c r="FJ222" s="15">
        <f t="shared" si="411"/>
        <v>0</v>
      </c>
      <c r="FK222" s="15">
        <f t="shared" si="412"/>
        <v>0</v>
      </c>
      <c r="FL222" s="15">
        <f t="shared" si="413"/>
        <v>0</v>
      </c>
      <c r="FM222" s="15">
        <f t="shared" si="414"/>
        <v>1</v>
      </c>
      <c r="FN222" s="15">
        <f t="shared" si="415"/>
        <v>0</v>
      </c>
      <c r="FO222" s="15">
        <f t="shared" si="416"/>
        <v>0</v>
      </c>
      <c r="FP222" s="15">
        <f t="shared" si="417"/>
        <v>0</v>
      </c>
      <c r="FQ222" s="15">
        <f t="shared" si="418"/>
        <v>0</v>
      </c>
      <c r="FR222" s="15">
        <f t="shared" si="419"/>
        <v>0</v>
      </c>
      <c r="FS222" s="15">
        <v>0</v>
      </c>
      <c r="FT222" s="15">
        <v>0</v>
      </c>
      <c r="FU222" s="15">
        <v>0</v>
      </c>
      <c r="FV222" s="15">
        <v>0</v>
      </c>
      <c r="FW222" s="15">
        <v>0</v>
      </c>
      <c r="FX222" s="15">
        <v>0</v>
      </c>
      <c r="FY222" s="15">
        <v>0</v>
      </c>
      <c r="FZ222" s="15">
        <v>0</v>
      </c>
      <c r="GA222" s="15">
        <f t="shared" si="420"/>
        <v>1</v>
      </c>
      <c r="GB222" s="15">
        <f t="shared" si="421"/>
        <v>0</v>
      </c>
      <c r="GC222" s="15">
        <f t="shared" si="422"/>
        <v>0</v>
      </c>
      <c r="GD222" s="15">
        <f t="shared" si="423"/>
        <v>0</v>
      </c>
      <c r="GE222" s="15">
        <f t="shared" si="424"/>
        <v>0</v>
      </c>
    </row>
    <row r="223" spans="1:187" x14ac:dyDescent="0.3">
      <c r="A223" s="2" t="s">
        <v>222</v>
      </c>
      <c r="B223" s="6">
        <v>34188.485999999997</v>
      </c>
      <c r="C223" s="6">
        <f t="shared" si="335"/>
        <v>23427.509116413738</v>
      </c>
      <c r="D223" s="7">
        <v>10760.97688358626</v>
      </c>
      <c r="E223" s="8">
        <v>0</v>
      </c>
      <c r="F223" s="9">
        <v>7527.55</v>
      </c>
      <c r="G223" s="9">
        <v>3419.12</v>
      </c>
      <c r="H223" s="9">
        <v>1166.159148531236</v>
      </c>
      <c r="I223" s="9">
        <v>4731.6681527695036</v>
      </c>
      <c r="J223" s="9">
        <v>1052.169735505943</v>
      </c>
      <c r="K223" s="9">
        <v>74.341999999999999</v>
      </c>
      <c r="L223" s="9">
        <v>3.57</v>
      </c>
      <c r="M223" s="9">
        <v>0</v>
      </c>
      <c r="N223" s="10">
        <v>5452.9300796070556</v>
      </c>
      <c r="O223" s="10">
        <f t="shared" si="325"/>
        <v>0</v>
      </c>
      <c r="P223" s="10">
        <f t="shared" si="326"/>
        <v>0</v>
      </c>
      <c r="Q223" s="10">
        <f t="shared" si="327"/>
        <v>0</v>
      </c>
      <c r="R223" s="10">
        <f t="shared" si="328"/>
        <v>0</v>
      </c>
      <c r="S223" s="10">
        <f t="shared" si="329"/>
        <v>0</v>
      </c>
      <c r="T223" s="10">
        <f t="shared" si="330"/>
        <v>0</v>
      </c>
      <c r="U223" s="10">
        <f t="shared" si="331"/>
        <v>7527.55</v>
      </c>
      <c r="V223" s="10">
        <f t="shared" si="332"/>
        <v>0</v>
      </c>
      <c r="W223" s="10">
        <f t="shared" si="333"/>
        <v>0</v>
      </c>
      <c r="X223" s="10">
        <f t="shared" si="334"/>
        <v>0</v>
      </c>
      <c r="Y223" s="10">
        <f t="shared" si="336"/>
        <v>0</v>
      </c>
      <c r="Z223" s="10">
        <f t="shared" si="337"/>
        <v>3419.12</v>
      </c>
      <c r="AA223" s="10">
        <f t="shared" si="338"/>
        <v>0</v>
      </c>
      <c r="AB223" s="10">
        <f t="shared" si="339"/>
        <v>0</v>
      </c>
      <c r="AC223" s="10">
        <f t="shared" si="340"/>
        <v>0</v>
      </c>
      <c r="AD223" s="10">
        <f t="shared" si="341"/>
        <v>0</v>
      </c>
      <c r="AE223" s="10">
        <f t="shared" si="342"/>
        <v>1166.159148531236</v>
      </c>
      <c r="AF223" s="10">
        <f t="shared" si="343"/>
        <v>0</v>
      </c>
      <c r="AG223" s="10">
        <f t="shared" si="344"/>
        <v>0</v>
      </c>
      <c r="AH223" s="10">
        <f t="shared" si="345"/>
        <v>0</v>
      </c>
      <c r="AI223" s="10">
        <f t="shared" si="346"/>
        <v>4731.6681527695036</v>
      </c>
      <c r="AJ223" s="10">
        <f t="shared" si="347"/>
        <v>0</v>
      </c>
      <c r="AK223" s="10">
        <f t="shared" si="348"/>
        <v>0</v>
      </c>
      <c r="AL223" s="10">
        <f t="shared" si="349"/>
        <v>0</v>
      </c>
      <c r="AM223" s="10">
        <f t="shared" si="350"/>
        <v>0</v>
      </c>
      <c r="AN223" s="10">
        <f t="shared" si="351"/>
        <v>1052.169735505943</v>
      </c>
      <c r="AO223" s="10">
        <f t="shared" si="352"/>
        <v>0</v>
      </c>
      <c r="AP223" s="10">
        <f t="shared" si="353"/>
        <v>0</v>
      </c>
      <c r="AQ223" s="10">
        <f t="shared" si="354"/>
        <v>0</v>
      </c>
      <c r="AR223" s="10">
        <f t="shared" si="355"/>
        <v>74.341999999999999</v>
      </c>
      <c r="AS223" s="10">
        <f t="shared" si="356"/>
        <v>0</v>
      </c>
      <c r="AT223" s="10">
        <f t="shared" si="357"/>
        <v>0</v>
      </c>
      <c r="AU223" s="10">
        <f t="shared" si="358"/>
        <v>0</v>
      </c>
      <c r="AV223" s="10">
        <f t="shared" si="359"/>
        <v>0</v>
      </c>
      <c r="AW223" s="10">
        <f t="shared" si="360"/>
        <v>1.7252066742510426</v>
      </c>
      <c r="AX223" s="10">
        <f t="shared" si="361"/>
        <v>1.8447933257489573</v>
      </c>
      <c r="AY223" s="10">
        <f t="shared" si="362"/>
        <v>0</v>
      </c>
      <c r="AZ223" s="10">
        <f t="shared" si="363"/>
        <v>0</v>
      </c>
      <c r="BA223" s="10">
        <f t="shared" si="364"/>
        <v>0</v>
      </c>
      <c r="BB223" s="10">
        <f t="shared" si="365"/>
        <v>0</v>
      </c>
      <c r="BC223" s="10">
        <f t="shared" si="366"/>
        <v>0</v>
      </c>
      <c r="BD223" s="10">
        <f t="shared" si="367"/>
        <v>0</v>
      </c>
      <c r="BE223" s="10">
        <f t="shared" si="368"/>
        <v>0</v>
      </c>
      <c r="BF223" s="10">
        <f t="shared" si="369"/>
        <v>0</v>
      </c>
      <c r="BG223" s="10">
        <f t="shared" si="370"/>
        <v>0</v>
      </c>
      <c r="BH223" s="10">
        <f t="shared" si="371"/>
        <v>0</v>
      </c>
      <c r="BI223" s="10">
        <f t="shared" si="372"/>
        <v>0</v>
      </c>
      <c r="BJ223" s="10">
        <f t="shared" si="373"/>
        <v>0</v>
      </c>
      <c r="BK223" s="10">
        <f t="shared" si="374"/>
        <v>5452.9300796070556</v>
      </c>
      <c r="BL223" s="10">
        <f t="shared" si="375"/>
        <v>0</v>
      </c>
      <c r="BM223" s="10">
        <f t="shared" si="376"/>
        <v>0</v>
      </c>
      <c r="BN223" s="10">
        <f t="shared" si="377"/>
        <v>0</v>
      </c>
      <c r="BO223" s="10">
        <f t="shared" si="378"/>
        <v>0</v>
      </c>
      <c r="BP223" s="2" t="s">
        <v>222</v>
      </c>
      <c r="BQ223" s="2">
        <v>32014.788</v>
      </c>
      <c r="BR223" s="2">
        <f t="shared" si="379"/>
        <v>4186.5380000000005</v>
      </c>
      <c r="BS223" s="2">
        <v>12764.310000000001</v>
      </c>
      <c r="BT223" s="2">
        <v>0</v>
      </c>
      <c r="BU223" s="2">
        <v>7530.9299999999994</v>
      </c>
      <c r="BV223" s="2">
        <v>3502.71</v>
      </c>
      <c r="BW223" s="2">
        <v>1148.47</v>
      </c>
      <c r="BX223" s="2">
        <v>4110.96</v>
      </c>
      <c r="BY223" s="2">
        <v>1385.12</v>
      </c>
      <c r="BZ223" s="2">
        <v>75.578000000000003</v>
      </c>
      <c r="CA223" s="2">
        <v>79.11</v>
      </c>
      <c r="CB223" s="2">
        <v>0</v>
      </c>
      <c r="CC223" s="2">
        <v>1417.6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7530.9299999999994</v>
      </c>
      <c r="CK223" s="2">
        <v>0</v>
      </c>
      <c r="CL223" s="2">
        <v>0</v>
      </c>
      <c r="CM223" s="2">
        <v>0</v>
      </c>
      <c r="CN223" s="2">
        <v>0</v>
      </c>
      <c r="CO223" s="2">
        <v>3502.71</v>
      </c>
      <c r="CP223" s="2">
        <v>0</v>
      </c>
      <c r="CQ223" s="2">
        <v>0</v>
      </c>
      <c r="CR223" s="2">
        <v>0</v>
      </c>
      <c r="CS223" s="2">
        <v>0</v>
      </c>
      <c r="CT223" s="2">
        <v>1148.47</v>
      </c>
      <c r="CU223" s="2">
        <v>0</v>
      </c>
      <c r="CV223" s="2">
        <v>0</v>
      </c>
      <c r="CW223" s="2">
        <v>0</v>
      </c>
      <c r="CX223" s="2">
        <v>4110.96</v>
      </c>
      <c r="CY223" s="2">
        <v>0</v>
      </c>
      <c r="CZ223" s="2">
        <v>0</v>
      </c>
      <c r="DA223" s="2">
        <v>0</v>
      </c>
      <c r="DB223" s="2">
        <v>0</v>
      </c>
      <c r="DC223" s="2">
        <v>1385.12</v>
      </c>
      <c r="DD223" s="2">
        <v>0</v>
      </c>
      <c r="DE223" s="2">
        <v>0</v>
      </c>
      <c r="DF223" s="2">
        <v>0</v>
      </c>
      <c r="DG223" s="2">
        <v>75.578000000000003</v>
      </c>
      <c r="DH223" s="2">
        <v>0</v>
      </c>
      <c r="DI223" s="2">
        <v>0</v>
      </c>
      <c r="DJ223" s="2">
        <v>0</v>
      </c>
      <c r="DK223" s="2">
        <v>0</v>
      </c>
      <c r="DL223" s="2">
        <v>38.229999999999997</v>
      </c>
      <c r="DM223" s="2">
        <v>40.880000000000003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1417.6</v>
      </c>
      <c r="EA223" s="2">
        <v>0</v>
      </c>
      <c r="EB223" s="2">
        <v>0</v>
      </c>
      <c r="EC223" s="2">
        <v>0</v>
      </c>
      <c r="ED223" s="2">
        <v>0</v>
      </c>
      <c r="EE223" s="15">
        <v>0</v>
      </c>
      <c r="EF223" s="15">
        <v>0</v>
      </c>
      <c r="EG223" s="15">
        <v>0</v>
      </c>
      <c r="EH223" s="15">
        <v>0</v>
      </c>
      <c r="EI223" s="15">
        <v>0</v>
      </c>
      <c r="EJ223" s="15">
        <f t="shared" si="385"/>
        <v>0</v>
      </c>
      <c r="EK223" s="15">
        <f t="shared" si="386"/>
        <v>1</v>
      </c>
      <c r="EL223" s="15">
        <f t="shared" si="387"/>
        <v>0</v>
      </c>
      <c r="EM223" s="15">
        <f t="shared" si="388"/>
        <v>0</v>
      </c>
      <c r="EN223" s="15">
        <f t="shared" si="389"/>
        <v>0</v>
      </c>
      <c r="EO223" s="15">
        <f t="shared" si="390"/>
        <v>0</v>
      </c>
      <c r="EP223" s="15">
        <f t="shared" si="391"/>
        <v>1</v>
      </c>
      <c r="EQ223" s="15">
        <f t="shared" si="392"/>
        <v>0</v>
      </c>
      <c r="ER223" s="15">
        <f t="shared" si="393"/>
        <v>0</v>
      </c>
      <c r="ES223" s="15">
        <f t="shared" si="394"/>
        <v>0</v>
      </c>
      <c r="ET223" s="15">
        <f t="shared" si="395"/>
        <v>0</v>
      </c>
      <c r="EU223" s="15">
        <f t="shared" si="396"/>
        <v>1</v>
      </c>
      <c r="EV223" s="15">
        <f t="shared" si="397"/>
        <v>0</v>
      </c>
      <c r="EW223" s="15">
        <f t="shared" si="398"/>
        <v>0</v>
      </c>
      <c r="EX223" s="15">
        <f t="shared" si="399"/>
        <v>0</v>
      </c>
      <c r="EY223" s="15">
        <f t="shared" si="400"/>
        <v>1</v>
      </c>
      <c r="EZ223" s="15">
        <f t="shared" si="401"/>
        <v>0</v>
      </c>
      <c r="FA223" s="15">
        <f t="shared" si="402"/>
        <v>0</v>
      </c>
      <c r="FB223" s="15">
        <f t="shared" si="403"/>
        <v>0</v>
      </c>
      <c r="FC223" s="15">
        <f t="shared" si="404"/>
        <v>0</v>
      </c>
      <c r="FD223" s="15">
        <f t="shared" si="405"/>
        <v>1</v>
      </c>
      <c r="FE223" s="15">
        <f t="shared" si="406"/>
        <v>0</v>
      </c>
      <c r="FF223" s="15">
        <f t="shared" si="407"/>
        <v>0</v>
      </c>
      <c r="FG223" s="15">
        <f t="shared" si="408"/>
        <v>0</v>
      </c>
      <c r="FH223" s="15">
        <f t="shared" si="409"/>
        <v>1</v>
      </c>
      <c r="FI223" s="15">
        <f t="shared" si="410"/>
        <v>0</v>
      </c>
      <c r="FJ223" s="15">
        <f t="shared" si="411"/>
        <v>0</v>
      </c>
      <c r="FK223" s="15">
        <f t="shared" si="412"/>
        <v>0</v>
      </c>
      <c r="FL223" s="15">
        <f t="shared" si="413"/>
        <v>0</v>
      </c>
      <c r="FM223" s="15">
        <f t="shared" si="414"/>
        <v>0.48325116925799516</v>
      </c>
      <c r="FN223" s="15">
        <f t="shared" si="415"/>
        <v>0.51674883074200484</v>
      </c>
      <c r="FO223" s="15">
        <f t="shared" si="416"/>
        <v>0</v>
      </c>
      <c r="FP223" s="15">
        <f t="shared" si="417"/>
        <v>0</v>
      </c>
      <c r="FQ223" s="15">
        <f t="shared" si="418"/>
        <v>0</v>
      </c>
      <c r="FR223" s="15">
        <f t="shared" si="419"/>
        <v>0</v>
      </c>
      <c r="FS223" s="15">
        <v>0</v>
      </c>
      <c r="FT223" s="15">
        <v>0</v>
      </c>
      <c r="FU223" s="15">
        <v>0</v>
      </c>
      <c r="FV223" s="15">
        <v>0</v>
      </c>
      <c r="FW223" s="15">
        <v>0</v>
      </c>
      <c r="FX223" s="15">
        <v>0</v>
      </c>
      <c r="FY223" s="15">
        <v>0</v>
      </c>
      <c r="FZ223" s="15">
        <v>0</v>
      </c>
      <c r="GA223" s="15">
        <f t="shared" si="420"/>
        <v>1</v>
      </c>
      <c r="GB223" s="15">
        <f t="shared" si="421"/>
        <v>0</v>
      </c>
      <c r="GC223" s="15">
        <f t="shared" si="422"/>
        <v>0</v>
      </c>
      <c r="GD223" s="15">
        <f t="shared" si="423"/>
        <v>0</v>
      </c>
      <c r="GE223" s="15">
        <f t="shared" si="424"/>
        <v>0</v>
      </c>
    </row>
    <row r="224" spans="1:187" x14ac:dyDescent="0.3">
      <c r="A224" s="2" t="s">
        <v>223</v>
      </c>
      <c r="B224" s="6">
        <v>34150.19</v>
      </c>
      <c r="C224" s="6">
        <f t="shared" si="335"/>
        <v>21703.71430644736</v>
      </c>
      <c r="D224" s="7">
        <v>12446.475693552642</v>
      </c>
      <c r="E224" s="8">
        <v>0</v>
      </c>
      <c r="F224" s="9">
        <v>8880.2199999999993</v>
      </c>
      <c r="G224" s="9">
        <v>6131.7099582434639</v>
      </c>
      <c r="H224" s="9">
        <v>932.50074376518171</v>
      </c>
      <c r="I224" s="9">
        <v>5194.7902088742758</v>
      </c>
      <c r="J224" s="9">
        <v>554.82339556444117</v>
      </c>
      <c r="K224" s="9">
        <v>9.67</v>
      </c>
      <c r="L224" s="9">
        <v>0</v>
      </c>
      <c r="M224" s="9">
        <v>0</v>
      </c>
      <c r="N224" s="10">
        <v>0</v>
      </c>
      <c r="O224" s="10">
        <f t="shared" si="325"/>
        <v>0</v>
      </c>
      <c r="P224" s="10">
        <f t="shared" si="326"/>
        <v>0</v>
      </c>
      <c r="Q224" s="10">
        <f t="shared" si="327"/>
        <v>0</v>
      </c>
      <c r="R224" s="10">
        <f t="shared" si="328"/>
        <v>0</v>
      </c>
      <c r="S224" s="10">
        <f t="shared" si="329"/>
        <v>0</v>
      </c>
      <c r="T224" s="10">
        <f t="shared" si="330"/>
        <v>0</v>
      </c>
      <c r="U224" s="10">
        <f t="shared" si="331"/>
        <v>8880.2199999999993</v>
      </c>
      <c r="V224" s="10">
        <f t="shared" si="332"/>
        <v>0</v>
      </c>
      <c r="W224" s="10">
        <f t="shared" si="333"/>
        <v>0</v>
      </c>
      <c r="X224" s="10">
        <f t="shared" si="334"/>
        <v>0</v>
      </c>
      <c r="Y224" s="10">
        <f t="shared" si="336"/>
        <v>0</v>
      </c>
      <c r="Z224" s="10">
        <f t="shared" si="337"/>
        <v>6131.7099582434639</v>
      </c>
      <c r="AA224" s="10">
        <f t="shared" si="338"/>
        <v>0</v>
      </c>
      <c r="AB224" s="10">
        <f t="shared" si="339"/>
        <v>0</v>
      </c>
      <c r="AC224" s="10">
        <f t="shared" si="340"/>
        <v>0</v>
      </c>
      <c r="AD224" s="10">
        <f t="shared" si="341"/>
        <v>0</v>
      </c>
      <c r="AE224" s="10">
        <f t="shared" si="342"/>
        <v>932.50074376518171</v>
      </c>
      <c r="AF224" s="10">
        <f t="shared" si="343"/>
        <v>0</v>
      </c>
      <c r="AG224" s="10">
        <f t="shared" si="344"/>
        <v>0</v>
      </c>
      <c r="AH224" s="10">
        <f t="shared" si="345"/>
        <v>0</v>
      </c>
      <c r="AI224" s="10">
        <f t="shared" si="346"/>
        <v>5194.7902088742758</v>
      </c>
      <c r="AJ224" s="10">
        <f t="shared" si="347"/>
        <v>0</v>
      </c>
      <c r="AK224" s="10">
        <f t="shared" si="348"/>
        <v>0</v>
      </c>
      <c r="AL224" s="10">
        <f t="shared" si="349"/>
        <v>0</v>
      </c>
      <c r="AM224" s="10">
        <f t="shared" si="350"/>
        <v>0</v>
      </c>
      <c r="AN224" s="10">
        <f t="shared" si="351"/>
        <v>554.82339556444117</v>
      </c>
      <c r="AO224" s="10">
        <f t="shared" si="352"/>
        <v>0</v>
      </c>
      <c r="AP224" s="10">
        <f t="shared" si="353"/>
        <v>0</v>
      </c>
      <c r="AQ224" s="10">
        <f t="shared" si="354"/>
        <v>0</v>
      </c>
      <c r="AR224" s="10">
        <f t="shared" si="355"/>
        <v>0</v>
      </c>
      <c r="AS224" s="10">
        <f t="shared" si="356"/>
        <v>9.67</v>
      </c>
      <c r="AT224" s="10">
        <f t="shared" si="357"/>
        <v>0</v>
      </c>
      <c r="AU224" s="10">
        <f t="shared" si="358"/>
        <v>0</v>
      </c>
      <c r="AV224" s="10">
        <f t="shared" si="359"/>
        <v>0</v>
      </c>
      <c r="AW224" s="10">
        <f t="shared" si="360"/>
        <v>0</v>
      </c>
      <c r="AX224" s="10">
        <f t="shared" si="361"/>
        <v>0</v>
      </c>
      <c r="AY224" s="10">
        <f t="shared" si="362"/>
        <v>0</v>
      </c>
      <c r="AZ224" s="10">
        <f t="shared" si="363"/>
        <v>0</v>
      </c>
      <c r="BA224" s="10">
        <f t="shared" si="364"/>
        <v>0</v>
      </c>
      <c r="BB224" s="10">
        <f t="shared" si="365"/>
        <v>0</v>
      </c>
      <c r="BC224" s="10">
        <f t="shared" si="366"/>
        <v>0</v>
      </c>
      <c r="BD224" s="10">
        <f t="shared" si="367"/>
        <v>0</v>
      </c>
      <c r="BE224" s="10">
        <f t="shared" si="368"/>
        <v>0</v>
      </c>
      <c r="BF224" s="10">
        <f t="shared" si="369"/>
        <v>0</v>
      </c>
      <c r="BG224" s="10">
        <f t="shared" si="370"/>
        <v>0</v>
      </c>
      <c r="BH224" s="10">
        <f t="shared" si="371"/>
        <v>0</v>
      </c>
      <c r="BI224" s="10">
        <f t="shared" si="372"/>
        <v>0</v>
      </c>
      <c r="BJ224" s="10">
        <f t="shared" si="373"/>
        <v>0</v>
      </c>
      <c r="BK224" s="10">
        <f t="shared" si="374"/>
        <v>0</v>
      </c>
      <c r="BL224" s="10">
        <f t="shared" si="375"/>
        <v>0</v>
      </c>
      <c r="BM224" s="10">
        <f t="shared" si="376"/>
        <v>0</v>
      </c>
      <c r="BN224" s="10">
        <f t="shared" si="377"/>
        <v>0</v>
      </c>
      <c r="BO224" s="10">
        <f t="shared" si="378"/>
        <v>0</v>
      </c>
      <c r="BP224" s="2" t="s">
        <v>223</v>
      </c>
      <c r="BQ224" s="2">
        <v>29848.53</v>
      </c>
      <c r="BR224" s="2">
        <f t="shared" si="379"/>
        <v>4077.09</v>
      </c>
      <c r="BS224" s="2">
        <v>11475.230000000003</v>
      </c>
      <c r="BT224" s="2">
        <v>0</v>
      </c>
      <c r="BU224" s="2">
        <v>8880.2199999999993</v>
      </c>
      <c r="BV224" s="2">
        <v>3974.48</v>
      </c>
      <c r="BW224" s="2">
        <v>954.04</v>
      </c>
      <c r="BX224" s="2">
        <v>4067.42</v>
      </c>
      <c r="BY224" s="2">
        <v>487.47</v>
      </c>
      <c r="BZ224" s="2">
        <v>9.67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8880.2199999999993</v>
      </c>
      <c r="CK224" s="2">
        <v>0</v>
      </c>
      <c r="CL224" s="2">
        <v>0</v>
      </c>
      <c r="CM224" s="2">
        <v>0</v>
      </c>
      <c r="CN224" s="2">
        <v>0</v>
      </c>
      <c r="CO224" s="2">
        <v>3974.48</v>
      </c>
      <c r="CP224" s="2">
        <v>0</v>
      </c>
      <c r="CQ224" s="2">
        <v>0</v>
      </c>
      <c r="CR224" s="2">
        <v>0</v>
      </c>
      <c r="CS224" s="2">
        <v>0</v>
      </c>
      <c r="CT224" s="2">
        <v>954.04</v>
      </c>
      <c r="CU224" s="2">
        <v>0</v>
      </c>
      <c r="CV224" s="2">
        <v>0</v>
      </c>
      <c r="CW224" s="2">
        <v>0</v>
      </c>
      <c r="CX224" s="2">
        <v>4067.42</v>
      </c>
      <c r="CY224" s="2">
        <v>0</v>
      </c>
      <c r="CZ224" s="2">
        <v>0</v>
      </c>
      <c r="DA224" s="2">
        <v>0</v>
      </c>
      <c r="DB224" s="2">
        <v>0</v>
      </c>
      <c r="DC224" s="2">
        <v>487.47</v>
      </c>
      <c r="DD224" s="2">
        <v>0</v>
      </c>
      <c r="DE224" s="2">
        <v>0</v>
      </c>
      <c r="DF224" s="2">
        <v>0</v>
      </c>
      <c r="DG224" s="2">
        <v>0</v>
      </c>
      <c r="DH224" s="2">
        <v>9.67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15">
        <v>0</v>
      </c>
      <c r="EF224" s="15">
        <v>0</v>
      </c>
      <c r="EG224" s="15">
        <v>0</v>
      </c>
      <c r="EH224" s="15">
        <v>0</v>
      </c>
      <c r="EI224" s="15">
        <v>0</v>
      </c>
      <c r="EJ224" s="15">
        <f t="shared" si="385"/>
        <v>0</v>
      </c>
      <c r="EK224" s="15">
        <f t="shared" si="386"/>
        <v>1</v>
      </c>
      <c r="EL224" s="15">
        <f t="shared" si="387"/>
        <v>0</v>
      </c>
      <c r="EM224" s="15">
        <f t="shared" si="388"/>
        <v>0</v>
      </c>
      <c r="EN224" s="15">
        <f t="shared" si="389"/>
        <v>0</v>
      </c>
      <c r="EO224" s="15">
        <f t="shared" si="390"/>
        <v>0</v>
      </c>
      <c r="EP224" s="15">
        <f t="shared" si="391"/>
        <v>1</v>
      </c>
      <c r="EQ224" s="15">
        <f t="shared" si="392"/>
        <v>0</v>
      </c>
      <c r="ER224" s="15">
        <f t="shared" si="393"/>
        <v>0</v>
      </c>
      <c r="ES224" s="15">
        <f t="shared" si="394"/>
        <v>0</v>
      </c>
      <c r="ET224" s="15">
        <f t="shared" si="395"/>
        <v>0</v>
      </c>
      <c r="EU224" s="15">
        <f t="shared" si="396"/>
        <v>1</v>
      </c>
      <c r="EV224" s="15">
        <f t="shared" si="397"/>
        <v>0</v>
      </c>
      <c r="EW224" s="15">
        <f t="shared" si="398"/>
        <v>0</v>
      </c>
      <c r="EX224" s="15">
        <f t="shared" si="399"/>
        <v>0</v>
      </c>
      <c r="EY224" s="15">
        <f t="shared" si="400"/>
        <v>1</v>
      </c>
      <c r="EZ224" s="15">
        <f t="shared" si="401"/>
        <v>0</v>
      </c>
      <c r="FA224" s="15">
        <f t="shared" si="402"/>
        <v>0</v>
      </c>
      <c r="FB224" s="15">
        <f t="shared" si="403"/>
        <v>0</v>
      </c>
      <c r="FC224" s="15">
        <f t="shared" si="404"/>
        <v>0</v>
      </c>
      <c r="FD224" s="15">
        <f t="shared" si="405"/>
        <v>1</v>
      </c>
      <c r="FE224" s="15">
        <f t="shared" si="406"/>
        <v>0</v>
      </c>
      <c r="FF224" s="15">
        <f t="shared" si="407"/>
        <v>0</v>
      </c>
      <c r="FG224" s="15">
        <f t="shared" si="408"/>
        <v>0</v>
      </c>
      <c r="FH224" s="15">
        <f t="shared" si="409"/>
        <v>0</v>
      </c>
      <c r="FI224" s="15">
        <f t="shared" si="410"/>
        <v>1</v>
      </c>
      <c r="FJ224" s="15">
        <f t="shared" si="411"/>
        <v>0</v>
      </c>
      <c r="FK224" s="15">
        <f t="shared" si="412"/>
        <v>0</v>
      </c>
      <c r="FL224" s="15">
        <f t="shared" si="413"/>
        <v>0</v>
      </c>
      <c r="FM224" s="15">
        <v>0</v>
      </c>
      <c r="FN224" s="15">
        <v>0</v>
      </c>
      <c r="FO224" s="15">
        <v>0</v>
      </c>
      <c r="FP224" s="15">
        <v>0</v>
      </c>
      <c r="FQ224" s="15">
        <v>0</v>
      </c>
      <c r="FR224" s="15">
        <v>0</v>
      </c>
      <c r="FS224" s="15">
        <v>0</v>
      </c>
      <c r="FT224" s="15">
        <v>0</v>
      </c>
      <c r="FU224" s="15">
        <v>0</v>
      </c>
      <c r="FV224" s="15">
        <v>0</v>
      </c>
      <c r="FW224" s="15">
        <v>0</v>
      </c>
      <c r="FX224" s="15">
        <v>0</v>
      </c>
      <c r="FY224" s="15">
        <v>0</v>
      </c>
      <c r="FZ224" s="15">
        <v>0</v>
      </c>
      <c r="GA224" s="15">
        <v>0</v>
      </c>
      <c r="GB224" s="15">
        <v>0</v>
      </c>
      <c r="GC224" s="15">
        <v>0</v>
      </c>
      <c r="GD224" s="15">
        <v>0</v>
      </c>
      <c r="GE224" s="15">
        <v>0</v>
      </c>
    </row>
    <row r="225" spans="1:187" x14ac:dyDescent="0.3">
      <c r="A225" s="2" t="s">
        <v>224</v>
      </c>
      <c r="B225" s="6">
        <v>51136.667000000001</v>
      </c>
      <c r="C225" s="6">
        <f t="shared" si="335"/>
        <v>19483.486505732053</v>
      </c>
      <c r="D225" s="7">
        <v>31653.180494267948</v>
      </c>
      <c r="E225" s="8">
        <v>0</v>
      </c>
      <c r="F225" s="9">
        <v>5164.57</v>
      </c>
      <c r="G225" s="9">
        <v>5231.0274141931359</v>
      </c>
      <c r="H225" s="9">
        <v>1802.0572868978841</v>
      </c>
      <c r="I225" s="9">
        <v>4607.3937971770683</v>
      </c>
      <c r="J225" s="9">
        <v>1928.758361111978</v>
      </c>
      <c r="K225" s="9">
        <v>88.54</v>
      </c>
      <c r="L225" s="9">
        <v>661.13964635198613</v>
      </c>
      <c r="M225" s="9">
        <v>0</v>
      </c>
      <c r="N225" s="10">
        <v>0</v>
      </c>
      <c r="O225" s="10">
        <f t="shared" si="325"/>
        <v>0</v>
      </c>
      <c r="P225" s="10">
        <f t="shared" si="326"/>
        <v>0</v>
      </c>
      <c r="Q225" s="10">
        <f t="shared" si="327"/>
        <v>0</v>
      </c>
      <c r="R225" s="10">
        <f t="shared" si="328"/>
        <v>0</v>
      </c>
      <c r="S225" s="10">
        <f t="shared" si="329"/>
        <v>0</v>
      </c>
      <c r="T225" s="10">
        <f t="shared" si="330"/>
        <v>0</v>
      </c>
      <c r="U225" s="10">
        <f t="shared" si="331"/>
        <v>5164.57</v>
      </c>
      <c r="V225" s="10">
        <f t="shared" si="332"/>
        <v>0</v>
      </c>
      <c r="W225" s="10">
        <f t="shared" si="333"/>
        <v>0</v>
      </c>
      <c r="X225" s="10">
        <f t="shared" si="334"/>
        <v>0</v>
      </c>
      <c r="Y225" s="10">
        <f t="shared" si="336"/>
        <v>0</v>
      </c>
      <c r="Z225" s="10">
        <f t="shared" si="337"/>
        <v>5208.3892972415706</v>
      </c>
      <c r="AA225" s="10">
        <f t="shared" si="338"/>
        <v>22.638116951565397</v>
      </c>
      <c r="AB225" s="10">
        <f t="shared" si="339"/>
        <v>0</v>
      </c>
      <c r="AC225" s="10">
        <f t="shared" si="340"/>
        <v>0</v>
      </c>
      <c r="AD225" s="10">
        <f t="shared" si="341"/>
        <v>0</v>
      </c>
      <c r="AE225" s="10">
        <f t="shared" si="342"/>
        <v>1802.0572868978841</v>
      </c>
      <c r="AF225" s="10">
        <f t="shared" si="343"/>
        <v>0</v>
      </c>
      <c r="AG225" s="10">
        <f t="shared" si="344"/>
        <v>0</v>
      </c>
      <c r="AH225" s="10">
        <f t="shared" si="345"/>
        <v>0</v>
      </c>
      <c r="AI225" s="10">
        <f t="shared" si="346"/>
        <v>4607.3937971770683</v>
      </c>
      <c r="AJ225" s="10">
        <f t="shared" si="347"/>
        <v>0</v>
      </c>
      <c r="AK225" s="10">
        <f t="shared" si="348"/>
        <v>0</v>
      </c>
      <c r="AL225" s="10">
        <f t="shared" si="349"/>
        <v>0</v>
      </c>
      <c r="AM225" s="10">
        <f t="shared" si="350"/>
        <v>0</v>
      </c>
      <c r="AN225" s="10">
        <f t="shared" si="351"/>
        <v>1925.9962011275195</v>
      </c>
      <c r="AO225" s="10">
        <f t="shared" si="352"/>
        <v>2.7621599844584939</v>
      </c>
      <c r="AP225" s="10">
        <f t="shared" si="353"/>
        <v>0</v>
      </c>
      <c r="AQ225" s="10">
        <f t="shared" si="354"/>
        <v>0</v>
      </c>
      <c r="AR225" s="10">
        <f t="shared" si="355"/>
        <v>88.54</v>
      </c>
      <c r="AS225" s="10">
        <f t="shared" si="356"/>
        <v>0</v>
      </c>
      <c r="AT225" s="10">
        <f t="shared" si="357"/>
        <v>0</v>
      </c>
      <c r="AU225" s="10">
        <f t="shared" si="358"/>
        <v>0</v>
      </c>
      <c r="AV225" s="10">
        <f t="shared" si="359"/>
        <v>0</v>
      </c>
      <c r="AW225" s="10">
        <f t="shared" si="360"/>
        <v>661.13964635198613</v>
      </c>
      <c r="AX225" s="10">
        <f t="shared" si="361"/>
        <v>0</v>
      </c>
      <c r="AY225" s="10">
        <f t="shared" si="362"/>
        <v>0</v>
      </c>
      <c r="AZ225" s="10">
        <f t="shared" si="363"/>
        <v>0</v>
      </c>
      <c r="BA225" s="10">
        <f t="shared" si="364"/>
        <v>0</v>
      </c>
      <c r="BB225" s="10">
        <f t="shared" si="365"/>
        <v>0</v>
      </c>
      <c r="BC225" s="10">
        <f t="shared" si="366"/>
        <v>0</v>
      </c>
      <c r="BD225" s="10">
        <f t="shared" si="367"/>
        <v>0</v>
      </c>
      <c r="BE225" s="10">
        <f t="shared" si="368"/>
        <v>0</v>
      </c>
      <c r="BF225" s="10">
        <f t="shared" si="369"/>
        <v>0</v>
      </c>
      <c r="BG225" s="10">
        <f t="shared" si="370"/>
        <v>0</v>
      </c>
      <c r="BH225" s="10">
        <f t="shared" si="371"/>
        <v>0</v>
      </c>
      <c r="BI225" s="10">
        <f t="shared" si="372"/>
        <v>0</v>
      </c>
      <c r="BJ225" s="10">
        <f t="shared" si="373"/>
        <v>0</v>
      </c>
      <c r="BK225" s="10">
        <f t="shared" si="374"/>
        <v>0</v>
      </c>
      <c r="BL225" s="10">
        <f t="shared" si="375"/>
        <v>0</v>
      </c>
      <c r="BM225" s="10">
        <f t="shared" si="376"/>
        <v>0</v>
      </c>
      <c r="BN225" s="10">
        <f t="shared" si="377"/>
        <v>0</v>
      </c>
      <c r="BO225" s="10">
        <f t="shared" si="378"/>
        <v>0</v>
      </c>
      <c r="BP225" s="2" t="s">
        <v>224</v>
      </c>
      <c r="BQ225" s="2">
        <v>145580.791</v>
      </c>
      <c r="BR225" s="2">
        <f t="shared" si="379"/>
        <v>3784.58</v>
      </c>
      <c r="BS225" s="2">
        <v>116935.51</v>
      </c>
      <c r="BT225" s="2">
        <v>0</v>
      </c>
      <c r="BU225" s="2">
        <v>5813.7</v>
      </c>
      <c r="BV225" s="2">
        <v>8318.58</v>
      </c>
      <c r="BW225" s="2">
        <v>1444.87</v>
      </c>
      <c r="BX225" s="2">
        <v>3607.5</v>
      </c>
      <c r="BY225" s="2">
        <v>3128.29</v>
      </c>
      <c r="BZ225" s="2">
        <v>177.08</v>
      </c>
      <c r="CA225" s="2">
        <v>701.5809999999999</v>
      </c>
      <c r="CB225" s="2">
        <v>4798.12</v>
      </c>
      <c r="CC225" s="2">
        <v>655.56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5813.7</v>
      </c>
      <c r="CK225" s="2">
        <v>0</v>
      </c>
      <c r="CL225" s="2">
        <v>0</v>
      </c>
      <c r="CM225" s="2">
        <v>0</v>
      </c>
      <c r="CN225" s="2">
        <v>0</v>
      </c>
      <c r="CO225" s="2">
        <v>8282.58</v>
      </c>
      <c r="CP225" s="2">
        <v>36</v>
      </c>
      <c r="CQ225" s="2">
        <v>0</v>
      </c>
      <c r="CR225" s="2">
        <v>0</v>
      </c>
      <c r="CS225" s="2">
        <v>0</v>
      </c>
      <c r="CT225" s="2">
        <v>1444.87</v>
      </c>
      <c r="CU225" s="2">
        <v>0</v>
      </c>
      <c r="CV225" s="2">
        <v>0</v>
      </c>
      <c r="CW225" s="2">
        <v>0</v>
      </c>
      <c r="CX225" s="2">
        <v>3607.5</v>
      </c>
      <c r="CY225" s="2">
        <v>0</v>
      </c>
      <c r="CZ225" s="2">
        <v>0</v>
      </c>
      <c r="DA225" s="2">
        <v>0</v>
      </c>
      <c r="DB225" s="2">
        <v>0</v>
      </c>
      <c r="DC225" s="2">
        <v>3123.81</v>
      </c>
      <c r="DD225" s="2">
        <v>4.4800000000000004</v>
      </c>
      <c r="DE225" s="2">
        <v>0</v>
      </c>
      <c r="DF225" s="2">
        <v>0</v>
      </c>
      <c r="DG225" s="2">
        <v>177.08</v>
      </c>
      <c r="DH225" s="2">
        <v>0</v>
      </c>
      <c r="DI225" s="2">
        <v>0</v>
      </c>
      <c r="DJ225" s="2">
        <v>0</v>
      </c>
      <c r="DK225" s="2">
        <v>0</v>
      </c>
      <c r="DL225" s="2">
        <v>701.5809999999999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4798.12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655.56</v>
      </c>
      <c r="EA225" s="2">
        <v>0</v>
      </c>
      <c r="EB225" s="2">
        <v>0</v>
      </c>
      <c r="EC225" s="2">
        <v>0</v>
      </c>
      <c r="ED225" s="2">
        <v>0</v>
      </c>
      <c r="EE225" s="15">
        <v>0</v>
      </c>
      <c r="EF225" s="15">
        <v>0</v>
      </c>
      <c r="EG225" s="15">
        <v>0</v>
      </c>
      <c r="EH225" s="15">
        <v>0</v>
      </c>
      <c r="EI225" s="15">
        <v>0</v>
      </c>
      <c r="EJ225" s="15">
        <f t="shared" si="385"/>
        <v>0</v>
      </c>
      <c r="EK225" s="15">
        <f t="shared" si="386"/>
        <v>1</v>
      </c>
      <c r="EL225" s="15">
        <f t="shared" si="387"/>
        <v>0</v>
      </c>
      <c r="EM225" s="15">
        <f t="shared" si="388"/>
        <v>0</v>
      </c>
      <c r="EN225" s="15">
        <f t="shared" si="389"/>
        <v>0</v>
      </c>
      <c r="EO225" s="15">
        <f t="shared" si="390"/>
        <v>0</v>
      </c>
      <c r="EP225" s="15">
        <f t="shared" si="391"/>
        <v>0.99567233830774005</v>
      </c>
      <c r="EQ225" s="16">
        <f t="shared" si="392"/>
        <v>4.3276616922599768E-3</v>
      </c>
      <c r="ER225" s="15">
        <f t="shared" si="393"/>
        <v>0</v>
      </c>
      <c r="ES225" s="15">
        <f t="shared" si="394"/>
        <v>0</v>
      </c>
      <c r="ET225" s="15">
        <f t="shared" si="395"/>
        <v>0</v>
      </c>
      <c r="EU225" s="15">
        <f t="shared" si="396"/>
        <v>1</v>
      </c>
      <c r="EV225" s="15">
        <f t="shared" si="397"/>
        <v>0</v>
      </c>
      <c r="EW225" s="15">
        <f t="shared" si="398"/>
        <v>0</v>
      </c>
      <c r="EX225" s="15">
        <f t="shared" si="399"/>
        <v>0</v>
      </c>
      <c r="EY225" s="15">
        <f t="shared" si="400"/>
        <v>1</v>
      </c>
      <c r="EZ225" s="15">
        <f t="shared" si="401"/>
        <v>0</v>
      </c>
      <c r="FA225" s="15">
        <f t="shared" si="402"/>
        <v>0</v>
      </c>
      <c r="FB225" s="15">
        <f t="shared" si="403"/>
        <v>0</v>
      </c>
      <c r="FC225" s="15">
        <f t="shared" si="404"/>
        <v>0</v>
      </c>
      <c r="FD225" s="15">
        <f t="shared" si="405"/>
        <v>0.99856790770676629</v>
      </c>
      <c r="FE225" s="16">
        <f t="shared" si="406"/>
        <v>1.4320922932336837E-3</v>
      </c>
      <c r="FF225" s="15">
        <f t="shared" si="407"/>
        <v>0</v>
      </c>
      <c r="FG225" s="15">
        <f t="shared" si="408"/>
        <v>0</v>
      </c>
      <c r="FH225" s="15">
        <f t="shared" si="409"/>
        <v>1</v>
      </c>
      <c r="FI225" s="15">
        <f t="shared" si="410"/>
        <v>0</v>
      </c>
      <c r="FJ225" s="15">
        <f t="shared" si="411"/>
        <v>0</v>
      </c>
      <c r="FK225" s="15">
        <f t="shared" si="412"/>
        <v>0</v>
      </c>
      <c r="FL225" s="15">
        <f t="shared" si="413"/>
        <v>0</v>
      </c>
      <c r="FM225" s="15">
        <f t="shared" si="414"/>
        <v>1</v>
      </c>
      <c r="FN225" s="15">
        <f t="shared" si="415"/>
        <v>0</v>
      </c>
      <c r="FO225" s="15">
        <f t="shared" si="416"/>
        <v>0</v>
      </c>
      <c r="FP225" s="15">
        <f t="shared" si="417"/>
        <v>0</v>
      </c>
      <c r="FQ225" s="15">
        <f t="shared" si="418"/>
        <v>0</v>
      </c>
      <c r="FR225" s="15">
        <f t="shared" si="419"/>
        <v>0</v>
      </c>
      <c r="FS225" s="15">
        <f t="shared" si="425"/>
        <v>1</v>
      </c>
      <c r="FT225" s="15">
        <f t="shared" si="426"/>
        <v>0</v>
      </c>
      <c r="FU225" s="15">
        <f t="shared" si="427"/>
        <v>0</v>
      </c>
      <c r="FV225" s="15">
        <f t="shared" si="428"/>
        <v>0</v>
      </c>
      <c r="FW225" s="15">
        <f t="shared" si="429"/>
        <v>0</v>
      </c>
      <c r="FX225" s="15">
        <f t="shared" si="430"/>
        <v>0</v>
      </c>
      <c r="FY225" s="15">
        <f t="shared" si="431"/>
        <v>0</v>
      </c>
      <c r="FZ225" s="15">
        <f t="shared" si="432"/>
        <v>0</v>
      </c>
      <c r="GA225" s="15">
        <f t="shared" si="420"/>
        <v>1</v>
      </c>
      <c r="GB225" s="15">
        <f t="shared" si="421"/>
        <v>0</v>
      </c>
      <c r="GC225" s="15">
        <f t="shared" si="422"/>
        <v>0</v>
      </c>
      <c r="GD225" s="15">
        <f t="shared" si="423"/>
        <v>0</v>
      </c>
      <c r="GE225" s="15">
        <f t="shared" si="424"/>
        <v>0</v>
      </c>
    </row>
    <row r="226" spans="1:187" x14ac:dyDescent="0.3">
      <c r="A226" s="2" t="s">
        <v>225</v>
      </c>
      <c r="B226" s="6">
        <v>72207.39</v>
      </c>
      <c r="C226" s="6">
        <f t="shared" si="335"/>
        <v>23139.865393632885</v>
      </c>
      <c r="D226" s="7">
        <v>49067.524606367115</v>
      </c>
      <c r="E226" s="8">
        <v>0</v>
      </c>
      <c r="F226" s="9">
        <v>6437.65</v>
      </c>
      <c r="G226" s="9">
        <v>8763.53969846371</v>
      </c>
      <c r="H226" s="9">
        <v>1137.9862423341519</v>
      </c>
      <c r="I226" s="9">
        <v>4062.27</v>
      </c>
      <c r="J226" s="9">
        <v>1744.5194528350194</v>
      </c>
      <c r="K226" s="9">
        <v>270.62</v>
      </c>
      <c r="L226" s="9">
        <v>723.28</v>
      </c>
      <c r="M226" s="9">
        <v>0</v>
      </c>
      <c r="N226" s="10">
        <v>0</v>
      </c>
      <c r="O226" s="10">
        <f t="shared" si="325"/>
        <v>0</v>
      </c>
      <c r="P226" s="10">
        <f t="shared" si="326"/>
        <v>0</v>
      </c>
      <c r="Q226" s="10">
        <f t="shared" si="327"/>
        <v>0</v>
      </c>
      <c r="R226" s="10">
        <f t="shared" si="328"/>
        <v>0</v>
      </c>
      <c r="S226" s="10">
        <f t="shared" si="329"/>
        <v>0</v>
      </c>
      <c r="T226" s="10">
        <f t="shared" si="330"/>
        <v>0</v>
      </c>
      <c r="U226" s="10">
        <f t="shared" si="331"/>
        <v>6437.65</v>
      </c>
      <c r="V226" s="10">
        <f t="shared" si="332"/>
        <v>0</v>
      </c>
      <c r="W226" s="10">
        <f t="shared" si="333"/>
        <v>0</v>
      </c>
      <c r="X226" s="10">
        <f t="shared" si="334"/>
        <v>0</v>
      </c>
      <c r="Y226" s="10">
        <f t="shared" si="336"/>
        <v>0</v>
      </c>
      <c r="Z226" s="10">
        <f t="shared" si="337"/>
        <v>8763.53969846371</v>
      </c>
      <c r="AA226" s="10">
        <f t="shared" si="338"/>
        <v>0</v>
      </c>
      <c r="AB226" s="10">
        <f t="shared" si="339"/>
        <v>0</v>
      </c>
      <c r="AC226" s="10">
        <f t="shared" si="340"/>
        <v>0</v>
      </c>
      <c r="AD226" s="10">
        <f t="shared" si="341"/>
        <v>0</v>
      </c>
      <c r="AE226" s="10">
        <f t="shared" si="342"/>
        <v>1043.3461206615523</v>
      </c>
      <c r="AF226" s="10">
        <f t="shared" si="343"/>
        <v>14.792713081948325</v>
      </c>
      <c r="AG226" s="10">
        <f t="shared" si="344"/>
        <v>0</v>
      </c>
      <c r="AH226" s="10">
        <f t="shared" si="345"/>
        <v>79.847408590651412</v>
      </c>
      <c r="AI226" s="10">
        <f t="shared" si="346"/>
        <v>4062.27</v>
      </c>
      <c r="AJ226" s="10">
        <f t="shared" si="347"/>
        <v>0</v>
      </c>
      <c r="AK226" s="10">
        <f t="shared" si="348"/>
        <v>0</v>
      </c>
      <c r="AL226" s="10">
        <f t="shared" si="349"/>
        <v>0</v>
      </c>
      <c r="AM226" s="10">
        <f t="shared" si="350"/>
        <v>0</v>
      </c>
      <c r="AN226" s="10">
        <f t="shared" si="351"/>
        <v>1710.1348468746623</v>
      </c>
      <c r="AO226" s="10">
        <f t="shared" si="352"/>
        <v>10.652967971462941</v>
      </c>
      <c r="AP226" s="10">
        <f t="shared" si="353"/>
        <v>0</v>
      </c>
      <c r="AQ226" s="10">
        <f t="shared" si="354"/>
        <v>23.731637988893834</v>
      </c>
      <c r="AR226" s="10">
        <f t="shared" si="355"/>
        <v>73.61999999999999</v>
      </c>
      <c r="AS226" s="10">
        <f t="shared" si="356"/>
        <v>197.00000000000003</v>
      </c>
      <c r="AT226" s="10">
        <f t="shared" si="357"/>
        <v>0</v>
      </c>
      <c r="AU226" s="10">
        <f t="shared" si="358"/>
        <v>0</v>
      </c>
      <c r="AV226" s="10">
        <f t="shared" si="359"/>
        <v>0</v>
      </c>
      <c r="AW226" s="10">
        <f t="shared" si="360"/>
        <v>607.96305607396141</v>
      </c>
      <c r="AX226" s="10">
        <f t="shared" si="361"/>
        <v>115.31694392603866</v>
      </c>
      <c r="AY226" s="10">
        <f t="shared" si="362"/>
        <v>0</v>
      </c>
      <c r="AZ226" s="10">
        <f t="shared" si="363"/>
        <v>0</v>
      </c>
      <c r="BA226" s="10">
        <f t="shared" si="364"/>
        <v>0</v>
      </c>
      <c r="BB226" s="10">
        <f t="shared" si="365"/>
        <v>0</v>
      </c>
      <c r="BC226" s="10">
        <f t="shared" si="366"/>
        <v>0</v>
      </c>
      <c r="BD226" s="10">
        <f t="shared" si="367"/>
        <v>0</v>
      </c>
      <c r="BE226" s="10">
        <f t="shared" si="368"/>
        <v>0</v>
      </c>
      <c r="BF226" s="10">
        <f t="shared" si="369"/>
        <v>0</v>
      </c>
      <c r="BG226" s="10">
        <f t="shared" si="370"/>
        <v>0</v>
      </c>
      <c r="BH226" s="10">
        <f t="shared" si="371"/>
        <v>0</v>
      </c>
      <c r="BI226" s="10">
        <f t="shared" si="372"/>
        <v>0</v>
      </c>
      <c r="BJ226" s="10">
        <f t="shared" si="373"/>
        <v>0</v>
      </c>
      <c r="BK226" s="10">
        <f t="shared" si="374"/>
        <v>0</v>
      </c>
      <c r="BL226" s="10">
        <f t="shared" si="375"/>
        <v>0</v>
      </c>
      <c r="BM226" s="10">
        <f t="shared" si="376"/>
        <v>0</v>
      </c>
      <c r="BN226" s="10">
        <f t="shared" si="377"/>
        <v>0</v>
      </c>
      <c r="BO226" s="10">
        <f t="shared" si="378"/>
        <v>0</v>
      </c>
      <c r="BP226" s="2" t="s">
        <v>225</v>
      </c>
      <c r="BQ226" s="2">
        <v>222042.67800000001</v>
      </c>
      <c r="BR226" s="2">
        <f t="shared" si="379"/>
        <v>7201.11</v>
      </c>
      <c r="BS226" s="2">
        <v>171707.91800000001</v>
      </c>
      <c r="BT226" s="2">
        <v>0</v>
      </c>
      <c r="BU226" s="2">
        <v>7012.6500000000005</v>
      </c>
      <c r="BV226" s="2">
        <v>17575.7</v>
      </c>
      <c r="BW226" s="2">
        <v>2054</v>
      </c>
      <c r="BX226" s="2">
        <v>6930.49</v>
      </c>
      <c r="BY226" s="2">
        <v>4681.8700000000008</v>
      </c>
      <c r="BZ226" s="2">
        <v>270.62</v>
      </c>
      <c r="CA226" s="2">
        <v>696.57999999999993</v>
      </c>
      <c r="CB226" s="2">
        <v>9561.65</v>
      </c>
      <c r="CC226" s="2">
        <v>1551.2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7012.6500000000005</v>
      </c>
      <c r="CK226" s="2">
        <v>0</v>
      </c>
      <c r="CL226" s="2">
        <v>0</v>
      </c>
      <c r="CM226" s="2">
        <v>0</v>
      </c>
      <c r="CN226" s="2">
        <v>0</v>
      </c>
      <c r="CO226" s="2">
        <v>17575.7</v>
      </c>
      <c r="CP226" s="2">
        <v>0</v>
      </c>
      <c r="CQ226" s="2">
        <v>0</v>
      </c>
      <c r="CR226" s="2">
        <v>0</v>
      </c>
      <c r="CS226" s="2">
        <v>0</v>
      </c>
      <c r="CT226" s="2">
        <v>1883.18</v>
      </c>
      <c r="CU226" s="2">
        <v>26.7</v>
      </c>
      <c r="CV226" s="2">
        <v>0</v>
      </c>
      <c r="CW226" s="2">
        <v>144.12</v>
      </c>
      <c r="CX226" s="2">
        <v>6930.49</v>
      </c>
      <c r="CY226" s="2">
        <v>0</v>
      </c>
      <c r="CZ226" s="2">
        <v>0</v>
      </c>
      <c r="DA226" s="2">
        <v>0</v>
      </c>
      <c r="DB226" s="2">
        <v>0</v>
      </c>
      <c r="DC226" s="2">
        <v>4589.59</v>
      </c>
      <c r="DD226" s="2">
        <v>28.59</v>
      </c>
      <c r="DE226" s="2">
        <v>0</v>
      </c>
      <c r="DF226" s="2">
        <v>63.69</v>
      </c>
      <c r="DG226" s="2">
        <v>73.61999999999999</v>
      </c>
      <c r="DH226" s="2">
        <v>197</v>
      </c>
      <c r="DI226" s="2">
        <v>0</v>
      </c>
      <c r="DJ226" s="2">
        <v>0</v>
      </c>
      <c r="DK226" s="2">
        <v>0</v>
      </c>
      <c r="DL226" s="2">
        <v>585.52</v>
      </c>
      <c r="DM226" s="2">
        <v>111.06</v>
      </c>
      <c r="DN226" s="2">
        <v>0</v>
      </c>
      <c r="DO226" s="2">
        <v>0</v>
      </c>
      <c r="DP226" s="2">
        <v>0</v>
      </c>
      <c r="DQ226" s="2">
        <v>0</v>
      </c>
      <c r="DR226" s="2">
        <v>7155.369999999999</v>
      </c>
      <c r="DS226" s="2">
        <v>0</v>
      </c>
      <c r="DT226" s="2">
        <v>0</v>
      </c>
      <c r="DU226" s="2">
        <v>0</v>
      </c>
      <c r="DV226" s="2">
        <v>0</v>
      </c>
      <c r="DW226" s="2">
        <v>2406.2800000000002</v>
      </c>
      <c r="DX226" s="2">
        <v>0</v>
      </c>
      <c r="DY226" s="2">
        <v>0</v>
      </c>
      <c r="DZ226" s="2">
        <v>1251.8699999999999</v>
      </c>
      <c r="EA226" s="2">
        <v>299.33</v>
      </c>
      <c r="EB226" s="2">
        <v>0</v>
      </c>
      <c r="EC226" s="2">
        <v>0</v>
      </c>
      <c r="ED226" s="2">
        <v>0</v>
      </c>
      <c r="EE226" s="15">
        <v>0</v>
      </c>
      <c r="EF226" s="15">
        <v>0</v>
      </c>
      <c r="EG226" s="15">
        <v>0</v>
      </c>
      <c r="EH226" s="15">
        <v>0</v>
      </c>
      <c r="EI226" s="15">
        <v>0</v>
      </c>
      <c r="EJ226" s="15">
        <f t="shared" si="385"/>
        <v>0</v>
      </c>
      <c r="EK226" s="15">
        <f t="shared" si="386"/>
        <v>1</v>
      </c>
      <c r="EL226" s="15">
        <f t="shared" si="387"/>
        <v>0</v>
      </c>
      <c r="EM226" s="15">
        <f t="shared" si="388"/>
        <v>0</v>
      </c>
      <c r="EN226" s="15">
        <f t="shared" si="389"/>
        <v>0</v>
      </c>
      <c r="EO226" s="15">
        <f t="shared" si="390"/>
        <v>0</v>
      </c>
      <c r="EP226" s="15">
        <f t="shared" si="391"/>
        <v>1</v>
      </c>
      <c r="EQ226" s="15">
        <f t="shared" si="392"/>
        <v>0</v>
      </c>
      <c r="ER226" s="15">
        <f t="shared" si="393"/>
        <v>0</v>
      </c>
      <c r="ES226" s="15">
        <f t="shared" si="394"/>
        <v>0</v>
      </c>
      <c r="ET226" s="15">
        <f t="shared" si="395"/>
        <v>0</v>
      </c>
      <c r="EU226" s="15">
        <f t="shared" si="396"/>
        <v>0.91683544303797471</v>
      </c>
      <c r="EV226" s="15">
        <f t="shared" si="397"/>
        <v>1.2999026290165531E-2</v>
      </c>
      <c r="EW226" s="15">
        <f t="shared" si="398"/>
        <v>0</v>
      </c>
      <c r="EX226" s="15">
        <f t="shared" si="399"/>
        <v>7.0165530671859794E-2</v>
      </c>
      <c r="EY226" s="15">
        <f t="shared" si="400"/>
        <v>1</v>
      </c>
      <c r="EZ226" s="15">
        <f t="shared" si="401"/>
        <v>0</v>
      </c>
      <c r="FA226" s="15">
        <f t="shared" si="402"/>
        <v>0</v>
      </c>
      <c r="FB226" s="15">
        <f t="shared" si="403"/>
        <v>0</v>
      </c>
      <c r="FC226" s="15">
        <f t="shared" si="404"/>
        <v>0</v>
      </c>
      <c r="FD226" s="15">
        <f t="shared" si="405"/>
        <v>0.98028992688818772</v>
      </c>
      <c r="FE226" s="15">
        <f t="shared" si="406"/>
        <v>6.1065343548624791E-3</v>
      </c>
      <c r="FF226" s="15">
        <f t="shared" si="407"/>
        <v>0</v>
      </c>
      <c r="FG226" s="15">
        <f t="shared" si="408"/>
        <v>1.3603538756949678E-2</v>
      </c>
      <c r="FH226" s="15">
        <f t="shared" si="409"/>
        <v>0.2720419776808809</v>
      </c>
      <c r="FI226" s="15">
        <f t="shared" si="410"/>
        <v>0.7279580223191191</v>
      </c>
      <c r="FJ226" s="15">
        <f t="shared" si="411"/>
        <v>0</v>
      </c>
      <c r="FK226" s="15">
        <f t="shared" si="412"/>
        <v>0</v>
      </c>
      <c r="FL226" s="15">
        <f t="shared" si="413"/>
        <v>0</v>
      </c>
      <c r="FM226" s="15">
        <f t="shared" si="414"/>
        <v>0.84056389790117436</v>
      </c>
      <c r="FN226" s="15">
        <f t="shared" si="415"/>
        <v>0.15943610209882572</v>
      </c>
      <c r="FO226" s="15">
        <f t="shared" si="416"/>
        <v>0</v>
      </c>
      <c r="FP226" s="15">
        <f t="shared" si="417"/>
        <v>0</v>
      </c>
      <c r="FQ226" s="15">
        <f t="shared" si="418"/>
        <v>0</v>
      </c>
      <c r="FR226" s="15">
        <f t="shared" si="419"/>
        <v>0</v>
      </c>
      <c r="FS226" s="15">
        <f t="shared" si="425"/>
        <v>0.74834050608420088</v>
      </c>
      <c r="FT226" s="15">
        <f t="shared" si="426"/>
        <v>0</v>
      </c>
      <c r="FU226" s="15">
        <f t="shared" si="427"/>
        <v>0</v>
      </c>
      <c r="FV226" s="15">
        <f t="shared" si="428"/>
        <v>0</v>
      </c>
      <c r="FW226" s="15">
        <f t="shared" si="429"/>
        <v>0</v>
      </c>
      <c r="FX226" s="15">
        <f t="shared" si="430"/>
        <v>0.25165949391579906</v>
      </c>
      <c r="FY226" s="15">
        <f t="shared" si="431"/>
        <v>0</v>
      </c>
      <c r="FZ226" s="15">
        <f t="shared" si="432"/>
        <v>0</v>
      </c>
      <c r="GA226" s="15">
        <f t="shared" si="420"/>
        <v>0.80703326456936553</v>
      </c>
      <c r="GB226" s="15">
        <f t="shared" si="421"/>
        <v>0.19296673543063433</v>
      </c>
      <c r="GC226" s="15">
        <f t="shared" si="422"/>
        <v>0</v>
      </c>
      <c r="GD226" s="15">
        <f t="shared" si="423"/>
        <v>0</v>
      </c>
      <c r="GE226" s="15">
        <f t="shared" si="424"/>
        <v>0</v>
      </c>
    </row>
    <row r="227" spans="1:187" x14ac:dyDescent="0.3">
      <c r="A227" s="2" t="s">
        <v>226</v>
      </c>
      <c r="B227" s="6">
        <v>58733.576000000001</v>
      </c>
      <c r="C227" s="6">
        <f t="shared" si="335"/>
        <v>46537.728155620425</v>
      </c>
      <c r="D227" s="7">
        <v>12195.847844379576</v>
      </c>
      <c r="E227" s="8">
        <v>3320.47</v>
      </c>
      <c r="F227" s="9">
        <v>8689.4599999999991</v>
      </c>
      <c r="G227" s="9">
        <v>10290.569060894532</v>
      </c>
      <c r="H227" s="9">
        <v>1878.9609647869399</v>
      </c>
      <c r="I227" s="9">
        <v>2707.165268955448</v>
      </c>
      <c r="J227" s="9">
        <v>1444.7008303734278</v>
      </c>
      <c r="K227" s="9">
        <v>143.22999999999999</v>
      </c>
      <c r="L227" s="9">
        <v>601.54999999999995</v>
      </c>
      <c r="M227" s="9">
        <v>0</v>
      </c>
      <c r="N227" s="10">
        <v>17461.62203061008</v>
      </c>
      <c r="O227" s="10">
        <f t="shared" si="325"/>
        <v>0</v>
      </c>
      <c r="P227" s="10">
        <f t="shared" si="326"/>
        <v>0</v>
      </c>
      <c r="Q227" s="10">
        <f t="shared" si="327"/>
        <v>3320.47</v>
      </c>
      <c r="R227" s="10">
        <f t="shared" si="328"/>
        <v>0</v>
      </c>
      <c r="S227" s="10">
        <f t="shared" si="329"/>
        <v>0</v>
      </c>
      <c r="T227" s="10">
        <f t="shared" si="330"/>
        <v>0</v>
      </c>
      <c r="U227" s="10">
        <f t="shared" si="331"/>
        <v>8689.4599999999991</v>
      </c>
      <c r="V227" s="10">
        <f t="shared" si="332"/>
        <v>0</v>
      </c>
      <c r="W227" s="10">
        <f t="shared" si="333"/>
        <v>0</v>
      </c>
      <c r="X227" s="10">
        <f t="shared" si="334"/>
        <v>0</v>
      </c>
      <c r="Y227" s="10">
        <f t="shared" si="336"/>
        <v>0</v>
      </c>
      <c r="Z227" s="10">
        <f t="shared" si="337"/>
        <v>10290.569060894532</v>
      </c>
      <c r="AA227" s="10">
        <f t="shared" si="338"/>
        <v>0</v>
      </c>
      <c r="AB227" s="10">
        <f t="shared" si="339"/>
        <v>0</v>
      </c>
      <c r="AC227" s="10">
        <f t="shared" si="340"/>
        <v>0</v>
      </c>
      <c r="AD227" s="10">
        <f t="shared" si="341"/>
        <v>0</v>
      </c>
      <c r="AE227" s="10">
        <f t="shared" si="342"/>
        <v>1878.9609647869399</v>
      </c>
      <c r="AF227" s="10">
        <f t="shared" si="343"/>
        <v>0</v>
      </c>
      <c r="AG227" s="10">
        <f t="shared" si="344"/>
        <v>0</v>
      </c>
      <c r="AH227" s="10">
        <f t="shared" si="345"/>
        <v>0</v>
      </c>
      <c r="AI227" s="10">
        <f t="shared" si="346"/>
        <v>2707.165268955448</v>
      </c>
      <c r="AJ227" s="10">
        <f t="shared" si="347"/>
        <v>0</v>
      </c>
      <c r="AK227" s="10">
        <f t="shared" si="348"/>
        <v>0</v>
      </c>
      <c r="AL227" s="10">
        <f t="shared" si="349"/>
        <v>0</v>
      </c>
      <c r="AM227" s="10">
        <f t="shared" si="350"/>
        <v>0</v>
      </c>
      <c r="AN227" s="10">
        <f t="shared" si="351"/>
        <v>1444.7008303734278</v>
      </c>
      <c r="AO227" s="10">
        <f t="shared" si="352"/>
        <v>0</v>
      </c>
      <c r="AP227" s="10">
        <f t="shared" si="353"/>
        <v>0</v>
      </c>
      <c r="AQ227" s="10">
        <f t="shared" si="354"/>
        <v>0</v>
      </c>
      <c r="AR227" s="10">
        <f t="shared" si="355"/>
        <v>143.22999999999999</v>
      </c>
      <c r="AS227" s="10">
        <f t="shared" si="356"/>
        <v>0</v>
      </c>
      <c r="AT227" s="10">
        <f t="shared" si="357"/>
        <v>0</v>
      </c>
      <c r="AU227" s="10">
        <f t="shared" si="358"/>
        <v>0</v>
      </c>
      <c r="AV227" s="10">
        <f t="shared" si="359"/>
        <v>0</v>
      </c>
      <c r="AW227" s="10">
        <f t="shared" si="360"/>
        <v>601.54999999999995</v>
      </c>
      <c r="AX227" s="10">
        <f t="shared" si="361"/>
        <v>0</v>
      </c>
      <c r="AY227" s="10">
        <f t="shared" si="362"/>
        <v>0</v>
      </c>
      <c r="AZ227" s="10">
        <f t="shared" si="363"/>
        <v>0</v>
      </c>
      <c r="BA227" s="10">
        <f t="shared" si="364"/>
        <v>0</v>
      </c>
      <c r="BB227" s="10">
        <f t="shared" si="365"/>
        <v>0</v>
      </c>
      <c r="BC227" s="10">
        <f t="shared" si="366"/>
        <v>0</v>
      </c>
      <c r="BD227" s="10">
        <f t="shared" si="367"/>
        <v>0</v>
      </c>
      <c r="BE227" s="10">
        <f t="shared" si="368"/>
        <v>0</v>
      </c>
      <c r="BF227" s="10">
        <f t="shared" si="369"/>
        <v>0</v>
      </c>
      <c r="BG227" s="10">
        <f t="shared" si="370"/>
        <v>0</v>
      </c>
      <c r="BH227" s="10">
        <f t="shared" si="371"/>
        <v>0</v>
      </c>
      <c r="BI227" s="10">
        <f t="shared" si="372"/>
        <v>0</v>
      </c>
      <c r="BJ227" s="10">
        <f t="shared" si="373"/>
        <v>0</v>
      </c>
      <c r="BK227" s="10">
        <f t="shared" si="374"/>
        <v>17461.62203061008</v>
      </c>
      <c r="BL227" s="10">
        <f t="shared" si="375"/>
        <v>0</v>
      </c>
      <c r="BM227" s="10">
        <f t="shared" si="376"/>
        <v>0</v>
      </c>
      <c r="BN227" s="10">
        <f t="shared" si="377"/>
        <v>0</v>
      </c>
      <c r="BO227" s="10">
        <f t="shared" si="378"/>
        <v>0</v>
      </c>
      <c r="BP227" s="2" t="s">
        <v>226</v>
      </c>
      <c r="BQ227" s="2">
        <v>96243.945999999996</v>
      </c>
      <c r="BR227" s="2">
        <f t="shared" si="379"/>
        <v>2292.2400000000002</v>
      </c>
      <c r="BS227" s="2">
        <v>63891.894</v>
      </c>
      <c r="BT227" s="2">
        <v>3320.47</v>
      </c>
      <c r="BU227" s="2">
        <v>8689.4599999999991</v>
      </c>
      <c r="BV227" s="2">
        <v>8672.77</v>
      </c>
      <c r="BW227" s="2">
        <v>2503.2800000000002</v>
      </c>
      <c r="BX227" s="2">
        <v>2149.0100000000002</v>
      </c>
      <c r="BY227" s="2">
        <v>1845.45</v>
      </c>
      <c r="BZ227" s="2">
        <v>143.22999999999999</v>
      </c>
      <c r="CA227" s="2">
        <v>893.73</v>
      </c>
      <c r="CB227" s="2">
        <v>3476.71</v>
      </c>
      <c r="CC227" s="2">
        <v>657.94200000000001</v>
      </c>
      <c r="CD227" s="2">
        <v>0</v>
      </c>
      <c r="CE227" s="2">
        <v>0</v>
      </c>
      <c r="CF227" s="2">
        <v>3320.47</v>
      </c>
      <c r="CG227" s="2">
        <v>0</v>
      </c>
      <c r="CH227" s="2">
        <v>0</v>
      </c>
      <c r="CI227" s="2">
        <v>0</v>
      </c>
      <c r="CJ227" s="2">
        <v>8689.4599999999991</v>
      </c>
      <c r="CK227" s="2">
        <v>0</v>
      </c>
      <c r="CL227" s="2">
        <v>0</v>
      </c>
      <c r="CM227" s="2">
        <v>0</v>
      </c>
      <c r="CN227" s="2">
        <v>0</v>
      </c>
      <c r="CO227" s="2">
        <v>8672.77</v>
      </c>
      <c r="CP227" s="2">
        <v>0</v>
      </c>
      <c r="CQ227" s="2">
        <v>0</v>
      </c>
      <c r="CR227" s="2">
        <v>0</v>
      </c>
      <c r="CS227" s="2">
        <v>0</v>
      </c>
      <c r="CT227" s="2">
        <v>2503.2800000000002</v>
      </c>
      <c r="CU227" s="2">
        <v>0</v>
      </c>
      <c r="CV227" s="2">
        <v>0</v>
      </c>
      <c r="CW227" s="2">
        <v>0</v>
      </c>
      <c r="CX227" s="2">
        <v>2149.0100000000002</v>
      </c>
      <c r="CY227" s="2">
        <v>0</v>
      </c>
      <c r="CZ227" s="2">
        <v>0</v>
      </c>
      <c r="DA227" s="2">
        <v>0</v>
      </c>
      <c r="DB227" s="2">
        <v>0</v>
      </c>
      <c r="DC227" s="2">
        <v>1845.45</v>
      </c>
      <c r="DD227" s="2">
        <v>0</v>
      </c>
      <c r="DE227" s="2">
        <v>0</v>
      </c>
      <c r="DF227" s="2">
        <v>0</v>
      </c>
      <c r="DG227" s="2">
        <v>143.22999999999999</v>
      </c>
      <c r="DH227" s="2">
        <v>0</v>
      </c>
      <c r="DI227" s="2">
        <v>0</v>
      </c>
      <c r="DJ227" s="2">
        <v>0</v>
      </c>
      <c r="DK227" s="2">
        <v>0</v>
      </c>
      <c r="DL227" s="2">
        <v>893.73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3320.76</v>
      </c>
      <c r="DS227" s="2">
        <v>0</v>
      </c>
      <c r="DT227" s="2">
        <v>0</v>
      </c>
      <c r="DU227" s="2">
        <v>0</v>
      </c>
      <c r="DV227" s="2">
        <v>0</v>
      </c>
      <c r="DW227" s="2">
        <v>155.94999999999999</v>
      </c>
      <c r="DX227" s="2">
        <v>0</v>
      </c>
      <c r="DY227" s="2">
        <v>0</v>
      </c>
      <c r="DZ227" s="2">
        <v>657.94200000000001</v>
      </c>
      <c r="EA227" s="2">
        <v>0</v>
      </c>
      <c r="EB227" s="2">
        <v>0</v>
      </c>
      <c r="EC227" s="2">
        <v>0</v>
      </c>
      <c r="ED227" s="2">
        <v>0</v>
      </c>
      <c r="EE227" s="15">
        <f t="shared" si="380"/>
        <v>0</v>
      </c>
      <c r="EF227" s="15">
        <f t="shared" si="381"/>
        <v>0</v>
      </c>
      <c r="EG227" s="15">
        <f t="shared" si="382"/>
        <v>1</v>
      </c>
      <c r="EH227" s="15">
        <f t="shared" si="383"/>
        <v>0</v>
      </c>
      <c r="EI227" s="15">
        <v>0</v>
      </c>
      <c r="EJ227" s="15">
        <f t="shared" si="385"/>
        <v>0</v>
      </c>
      <c r="EK227" s="15">
        <f t="shared" si="386"/>
        <v>1</v>
      </c>
      <c r="EL227" s="15">
        <f t="shared" si="387"/>
        <v>0</v>
      </c>
      <c r="EM227" s="15">
        <f t="shared" si="388"/>
        <v>0</v>
      </c>
      <c r="EN227" s="15">
        <f t="shared" si="389"/>
        <v>0</v>
      </c>
      <c r="EO227" s="15">
        <f t="shared" si="390"/>
        <v>0</v>
      </c>
      <c r="EP227" s="15">
        <f t="shared" si="391"/>
        <v>1</v>
      </c>
      <c r="EQ227" s="15">
        <f t="shared" si="392"/>
        <v>0</v>
      </c>
      <c r="ER227" s="15">
        <f t="shared" si="393"/>
        <v>0</v>
      </c>
      <c r="ES227" s="15">
        <f t="shared" si="394"/>
        <v>0</v>
      </c>
      <c r="ET227" s="15">
        <f t="shared" si="395"/>
        <v>0</v>
      </c>
      <c r="EU227" s="15">
        <f t="shared" si="396"/>
        <v>1</v>
      </c>
      <c r="EV227" s="15">
        <f t="shared" si="397"/>
        <v>0</v>
      </c>
      <c r="EW227" s="15">
        <f t="shared" si="398"/>
        <v>0</v>
      </c>
      <c r="EX227" s="15">
        <f t="shared" si="399"/>
        <v>0</v>
      </c>
      <c r="EY227" s="15">
        <f t="shared" si="400"/>
        <v>1</v>
      </c>
      <c r="EZ227" s="15">
        <f t="shared" si="401"/>
        <v>0</v>
      </c>
      <c r="FA227" s="15">
        <f t="shared" si="402"/>
        <v>0</v>
      </c>
      <c r="FB227" s="15">
        <f t="shared" si="403"/>
        <v>0</v>
      </c>
      <c r="FC227" s="15">
        <f t="shared" si="404"/>
        <v>0</v>
      </c>
      <c r="FD227" s="15">
        <f t="shared" si="405"/>
        <v>1</v>
      </c>
      <c r="FE227" s="15">
        <f t="shared" si="406"/>
        <v>0</v>
      </c>
      <c r="FF227" s="15">
        <f t="shared" si="407"/>
        <v>0</v>
      </c>
      <c r="FG227" s="15">
        <f t="shared" si="408"/>
        <v>0</v>
      </c>
      <c r="FH227" s="15">
        <f t="shared" si="409"/>
        <v>1</v>
      </c>
      <c r="FI227" s="15">
        <f t="shared" si="410"/>
        <v>0</v>
      </c>
      <c r="FJ227" s="15">
        <f t="shared" si="411"/>
        <v>0</v>
      </c>
      <c r="FK227" s="15">
        <f t="shared" si="412"/>
        <v>0</v>
      </c>
      <c r="FL227" s="15">
        <f t="shared" si="413"/>
        <v>0</v>
      </c>
      <c r="FM227" s="15">
        <f t="shared" si="414"/>
        <v>1</v>
      </c>
      <c r="FN227" s="15">
        <f t="shared" si="415"/>
        <v>0</v>
      </c>
      <c r="FO227" s="15">
        <f t="shared" si="416"/>
        <v>0</v>
      </c>
      <c r="FP227" s="15">
        <f t="shared" si="417"/>
        <v>0</v>
      </c>
      <c r="FQ227" s="15">
        <f t="shared" si="418"/>
        <v>0</v>
      </c>
      <c r="FR227" s="15">
        <f t="shared" si="419"/>
        <v>0</v>
      </c>
      <c r="FS227" s="15">
        <f t="shared" si="425"/>
        <v>0.95514437499820237</v>
      </c>
      <c r="FT227" s="15">
        <f t="shared" si="426"/>
        <v>0</v>
      </c>
      <c r="FU227" s="15">
        <f t="shared" si="427"/>
        <v>0</v>
      </c>
      <c r="FV227" s="15">
        <f t="shared" si="428"/>
        <v>0</v>
      </c>
      <c r="FW227" s="15">
        <f t="shared" si="429"/>
        <v>0</v>
      </c>
      <c r="FX227" s="15">
        <f t="shared" si="430"/>
        <v>4.4855625001797676E-2</v>
      </c>
      <c r="FY227" s="15">
        <f t="shared" si="431"/>
        <v>0</v>
      </c>
      <c r="FZ227" s="15">
        <f t="shared" si="432"/>
        <v>0</v>
      </c>
      <c r="GA227" s="15">
        <f t="shared" si="420"/>
        <v>1</v>
      </c>
      <c r="GB227" s="15">
        <f t="shared" si="421"/>
        <v>0</v>
      </c>
      <c r="GC227" s="15">
        <f t="shared" si="422"/>
        <v>0</v>
      </c>
      <c r="GD227" s="15">
        <f t="shared" si="423"/>
        <v>0</v>
      </c>
      <c r="GE227" s="15">
        <f t="shared" si="424"/>
        <v>0</v>
      </c>
    </row>
    <row r="228" spans="1:187" x14ac:dyDescent="0.3">
      <c r="A228" s="2" t="s">
        <v>227</v>
      </c>
      <c r="B228" s="6">
        <v>86604.460999999996</v>
      </c>
      <c r="C228" s="6">
        <f t="shared" si="335"/>
        <v>39642.11675112402</v>
      </c>
      <c r="D228" s="7">
        <v>46962.344248875976</v>
      </c>
      <c r="E228" s="8">
        <v>123.12</v>
      </c>
      <c r="F228" s="9">
        <v>7937.44</v>
      </c>
      <c r="G228" s="9">
        <v>14925.406889493212</v>
      </c>
      <c r="H228" s="9">
        <v>2115.235015428716</v>
      </c>
      <c r="I228" s="9">
        <v>4821.3505646000176</v>
      </c>
      <c r="J228" s="9">
        <v>1125.1819156175018</v>
      </c>
      <c r="K228" s="9">
        <v>233.43199999999999</v>
      </c>
      <c r="L228" s="9">
        <v>221.71</v>
      </c>
      <c r="M228" s="9">
        <v>0</v>
      </c>
      <c r="N228" s="10">
        <v>8139.2403659845704</v>
      </c>
      <c r="O228" s="10">
        <f t="shared" si="325"/>
        <v>0</v>
      </c>
      <c r="P228" s="10">
        <f t="shared" si="326"/>
        <v>0</v>
      </c>
      <c r="Q228" s="10">
        <f t="shared" si="327"/>
        <v>123.12</v>
      </c>
      <c r="R228" s="10">
        <f t="shared" si="328"/>
        <v>0</v>
      </c>
      <c r="S228" s="10">
        <f t="shared" si="329"/>
        <v>0</v>
      </c>
      <c r="T228" s="10">
        <f t="shared" si="330"/>
        <v>6520.7793528468128</v>
      </c>
      <c r="U228" s="10">
        <f t="shared" si="331"/>
        <v>1416.6606471531866</v>
      </c>
      <c r="V228" s="10">
        <f t="shared" si="332"/>
        <v>0</v>
      </c>
      <c r="W228" s="10">
        <f t="shared" si="333"/>
        <v>0</v>
      </c>
      <c r="X228" s="10">
        <f t="shared" si="334"/>
        <v>0</v>
      </c>
      <c r="Y228" s="10">
        <f t="shared" si="336"/>
        <v>0</v>
      </c>
      <c r="Z228" s="10">
        <f t="shared" si="337"/>
        <v>14895.373438193143</v>
      </c>
      <c r="AA228" s="10">
        <f t="shared" si="338"/>
        <v>30.033451300066421</v>
      </c>
      <c r="AB228" s="10">
        <f t="shared" si="339"/>
        <v>0</v>
      </c>
      <c r="AC228" s="10">
        <f t="shared" si="340"/>
        <v>0</v>
      </c>
      <c r="AD228" s="10">
        <f t="shared" si="341"/>
        <v>0</v>
      </c>
      <c r="AE228" s="10">
        <f t="shared" si="342"/>
        <v>2115.235015428716</v>
      </c>
      <c r="AF228" s="10">
        <f t="shared" si="343"/>
        <v>0</v>
      </c>
      <c r="AG228" s="10">
        <f t="shared" si="344"/>
        <v>0</v>
      </c>
      <c r="AH228" s="10">
        <f t="shared" si="345"/>
        <v>0</v>
      </c>
      <c r="AI228" s="10">
        <f t="shared" si="346"/>
        <v>4821.3505646000176</v>
      </c>
      <c r="AJ228" s="10">
        <f t="shared" si="347"/>
        <v>0</v>
      </c>
      <c r="AK228" s="10">
        <f t="shared" si="348"/>
        <v>0</v>
      </c>
      <c r="AL228" s="10">
        <f t="shared" si="349"/>
        <v>0</v>
      </c>
      <c r="AM228" s="10">
        <f t="shared" si="350"/>
        <v>0</v>
      </c>
      <c r="AN228" s="10">
        <f t="shared" si="351"/>
        <v>1121.5541252619646</v>
      </c>
      <c r="AO228" s="10">
        <f t="shared" si="352"/>
        <v>3.6277903555372224</v>
      </c>
      <c r="AP228" s="10">
        <f t="shared" si="353"/>
        <v>0</v>
      </c>
      <c r="AQ228" s="10">
        <f t="shared" si="354"/>
        <v>0</v>
      </c>
      <c r="AR228" s="10">
        <f t="shared" si="355"/>
        <v>0</v>
      </c>
      <c r="AS228" s="10">
        <f t="shared" si="356"/>
        <v>233.43199999999999</v>
      </c>
      <c r="AT228" s="10">
        <f t="shared" si="357"/>
        <v>0</v>
      </c>
      <c r="AU228" s="10">
        <f t="shared" si="358"/>
        <v>0</v>
      </c>
      <c r="AV228" s="10">
        <f t="shared" si="359"/>
        <v>0</v>
      </c>
      <c r="AW228" s="10">
        <f t="shared" si="360"/>
        <v>221.71</v>
      </c>
      <c r="AX228" s="10">
        <f t="shared" si="361"/>
        <v>0</v>
      </c>
      <c r="AY228" s="10">
        <f t="shared" si="362"/>
        <v>0</v>
      </c>
      <c r="AZ228" s="10">
        <f t="shared" si="363"/>
        <v>0</v>
      </c>
      <c r="BA228" s="10">
        <f t="shared" si="364"/>
        <v>0</v>
      </c>
      <c r="BB228" s="10">
        <f t="shared" si="365"/>
        <v>0</v>
      </c>
      <c r="BC228" s="10">
        <f t="shared" si="366"/>
        <v>0</v>
      </c>
      <c r="BD228" s="10">
        <f t="shared" si="367"/>
        <v>0</v>
      </c>
      <c r="BE228" s="10">
        <f t="shared" si="368"/>
        <v>0</v>
      </c>
      <c r="BF228" s="10">
        <f t="shared" si="369"/>
        <v>0</v>
      </c>
      <c r="BG228" s="10">
        <f t="shared" si="370"/>
        <v>0</v>
      </c>
      <c r="BH228" s="10">
        <f t="shared" si="371"/>
        <v>0</v>
      </c>
      <c r="BI228" s="10">
        <f t="shared" si="372"/>
        <v>0</v>
      </c>
      <c r="BJ228" s="10">
        <f t="shared" si="373"/>
        <v>0</v>
      </c>
      <c r="BK228" s="10">
        <f t="shared" si="374"/>
        <v>0</v>
      </c>
      <c r="BL228" s="10">
        <f t="shared" si="375"/>
        <v>8139.2403659845704</v>
      </c>
      <c r="BM228" s="10">
        <f t="shared" si="376"/>
        <v>0</v>
      </c>
      <c r="BN228" s="10">
        <f t="shared" si="377"/>
        <v>0</v>
      </c>
      <c r="BO228" s="10">
        <f t="shared" si="378"/>
        <v>0</v>
      </c>
      <c r="BP228" s="2" t="s">
        <v>227</v>
      </c>
      <c r="BQ228" s="2">
        <v>300288.75099999999</v>
      </c>
      <c r="BR228" s="2">
        <f t="shared" si="379"/>
        <v>4313.134</v>
      </c>
      <c r="BS228" s="2">
        <v>263914.61900000001</v>
      </c>
      <c r="BT228" s="2">
        <v>123.12</v>
      </c>
      <c r="BU228" s="2">
        <v>7410.6720000000005</v>
      </c>
      <c r="BV228" s="2">
        <v>16439.418000000001</v>
      </c>
      <c r="BW228" s="2">
        <v>2383.9830000000002</v>
      </c>
      <c r="BX228" s="2">
        <v>4079.7020000000002</v>
      </c>
      <c r="BY228" s="2">
        <v>2226.922</v>
      </c>
      <c r="BZ228" s="2">
        <v>233.43199999999999</v>
      </c>
      <c r="CA228" s="2">
        <v>511.99299999999999</v>
      </c>
      <c r="CB228" s="2">
        <v>2961.19</v>
      </c>
      <c r="CC228" s="2">
        <v>3.7</v>
      </c>
      <c r="CD228" s="2">
        <v>0</v>
      </c>
      <c r="CE228" s="2">
        <v>0</v>
      </c>
      <c r="CF228" s="2">
        <v>123.12</v>
      </c>
      <c r="CG228" s="2">
        <v>0</v>
      </c>
      <c r="CH228" s="2">
        <v>0</v>
      </c>
      <c r="CI228" s="2">
        <v>6088.0280000000002</v>
      </c>
      <c r="CJ228" s="2">
        <v>1322.644</v>
      </c>
      <c r="CK228" s="2">
        <v>0</v>
      </c>
      <c r="CL228" s="2">
        <v>0</v>
      </c>
      <c r="CM228" s="2">
        <v>0</v>
      </c>
      <c r="CN228" s="2">
        <v>0</v>
      </c>
      <c r="CO228" s="2">
        <v>16406.338</v>
      </c>
      <c r="CP228" s="2">
        <v>33.08</v>
      </c>
      <c r="CQ228" s="2">
        <v>0</v>
      </c>
      <c r="CR228" s="2">
        <v>0</v>
      </c>
      <c r="CS228" s="2">
        <v>0</v>
      </c>
      <c r="CT228" s="2">
        <v>2383.9830000000002</v>
      </c>
      <c r="CU228" s="2">
        <v>0</v>
      </c>
      <c r="CV228" s="2">
        <v>0</v>
      </c>
      <c r="CW228" s="2">
        <v>0</v>
      </c>
      <c r="CX228" s="2">
        <v>4079.7020000000002</v>
      </c>
      <c r="CY228" s="2">
        <v>0</v>
      </c>
      <c r="CZ228" s="2">
        <v>0</v>
      </c>
      <c r="DA228" s="2">
        <v>0</v>
      </c>
      <c r="DB228" s="2">
        <v>0</v>
      </c>
      <c r="DC228" s="2">
        <v>2219.7420000000002</v>
      </c>
      <c r="DD228" s="2">
        <v>7.18</v>
      </c>
      <c r="DE228" s="2">
        <v>0</v>
      </c>
      <c r="DF228" s="2">
        <v>0</v>
      </c>
      <c r="DG228" s="2">
        <v>0</v>
      </c>
      <c r="DH228" s="2">
        <v>233.43199999999999</v>
      </c>
      <c r="DI228" s="2">
        <v>0</v>
      </c>
      <c r="DJ228" s="2">
        <v>0</v>
      </c>
      <c r="DK228" s="2">
        <v>0</v>
      </c>
      <c r="DL228" s="2">
        <v>511.99299999999999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2959.67</v>
      </c>
      <c r="DS228" s="2">
        <v>0</v>
      </c>
      <c r="DT228" s="2">
        <v>0</v>
      </c>
      <c r="DU228" s="2">
        <v>1.52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3.7</v>
      </c>
      <c r="EB228" s="2">
        <v>0</v>
      </c>
      <c r="EC228" s="2">
        <v>0</v>
      </c>
      <c r="ED228" s="2">
        <v>0</v>
      </c>
      <c r="EE228" s="15">
        <f t="shared" si="380"/>
        <v>0</v>
      </c>
      <c r="EF228" s="15">
        <f t="shared" si="381"/>
        <v>0</v>
      </c>
      <c r="EG228" s="15">
        <f t="shared" si="382"/>
        <v>1</v>
      </c>
      <c r="EH228" s="15">
        <f t="shared" si="383"/>
        <v>0</v>
      </c>
      <c r="EI228" s="15">
        <f t="shared" si="384"/>
        <v>0</v>
      </c>
      <c r="EJ228" s="15">
        <f t="shared" si="385"/>
        <v>0.82152171894802517</v>
      </c>
      <c r="EK228" s="15">
        <f t="shared" si="386"/>
        <v>0.17847828105197477</v>
      </c>
      <c r="EL228" s="15">
        <f t="shared" si="387"/>
        <v>0</v>
      </c>
      <c r="EM228" s="15">
        <f t="shared" si="388"/>
        <v>0</v>
      </c>
      <c r="EN228" s="15">
        <f t="shared" si="389"/>
        <v>0</v>
      </c>
      <c r="EO228" s="15">
        <f t="shared" si="390"/>
        <v>0</v>
      </c>
      <c r="EP228" s="15">
        <f t="shared" si="391"/>
        <v>0.99798776331376193</v>
      </c>
      <c r="EQ228" s="16">
        <f t="shared" si="392"/>
        <v>2.0122366862379186E-3</v>
      </c>
      <c r="ER228" s="15">
        <f t="shared" si="393"/>
        <v>0</v>
      </c>
      <c r="ES228" s="15">
        <f t="shared" si="394"/>
        <v>0</v>
      </c>
      <c r="ET228" s="15">
        <f t="shared" si="395"/>
        <v>0</v>
      </c>
      <c r="EU228" s="15">
        <f t="shared" si="396"/>
        <v>1</v>
      </c>
      <c r="EV228" s="15">
        <f t="shared" si="397"/>
        <v>0</v>
      </c>
      <c r="EW228" s="15">
        <f t="shared" si="398"/>
        <v>0</v>
      </c>
      <c r="EX228" s="15">
        <f t="shared" si="399"/>
        <v>0</v>
      </c>
      <c r="EY228" s="15">
        <f t="shared" si="400"/>
        <v>1</v>
      </c>
      <c r="EZ228" s="15">
        <f t="shared" si="401"/>
        <v>0</v>
      </c>
      <c r="FA228" s="15">
        <f t="shared" si="402"/>
        <v>0</v>
      </c>
      <c r="FB228" s="15">
        <f t="shared" si="403"/>
        <v>0</v>
      </c>
      <c r="FC228" s="15">
        <f t="shared" si="404"/>
        <v>0</v>
      </c>
      <c r="FD228" s="15">
        <f t="shared" si="405"/>
        <v>0.99677581882077604</v>
      </c>
      <c r="FE228" s="16">
        <f t="shared" si="406"/>
        <v>3.2241811792240588E-3</v>
      </c>
      <c r="FF228" s="15">
        <f t="shared" si="407"/>
        <v>0</v>
      </c>
      <c r="FG228" s="15">
        <f t="shared" si="408"/>
        <v>0</v>
      </c>
      <c r="FH228" s="15">
        <f t="shared" si="409"/>
        <v>0</v>
      </c>
      <c r="FI228" s="15">
        <f t="shared" si="410"/>
        <v>1</v>
      </c>
      <c r="FJ228" s="15">
        <f t="shared" si="411"/>
        <v>0</v>
      </c>
      <c r="FK228" s="15">
        <f t="shared" si="412"/>
        <v>0</v>
      </c>
      <c r="FL228" s="15">
        <f t="shared" si="413"/>
        <v>0</v>
      </c>
      <c r="FM228" s="15">
        <f t="shared" si="414"/>
        <v>1</v>
      </c>
      <c r="FN228" s="15">
        <f t="shared" si="415"/>
        <v>0</v>
      </c>
      <c r="FO228" s="15">
        <f t="shared" si="416"/>
        <v>0</v>
      </c>
      <c r="FP228" s="15">
        <f t="shared" si="417"/>
        <v>0</v>
      </c>
      <c r="FQ228" s="15">
        <f t="shared" si="418"/>
        <v>0</v>
      </c>
      <c r="FR228" s="15">
        <f t="shared" si="419"/>
        <v>0</v>
      </c>
      <c r="FS228" s="15">
        <f t="shared" si="425"/>
        <v>0.99948669284983405</v>
      </c>
      <c r="FT228" s="15">
        <f t="shared" si="426"/>
        <v>0</v>
      </c>
      <c r="FU228" s="15">
        <f t="shared" si="427"/>
        <v>0</v>
      </c>
      <c r="FV228" s="15">
        <f t="shared" si="428"/>
        <v>5.1330715016598052E-4</v>
      </c>
      <c r="FW228" s="15">
        <f t="shared" si="429"/>
        <v>0</v>
      </c>
      <c r="FX228" s="15">
        <f t="shared" si="430"/>
        <v>0</v>
      </c>
      <c r="FY228" s="15">
        <f t="shared" si="431"/>
        <v>0</v>
      </c>
      <c r="FZ228" s="15">
        <f t="shared" si="432"/>
        <v>0</v>
      </c>
      <c r="GA228" s="15">
        <f t="shared" si="420"/>
        <v>0</v>
      </c>
      <c r="GB228" s="15">
        <f t="shared" si="421"/>
        <v>1</v>
      </c>
      <c r="GC228" s="15">
        <f t="shared" si="422"/>
        <v>0</v>
      </c>
      <c r="GD228" s="15">
        <f t="shared" si="423"/>
        <v>0</v>
      </c>
      <c r="GE228" s="15">
        <f t="shared" si="424"/>
        <v>0</v>
      </c>
    </row>
    <row r="229" spans="1:187" x14ac:dyDescent="0.3">
      <c r="A229" s="2" t="s">
        <v>228</v>
      </c>
      <c r="B229" s="6">
        <v>26384.68</v>
      </c>
      <c r="C229" s="6">
        <f t="shared" si="335"/>
        <v>16327.640765767665</v>
      </c>
      <c r="D229" s="7">
        <v>10057.039234232336</v>
      </c>
      <c r="E229" s="8">
        <v>2540.04</v>
      </c>
      <c r="F229" s="9">
        <v>3919</v>
      </c>
      <c r="G229" s="9">
        <v>5403.6567546669539</v>
      </c>
      <c r="H229" s="9">
        <v>1221.9076555989509</v>
      </c>
      <c r="I229" s="9">
        <v>2382.8431754037979</v>
      </c>
      <c r="J229" s="9">
        <v>705.47318009796481</v>
      </c>
      <c r="K229" s="9">
        <v>140.80000000000001</v>
      </c>
      <c r="L229" s="9">
        <v>13.92</v>
      </c>
      <c r="M229" s="9">
        <v>0</v>
      </c>
      <c r="N229" s="10">
        <v>0</v>
      </c>
      <c r="O229" s="10">
        <f t="shared" si="325"/>
        <v>0</v>
      </c>
      <c r="P229" s="10">
        <f t="shared" si="326"/>
        <v>0</v>
      </c>
      <c r="Q229" s="10">
        <f t="shared" si="327"/>
        <v>2540.04</v>
      </c>
      <c r="R229" s="10">
        <f t="shared" si="328"/>
        <v>0</v>
      </c>
      <c r="S229" s="10">
        <f t="shared" si="329"/>
        <v>0</v>
      </c>
      <c r="T229" s="10">
        <f t="shared" si="330"/>
        <v>1387.4224829543132</v>
      </c>
      <c r="U229" s="10">
        <f t="shared" si="331"/>
        <v>2531.5775170456864</v>
      </c>
      <c r="V229" s="10">
        <f t="shared" si="332"/>
        <v>0</v>
      </c>
      <c r="W229" s="10">
        <f t="shared" si="333"/>
        <v>0</v>
      </c>
      <c r="X229" s="10">
        <f t="shared" si="334"/>
        <v>0</v>
      </c>
      <c r="Y229" s="10">
        <f t="shared" si="336"/>
        <v>0</v>
      </c>
      <c r="Z229" s="10">
        <f t="shared" si="337"/>
        <v>5384.081446403784</v>
      </c>
      <c r="AA229" s="10">
        <f t="shared" si="338"/>
        <v>19.575308263169852</v>
      </c>
      <c r="AB229" s="10">
        <f t="shared" si="339"/>
        <v>0</v>
      </c>
      <c r="AC229" s="10">
        <f t="shared" si="340"/>
        <v>0</v>
      </c>
      <c r="AD229" s="10">
        <f t="shared" si="341"/>
        <v>0</v>
      </c>
      <c r="AE229" s="10">
        <f t="shared" si="342"/>
        <v>1221.9076555989509</v>
      </c>
      <c r="AF229" s="10">
        <f t="shared" si="343"/>
        <v>0</v>
      </c>
      <c r="AG229" s="10">
        <f t="shared" si="344"/>
        <v>0</v>
      </c>
      <c r="AH229" s="10">
        <f t="shared" si="345"/>
        <v>0</v>
      </c>
      <c r="AI229" s="10">
        <f t="shared" si="346"/>
        <v>2382.8431754037979</v>
      </c>
      <c r="AJ229" s="10">
        <f t="shared" si="347"/>
        <v>0</v>
      </c>
      <c r="AK229" s="10">
        <f t="shared" si="348"/>
        <v>0</v>
      </c>
      <c r="AL229" s="10">
        <f t="shared" si="349"/>
        <v>0</v>
      </c>
      <c r="AM229" s="10">
        <f t="shared" si="350"/>
        <v>0</v>
      </c>
      <c r="AN229" s="10">
        <f t="shared" si="351"/>
        <v>705.47318009796481</v>
      </c>
      <c r="AO229" s="10">
        <f t="shared" si="352"/>
        <v>0</v>
      </c>
      <c r="AP229" s="10">
        <f t="shared" si="353"/>
        <v>0</v>
      </c>
      <c r="AQ229" s="10">
        <f t="shared" si="354"/>
        <v>0</v>
      </c>
      <c r="AR229" s="10">
        <f t="shared" si="355"/>
        <v>50.92444571592047</v>
      </c>
      <c r="AS229" s="10">
        <f t="shared" si="356"/>
        <v>89.875554284079541</v>
      </c>
      <c r="AT229" s="10">
        <f t="shared" si="357"/>
        <v>0</v>
      </c>
      <c r="AU229" s="10">
        <f t="shared" si="358"/>
        <v>0</v>
      </c>
      <c r="AV229" s="10">
        <f t="shared" si="359"/>
        <v>0</v>
      </c>
      <c r="AW229" s="10">
        <f t="shared" si="360"/>
        <v>13.92</v>
      </c>
      <c r="AX229" s="10">
        <f t="shared" si="361"/>
        <v>0</v>
      </c>
      <c r="AY229" s="10">
        <f t="shared" si="362"/>
        <v>0</v>
      </c>
      <c r="AZ229" s="10">
        <f t="shared" si="363"/>
        <v>0</v>
      </c>
      <c r="BA229" s="10">
        <f t="shared" si="364"/>
        <v>0</v>
      </c>
      <c r="BB229" s="10">
        <f t="shared" si="365"/>
        <v>0</v>
      </c>
      <c r="BC229" s="10">
        <f t="shared" si="366"/>
        <v>0</v>
      </c>
      <c r="BD229" s="10">
        <f t="shared" si="367"/>
        <v>0</v>
      </c>
      <c r="BE229" s="10">
        <f t="shared" si="368"/>
        <v>0</v>
      </c>
      <c r="BF229" s="10">
        <f t="shared" si="369"/>
        <v>0</v>
      </c>
      <c r="BG229" s="10">
        <f t="shared" si="370"/>
        <v>0</v>
      </c>
      <c r="BH229" s="10">
        <f t="shared" si="371"/>
        <v>0</v>
      </c>
      <c r="BI229" s="10">
        <f t="shared" si="372"/>
        <v>0</v>
      </c>
      <c r="BJ229" s="10">
        <f t="shared" si="373"/>
        <v>0</v>
      </c>
      <c r="BK229" s="10">
        <f t="shared" si="374"/>
        <v>0</v>
      </c>
      <c r="BL229" s="10">
        <f t="shared" si="375"/>
        <v>0</v>
      </c>
      <c r="BM229" s="10">
        <f t="shared" si="376"/>
        <v>0</v>
      </c>
      <c r="BN229" s="10">
        <f t="shared" si="377"/>
        <v>0</v>
      </c>
      <c r="BO229" s="10">
        <f t="shared" si="378"/>
        <v>0</v>
      </c>
      <c r="BP229" s="2" t="s">
        <v>228</v>
      </c>
      <c r="BQ229" s="2">
        <v>28312.18</v>
      </c>
      <c r="BR229" s="2">
        <f t="shared" si="379"/>
        <v>2005.54</v>
      </c>
      <c r="BS229" s="2">
        <v>11704.020000000004</v>
      </c>
      <c r="BT229" s="2">
        <v>2540.04</v>
      </c>
      <c r="BU229" s="2">
        <v>3918.8799999999997</v>
      </c>
      <c r="BV229" s="2">
        <v>4339.42</v>
      </c>
      <c r="BW229" s="2">
        <v>2516.96</v>
      </c>
      <c r="BX229" s="2">
        <v>1865.72</v>
      </c>
      <c r="BY229" s="2">
        <v>606.29999999999995</v>
      </c>
      <c r="BZ229" s="2">
        <v>139.82</v>
      </c>
      <c r="CA229" s="2">
        <v>16.32</v>
      </c>
      <c r="CB229" s="2">
        <v>0</v>
      </c>
      <c r="CC229" s="2">
        <v>664.7</v>
      </c>
      <c r="CD229" s="2">
        <v>0</v>
      </c>
      <c r="CE229" s="2">
        <v>0</v>
      </c>
      <c r="CF229" s="2">
        <v>2540.04</v>
      </c>
      <c r="CG229" s="2">
        <v>0</v>
      </c>
      <c r="CH229" s="2">
        <v>0</v>
      </c>
      <c r="CI229" s="2">
        <v>1387.3799999999997</v>
      </c>
      <c r="CJ229" s="2">
        <v>2531.5</v>
      </c>
      <c r="CK229" s="2">
        <v>0</v>
      </c>
      <c r="CL229" s="2">
        <v>0</v>
      </c>
      <c r="CM229" s="2">
        <v>0</v>
      </c>
      <c r="CN229" s="2">
        <v>0</v>
      </c>
      <c r="CO229" s="2">
        <v>4323.7</v>
      </c>
      <c r="CP229" s="2">
        <v>15.72</v>
      </c>
      <c r="CQ229" s="2">
        <v>0</v>
      </c>
      <c r="CR229" s="2">
        <v>0</v>
      </c>
      <c r="CS229" s="2">
        <v>0</v>
      </c>
      <c r="CT229" s="2">
        <v>2516.96</v>
      </c>
      <c r="CU229" s="2">
        <v>0</v>
      </c>
      <c r="CV229" s="2">
        <v>0</v>
      </c>
      <c r="CW229" s="2">
        <v>0</v>
      </c>
      <c r="CX229" s="2">
        <v>1865.72</v>
      </c>
      <c r="CY229" s="2">
        <v>0</v>
      </c>
      <c r="CZ229" s="2">
        <v>0</v>
      </c>
      <c r="DA229" s="2">
        <v>0</v>
      </c>
      <c r="DB229" s="2">
        <v>0</v>
      </c>
      <c r="DC229" s="2">
        <v>606.29999999999995</v>
      </c>
      <c r="DD229" s="2">
        <v>0</v>
      </c>
      <c r="DE229" s="2">
        <v>0</v>
      </c>
      <c r="DF229" s="2">
        <v>0</v>
      </c>
      <c r="DG229" s="2">
        <v>50.569999999999993</v>
      </c>
      <c r="DH229" s="2">
        <v>89.25</v>
      </c>
      <c r="DI229" s="2">
        <v>0</v>
      </c>
      <c r="DJ229" s="2">
        <v>0</v>
      </c>
      <c r="DK229" s="2">
        <v>0</v>
      </c>
      <c r="DL229" s="2">
        <v>16.32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664.7</v>
      </c>
      <c r="EA229" s="2">
        <v>0</v>
      </c>
      <c r="EB229" s="2">
        <v>0</v>
      </c>
      <c r="EC229" s="2">
        <v>0</v>
      </c>
      <c r="ED229" s="2">
        <v>0</v>
      </c>
      <c r="EE229" s="15">
        <f t="shared" si="380"/>
        <v>0</v>
      </c>
      <c r="EF229" s="15">
        <f t="shared" si="381"/>
        <v>0</v>
      </c>
      <c r="EG229" s="15">
        <f t="shared" si="382"/>
        <v>1</v>
      </c>
      <c r="EH229" s="15">
        <f t="shared" si="383"/>
        <v>0</v>
      </c>
      <c r="EI229" s="15">
        <f t="shared" si="384"/>
        <v>0</v>
      </c>
      <c r="EJ229" s="15">
        <f t="shared" si="385"/>
        <v>0.3540246192789776</v>
      </c>
      <c r="EK229" s="15">
        <f t="shared" si="386"/>
        <v>0.64597538072102234</v>
      </c>
      <c r="EL229" s="15">
        <f t="shared" si="387"/>
        <v>0</v>
      </c>
      <c r="EM229" s="15">
        <f t="shared" si="388"/>
        <v>0</v>
      </c>
      <c r="EN229" s="15">
        <f t="shared" si="389"/>
        <v>0</v>
      </c>
      <c r="EO229" s="15">
        <f t="shared" si="390"/>
        <v>0</v>
      </c>
      <c r="EP229" s="15">
        <f t="shared" si="391"/>
        <v>0.99637739605753761</v>
      </c>
      <c r="EQ229" s="16">
        <f t="shared" si="392"/>
        <v>3.6226039424623567E-3</v>
      </c>
      <c r="ER229" s="15">
        <f t="shared" si="393"/>
        <v>0</v>
      </c>
      <c r="ES229" s="15">
        <f t="shared" si="394"/>
        <v>0</v>
      </c>
      <c r="ET229" s="15">
        <f t="shared" si="395"/>
        <v>0</v>
      </c>
      <c r="EU229" s="15">
        <f t="shared" si="396"/>
        <v>1</v>
      </c>
      <c r="EV229" s="15">
        <f t="shared" si="397"/>
        <v>0</v>
      </c>
      <c r="EW229" s="15">
        <f t="shared" si="398"/>
        <v>0</v>
      </c>
      <c r="EX229" s="15">
        <f t="shared" si="399"/>
        <v>0</v>
      </c>
      <c r="EY229" s="15">
        <f t="shared" si="400"/>
        <v>1</v>
      </c>
      <c r="EZ229" s="15">
        <f t="shared" si="401"/>
        <v>0</v>
      </c>
      <c r="FA229" s="15">
        <f t="shared" si="402"/>
        <v>0</v>
      </c>
      <c r="FB229" s="15">
        <f t="shared" si="403"/>
        <v>0</v>
      </c>
      <c r="FC229" s="15">
        <f t="shared" si="404"/>
        <v>0</v>
      </c>
      <c r="FD229" s="15">
        <f t="shared" si="405"/>
        <v>1</v>
      </c>
      <c r="FE229" s="15">
        <f t="shared" si="406"/>
        <v>0</v>
      </c>
      <c r="FF229" s="15">
        <f t="shared" si="407"/>
        <v>0</v>
      </c>
      <c r="FG229" s="15">
        <f t="shared" si="408"/>
        <v>0</v>
      </c>
      <c r="FH229" s="15">
        <f t="shared" si="409"/>
        <v>0.36167930195966241</v>
      </c>
      <c r="FI229" s="15">
        <f t="shared" si="410"/>
        <v>0.63832069804033764</v>
      </c>
      <c r="FJ229" s="15">
        <f t="shared" si="411"/>
        <v>0</v>
      </c>
      <c r="FK229" s="15">
        <f t="shared" si="412"/>
        <v>0</v>
      </c>
      <c r="FL229" s="15">
        <f t="shared" si="413"/>
        <v>0</v>
      </c>
      <c r="FM229" s="15">
        <f t="shared" si="414"/>
        <v>1</v>
      </c>
      <c r="FN229" s="15">
        <f t="shared" si="415"/>
        <v>0</v>
      </c>
      <c r="FO229" s="15">
        <f t="shared" si="416"/>
        <v>0</v>
      </c>
      <c r="FP229" s="15">
        <f t="shared" si="417"/>
        <v>0</v>
      </c>
      <c r="FQ229" s="15">
        <f t="shared" si="418"/>
        <v>0</v>
      </c>
      <c r="FR229" s="15">
        <f t="shared" si="419"/>
        <v>0</v>
      </c>
      <c r="FS229" s="15">
        <v>0</v>
      </c>
      <c r="FT229" s="15">
        <v>0</v>
      </c>
      <c r="FU229" s="15">
        <v>0</v>
      </c>
      <c r="FV229" s="15">
        <v>0</v>
      </c>
      <c r="FW229" s="15">
        <v>0</v>
      </c>
      <c r="FX229" s="15">
        <v>0</v>
      </c>
      <c r="FY229" s="15">
        <v>0</v>
      </c>
      <c r="FZ229" s="15">
        <v>0</v>
      </c>
      <c r="GA229" s="15">
        <f t="shared" si="420"/>
        <v>1</v>
      </c>
      <c r="GB229" s="15">
        <f t="shared" si="421"/>
        <v>0</v>
      </c>
      <c r="GC229" s="15">
        <f t="shared" si="422"/>
        <v>0</v>
      </c>
      <c r="GD229" s="15">
        <f t="shared" si="423"/>
        <v>0</v>
      </c>
      <c r="GE229" s="15">
        <f t="shared" si="424"/>
        <v>0</v>
      </c>
    </row>
    <row r="230" spans="1:187" x14ac:dyDescent="0.3">
      <c r="A230" s="2" t="s">
        <v>229</v>
      </c>
      <c r="B230" s="6">
        <v>41338.707000000002</v>
      </c>
      <c r="C230" s="6">
        <f t="shared" si="335"/>
        <v>31326.829686030207</v>
      </c>
      <c r="D230" s="7">
        <v>10011.877313969795</v>
      </c>
      <c r="E230" s="8">
        <v>5344.54</v>
      </c>
      <c r="F230" s="9">
        <v>9832.2199999999993</v>
      </c>
      <c r="G230" s="9">
        <v>6083.9711351277447</v>
      </c>
      <c r="H230" s="9">
        <v>2438.6938561385318</v>
      </c>
      <c r="I230" s="9">
        <v>6423.390405497652</v>
      </c>
      <c r="J230" s="9">
        <v>1115.8372892662819</v>
      </c>
      <c r="K230" s="9">
        <v>40.71</v>
      </c>
      <c r="L230" s="9">
        <v>47.466999999999999</v>
      </c>
      <c r="M230" s="9">
        <v>0</v>
      </c>
      <c r="N230" s="10">
        <v>0</v>
      </c>
      <c r="O230" s="10">
        <f t="shared" si="325"/>
        <v>0</v>
      </c>
      <c r="P230" s="10">
        <f t="shared" si="326"/>
        <v>0</v>
      </c>
      <c r="Q230" s="10">
        <f t="shared" si="327"/>
        <v>5344.54</v>
      </c>
      <c r="R230" s="10">
        <f t="shared" si="328"/>
        <v>0</v>
      </c>
      <c r="S230" s="10">
        <f t="shared" si="329"/>
        <v>0</v>
      </c>
      <c r="T230" s="10">
        <f t="shared" si="330"/>
        <v>9832.2199999999993</v>
      </c>
      <c r="U230" s="10">
        <f t="shared" si="331"/>
        <v>0</v>
      </c>
      <c r="V230" s="10">
        <f t="shared" si="332"/>
        <v>0</v>
      </c>
      <c r="W230" s="10">
        <f t="shared" si="333"/>
        <v>0</v>
      </c>
      <c r="X230" s="10">
        <f t="shared" si="334"/>
        <v>0</v>
      </c>
      <c r="Y230" s="10">
        <f t="shared" si="336"/>
        <v>0</v>
      </c>
      <c r="Z230" s="10">
        <f t="shared" si="337"/>
        <v>6083.9711351277447</v>
      </c>
      <c r="AA230" s="10">
        <f t="shared" si="338"/>
        <v>0</v>
      </c>
      <c r="AB230" s="10">
        <f t="shared" si="339"/>
        <v>0</v>
      </c>
      <c r="AC230" s="10">
        <f t="shared" si="340"/>
        <v>0</v>
      </c>
      <c r="AD230" s="10">
        <f t="shared" si="341"/>
        <v>0</v>
      </c>
      <c r="AE230" s="10">
        <f t="shared" si="342"/>
        <v>2438.6938561385318</v>
      </c>
      <c r="AF230" s="10">
        <f t="shared" si="343"/>
        <v>0</v>
      </c>
      <c r="AG230" s="10">
        <f t="shared" si="344"/>
        <v>0</v>
      </c>
      <c r="AH230" s="10">
        <f t="shared" si="345"/>
        <v>0</v>
      </c>
      <c r="AI230" s="10">
        <f t="shared" si="346"/>
        <v>6423.390405497652</v>
      </c>
      <c r="AJ230" s="10">
        <f t="shared" si="347"/>
        <v>0</v>
      </c>
      <c r="AK230" s="10">
        <f t="shared" si="348"/>
        <v>0</v>
      </c>
      <c r="AL230" s="10">
        <f t="shared" si="349"/>
        <v>0</v>
      </c>
      <c r="AM230" s="10">
        <f t="shared" si="350"/>
        <v>0</v>
      </c>
      <c r="AN230" s="10">
        <f t="shared" si="351"/>
        <v>1115.8372892662819</v>
      </c>
      <c r="AO230" s="10">
        <f t="shared" si="352"/>
        <v>0</v>
      </c>
      <c r="AP230" s="10">
        <f t="shared" si="353"/>
        <v>0</v>
      </c>
      <c r="AQ230" s="10">
        <f t="shared" si="354"/>
        <v>0</v>
      </c>
      <c r="AR230" s="10">
        <f t="shared" si="355"/>
        <v>24.226480038948395</v>
      </c>
      <c r="AS230" s="10">
        <f t="shared" si="356"/>
        <v>16.483519961051606</v>
      </c>
      <c r="AT230" s="10">
        <f t="shared" si="357"/>
        <v>0</v>
      </c>
      <c r="AU230" s="10">
        <f t="shared" si="358"/>
        <v>0</v>
      </c>
      <c r="AV230" s="10">
        <f t="shared" si="359"/>
        <v>0</v>
      </c>
      <c r="AW230" s="10">
        <f t="shared" si="360"/>
        <v>47.466999999999999</v>
      </c>
      <c r="AX230" s="10">
        <f t="shared" si="361"/>
        <v>0</v>
      </c>
      <c r="AY230" s="10">
        <f t="shared" si="362"/>
        <v>0</v>
      </c>
      <c r="AZ230" s="10">
        <f t="shared" si="363"/>
        <v>0</v>
      </c>
      <c r="BA230" s="10">
        <f t="shared" si="364"/>
        <v>0</v>
      </c>
      <c r="BB230" s="10">
        <f t="shared" si="365"/>
        <v>0</v>
      </c>
      <c r="BC230" s="10">
        <f t="shared" si="366"/>
        <v>0</v>
      </c>
      <c r="BD230" s="10">
        <f t="shared" si="367"/>
        <v>0</v>
      </c>
      <c r="BE230" s="10">
        <f t="shared" si="368"/>
        <v>0</v>
      </c>
      <c r="BF230" s="10">
        <f t="shared" si="369"/>
        <v>0</v>
      </c>
      <c r="BG230" s="10">
        <f t="shared" si="370"/>
        <v>0</v>
      </c>
      <c r="BH230" s="10">
        <f t="shared" si="371"/>
        <v>0</v>
      </c>
      <c r="BI230" s="10">
        <f t="shared" si="372"/>
        <v>0</v>
      </c>
      <c r="BJ230" s="10">
        <f t="shared" si="373"/>
        <v>0</v>
      </c>
      <c r="BK230" s="10">
        <f t="shared" si="374"/>
        <v>0</v>
      </c>
      <c r="BL230" s="10">
        <f t="shared" si="375"/>
        <v>0</v>
      </c>
      <c r="BM230" s="10">
        <f t="shared" si="376"/>
        <v>0</v>
      </c>
      <c r="BN230" s="10">
        <f t="shared" si="377"/>
        <v>0</v>
      </c>
      <c r="BO230" s="10">
        <f t="shared" si="378"/>
        <v>0</v>
      </c>
      <c r="BP230" s="2" t="s">
        <v>229</v>
      </c>
      <c r="BQ230" s="2">
        <v>69545.17</v>
      </c>
      <c r="BR230" s="2">
        <f t="shared" si="379"/>
        <v>5096.16</v>
      </c>
      <c r="BS230" s="2">
        <v>9442.2099999999919</v>
      </c>
      <c r="BT230" s="2">
        <v>5344.54</v>
      </c>
      <c r="BU230" s="2">
        <v>9832.2200000000012</v>
      </c>
      <c r="BV230" s="2">
        <v>34843.699999999997</v>
      </c>
      <c r="BW230" s="2">
        <v>3248.09</v>
      </c>
      <c r="BX230" s="2">
        <v>5034.54</v>
      </c>
      <c r="BY230" s="2">
        <v>972.46</v>
      </c>
      <c r="BZ230" s="2">
        <v>61.62</v>
      </c>
      <c r="CA230" s="2">
        <v>167.17</v>
      </c>
      <c r="CB230" s="2">
        <v>0</v>
      </c>
      <c r="CC230" s="2">
        <v>598.62</v>
      </c>
      <c r="CD230" s="2">
        <v>0</v>
      </c>
      <c r="CE230" s="2">
        <v>0</v>
      </c>
      <c r="CF230" s="2">
        <v>5344.54</v>
      </c>
      <c r="CG230" s="2">
        <v>0</v>
      </c>
      <c r="CH230" s="2">
        <v>0</v>
      </c>
      <c r="CI230" s="2">
        <v>9832.2200000000012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34843.699999999997</v>
      </c>
      <c r="CP230" s="2">
        <v>0</v>
      </c>
      <c r="CQ230" s="2">
        <v>0</v>
      </c>
      <c r="CR230" s="2">
        <v>0</v>
      </c>
      <c r="CS230" s="2">
        <v>0</v>
      </c>
      <c r="CT230" s="2">
        <v>3248.09</v>
      </c>
      <c r="CU230" s="2">
        <v>0</v>
      </c>
      <c r="CV230" s="2">
        <v>0</v>
      </c>
      <c r="CW230" s="2">
        <v>0</v>
      </c>
      <c r="CX230" s="2">
        <v>5034.54</v>
      </c>
      <c r="CY230" s="2">
        <v>0</v>
      </c>
      <c r="CZ230" s="2">
        <v>0</v>
      </c>
      <c r="DA230" s="2">
        <v>0</v>
      </c>
      <c r="DB230" s="2">
        <v>0</v>
      </c>
      <c r="DC230" s="2">
        <v>972.46</v>
      </c>
      <c r="DD230" s="2">
        <v>0</v>
      </c>
      <c r="DE230" s="2">
        <v>0</v>
      </c>
      <c r="DF230" s="2">
        <v>0</v>
      </c>
      <c r="DG230" s="2">
        <v>36.67</v>
      </c>
      <c r="DH230" s="2">
        <v>24.95</v>
      </c>
      <c r="DI230" s="2">
        <v>0</v>
      </c>
      <c r="DJ230" s="2">
        <v>0</v>
      </c>
      <c r="DK230" s="2">
        <v>0</v>
      </c>
      <c r="DL230" s="2">
        <v>167.17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598.62</v>
      </c>
      <c r="EA230" s="2">
        <v>0</v>
      </c>
      <c r="EB230" s="2">
        <v>0</v>
      </c>
      <c r="EC230" s="2">
        <v>0</v>
      </c>
      <c r="ED230" s="2">
        <v>0</v>
      </c>
      <c r="EE230" s="15">
        <f t="shared" si="380"/>
        <v>0</v>
      </c>
      <c r="EF230" s="15">
        <f t="shared" si="381"/>
        <v>0</v>
      </c>
      <c r="EG230" s="15">
        <f t="shared" si="382"/>
        <v>1</v>
      </c>
      <c r="EH230" s="15">
        <f t="shared" si="383"/>
        <v>0</v>
      </c>
      <c r="EI230" s="15">
        <f t="shared" si="384"/>
        <v>0</v>
      </c>
      <c r="EJ230" s="15">
        <f t="shared" si="385"/>
        <v>1</v>
      </c>
      <c r="EK230" s="15">
        <f t="shared" si="386"/>
        <v>0</v>
      </c>
      <c r="EL230" s="15">
        <f t="shared" si="387"/>
        <v>0</v>
      </c>
      <c r="EM230" s="15">
        <f t="shared" si="388"/>
        <v>0</v>
      </c>
      <c r="EN230" s="15">
        <f t="shared" si="389"/>
        <v>0</v>
      </c>
      <c r="EO230" s="15">
        <f t="shared" si="390"/>
        <v>0</v>
      </c>
      <c r="EP230" s="15">
        <f t="shared" si="391"/>
        <v>1</v>
      </c>
      <c r="EQ230" s="15">
        <f t="shared" si="392"/>
        <v>0</v>
      </c>
      <c r="ER230" s="15">
        <f t="shared" si="393"/>
        <v>0</v>
      </c>
      <c r="ES230" s="15">
        <f t="shared" si="394"/>
        <v>0</v>
      </c>
      <c r="ET230" s="15">
        <f t="shared" si="395"/>
        <v>0</v>
      </c>
      <c r="EU230" s="15">
        <f t="shared" si="396"/>
        <v>1</v>
      </c>
      <c r="EV230" s="15">
        <f t="shared" si="397"/>
        <v>0</v>
      </c>
      <c r="EW230" s="15">
        <f t="shared" si="398"/>
        <v>0</v>
      </c>
      <c r="EX230" s="15">
        <f t="shared" si="399"/>
        <v>0</v>
      </c>
      <c r="EY230" s="15">
        <f t="shared" si="400"/>
        <v>1</v>
      </c>
      <c r="EZ230" s="15">
        <f t="shared" si="401"/>
        <v>0</v>
      </c>
      <c r="FA230" s="15">
        <f t="shared" si="402"/>
        <v>0</v>
      </c>
      <c r="FB230" s="15">
        <f t="shared" si="403"/>
        <v>0</v>
      </c>
      <c r="FC230" s="15">
        <f t="shared" si="404"/>
        <v>0</v>
      </c>
      <c r="FD230" s="15">
        <f t="shared" si="405"/>
        <v>1</v>
      </c>
      <c r="FE230" s="15">
        <f t="shared" si="406"/>
        <v>0</v>
      </c>
      <c r="FF230" s="15">
        <f t="shared" si="407"/>
        <v>0</v>
      </c>
      <c r="FG230" s="15">
        <f t="shared" si="408"/>
        <v>0</v>
      </c>
      <c r="FH230" s="15">
        <f t="shared" si="409"/>
        <v>0.59509899383317111</v>
      </c>
      <c r="FI230" s="15">
        <f t="shared" si="410"/>
        <v>0.40490100616682895</v>
      </c>
      <c r="FJ230" s="15">
        <f t="shared" si="411"/>
        <v>0</v>
      </c>
      <c r="FK230" s="15">
        <f t="shared" si="412"/>
        <v>0</v>
      </c>
      <c r="FL230" s="15">
        <f t="shared" si="413"/>
        <v>0</v>
      </c>
      <c r="FM230" s="15">
        <f t="shared" si="414"/>
        <v>1</v>
      </c>
      <c r="FN230" s="15">
        <f t="shared" si="415"/>
        <v>0</v>
      </c>
      <c r="FO230" s="15">
        <f t="shared" si="416"/>
        <v>0</v>
      </c>
      <c r="FP230" s="15">
        <f t="shared" si="417"/>
        <v>0</v>
      </c>
      <c r="FQ230" s="15">
        <f t="shared" si="418"/>
        <v>0</v>
      </c>
      <c r="FR230" s="15">
        <f t="shared" si="419"/>
        <v>0</v>
      </c>
      <c r="FS230" s="15">
        <v>0</v>
      </c>
      <c r="FT230" s="15">
        <v>0</v>
      </c>
      <c r="FU230" s="15">
        <v>0</v>
      </c>
      <c r="FV230" s="15">
        <v>0</v>
      </c>
      <c r="FW230" s="15">
        <v>0</v>
      </c>
      <c r="FX230" s="15">
        <v>0</v>
      </c>
      <c r="FY230" s="15">
        <v>0</v>
      </c>
      <c r="FZ230" s="15">
        <v>0</v>
      </c>
      <c r="GA230" s="15">
        <f t="shared" si="420"/>
        <v>1</v>
      </c>
      <c r="GB230" s="15">
        <f t="shared" si="421"/>
        <v>0</v>
      </c>
      <c r="GC230" s="15">
        <f t="shared" si="422"/>
        <v>0</v>
      </c>
      <c r="GD230" s="15">
        <f t="shared" si="423"/>
        <v>0</v>
      </c>
      <c r="GE230" s="15">
        <f t="shared" si="424"/>
        <v>0</v>
      </c>
    </row>
    <row r="231" spans="1:187" x14ac:dyDescent="0.3">
      <c r="A231" s="2" t="s">
        <v>230</v>
      </c>
      <c r="B231" s="6">
        <v>62844.733</v>
      </c>
      <c r="C231" s="6">
        <f t="shared" si="335"/>
        <v>20835.088628575468</v>
      </c>
      <c r="D231" s="7">
        <v>42009.644371424532</v>
      </c>
      <c r="E231" s="8">
        <v>3204.26</v>
      </c>
      <c r="F231" s="9">
        <v>6295.38</v>
      </c>
      <c r="G231" s="9">
        <v>4704.80364914847</v>
      </c>
      <c r="H231" s="9">
        <v>1704.7005318757272</v>
      </c>
      <c r="I231" s="9">
        <v>4081.6480946331053</v>
      </c>
      <c r="J231" s="9">
        <v>750.70038920493982</v>
      </c>
      <c r="K231" s="9">
        <v>22.553999999999998</v>
      </c>
      <c r="L231" s="9">
        <v>70.33</v>
      </c>
      <c r="M231" s="9">
        <v>0</v>
      </c>
      <c r="N231" s="10">
        <v>0.71196371322719099</v>
      </c>
      <c r="O231" s="10">
        <f t="shared" si="325"/>
        <v>0</v>
      </c>
      <c r="P231" s="10">
        <f t="shared" si="326"/>
        <v>0</v>
      </c>
      <c r="Q231" s="10">
        <f t="shared" si="327"/>
        <v>3204.26</v>
      </c>
      <c r="R231" s="10">
        <f t="shared" si="328"/>
        <v>0</v>
      </c>
      <c r="S231" s="10">
        <f t="shared" si="329"/>
        <v>0</v>
      </c>
      <c r="T231" s="10">
        <f t="shared" si="330"/>
        <v>0</v>
      </c>
      <c r="U231" s="10">
        <f t="shared" si="331"/>
        <v>6295.38</v>
      </c>
      <c r="V231" s="10">
        <f t="shared" si="332"/>
        <v>0</v>
      </c>
      <c r="W231" s="10">
        <f t="shared" si="333"/>
        <v>0</v>
      </c>
      <c r="X231" s="10">
        <f t="shared" si="334"/>
        <v>0</v>
      </c>
      <c r="Y231" s="10">
        <f t="shared" si="336"/>
        <v>0</v>
      </c>
      <c r="Z231" s="10">
        <f t="shared" si="337"/>
        <v>4704.80364914847</v>
      </c>
      <c r="AA231" s="10">
        <f t="shared" si="338"/>
        <v>0</v>
      </c>
      <c r="AB231" s="10">
        <f t="shared" si="339"/>
        <v>0</v>
      </c>
      <c r="AC231" s="10">
        <f t="shared" si="340"/>
        <v>0</v>
      </c>
      <c r="AD231" s="10">
        <f t="shared" si="341"/>
        <v>0</v>
      </c>
      <c r="AE231" s="10">
        <f t="shared" si="342"/>
        <v>1704.7005318757272</v>
      </c>
      <c r="AF231" s="10">
        <f t="shared" si="343"/>
        <v>0</v>
      </c>
      <c r="AG231" s="10">
        <f t="shared" si="344"/>
        <v>0</v>
      </c>
      <c r="AH231" s="10">
        <f t="shared" si="345"/>
        <v>0</v>
      </c>
      <c r="AI231" s="10">
        <f t="shared" si="346"/>
        <v>4081.6480946331053</v>
      </c>
      <c r="AJ231" s="10">
        <f t="shared" si="347"/>
        <v>0</v>
      </c>
      <c r="AK231" s="10">
        <f t="shared" si="348"/>
        <v>0</v>
      </c>
      <c r="AL231" s="10">
        <f t="shared" si="349"/>
        <v>0</v>
      </c>
      <c r="AM231" s="10">
        <f t="shared" si="350"/>
        <v>0</v>
      </c>
      <c r="AN231" s="10">
        <f t="shared" si="351"/>
        <v>750.70038920493982</v>
      </c>
      <c r="AO231" s="10">
        <f t="shared" si="352"/>
        <v>0</v>
      </c>
      <c r="AP231" s="10">
        <f t="shared" si="353"/>
        <v>0</v>
      </c>
      <c r="AQ231" s="10">
        <f t="shared" si="354"/>
        <v>0</v>
      </c>
      <c r="AR231" s="10">
        <f t="shared" si="355"/>
        <v>22.553999999999998</v>
      </c>
      <c r="AS231" s="10">
        <f t="shared" si="356"/>
        <v>0</v>
      </c>
      <c r="AT231" s="10">
        <f t="shared" si="357"/>
        <v>0</v>
      </c>
      <c r="AU231" s="10">
        <f t="shared" si="358"/>
        <v>0</v>
      </c>
      <c r="AV231" s="10">
        <f t="shared" si="359"/>
        <v>0</v>
      </c>
      <c r="AW231" s="10">
        <f t="shared" si="360"/>
        <v>70.33</v>
      </c>
      <c r="AX231" s="10">
        <f t="shared" si="361"/>
        <v>0</v>
      </c>
      <c r="AY231" s="10">
        <f t="shared" si="362"/>
        <v>0</v>
      </c>
      <c r="AZ231" s="10">
        <f t="shared" si="363"/>
        <v>0</v>
      </c>
      <c r="BA231" s="10">
        <f t="shared" si="364"/>
        <v>0</v>
      </c>
      <c r="BB231" s="10">
        <f t="shared" si="365"/>
        <v>0</v>
      </c>
      <c r="BC231" s="10">
        <f t="shared" si="366"/>
        <v>0</v>
      </c>
      <c r="BD231" s="10">
        <f t="shared" si="367"/>
        <v>0</v>
      </c>
      <c r="BE231" s="10">
        <f t="shared" si="368"/>
        <v>0</v>
      </c>
      <c r="BF231" s="10">
        <f t="shared" si="369"/>
        <v>0</v>
      </c>
      <c r="BG231" s="10">
        <f t="shared" si="370"/>
        <v>0</v>
      </c>
      <c r="BH231" s="10">
        <f t="shared" si="371"/>
        <v>0</v>
      </c>
      <c r="BI231" s="10">
        <f t="shared" si="372"/>
        <v>0</v>
      </c>
      <c r="BJ231" s="10">
        <f t="shared" si="373"/>
        <v>0</v>
      </c>
      <c r="BK231" s="10">
        <f t="shared" si="374"/>
        <v>0.71196371322719099</v>
      </c>
      <c r="BL231" s="10">
        <f t="shared" si="375"/>
        <v>0</v>
      </c>
      <c r="BM231" s="10">
        <f t="shared" si="376"/>
        <v>0</v>
      </c>
      <c r="BN231" s="10">
        <f t="shared" si="377"/>
        <v>0</v>
      </c>
      <c r="BO231" s="10">
        <f t="shared" si="378"/>
        <v>0</v>
      </c>
      <c r="BP231" s="2" t="s">
        <v>230</v>
      </c>
      <c r="BQ231" s="2">
        <v>43508.678</v>
      </c>
      <c r="BR231" s="2">
        <f t="shared" si="379"/>
        <v>6077.2479999999996</v>
      </c>
      <c r="BS231" s="2">
        <v>4872.7199999999939</v>
      </c>
      <c r="BT231" s="2">
        <v>3204.26</v>
      </c>
      <c r="BU231" s="2">
        <v>6857.7400000000007</v>
      </c>
      <c r="BV231" s="2">
        <v>10426.040000000001</v>
      </c>
      <c r="BW231" s="2">
        <v>3847.32</v>
      </c>
      <c r="BX231" s="2">
        <v>6055.7669999999998</v>
      </c>
      <c r="BY231" s="2">
        <v>6368.73</v>
      </c>
      <c r="BZ231" s="2">
        <v>21.481000000000002</v>
      </c>
      <c r="CA231" s="2">
        <v>70.33</v>
      </c>
      <c r="CB231" s="2">
        <v>0</v>
      </c>
      <c r="CC231" s="2">
        <v>1784.29</v>
      </c>
      <c r="CD231" s="2">
        <v>0</v>
      </c>
      <c r="CE231" s="2">
        <v>0</v>
      </c>
      <c r="CF231" s="2">
        <v>3204.26</v>
      </c>
      <c r="CG231" s="2">
        <v>0</v>
      </c>
      <c r="CH231" s="2">
        <v>0</v>
      </c>
      <c r="CI231" s="2">
        <v>0</v>
      </c>
      <c r="CJ231" s="2">
        <v>6857.7400000000007</v>
      </c>
      <c r="CK231" s="2">
        <v>0</v>
      </c>
      <c r="CL231" s="2">
        <v>0</v>
      </c>
      <c r="CM231" s="2">
        <v>0</v>
      </c>
      <c r="CN231" s="2">
        <v>0</v>
      </c>
      <c r="CO231" s="2">
        <v>10426.040000000001</v>
      </c>
      <c r="CP231" s="2">
        <v>0</v>
      </c>
      <c r="CQ231" s="2">
        <v>0</v>
      </c>
      <c r="CR231" s="2">
        <v>0</v>
      </c>
      <c r="CS231" s="2">
        <v>0</v>
      </c>
      <c r="CT231" s="2">
        <v>3847.32</v>
      </c>
      <c r="CU231" s="2">
        <v>0</v>
      </c>
      <c r="CV231" s="2">
        <v>0</v>
      </c>
      <c r="CW231" s="2">
        <v>0</v>
      </c>
      <c r="CX231" s="2">
        <v>6055.7669999999998</v>
      </c>
      <c r="CY231" s="2">
        <v>0</v>
      </c>
      <c r="CZ231" s="2">
        <v>0</v>
      </c>
      <c r="DA231" s="2">
        <v>0</v>
      </c>
      <c r="DB231" s="2">
        <v>0</v>
      </c>
      <c r="DC231" s="2">
        <v>6368.73</v>
      </c>
      <c r="DD231" s="2">
        <v>0</v>
      </c>
      <c r="DE231" s="2">
        <v>0</v>
      </c>
      <c r="DF231" s="2">
        <v>0</v>
      </c>
      <c r="DG231" s="2">
        <v>21.481000000000002</v>
      </c>
      <c r="DH231" s="2">
        <v>0</v>
      </c>
      <c r="DI231" s="2">
        <v>0</v>
      </c>
      <c r="DJ231" s="2">
        <v>0</v>
      </c>
      <c r="DK231" s="2">
        <v>0</v>
      </c>
      <c r="DL231" s="2">
        <v>70.33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1784.29</v>
      </c>
      <c r="EA231" s="2">
        <v>0</v>
      </c>
      <c r="EB231" s="2">
        <v>0</v>
      </c>
      <c r="EC231" s="2">
        <v>0</v>
      </c>
      <c r="ED231" s="2">
        <v>0</v>
      </c>
      <c r="EE231" s="15">
        <f t="shared" si="380"/>
        <v>0</v>
      </c>
      <c r="EF231" s="15">
        <f t="shared" si="381"/>
        <v>0</v>
      </c>
      <c r="EG231" s="15">
        <f t="shared" si="382"/>
        <v>1</v>
      </c>
      <c r="EH231" s="15">
        <f t="shared" si="383"/>
        <v>0</v>
      </c>
      <c r="EI231" s="15">
        <f t="shared" si="384"/>
        <v>0</v>
      </c>
      <c r="EJ231" s="15">
        <f t="shared" si="385"/>
        <v>0</v>
      </c>
      <c r="EK231" s="15">
        <f t="shared" si="386"/>
        <v>1</v>
      </c>
      <c r="EL231" s="15">
        <f t="shared" si="387"/>
        <v>0</v>
      </c>
      <c r="EM231" s="15">
        <f t="shared" si="388"/>
        <v>0</v>
      </c>
      <c r="EN231" s="15">
        <f t="shared" si="389"/>
        <v>0</v>
      </c>
      <c r="EO231" s="15">
        <f t="shared" si="390"/>
        <v>0</v>
      </c>
      <c r="EP231" s="15">
        <f t="shared" si="391"/>
        <v>1</v>
      </c>
      <c r="EQ231" s="15">
        <f t="shared" si="392"/>
        <v>0</v>
      </c>
      <c r="ER231" s="15">
        <f t="shared" si="393"/>
        <v>0</v>
      </c>
      <c r="ES231" s="15">
        <f t="shared" si="394"/>
        <v>0</v>
      </c>
      <c r="ET231" s="15">
        <f t="shared" si="395"/>
        <v>0</v>
      </c>
      <c r="EU231" s="15">
        <f t="shared" si="396"/>
        <v>1</v>
      </c>
      <c r="EV231" s="15">
        <f t="shared" si="397"/>
        <v>0</v>
      </c>
      <c r="EW231" s="15">
        <f t="shared" si="398"/>
        <v>0</v>
      </c>
      <c r="EX231" s="15">
        <f t="shared" si="399"/>
        <v>0</v>
      </c>
      <c r="EY231" s="15">
        <f t="shared" si="400"/>
        <v>1</v>
      </c>
      <c r="EZ231" s="15">
        <f t="shared" si="401"/>
        <v>0</v>
      </c>
      <c r="FA231" s="15">
        <f t="shared" si="402"/>
        <v>0</v>
      </c>
      <c r="FB231" s="15">
        <f t="shared" si="403"/>
        <v>0</v>
      </c>
      <c r="FC231" s="15">
        <f t="shared" si="404"/>
        <v>0</v>
      </c>
      <c r="FD231" s="15">
        <f t="shared" si="405"/>
        <v>1</v>
      </c>
      <c r="FE231" s="15">
        <f t="shared" si="406"/>
        <v>0</v>
      </c>
      <c r="FF231" s="15">
        <f t="shared" si="407"/>
        <v>0</v>
      </c>
      <c r="FG231" s="15">
        <f t="shared" si="408"/>
        <v>0</v>
      </c>
      <c r="FH231" s="15">
        <f t="shared" si="409"/>
        <v>1</v>
      </c>
      <c r="FI231" s="15">
        <f t="shared" si="410"/>
        <v>0</v>
      </c>
      <c r="FJ231" s="15">
        <f t="shared" si="411"/>
        <v>0</v>
      </c>
      <c r="FK231" s="15">
        <f t="shared" si="412"/>
        <v>0</v>
      </c>
      <c r="FL231" s="15">
        <f t="shared" si="413"/>
        <v>0</v>
      </c>
      <c r="FM231" s="15">
        <f t="shared" si="414"/>
        <v>1</v>
      </c>
      <c r="FN231" s="15">
        <f t="shared" si="415"/>
        <v>0</v>
      </c>
      <c r="FO231" s="15">
        <f t="shared" si="416"/>
        <v>0</v>
      </c>
      <c r="FP231" s="15">
        <f t="shared" si="417"/>
        <v>0</v>
      </c>
      <c r="FQ231" s="15">
        <f t="shared" si="418"/>
        <v>0</v>
      </c>
      <c r="FR231" s="15">
        <f t="shared" si="419"/>
        <v>0</v>
      </c>
      <c r="FS231" s="15">
        <v>0</v>
      </c>
      <c r="FT231" s="15">
        <v>0</v>
      </c>
      <c r="FU231" s="15">
        <v>0</v>
      </c>
      <c r="FV231" s="15">
        <v>0</v>
      </c>
      <c r="FW231" s="15">
        <v>0</v>
      </c>
      <c r="FX231" s="15">
        <v>0</v>
      </c>
      <c r="FY231" s="15">
        <v>0</v>
      </c>
      <c r="FZ231" s="15">
        <v>0</v>
      </c>
      <c r="GA231" s="15">
        <f t="shared" si="420"/>
        <v>1</v>
      </c>
      <c r="GB231" s="15">
        <f t="shared" si="421"/>
        <v>0</v>
      </c>
      <c r="GC231" s="15">
        <f t="shared" si="422"/>
        <v>0</v>
      </c>
      <c r="GD231" s="15">
        <f t="shared" si="423"/>
        <v>0</v>
      </c>
      <c r="GE231" s="15">
        <f t="shared" si="424"/>
        <v>0</v>
      </c>
    </row>
    <row r="232" spans="1:187" x14ac:dyDescent="0.3">
      <c r="A232" s="2" t="s">
        <v>231</v>
      </c>
      <c r="B232" s="6">
        <v>43463.02</v>
      </c>
      <c r="C232" s="6">
        <f t="shared" si="335"/>
        <v>24078.224812865214</v>
      </c>
      <c r="D232" s="7">
        <v>19384.795187134783</v>
      </c>
      <c r="E232" s="8">
        <v>0</v>
      </c>
      <c r="F232" s="9">
        <v>10808.95</v>
      </c>
      <c r="G232" s="9">
        <v>3894.86</v>
      </c>
      <c r="H232" s="9">
        <v>1863.0985029821179</v>
      </c>
      <c r="I232" s="9">
        <v>6444.4380150691204</v>
      </c>
      <c r="J232" s="9">
        <v>1054.678294813973</v>
      </c>
      <c r="K232" s="9">
        <v>2.7</v>
      </c>
      <c r="L232" s="9">
        <v>9.5</v>
      </c>
      <c r="M232" s="9">
        <v>0</v>
      </c>
      <c r="N232" s="10">
        <v>0</v>
      </c>
      <c r="O232" s="10">
        <f t="shared" si="325"/>
        <v>0</v>
      </c>
      <c r="P232" s="10">
        <f t="shared" si="326"/>
        <v>0</v>
      </c>
      <c r="Q232" s="10">
        <f t="shared" si="327"/>
        <v>0</v>
      </c>
      <c r="R232" s="10">
        <f t="shared" si="328"/>
        <v>0</v>
      </c>
      <c r="S232" s="10">
        <f t="shared" si="329"/>
        <v>0</v>
      </c>
      <c r="T232" s="10">
        <f t="shared" si="330"/>
        <v>0</v>
      </c>
      <c r="U232" s="10">
        <f t="shared" si="331"/>
        <v>10808.95</v>
      </c>
      <c r="V232" s="10">
        <f t="shared" si="332"/>
        <v>0</v>
      </c>
      <c r="W232" s="10">
        <f t="shared" si="333"/>
        <v>0</v>
      </c>
      <c r="X232" s="10">
        <f t="shared" si="334"/>
        <v>0</v>
      </c>
      <c r="Y232" s="10">
        <f t="shared" si="336"/>
        <v>0</v>
      </c>
      <c r="Z232" s="10">
        <f t="shared" si="337"/>
        <v>3894.86</v>
      </c>
      <c r="AA232" s="10">
        <f t="shared" si="338"/>
        <v>0</v>
      </c>
      <c r="AB232" s="10">
        <f t="shared" si="339"/>
        <v>0</v>
      </c>
      <c r="AC232" s="10">
        <f t="shared" si="340"/>
        <v>0</v>
      </c>
      <c r="AD232" s="10">
        <f t="shared" si="341"/>
        <v>0</v>
      </c>
      <c r="AE232" s="10">
        <f t="shared" si="342"/>
        <v>1863.0985029821179</v>
      </c>
      <c r="AF232" s="10">
        <f t="shared" si="343"/>
        <v>0</v>
      </c>
      <c r="AG232" s="10">
        <f t="shared" si="344"/>
        <v>0</v>
      </c>
      <c r="AH232" s="10">
        <f t="shared" si="345"/>
        <v>0</v>
      </c>
      <c r="AI232" s="10">
        <f t="shared" si="346"/>
        <v>6444.4380150691204</v>
      </c>
      <c r="AJ232" s="10">
        <f t="shared" si="347"/>
        <v>0</v>
      </c>
      <c r="AK232" s="10">
        <f t="shared" si="348"/>
        <v>0</v>
      </c>
      <c r="AL232" s="10">
        <f t="shared" si="349"/>
        <v>0</v>
      </c>
      <c r="AM232" s="10">
        <f t="shared" si="350"/>
        <v>0</v>
      </c>
      <c r="AN232" s="10">
        <f t="shared" si="351"/>
        <v>1054.678294813973</v>
      </c>
      <c r="AO232" s="10">
        <f t="shared" si="352"/>
        <v>0</v>
      </c>
      <c r="AP232" s="10">
        <f t="shared" si="353"/>
        <v>0</v>
      </c>
      <c r="AQ232" s="10">
        <f t="shared" si="354"/>
        <v>0</v>
      </c>
      <c r="AR232" s="10">
        <f t="shared" si="355"/>
        <v>2.7</v>
      </c>
      <c r="AS232" s="10">
        <f t="shared" si="356"/>
        <v>0</v>
      </c>
      <c r="AT232" s="10">
        <f t="shared" si="357"/>
        <v>0</v>
      </c>
      <c r="AU232" s="10">
        <f t="shared" si="358"/>
        <v>0</v>
      </c>
      <c r="AV232" s="10">
        <f t="shared" si="359"/>
        <v>0</v>
      </c>
      <c r="AW232" s="10">
        <f t="shared" si="360"/>
        <v>9.5</v>
      </c>
      <c r="AX232" s="10">
        <f t="shared" si="361"/>
        <v>0</v>
      </c>
      <c r="AY232" s="10">
        <f t="shared" si="362"/>
        <v>0</v>
      </c>
      <c r="AZ232" s="10">
        <f t="shared" si="363"/>
        <v>0</v>
      </c>
      <c r="BA232" s="10">
        <f t="shared" si="364"/>
        <v>0</v>
      </c>
      <c r="BB232" s="10">
        <f t="shared" si="365"/>
        <v>0</v>
      </c>
      <c r="BC232" s="10">
        <f t="shared" si="366"/>
        <v>0</v>
      </c>
      <c r="BD232" s="10">
        <f t="shared" si="367"/>
        <v>0</v>
      </c>
      <c r="BE232" s="10">
        <f t="shared" si="368"/>
        <v>0</v>
      </c>
      <c r="BF232" s="10">
        <f t="shared" si="369"/>
        <v>0</v>
      </c>
      <c r="BG232" s="10">
        <f t="shared" si="370"/>
        <v>0</v>
      </c>
      <c r="BH232" s="10">
        <f t="shared" si="371"/>
        <v>0</v>
      </c>
      <c r="BI232" s="10">
        <f t="shared" si="372"/>
        <v>0</v>
      </c>
      <c r="BJ232" s="10">
        <f t="shared" si="373"/>
        <v>0</v>
      </c>
      <c r="BK232" s="10">
        <f t="shared" si="374"/>
        <v>0</v>
      </c>
      <c r="BL232" s="10">
        <f t="shared" si="375"/>
        <v>0</v>
      </c>
      <c r="BM232" s="10">
        <f t="shared" si="376"/>
        <v>0</v>
      </c>
      <c r="BN232" s="10">
        <f t="shared" si="377"/>
        <v>0</v>
      </c>
      <c r="BO232" s="10">
        <f t="shared" si="378"/>
        <v>0</v>
      </c>
      <c r="BP232" s="2" t="s">
        <v>231</v>
      </c>
      <c r="BQ232" s="2">
        <v>39985.870000000003</v>
      </c>
      <c r="BR232" s="2">
        <f t="shared" si="379"/>
        <v>5048.57</v>
      </c>
      <c r="BS232" s="2">
        <v>13572.380000000001</v>
      </c>
      <c r="BT232" s="2">
        <v>0</v>
      </c>
      <c r="BU232" s="2">
        <v>10808.95</v>
      </c>
      <c r="BV232" s="2">
        <v>7789.72</v>
      </c>
      <c r="BW232" s="2">
        <v>1458.77</v>
      </c>
      <c r="BX232" s="2">
        <v>5045.87</v>
      </c>
      <c r="BY232" s="2">
        <v>737.04</v>
      </c>
      <c r="BZ232" s="2">
        <v>2.7</v>
      </c>
      <c r="CA232" s="2">
        <v>8.68</v>
      </c>
      <c r="CB232" s="2">
        <v>0</v>
      </c>
      <c r="CC232" s="2">
        <v>561.76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10808.95</v>
      </c>
      <c r="CK232" s="2">
        <v>0</v>
      </c>
      <c r="CL232" s="2">
        <v>0</v>
      </c>
      <c r="CM232" s="2">
        <v>0</v>
      </c>
      <c r="CN232" s="2">
        <v>0</v>
      </c>
      <c r="CO232" s="2">
        <v>7789.72</v>
      </c>
      <c r="CP232" s="2">
        <v>0</v>
      </c>
      <c r="CQ232" s="2">
        <v>0</v>
      </c>
      <c r="CR232" s="2">
        <v>0</v>
      </c>
      <c r="CS232" s="2">
        <v>0</v>
      </c>
      <c r="CT232" s="2">
        <v>1458.77</v>
      </c>
      <c r="CU232" s="2">
        <v>0</v>
      </c>
      <c r="CV232" s="2">
        <v>0</v>
      </c>
      <c r="CW232" s="2">
        <v>0</v>
      </c>
      <c r="CX232" s="2">
        <v>5045.87</v>
      </c>
      <c r="CY232" s="2">
        <v>0</v>
      </c>
      <c r="CZ232" s="2">
        <v>0</v>
      </c>
      <c r="DA232" s="2">
        <v>0</v>
      </c>
      <c r="DB232" s="2">
        <v>0</v>
      </c>
      <c r="DC232" s="2">
        <v>737.04</v>
      </c>
      <c r="DD232" s="2">
        <v>0</v>
      </c>
      <c r="DE232" s="2">
        <v>0</v>
      </c>
      <c r="DF232" s="2">
        <v>0</v>
      </c>
      <c r="DG232" s="2">
        <v>2.7</v>
      </c>
      <c r="DH232" s="2">
        <v>0</v>
      </c>
      <c r="DI232" s="2">
        <v>0</v>
      </c>
      <c r="DJ232" s="2">
        <v>0</v>
      </c>
      <c r="DK232" s="2">
        <v>0</v>
      </c>
      <c r="DL232" s="2">
        <v>8.68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561.76</v>
      </c>
      <c r="EA232" s="2">
        <v>0</v>
      </c>
      <c r="EB232" s="2">
        <v>0</v>
      </c>
      <c r="EC232" s="2">
        <v>0</v>
      </c>
      <c r="ED232" s="2">
        <v>0</v>
      </c>
      <c r="EE232" s="15">
        <v>0</v>
      </c>
      <c r="EF232" s="15">
        <v>0</v>
      </c>
      <c r="EG232" s="15">
        <v>0</v>
      </c>
      <c r="EH232" s="15">
        <v>0</v>
      </c>
      <c r="EI232" s="15">
        <v>0</v>
      </c>
      <c r="EJ232" s="15">
        <f t="shared" si="385"/>
        <v>0</v>
      </c>
      <c r="EK232" s="15">
        <f t="shared" si="386"/>
        <v>1</v>
      </c>
      <c r="EL232" s="15">
        <f t="shared" si="387"/>
        <v>0</v>
      </c>
      <c r="EM232" s="15">
        <f t="shared" si="388"/>
        <v>0</v>
      </c>
      <c r="EN232" s="15">
        <f t="shared" si="389"/>
        <v>0</v>
      </c>
      <c r="EO232" s="15">
        <f t="shared" si="390"/>
        <v>0</v>
      </c>
      <c r="EP232" s="15">
        <f t="shared" si="391"/>
        <v>1</v>
      </c>
      <c r="EQ232" s="15">
        <f t="shared" si="392"/>
        <v>0</v>
      </c>
      <c r="ER232" s="15">
        <f t="shared" si="393"/>
        <v>0</v>
      </c>
      <c r="ES232" s="15">
        <f t="shared" si="394"/>
        <v>0</v>
      </c>
      <c r="ET232" s="15">
        <f t="shared" si="395"/>
        <v>0</v>
      </c>
      <c r="EU232" s="15">
        <f t="shared" si="396"/>
        <v>1</v>
      </c>
      <c r="EV232" s="15">
        <f t="shared" si="397"/>
        <v>0</v>
      </c>
      <c r="EW232" s="15">
        <f t="shared" si="398"/>
        <v>0</v>
      </c>
      <c r="EX232" s="15">
        <f t="shared" si="399"/>
        <v>0</v>
      </c>
      <c r="EY232" s="15">
        <f t="shared" si="400"/>
        <v>1</v>
      </c>
      <c r="EZ232" s="15">
        <f t="shared" si="401"/>
        <v>0</v>
      </c>
      <c r="FA232" s="15">
        <f t="shared" si="402"/>
        <v>0</v>
      </c>
      <c r="FB232" s="15">
        <f t="shared" si="403"/>
        <v>0</v>
      </c>
      <c r="FC232" s="15">
        <f t="shared" si="404"/>
        <v>0</v>
      </c>
      <c r="FD232" s="15">
        <f t="shared" si="405"/>
        <v>1</v>
      </c>
      <c r="FE232" s="15">
        <f t="shared" si="406"/>
        <v>0</v>
      </c>
      <c r="FF232" s="15">
        <f t="shared" si="407"/>
        <v>0</v>
      </c>
      <c r="FG232" s="15">
        <f t="shared" si="408"/>
        <v>0</v>
      </c>
      <c r="FH232" s="15">
        <f t="shared" si="409"/>
        <v>1</v>
      </c>
      <c r="FI232" s="15">
        <f t="shared" si="410"/>
        <v>0</v>
      </c>
      <c r="FJ232" s="15">
        <f t="shared" si="411"/>
        <v>0</v>
      </c>
      <c r="FK232" s="15">
        <f t="shared" si="412"/>
        <v>0</v>
      </c>
      <c r="FL232" s="15">
        <f t="shared" si="413"/>
        <v>0</v>
      </c>
      <c r="FM232" s="15">
        <f t="shared" si="414"/>
        <v>1</v>
      </c>
      <c r="FN232" s="15">
        <f t="shared" si="415"/>
        <v>0</v>
      </c>
      <c r="FO232" s="15">
        <f t="shared" si="416"/>
        <v>0</v>
      </c>
      <c r="FP232" s="15">
        <f t="shared" si="417"/>
        <v>0</v>
      </c>
      <c r="FQ232" s="15">
        <f t="shared" si="418"/>
        <v>0</v>
      </c>
      <c r="FR232" s="15">
        <f t="shared" si="419"/>
        <v>0</v>
      </c>
      <c r="FS232" s="15">
        <v>0</v>
      </c>
      <c r="FT232" s="15">
        <v>0</v>
      </c>
      <c r="FU232" s="15">
        <v>0</v>
      </c>
      <c r="FV232" s="15">
        <v>0</v>
      </c>
      <c r="FW232" s="15">
        <v>0</v>
      </c>
      <c r="FX232" s="15">
        <v>0</v>
      </c>
      <c r="FY232" s="15">
        <v>0</v>
      </c>
      <c r="FZ232" s="15">
        <v>0</v>
      </c>
      <c r="GA232" s="15">
        <f t="shared" si="420"/>
        <v>1</v>
      </c>
      <c r="GB232" s="15">
        <f t="shared" si="421"/>
        <v>0</v>
      </c>
      <c r="GC232" s="15">
        <f t="shared" si="422"/>
        <v>0</v>
      </c>
      <c r="GD232" s="15">
        <f t="shared" si="423"/>
        <v>0</v>
      </c>
      <c r="GE232" s="15">
        <f t="shared" si="424"/>
        <v>0</v>
      </c>
    </row>
    <row r="233" spans="1:187" x14ac:dyDescent="0.3">
      <c r="A233" s="2" t="s">
        <v>232</v>
      </c>
      <c r="B233" s="6">
        <v>28845.119999999999</v>
      </c>
      <c r="C233" s="6">
        <f t="shared" si="335"/>
        <v>21101.796159494232</v>
      </c>
      <c r="D233" s="7">
        <v>7743.3238405057691</v>
      </c>
      <c r="E233" s="8">
        <v>0</v>
      </c>
      <c r="F233" s="9">
        <v>11511.8</v>
      </c>
      <c r="G233" s="9">
        <v>4235.5455077666447</v>
      </c>
      <c r="H233" s="9">
        <v>1388.476276258087</v>
      </c>
      <c r="I233" s="9">
        <v>3005.5022739312371</v>
      </c>
      <c r="J233" s="9">
        <v>943.49210153826039</v>
      </c>
      <c r="K233" s="9">
        <v>5.2</v>
      </c>
      <c r="L233" s="9">
        <v>11.78</v>
      </c>
      <c r="M233" s="9">
        <v>0</v>
      </c>
      <c r="N233" s="10">
        <v>0</v>
      </c>
      <c r="O233" s="10">
        <f t="shared" si="325"/>
        <v>0</v>
      </c>
      <c r="P233" s="10">
        <f t="shared" si="326"/>
        <v>0</v>
      </c>
      <c r="Q233" s="10">
        <f t="shared" si="327"/>
        <v>0</v>
      </c>
      <c r="R233" s="10">
        <f t="shared" si="328"/>
        <v>0</v>
      </c>
      <c r="S233" s="10">
        <f t="shared" si="329"/>
        <v>0</v>
      </c>
      <c r="T233" s="10">
        <f t="shared" si="330"/>
        <v>11511.8</v>
      </c>
      <c r="U233" s="10">
        <f t="shared" si="331"/>
        <v>0</v>
      </c>
      <c r="V233" s="10">
        <f t="shared" si="332"/>
        <v>0</v>
      </c>
      <c r="W233" s="10">
        <f t="shared" si="333"/>
        <v>0</v>
      </c>
      <c r="X233" s="10">
        <f t="shared" si="334"/>
        <v>0</v>
      </c>
      <c r="Y233" s="10">
        <f t="shared" si="336"/>
        <v>0</v>
      </c>
      <c r="Z233" s="10">
        <f t="shared" si="337"/>
        <v>4235.5455077666447</v>
      </c>
      <c r="AA233" s="10">
        <f t="shared" si="338"/>
        <v>0</v>
      </c>
      <c r="AB233" s="10">
        <f t="shared" si="339"/>
        <v>0</v>
      </c>
      <c r="AC233" s="10">
        <f t="shared" si="340"/>
        <v>0</v>
      </c>
      <c r="AD233" s="10">
        <f t="shared" si="341"/>
        <v>0</v>
      </c>
      <c r="AE233" s="10">
        <f t="shared" si="342"/>
        <v>1388.476276258087</v>
      </c>
      <c r="AF233" s="10">
        <f t="shared" si="343"/>
        <v>0</v>
      </c>
      <c r="AG233" s="10">
        <f t="shared" si="344"/>
        <v>0</v>
      </c>
      <c r="AH233" s="10">
        <f t="shared" si="345"/>
        <v>0</v>
      </c>
      <c r="AI233" s="10">
        <f t="shared" si="346"/>
        <v>3005.5022739312371</v>
      </c>
      <c r="AJ233" s="10">
        <f t="shared" si="347"/>
        <v>0</v>
      </c>
      <c r="AK233" s="10">
        <f t="shared" si="348"/>
        <v>0</v>
      </c>
      <c r="AL233" s="10">
        <f t="shared" si="349"/>
        <v>0</v>
      </c>
      <c r="AM233" s="10">
        <f t="shared" si="350"/>
        <v>0</v>
      </c>
      <c r="AN233" s="10">
        <f t="shared" si="351"/>
        <v>943.49210153826039</v>
      </c>
      <c r="AO233" s="10">
        <f t="shared" si="352"/>
        <v>0</v>
      </c>
      <c r="AP233" s="10">
        <f t="shared" si="353"/>
        <v>0</v>
      </c>
      <c r="AQ233" s="10">
        <f t="shared" si="354"/>
        <v>0</v>
      </c>
      <c r="AR233" s="10">
        <f t="shared" si="355"/>
        <v>0</v>
      </c>
      <c r="AS233" s="10">
        <f t="shared" si="356"/>
        <v>5.2</v>
      </c>
      <c r="AT233" s="10">
        <f t="shared" si="357"/>
        <v>0</v>
      </c>
      <c r="AU233" s="10">
        <f t="shared" si="358"/>
        <v>0</v>
      </c>
      <c r="AV233" s="10">
        <f t="shared" si="359"/>
        <v>0</v>
      </c>
      <c r="AW233" s="10">
        <f t="shared" si="360"/>
        <v>4.8054837271511373</v>
      </c>
      <c r="AX233" s="10">
        <f t="shared" si="361"/>
        <v>6.974516272848863</v>
      </c>
      <c r="AY233" s="10">
        <f t="shared" si="362"/>
        <v>0</v>
      </c>
      <c r="AZ233" s="10">
        <f t="shared" si="363"/>
        <v>0</v>
      </c>
      <c r="BA233" s="10">
        <f t="shared" si="364"/>
        <v>0</v>
      </c>
      <c r="BB233" s="10">
        <f t="shared" si="365"/>
        <v>0</v>
      </c>
      <c r="BC233" s="10">
        <f t="shared" si="366"/>
        <v>0</v>
      </c>
      <c r="BD233" s="10">
        <f t="shared" si="367"/>
        <v>0</v>
      </c>
      <c r="BE233" s="10">
        <f t="shared" si="368"/>
        <v>0</v>
      </c>
      <c r="BF233" s="10">
        <f t="shared" si="369"/>
        <v>0</v>
      </c>
      <c r="BG233" s="10">
        <f t="shared" si="370"/>
        <v>0</v>
      </c>
      <c r="BH233" s="10">
        <f t="shared" si="371"/>
        <v>0</v>
      </c>
      <c r="BI233" s="10">
        <f t="shared" si="372"/>
        <v>0</v>
      </c>
      <c r="BJ233" s="10">
        <f t="shared" si="373"/>
        <v>0</v>
      </c>
      <c r="BK233" s="10">
        <f t="shared" si="374"/>
        <v>0</v>
      </c>
      <c r="BL233" s="10">
        <f t="shared" si="375"/>
        <v>0</v>
      </c>
      <c r="BM233" s="10">
        <f t="shared" si="376"/>
        <v>0</v>
      </c>
      <c r="BN233" s="10">
        <f t="shared" si="377"/>
        <v>0</v>
      </c>
      <c r="BO233" s="10">
        <f t="shared" si="378"/>
        <v>0</v>
      </c>
      <c r="BP233" s="2" t="s">
        <v>232</v>
      </c>
      <c r="BQ233" s="2">
        <v>38356.559999999998</v>
      </c>
      <c r="BR233" s="2">
        <f t="shared" si="379"/>
        <v>2383.4899999999998</v>
      </c>
      <c r="BS233" s="2">
        <v>14734.689999999995</v>
      </c>
      <c r="BT233" s="2">
        <v>0</v>
      </c>
      <c r="BU233" s="2">
        <v>11511.95</v>
      </c>
      <c r="BV233" s="2">
        <v>5559.09</v>
      </c>
      <c r="BW233" s="2">
        <v>1988.47</v>
      </c>
      <c r="BX233" s="2">
        <v>2373.9499999999998</v>
      </c>
      <c r="BY233" s="2">
        <v>1156.48</v>
      </c>
      <c r="BZ233" s="2">
        <v>9.5400000000000009</v>
      </c>
      <c r="CA233" s="2">
        <v>44.86</v>
      </c>
      <c r="CB233" s="2">
        <v>0</v>
      </c>
      <c r="CC233" s="2">
        <v>977.53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11511.95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5559.09</v>
      </c>
      <c r="CP233" s="2">
        <v>0</v>
      </c>
      <c r="CQ233" s="2">
        <v>0</v>
      </c>
      <c r="CR233" s="2">
        <v>0</v>
      </c>
      <c r="CS233" s="2">
        <v>0</v>
      </c>
      <c r="CT233" s="2">
        <v>1988.47</v>
      </c>
      <c r="CU233" s="2">
        <v>0</v>
      </c>
      <c r="CV233" s="2">
        <v>0</v>
      </c>
      <c r="CW233" s="2">
        <v>0</v>
      </c>
      <c r="CX233" s="2">
        <v>2373.9499999999998</v>
      </c>
      <c r="CY233" s="2">
        <v>0</v>
      </c>
      <c r="CZ233" s="2">
        <v>0</v>
      </c>
      <c r="DA233" s="2">
        <v>0</v>
      </c>
      <c r="DB233" s="2">
        <v>0</v>
      </c>
      <c r="DC233" s="2">
        <v>1156.48</v>
      </c>
      <c r="DD233" s="2">
        <v>0</v>
      </c>
      <c r="DE233" s="2">
        <v>0</v>
      </c>
      <c r="DF233" s="2">
        <v>0</v>
      </c>
      <c r="DG233" s="2">
        <v>0</v>
      </c>
      <c r="DH233" s="2">
        <v>9.5400000000000009</v>
      </c>
      <c r="DI233" s="2">
        <v>0</v>
      </c>
      <c r="DJ233" s="2">
        <v>0</v>
      </c>
      <c r="DK233" s="2">
        <v>0</v>
      </c>
      <c r="DL233" s="2">
        <v>18.3</v>
      </c>
      <c r="DM233" s="2">
        <v>26.56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973.81</v>
      </c>
      <c r="EA233" s="2">
        <v>0</v>
      </c>
      <c r="EB233" s="2">
        <v>0</v>
      </c>
      <c r="EC233" s="2">
        <v>0</v>
      </c>
      <c r="ED233" s="2">
        <v>3.72</v>
      </c>
      <c r="EE233" s="15">
        <v>0</v>
      </c>
      <c r="EF233" s="15">
        <v>0</v>
      </c>
      <c r="EG233" s="15">
        <v>0</v>
      </c>
      <c r="EH233" s="15">
        <v>0</v>
      </c>
      <c r="EI233" s="15">
        <v>0</v>
      </c>
      <c r="EJ233" s="15">
        <f t="shared" si="385"/>
        <v>1</v>
      </c>
      <c r="EK233" s="15">
        <f t="shared" si="386"/>
        <v>0</v>
      </c>
      <c r="EL233" s="15">
        <f t="shared" si="387"/>
        <v>0</v>
      </c>
      <c r="EM233" s="15">
        <f t="shared" si="388"/>
        <v>0</v>
      </c>
      <c r="EN233" s="15">
        <f t="shared" si="389"/>
        <v>0</v>
      </c>
      <c r="EO233" s="15">
        <f t="shared" si="390"/>
        <v>0</v>
      </c>
      <c r="EP233" s="15">
        <f t="shared" si="391"/>
        <v>1</v>
      </c>
      <c r="EQ233" s="15">
        <f t="shared" si="392"/>
        <v>0</v>
      </c>
      <c r="ER233" s="15">
        <f t="shared" si="393"/>
        <v>0</v>
      </c>
      <c r="ES233" s="15">
        <f t="shared" si="394"/>
        <v>0</v>
      </c>
      <c r="ET233" s="15">
        <f t="shared" si="395"/>
        <v>0</v>
      </c>
      <c r="EU233" s="15">
        <f t="shared" si="396"/>
        <v>1</v>
      </c>
      <c r="EV233" s="15">
        <f t="shared" si="397"/>
        <v>0</v>
      </c>
      <c r="EW233" s="15">
        <f t="shared" si="398"/>
        <v>0</v>
      </c>
      <c r="EX233" s="15">
        <f t="shared" si="399"/>
        <v>0</v>
      </c>
      <c r="EY233" s="15">
        <f t="shared" si="400"/>
        <v>1</v>
      </c>
      <c r="EZ233" s="15">
        <f t="shared" si="401"/>
        <v>0</v>
      </c>
      <c r="FA233" s="15">
        <f t="shared" si="402"/>
        <v>0</v>
      </c>
      <c r="FB233" s="15">
        <f t="shared" si="403"/>
        <v>0</v>
      </c>
      <c r="FC233" s="15">
        <f t="shared" si="404"/>
        <v>0</v>
      </c>
      <c r="FD233" s="15">
        <f t="shared" si="405"/>
        <v>1</v>
      </c>
      <c r="FE233" s="15">
        <f t="shared" si="406"/>
        <v>0</v>
      </c>
      <c r="FF233" s="15">
        <f t="shared" si="407"/>
        <v>0</v>
      </c>
      <c r="FG233" s="15">
        <f t="shared" si="408"/>
        <v>0</v>
      </c>
      <c r="FH233" s="15">
        <f t="shared" si="409"/>
        <v>0</v>
      </c>
      <c r="FI233" s="15">
        <f t="shared" si="410"/>
        <v>1</v>
      </c>
      <c r="FJ233" s="15">
        <f t="shared" si="411"/>
        <v>0</v>
      </c>
      <c r="FK233" s="15">
        <f t="shared" si="412"/>
        <v>0</v>
      </c>
      <c r="FL233" s="15">
        <f t="shared" si="413"/>
        <v>0</v>
      </c>
      <c r="FM233" s="15">
        <f t="shared" si="414"/>
        <v>0.40793580026749893</v>
      </c>
      <c r="FN233" s="15">
        <f t="shared" si="415"/>
        <v>0.59206419973250113</v>
      </c>
      <c r="FO233" s="15">
        <f t="shared" si="416"/>
        <v>0</v>
      </c>
      <c r="FP233" s="15">
        <f t="shared" si="417"/>
        <v>0</v>
      </c>
      <c r="FQ233" s="15">
        <f t="shared" si="418"/>
        <v>0</v>
      </c>
      <c r="FR233" s="15">
        <f t="shared" si="419"/>
        <v>0</v>
      </c>
      <c r="FS233" s="15">
        <v>0</v>
      </c>
      <c r="FT233" s="15">
        <v>0</v>
      </c>
      <c r="FU233" s="15">
        <v>0</v>
      </c>
      <c r="FV233" s="15">
        <v>0</v>
      </c>
      <c r="FW233" s="15">
        <v>0</v>
      </c>
      <c r="FX233" s="15">
        <v>0</v>
      </c>
      <c r="FY233" s="15">
        <v>0</v>
      </c>
      <c r="FZ233" s="15">
        <v>0</v>
      </c>
      <c r="GA233" s="15">
        <f t="shared" si="420"/>
        <v>0.99619449019467432</v>
      </c>
      <c r="GB233" s="15">
        <f t="shared" si="421"/>
        <v>0</v>
      </c>
      <c r="GC233" s="15">
        <f t="shared" si="422"/>
        <v>0</v>
      </c>
      <c r="GD233" s="15">
        <f t="shared" si="423"/>
        <v>0</v>
      </c>
      <c r="GE233" s="15">
        <f t="shared" si="424"/>
        <v>3.805509805325668E-3</v>
      </c>
    </row>
    <row r="234" spans="1:187" x14ac:dyDescent="0.3">
      <c r="A234" s="2" t="s">
        <v>233</v>
      </c>
      <c r="B234" s="6">
        <v>28585.478999999999</v>
      </c>
      <c r="C234" s="6">
        <f t="shared" si="335"/>
        <v>11741.099198779193</v>
      </c>
      <c r="D234" s="7">
        <v>16844.379801220806</v>
      </c>
      <c r="E234" s="8">
        <v>0</v>
      </c>
      <c r="F234" s="9">
        <v>5488.43</v>
      </c>
      <c r="G234" s="9">
        <v>2520.2350000000001</v>
      </c>
      <c r="H234" s="9">
        <v>1300.7972210758271</v>
      </c>
      <c r="I234" s="9">
        <v>1820.8</v>
      </c>
      <c r="J234" s="9">
        <v>494.16797770336439</v>
      </c>
      <c r="K234" s="9">
        <v>81.116</v>
      </c>
      <c r="L234" s="9">
        <v>35.552999999999997</v>
      </c>
      <c r="M234" s="9">
        <v>0</v>
      </c>
      <c r="N234" s="10">
        <v>0</v>
      </c>
      <c r="O234" s="10">
        <f t="shared" si="325"/>
        <v>0</v>
      </c>
      <c r="P234" s="10">
        <f t="shared" si="326"/>
        <v>0</v>
      </c>
      <c r="Q234" s="10">
        <f t="shared" si="327"/>
        <v>0</v>
      </c>
      <c r="R234" s="10">
        <f t="shared" si="328"/>
        <v>0</v>
      </c>
      <c r="S234" s="10">
        <f t="shared" si="329"/>
        <v>0</v>
      </c>
      <c r="T234" s="10">
        <f t="shared" si="330"/>
        <v>5488.43</v>
      </c>
      <c r="U234" s="10">
        <f t="shared" si="331"/>
        <v>0</v>
      </c>
      <c r="V234" s="10">
        <f t="shared" si="332"/>
        <v>0</v>
      </c>
      <c r="W234" s="10">
        <f t="shared" si="333"/>
        <v>0</v>
      </c>
      <c r="X234" s="10">
        <f t="shared" si="334"/>
        <v>0</v>
      </c>
      <c r="Y234" s="10">
        <f t="shared" si="336"/>
        <v>0</v>
      </c>
      <c r="Z234" s="10">
        <f t="shared" si="337"/>
        <v>2520.2350000000001</v>
      </c>
      <c r="AA234" s="10">
        <f t="shared" si="338"/>
        <v>0</v>
      </c>
      <c r="AB234" s="10">
        <f t="shared" si="339"/>
        <v>0</v>
      </c>
      <c r="AC234" s="10">
        <f t="shared" si="340"/>
        <v>0</v>
      </c>
      <c r="AD234" s="10">
        <f t="shared" si="341"/>
        <v>0</v>
      </c>
      <c r="AE234" s="10">
        <f t="shared" si="342"/>
        <v>1300.7972210758271</v>
      </c>
      <c r="AF234" s="10">
        <f t="shared" si="343"/>
        <v>0</v>
      </c>
      <c r="AG234" s="10">
        <f t="shared" si="344"/>
        <v>0</v>
      </c>
      <c r="AH234" s="10">
        <f t="shared" si="345"/>
        <v>0</v>
      </c>
      <c r="AI234" s="10">
        <f t="shared" si="346"/>
        <v>1820.8</v>
      </c>
      <c r="AJ234" s="10">
        <f t="shared" si="347"/>
        <v>0</v>
      </c>
      <c r="AK234" s="10">
        <f t="shared" si="348"/>
        <v>0</v>
      </c>
      <c r="AL234" s="10">
        <f t="shared" si="349"/>
        <v>0</v>
      </c>
      <c r="AM234" s="10">
        <f t="shared" si="350"/>
        <v>0</v>
      </c>
      <c r="AN234" s="10">
        <f t="shared" si="351"/>
        <v>494.16797770336439</v>
      </c>
      <c r="AO234" s="10">
        <f t="shared" si="352"/>
        <v>0</v>
      </c>
      <c r="AP234" s="10">
        <f t="shared" si="353"/>
        <v>0</v>
      </c>
      <c r="AQ234" s="10">
        <f t="shared" si="354"/>
        <v>0</v>
      </c>
      <c r="AR234" s="10">
        <f t="shared" si="355"/>
        <v>32.47106547147699</v>
      </c>
      <c r="AS234" s="10">
        <f t="shared" si="356"/>
        <v>48.644934528523017</v>
      </c>
      <c r="AT234" s="10">
        <f t="shared" si="357"/>
        <v>0</v>
      </c>
      <c r="AU234" s="10">
        <f t="shared" si="358"/>
        <v>0</v>
      </c>
      <c r="AV234" s="10">
        <f t="shared" si="359"/>
        <v>0</v>
      </c>
      <c r="AW234" s="10">
        <f t="shared" si="360"/>
        <v>35.552999999999997</v>
      </c>
      <c r="AX234" s="10">
        <f t="shared" si="361"/>
        <v>0</v>
      </c>
      <c r="AY234" s="10">
        <f t="shared" si="362"/>
        <v>0</v>
      </c>
      <c r="AZ234" s="10">
        <f t="shared" si="363"/>
        <v>0</v>
      </c>
      <c r="BA234" s="10">
        <f t="shared" si="364"/>
        <v>0</v>
      </c>
      <c r="BB234" s="10">
        <f t="shared" si="365"/>
        <v>0</v>
      </c>
      <c r="BC234" s="10">
        <f t="shared" si="366"/>
        <v>0</v>
      </c>
      <c r="BD234" s="10">
        <f t="shared" si="367"/>
        <v>0</v>
      </c>
      <c r="BE234" s="10">
        <f t="shared" si="368"/>
        <v>0</v>
      </c>
      <c r="BF234" s="10">
        <f t="shared" si="369"/>
        <v>0</v>
      </c>
      <c r="BG234" s="10">
        <f t="shared" si="370"/>
        <v>0</v>
      </c>
      <c r="BH234" s="10">
        <f t="shared" si="371"/>
        <v>0</v>
      </c>
      <c r="BI234" s="10">
        <f t="shared" si="372"/>
        <v>0</v>
      </c>
      <c r="BJ234" s="10">
        <f t="shared" si="373"/>
        <v>0</v>
      </c>
      <c r="BK234" s="10">
        <f t="shared" si="374"/>
        <v>0</v>
      </c>
      <c r="BL234" s="10">
        <f t="shared" si="375"/>
        <v>0</v>
      </c>
      <c r="BM234" s="10">
        <f t="shared" si="376"/>
        <v>0</v>
      </c>
      <c r="BN234" s="10">
        <f t="shared" si="377"/>
        <v>0</v>
      </c>
      <c r="BO234" s="10">
        <f t="shared" si="378"/>
        <v>0</v>
      </c>
      <c r="BP234" s="2" t="s">
        <v>233</v>
      </c>
      <c r="BQ234" s="2">
        <v>13703.593000000001</v>
      </c>
      <c r="BR234" s="2">
        <f t="shared" si="379"/>
        <v>1978.655</v>
      </c>
      <c r="BS234" s="2">
        <v>1888.0330000000031</v>
      </c>
      <c r="BT234" s="2">
        <v>0</v>
      </c>
      <c r="BU234" s="2">
        <v>5488.4299999999994</v>
      </c>
      <c r="BV234" s="2">
        <v>2520.2350000000001</v>
      </c>
      <c r="BW234" s="2">
        <v>1164.3230000000001</v>
      </c>
      <c r="BX234" s="2">
        <v>1820.8</v>
      </c>
      <c r="BY234" s="2">
        <v>509.48200000000003</v>
      </c>
      <c r="BZ234" s="2">
        <v>157.85499999999999</v>
      </c>
      <c r="CA234" s="2">
        <v>35.555</v>
      </c>
      <c r="CB234" s="2">
        <v>0</v>
      </c>
      <c r="CC234" s="2">
        <v>118.88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5488.4299999999994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2520.2350000000001</v>
      </c>
      <c r="CP234" s="2">
        <v>0</v>
      </c>
      <c r="CQ234" s="2">
        <v>0</v>
      </c>
      <c r="CR234" s="2">
        <v>0</v>
      </c>
      <c r="CS234" s="2">
        <v>0</v>
      </c>
      <c r="CT234" s="2">
        <v>1164.3230000000001</v>
      </c>
      <c r="CU234" s="2">
        <v>0</v>
      </c>
      <c r="CV234" s="2">
        <v>0</v>
      </c>
      <c r="CW234" s="2">
        <v>0</v>
      </c>
      <c r="CX234" s="2">
        <v>1820.8</v>
      </c>
      <c r="CY234" s="2">
        <v>0</v>
      </c>
      <c r="CZ234" s="2">
        <v>0</v>
      </c>
      <c r="DA234" s="2">
        <v>0</v>
      </c>
      <c r="DB234" s="2">
        <v>0</v>
      </c>
      <c r="DC234" s="2">
        <v>509.48200000000003</v>
      </c>
      <c r="DD234" s="2">
        <v>0</v>
      </c>
      <c r="DE234" s="2">
        <v>0</v>
      </c>
      <c r="DF234" s="2">
        <v>0</v>
      </c>
      <c r="DG234" s="2">
        <v>63.19</v>
      </c>
      <c r="DH234" s="2">
        <v>94.665000000000006</v>
      </c>
      <c r="DI234" s="2">
        <v>0</v>
      </c>
      <c r="DJ234" s="2">
        <v>0</v>
      </c>
      <c r="DK234" s="2">
        <v>0</v>
      </c>
      <c r="DL234" s="2">
        <v>35.555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118.88</v>
      </c>
      <c r="EA234" s="2">
        <v>0</v>
      </c>
      <c r="EB234" s="2">
        <v>0</v>
      </c>
      <c r="EC234" s="2">
        <v>0</v>
      </c>
      <c r="ED234" s="2">
        <v>0</v>
      </c>
      <c r="EE234" s="15">
        <v>0</v>
      </c>
      <c r="EF234" s="15">
        <v>0</v>
      </c>
      <c r="EG234" s="15">
        <v>0</v>
      </c>
      <c r="EH234" s="15">
        <v>0</v>
      </c>
      <c r="EI234" s="15">
        <v>0</v>
      </c>
      <c r="EJ234" s="15">
        <f t="shared" si="385"/>
        <v>1</v>
      </c>
      <c r="EK234" s="15">
        <f t="shared" si="386"/>
        <v>0</v>
      </c>
      <c r="EL234" s="15">
        <f t="shared" si="387"/>
        <v>0</v>
      </c>
      <c r="EM234" s="15">
        <f t="shared" si="388"/>
        <v>0</v>
      </c>
      <c r="EN234" s="15">
        <f t="shared" si="389"/>
        <v>0</v>
      </c>
      <c r="EO234" s="15">
        <f t="shared" si="390"/>
        <v>0</v>
      </c>
      <c r="EP234" s="15">
        <f t="shared" si="391"/>
        <v>1</v>
      </c>
      <c r="EQ234" s="15">
        <f t="shared" si="392"/>
        <v>0</v>
      </c>
      <c r="ER234" s="15">
        <f t="shared" si="393"/>
        <v>0</v>
      </c>
      <c r="ES234" s="15">
        <f t="shared" si="394"/>
        <v>0</v>
      </c>
      <c r="ET234" s="15">
        <f t="shared" si="395"/>
        <v>0</v>
      </c>
      <c r="EU234" s="15">
        <f t="shared" si="396"/>
        <v>1</v>
      </c>
      <c r="EV234" s="15">
        <f t="shared" si="397"/>
        <v>0</v>
      </c>
      <c r="EW234" s="15">
        <f t="shared" si="398"/>
        <v>0</v>
      </c>
      <c r="EX234" s="15">
        <f t="shared" si="399"/>
        <v>0</v>
      </c>
      <c r="EY234" s="15">
        <f t="shared" si="400"/>
        <v>1</v>
      </c>
      <c r="EZ234" s="15">
        <f t="shared" si="401"/>
        <v>0</v>
      </c>
      <c r="FA234" s="15">
        <f t="shared" si="402"/>
        <v>0</v>
      </c>
      <c r="FB234" s="15">
        <f t="shared" si="403"/>
        <v>0</v>
      </c>
      <c r="FC234" s="15">
        <f t="shared" si="404"/>
        <v>0</v>
      </c>
      <c r="FD234" s="15">
        <f t="shared" si="405"/>
        <v>1</v>
      </c>
      <c r="FE234" s="15">
        <f t="shared" si="406"/>
        <v>0</v>
      </c>
      <c r="FF234" s="15">
        <f t="shared" si="407"/>
        <v>0</v>
      </c>
      <c r="FG234" s="15">
        <f t="shared" si="408"/>
        <v>0</v>
      </c>
      <c r="FH234" s="15">
        <f t="shared" si="409"/>
        <v>0.4003040765259257</v>
      </c>
      <c r="FI234" s="15">
        <f t="shared" si="410"/>
        <v>0.59969592347407441</v>
      </c>
      <c r="FJ234" s="15">
        <f t="shared" si="411"/>
        <v>0</v>
      </c>
      <c r="FK234" s="15">
        <f t="shared" si="412"/>
        <v>0</v>
      </c>
      <c r="FL234" s="15">
        <f t="shared" si="413"/>
        <v>0</v>
      </c>
      <c r="FM234" s="15">
        <f t="shared" si="414"/>
        <v>1</v>
      </c>
      <c r="FN234" s="15">
        <f t="shared" si="415"/>
        <v>0</v>
      </c>
      <c r="FO234" s="15">
        <f t="shared" si="416"/>
        <v>0</v>
      </c>
      <c r="FP234" s="15">
        <f t="shared" si="417"/>
        <v>0</v>
      </c>
      <c r="FQ234" s="15">
        <f t="shared" si="418"/>
        <v>0</v>
      </c>
      <c r="FR234" s="15">
        <f t="shared" si="419"/>
        <v>0</v>
      </c>
      <c r="FS234" s="15">
        <v>0</v>
      </c>
      <c r="FT234" s="15">
        <v>0</v>
      </c>
      <c r="FU234" s="15">
        <v>0</v>
      </c>
      <c r="FV234" s="15">
        <v>0</v>
      </c>
      <c r="FW234" s="15">
        <v>0</v>
      </c>
      <c r="FX234" s="15">
        <v>0</v>
      </c>
      <c r="FY234" s="15">
        <v>0</v>
      </c>
      <c r="FZ234" s="15">
        <v>0</v>
      </c>
      <c r="GA234" s="15">
        <f t="shared" si="420"/>
        <v>1</v>
      </c>
      <c r="GB234" s="15">
        <f t="shared" si="421"/>
        <v>0</v>
      </c>
      <c r="GC234" s="15">
        <f t="shared" si="422"/>
        <v>0</v>
      </c>
      <c r="GD234" s="15">
        <f t="shared" si="423"/>
        <v>0</v>
      </c>
      <c r="GE234" s="15">
        <f t="shared" si="424"/>
        <v>0</v>
      </c>
    </row>
    <row r="235" spans="1:187" x14ac:dyDescent="0.3">
      <c r="A235" s="2" t="s">
        <v>234</v>
      </c>
      <c r="B235" s="6">
        <v>85200.284</v>
      </c>
      <c r="C235" s="6">
        <f t="shared" si="335"/>
        <v>74115.20426305983</v>
      </c>
      <c r="D235" s="7">
        <v>11085.079736940163</v>
      </c>
      <c r="E235" s="8">
        <v>0</v>
      </c>
      <c r="F235" s="9">
        <v>32969.35</v>
      </c>
      <c r="G235" s="9">
        <v>11468.98</v>
      </c>
      <c r="H235" s="9">
        <v>2306.8259671410169</v>
      </c>
      <c r="I235" s="9">
        <v>10470.27207127749</v>
      </c>
      <c r="J235" s="9">
        <v>2296.0729549896801</v>
      </c>
      <c r="K235" s="9">
        <v>69.364000000000004</v>
      </c>
      <c r="L235" s="9">
        <v>79.34</v>
      </c>
      <c r="M235" s="9">
        <v>0</v>
      </c>
      <c r="N235" s="10">
        <v>14454.999269651649</v>
      </c>
      <c r="O235" s="10">
        <f t="shared" si="325"/>
        <v>0</v>
      </c>
      <c r="P235" s="10">
        <f t="shared" si="326"/>
        <v>0</v>
      </c>
      <c r="Q235" s="10">
        <f t="shared" si="327"/>
        <v>0</v>
      </c>
      <c r="R235" s="10">
        <f t="shared" si="328"/>
        <v>0</v>
      </c>
      <c r="S235" s="10">
        <f t="shared" si="329"/>
        <v>0</v>
      </c>
      <c r="T235" s="10">
        <f t="shared" si="330"/>
        <v>32969.35</v>
      </c>
      <c r="U235" s="10">
        <f t="shared" si="331"/>
        <v>0</v>
      </c>
      <c r="V235" s="10">
        <f t="shared" si="332"/>
        <v>0</v>
      </c>
      <c r="W235" s="10">
        <f t="shared" si="333"/>
        <v>0</v>
      </c>
      <c r="X235" s="10">
        <f t="shared" si="334"/>
        <v>0</v>
      </c>
      <c r="Y235" s="10">
        <f t="shared" si="336"/>
        <v>0</v>
      </c>
      <c r="Z235" s="10">
        <f t="shared" si="337"/>
        <v>11468.98</v>
      </c>
      <c r="AA235" s="10">
        <f t="shared" si="338"/>
        <v>0</v>
      </c>
      <c r="AB235" s="10">
        <f t="shared" si="339"/>
        <v>0</v>
      </c>
      <c r="AC235" s="10">
        <f t="shared" si="340"/>
        <v>0</v>
      </c>
      <c r="AD235" s="10">
        <f t="shared" si="341"/>
        <v>0</v>
      </c>
      <c r="AE235" s="10">
        <f t="shared" si="342"/>
        <v>2306.8259671410169</v>
      </c>
      <c r="AF235" s="10">
        <f t="shared" si="343"/>
        <v>0</v>
      </c>
      <c r="AG235" s="10">
        <f t="shared" si="344"/>
        <v>0</v>
      </c>
      <c r="AH235" s="10">
        <f t="shared" si="345"/>
        <v>0</v>
      </c>
      <c r="AI235" s="10">
        <f t="shared" si="346"/>
        <v>10470.27207127749</v>
      </c>
      <c r="AJ235" s="10">
        <f t="shared" si="347"/>
        <v>0</v>
      </c>
      <c r="AK235" s="10">
        <f t="shared" si="348"/>
        <v>0</v>
      </c>
      <c r="AL235" s="10">
        <f t="shared" si="349"/>
        <v>0</v>
      </c>
      <c r="AM235" s="10">
        <f t="shared" si="350"/>
        <v>0</v>
      </c>
      <c r="AN235" s="10">
        <f t="shared" si="351"/>
        <v>2296.0729549896801</v>
      </c>
      <c r="AO235" s="10">
        <f t="shared" si="352"/>
        <v>0</v>
      </c>
      <c r="AP235" s="10">
        <f t="shared" si="353"/>
        <v>0</v>
      </c>
      <c r="AQ235" s="10">
        <f t="shared" si="354"/>
        <v>0</v>
      </c>
      <c r="AR235" s="10">
        <f t="shared" si="355"/>
        <v>0</v>
      </c>
      <c r="AS235" s="10">
        <f t="shared" si="356"/>
        <v>69.364000000000004</v>
      </c>
      <c r="AT235" s="10">
        <f t="shared" si="357"/>
        <v>0</v>
      </c>
      <c r="AU235" s="10">
        <f t="shared" si="358"/>
        <v>0</v>
      </c>
      <c r="AV235" s="10">
        <f t="shared" si="359"/>
        <v>0</v>
      </c>
      <c r="AW235" s="10">
        <f t="shared" si="360"/>
        <v>79.34</v>
      </c>
      <c r="AX235" s="10">
        <f t="shared" si="361"/>
        <v>0</v>
      </c>
      <c r="AY235" s="10">
        <f t="shared" si="362"/>
        <v>0</v>
      </c>
      <c r="AZ235" s="10">
        <f t="shared" si="363"/>
        <v>0</v>
      </c>
      <c r="BA235" s="10">
        <f t="shared" si="364"/>
        <v>0</v>
      </c>
      <c r="BB235" s="10">
        <f t="shared" si="365"/>
        <v>0</v>
      </c>
      <c r="BC235" s="10">
        <f t="shared" si="366"/>
        <v>0</v>
      </c>
      <c r="BD235" s="10">
        <f t="shared" si="367"/>
        <v>0</v>
      </c>
      <c r="BE235" s="10">
        <f t="shared" si="368"/>
        <v>0</v>
      </c>
      <c r="BF235" s="10">
        <f t="shared" si="369"/>
        <v>0</v>
      </c>
      <c r="BG235" s="10">
        <f t="shared" si="370"/>
        <v>0</v>
      </c>
      <c r="BH235" s="10">
        <f t="shared" si="371"/>
        <v>0</v>
      </c>
      <c r="BI235" s="10">
        <f t="shared" si="372"/>
        <v>0</v>
      </c>
      <c r="BJ235" s="10">
        <f t="shared" si="373"/>
        <v>0</v>
      </c>
      <c r="BK235" s="10">
        <f t="shared" si="374"/>
        <v>14454.999269651649</v>
      </c>
      <c r="BL235" s="10">
        <f t="shared" si="375"/>
        <v>0</v>
      </c>
      <c r="BM235" s="10">
        <f t="shared" si="376"/>
        <v>0</v>
      </c>
      <c r="BN235" s="10">
        <f t="shared" si="377"/>
        <v>0</v>
      </c>
      <c r="BO235" s="10">
        <f t="shared" si="378"/>
        <v>0</v>
      </c>
      <c r="BP235" s="2" t="s">
        <v>234</v>
      </c>
      <c r="BQ235" s="2">
        <v>167579.18599999999</v>
      </c>
      <c r="BR235" s="2">
        <f t="shared" si="379"/>
        <v>8338.9359999999997</v>
      </c>
      <c r="BS235" s="2">
        <v>66366.579999999973</v>
      </c>
      <c r="BT235" s="2">
        <v>0</v>
      </c>
      <c r="BU235" s="2">
        <v>48994.55</v>
      </c>
      <c r="BV235" s="2">
        <v>23018.9</v>
      </c>
      <c r="BW235" s="2">
        <v>1806.2</v>
      </c>
      <c r="BX235" s="2">
        <v>8198.02</v>
      </c>
      <c r="BY235" s="2">
        <v>1602.3</v>
      </c>
      <c r="BZ235" s="2">
        <v>140.916</v>
      </c>
      <c r="CA235" s="2">
        <v>14569.9</v>
      </c>
      <c r="CB235" s="2">
        <v>0</v>
      </c>
      <c r="CC235" s="2">
        <v>2881.82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48994.55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23018.9</v>
      </c>
      <c r="CP235" s="2">
        <v>0</v>
      </c>
      <c r="CQ235" s="2">
        <v>0</v>
      </c>
      <c r="CR235" s="2">
        <v>0</v>
      </c>
      <c r="CS235" s="2">
        <v>0</v>
      </c>
      <c r="CT235" s="2">
        <v>1806.2</v>
      </c>
      <c r="CU235" s="2">
        <v>0</v>
      </c>
      <c r="CV235" s="2">
        <v>0</v>
      </c>
      <c r="CW235" s="2">
        <v>0</v>
      </c>
      <c r="CX235" s="2">
        <v>8198.02</v>
      </c>
      <c r="CY235" s="2">
        <v>0</v>
      </c>
      <c r="CZ235" s="2">
        <v>0</v>
      </c>
      <c r="DA235" s="2">
        <v>0</v>
      </c>
      <c r="DB235" s="2">
        <v>0</v>
      </c>
      <c r="DC235" s="2">
        <v>1602.3</v>
      </c>
      <c r="DD235" s="2">
        <v>0</v>
      </c>
      <c r="DE235" s="2">
        <v>0</v>
      </c>
      <c r="DF235" s="2">
        <v>0</v>
      </c>
      <c r="DG235" s="2">
        <v>0</v>
      </c>
      <c r="DH235" s="2">
        <v>140.916</v>
      </c>
      <c r="DI235" s="2">
        <v>0</v>
      </c>
      <c r="DJ235" s="2">
        <v>0</v>
      </c>
      <c r="DK235" s="2">
        <v>0</v>
      </c>
      <c r="DL235" s="2">
        <v>14569.9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2881.82</v>
      </c>
      <c r="EA235" s="2">
        <v>0</v>
      </c>
      <c r="EB235" s="2">
        <v>0</v>
      </c>
      <c r="EC235" s="2">
        <v>0</v>
      </c>
      <c r="ED235" s="2">
        <v>0</v>
      </c>
      <c r="EE235" s="15">
        <v>0</v>
      </c>
      <c r="EF235" s="15">
        <v>0</v>
      </c>
      <c r="EG235" s="15">
        <v>0</v>
      </c>
      <c r="EH235" s="15">
        <v>0</v>
      </c>
      <c r="EI235" s="15">
        <v>0</v>
      </c>
      <c r="EJ235" s="15">
        <f t="shared" si="385"/>
        <v>1</v>
      </c>
      <c r="EK235" s="15">
        <f t="shared" si="386"/>
        <v>0</v>
      </c>
      <c r="EL235" s="15">
        <f t="shared" si="387"/>
        <v>0</v>
      </c>
      <c r="EM235" s="15">
        <f t="shared" si="388"/>
        <v>0</v>
      </c>
      <c r="EN235" s="15">
        <f t="shared" si="389"/>
        <v>0</v>
      </c>
      <c r="EO235" s="15">
        <f t="shared" si="390"/>
        <v>0</v>
      </c>
      <c r="EP235" s="15">
        <f t="shared" si="391"/>
        <v>1</v>
      </c>
      <c r="EQ235" s="15">
        <f t="shared" si="392"/>
        <v>0</v>
      </c>
      <c r="ER235" s="15">
        <f t="shared" si="393"/>
        <v>0</v>
      </c>
      <c r="ES235" s="15">
        <f t="shared" si="394"/>
        <v>0</v>
      </c>
      <c r="ET235" s="15">
        <f t="shared" si="395"/>
        <v>0</v>
      </c>
      <c r="EU235" s="15">
        <f t="shared" si="396"/>
        <v>1</v>
      </c>
      <c r="EV235" s="15">
        <f t="shared" si="397"/>
        <v>0</v>
      </c>
      <c r="EW235" s="15">
        <f t="shared" si="398"/>
        <v>0</v>
      </c>
      <c r="EX235" s="15">
        <f t="shared" si="399"/>
        <v>0</v>
      </c>
      <c r="EY235" s="15">
        <f t="shared" si="400"/>
        <v>1</v>
      </c>
      <c r="EZ235" s="15">
        <f t="shared" si="401"/>
        <v>0</v>
      </c>
      <c r="FA235" s="15">
        <f t="shared" si="402"/>
        <v>0</v>
      </c>
      <c r="FB235" s="15">
        <f t="shared" si="403"/>
        <v>0</v>
      </c>
      <c r="FC235" s="15">
        <f t="shared" si="404"/>
        <v>0</v>
      </c>
      <c r="FD235" s="15">
        <f t="shared" si="405"/>
        <v>1</v>
      </c>
      <c r="FE235" s="15">
        <f t="shared" si="406"/>
        <v>0</v>
      </c>
      <c r="FF235" s="15">
        <f t="shared" si="407"/>
        <v>0</v>
      </c>
      <c r="FG235" s="15">
        <f t="shared" si="408"/>
        <v>0</v>
      </c>
      <c r="FH235" s="15">
        <f t="shared" si="409"/>
        <v>0</v>
      </c>
      <c r="FI235" s="15">
        <f t="shared" si="410"/>
        <v>1</v>
      </c>
      <c r="FJ235" s="15">
        <f t="shared" si="411"/>
        <v>0</v>
      </c>
      <c r="FK235" s="15">
        <f t="shared" si="412"/>
        <v>0</v>
      </c>
      <c r="FL235" s="15">
        <f t="shared" si="413"/>
        <v>0</v>
      </c>
      <c r="FM235" s="15">
        <f t="shared" si="414"/>
        <v>1</v>
      </c>
      <c r="FN235" s="15">
        <f t="shared" si="415"/>
        <v>0</v>
      </c>
      <c r="FO235" s="15">
        <f t="shared" si="416"/>
        <v>0</v>
      </c>
      <c r="FP235" s="15">
        <f t="shared" si="417"/>
        <v>0</v>
      </c>
      <c r="FQ235" s="15">
        <f t="shared" si="418"/>
        <v>0</v>
      </c>
      <c r="FR235" s="15">
        <f t="shared" si="419"/>
        <v>0</v>
      </c>
      <c r="FS235" s="15">
        <v>0</v>
      </c>
      <c r="FT235" s="15">
        <v>0</v>
      </c>
      <c r="FU235" s="15">
        <v>0</v>
      </c>
      <c r="FV235" s="15">
        <v>0</v>
      </c>
      <c r="FW235" s="15">
        <v>0</v>
      </c>
      <c r="FX235" s="15">
        <v>0</v>
      </c>
      <c r="FY235" s="15">
        <v>0</v>
      </c>
      <c r="FZ235" s="15">
        <v>0</v>
      </c>
      <c r="GA235" s="15">
        <f t="shared" si="420"/>
        <v>1</v>
      </c>
      <c r="GB235" s="15">
        <f t="shared" si="421"/>
        <v>0</v>
      </c>
      <c r="GC235" s="15">
        <f t="shared" si="422"/>
        <v>0</v>
      </c>
      <c r="GD235" s="15">
        <f t="shared" si="423"/>
        <v>0</v>
      </c>
      <c r="GE235" s="15">
        <f t="shared" si="424"/>
        <v>0</v>
      </c>
    </row>
    <row r="236" spans="1:187" x14ac:dyDescent="0.3">
      <c r="A236" s="2" t="s">
        <v>235</v>
      </c>
      <c r="B236" s="6">
        <v>82411.149999999994</v>
      </c>
      <c r="C236" s="6">
        <f t="shared" si="335"/>
        <v>17358</v>
      </c>
      <c r="D236" s="7">
        <v>65053.149999999994</v>
      </c>
      <c r="E236" s="8">
        <v>0</v>
      </c>
      <c r="F236" s="9">
        <v>6760.07</v>
      </c>
      <c r="G236" s="9">
        <v>4156.42</v>
      </c>
      <c r="H236" s="9">
        <v>1588.21</v>
      </c>
      <c r="I236" s="9">
        <v>3066.18</v>
      </c>
      <c r="J236" s="9">
        <v>1229.23</v>
      </c>
      <c r="K236" s="9">
        <v>33.17</v>
      </c>
      <c r="L236" s="9">
        <v>524.72</v>
      </c>
      <c r="M236" s="9">
        <v>0</v>
      </c>
      <c r="N236" s="10">
        <v>0</v>
      </c>
      <c r="O236" s="10">
        <f t="shared" si="325"/>
        <v>0</v>
      </c>
      <c r="P236" s="10">
        <f t="shared" si="326"/>
        <v>0</v>
      </c>
      <c r="Q236" s="10">
        <f t="shared" si="327"/>
        <v>0</v>
      </c>
      <c r="R236" s="10">
        <f t="shared" si="328"/>
        <v>0</v>
      </c>
      <c r="S236" s="10">
        <f t="shared" si="329"/>
        <v>0</v>
      </c>
      <c r="T236" s="10">
        <f t="shared" si="330"/>
        <v>0</v>
      </c>
      <c r="U236" s="10">
        <f t="shared" si="331"/>
        <v>6760.07</v>
      </c>
      <c r="V236" s="10">
        <f t="shared" si="332"/>
        <v>0</v>
      </c>
      <c r="W236" s="10">
        <f t="shared" si="333"/>
        <v>0</v>
      </c>
      <c r="X236" s="10">
        <f t="shared" si="334"/>
        <v>0</v>
      </c>
      <c r="Y236" s="10">
        <f t="shared" si="336"/>
        <v>0</v>
      </c>
      <c r="Z236" s="10">
        <f t="shared" si="337"/>
        <v>4151.2016289312805</v>
      </c>
      <c r="AA236" s="10">
        <f t="shared" si="338"/>
        <v>5.2183710687188016</v>
      </c>
      <c r="AB236" s="10">
        <f t="shared" si="339"/>
        <v>0</v>
      </c>
      <c r="AC236" s="10">
        <f t="shared" si="340"/>
        <v>0</v>
      </c>
      <c r="AD236" s="10">
        <f t="shared" si="341"/>
        <v>0</v>
      </c>
      <c r="AE236" s="10">
        <f t="shared" si="342"/>
        <v>1588.21</v>
      </c>
      <c r="AF236" s="10">
        <f t="shared" si="343"/>
        <v>0</v>
      </c>
      <c r="AG236" s="10">
        <f t="shared" si="344"/>
        <v>0</v>
      </c>
      <c r="AH236" s="10">
        <f t="shared" si="345"/>
        <v>0</v>
      </c>
      <c r="AI236" s="10">
        <f t="shared" si="346"/>
        <v>3066.18</v>
      </c>
      <c r="AJ236" s="10">
        <f t="shared" si="347"/>
        <v>0</v>
      </c>
      <c r="AK236" s="10">
        <f t="shared" si="348"/>
        <v>0</v>
      </c>
      <c r="AL236" s="10">
        <f t="shared" si="349"/>
        <v>0</v>
      </c>
      <c r="AM236" s="10">
        <f t="shared" si="350"/>
        <v>0</v>
      </c>
      <c r="AN236" s="10">
        <f t="shared" si="351"/>
        <v>1229.23</v>
      </c>
      <c r="AO236" s="10">
        <f t="shared" si="352"/>
        <v>0</v>
      </c>
      <c r="AP236" s="10">
        <f t="shared" si="353"/>
        <v>0</v>
      </c>
      <c r="AQ236" s="10">
        <f t="shared" si="354"/>
        <v>0</v>
      </c>
      <c r="AR236" s="10">
        <f t="shared" si="355"/>
        <v>33.17</v>
      </c>
      <c r="AS236" s="10">
        <f t="shared" si="356"/>
        <v>0</v>
      </c>
      <c r="AT236" s="10">
        <f t="shared" si="357"/>
        <v>0</v>
      </c>
      <c r="AU236" s="10">
        <f t="shared" si="358"/>
        <v>0</v>
      </c>
      <c r="AV236" s="10">
        <f t="shared" si="359"/>
        <v>0</v>
      </c>
      <c r="AW236" s="10">
        <f t="shared" si="360"/>
        <v>524.72</v>
      </c>
      <c r="AX236" s="10">
        <f t="shared" si="361"/>
        <v>0</v>
      </c>
      <c r="AY236" s="10">
        <f t="shared" si="362"/>
        <v>0</v>
      </c>
      <c r="AZ236" s="10">
        <f t="shared" si="363"/>
        <v>0</v>
      </c>
      <c r="BA236" s="10">
        <f t="shared" si="364"/>
        <v>0</v>
      </c>
      <c r="BB236" s="10">
        <f t="shared" si="365"/>
        <v>0</v>
      </c>
      <c r="BC236" s="10">
        <f t="shared" si="366"/>
        <v>0</v>
      </c>
      <c r="BD236" s="10">
        <f t="shared" si="367"/>
        <v>0</v>
      </c>
      <c r="BE236" s="10">
        <f t="shared" si="368"/>
        <v>0</v>
      </c>
      <c r="BF236" s="10">
        <f t="shared" si="369"/>
        <v>0</v>
      </c>
      <c r="BG236" s="10">
        <f t="shared" si="370"/>
        <v>0</v>
      </c>
      <c r="BH236" s="10">
        <f t="shared" si="371"/>
        <v>0</v>
      </c>
      <c r="BI236" s="10">
        <f t="shared" si="372"/>
        <v>0</v>
      </c>
      <c r="BJ236" s="10">
        <f t="shared" si="373"/>
        <v>0</v>
      </c>
      <c r="BK236" s="10">
        <f t="shared" si="374"/>
        <v>0</v>
      </c>
      <c r="BL236" s="10">
        <f t="shared" si="375"/>
        <v>0</v>
      </c>
      <c r="BM236" s="10">
        <f t="shared" si="376"/>
        <v>0</v>
      </c>
      <c r="BN236" s="10">
        <f t="shared" si="377"/>
        <v>0</v>
      </c>
      <c r="BO236" s="10">
        <f t="shared" si="378"/>
        <v>0</v>
      </c>
      <c r="BP236" s="2" t="s">
        <v>235</v>
      </c>
      <c r="BQ236" s="2">
        <v>184453.09</v>
      </c>
      <c r="BR236" s="2">
        <f t="shared" si="379"/>
        <v>3099.35</v>
      </c>
      <c r="BS236" s="2">
        <v>154464.07999999999</v>
      </c>
      <c r="BT236" s="2">
        <v>0</v>
      </c>
      <c r="BU236" s="2">
        <v>7117.1299999999992</v>
      </c>
      <c r="BV236" s="2">
        <v>8275.61</v>
      </c>
      <c r="BW236" s="2">
        <v>1600.76</v>
      </c>
      <c r="BX236" s="2">
        <v>3066.18</v>
      </c>
      <c r="BY236" s="2">
        <v>2671.65</v>
      </c>
      <c r="BZ236" s="2">
        <v>33.17</v>
      </c>
      <c r="CA236" s="2">
        <v>3646.12</v>
      </c>
      <c r="CB236" s="2">
        <v>2124.6999999999998</v>
      </c>
      <c r="CC236" s="2">
        <v>1453.69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7117.1299999999992</v>
      </c>
      <c r="CK236" s="2">
        <v>0</v>
      </c>
      <c r="CL236" s="2">
        <v>0</v>
      </c>
      <c r="CM236" s="2">
        <v>0</v>
      </c>
      <c r="CN236" s="2">
        <v>0</v>
      </c>
      <c r="CO236" s="2">
        <v>8265.2199999999993</v>
      </c>
      <c r="CP236" s="2">
        <v>10.39</v>
      </c>
      <c r="CQ236" s="2">
        <v>0</v>
      </c>
      <c r="CR236" s="2">
        <v>0</v>
      </c>
      <c r="CS236" s="2">
        <v>0</v>
      </c>
      <c r="CT236" s="2">
        <v>1600.76</v>
      </c>
      <c r="CU236" s="2">
        <v>0</v>
      </c>
      <c r="CV236" s="2">
        <v>0</v>
      </c>
      <c r="CW236" s="2">
        <v>0</v>
      </c>
      <c r="CX236" s="2">
        <v>3066.18</v>
      </c>
      <c r="CY236" s="2">
        <v>0</v>
      </c>
      <c r="CZ236" s="2">
        <v>0</v>
      </c>
      <c r="DA236" s="2">
        <v>0</v>
      </c>
      <c r="DB236" s="2">
        <v>0</v>
      </c>
      <c r="DC236" s="2">
        <v>2671.65</v>
      </c>
      <c r="DD236" s="2">
        <v>0</v>
      </c>
      <c r="DE236" s="2">
        <v>0</v>
      </c>
      <c r="DF236" s="2">
        <v>0</v>
      </c>
      <c r="DG236" s="2">
        <v>33.17</v>
      </c>
      <c r="DH236" s="2">
        <v>0</v>
      </c>
      <c r="DI236" s="2">
        <v>0</v>
      </c>
      <c r="DJ236" s="2">
        <v>0</v>
      </c>
      <c r="DK236" s="2">
        <v>0</v>
      </c>
      <c r="DL236" s="2">
        <v>3646.12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2124.6999999999998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1453.69</v>
      </c>
      <c r="EA236" s="2">
        <v>0</v>
      </c>
      <c r="EB236" s="2">
        <v>0</v>
      </c>
      <c r="EC236" s="2">
        <v>0</v>
      </c>
      <c r="ED236" s="2">
        <v>0</v>
      </c>
      <c r="EE236" s="15">
        <v>0</v>
      </c>
      <c r="EF236" s="15">
        <v>0</v>
      </c>
      <c r="EG236" s="15">
        <v>0</v>
      </c>
      <c r="EH236" s="15">
        <v>0</v>
      </c>
      <c r="EI236" s="15">
        <v>0</v>
      </c>
      <c r="EJ236" s="15">
        <f t="shared" si="385"/>
        <v>0</v>
      </c>
      <c r="EK236" s="15">
        <f t="shared" si="386"/>
        <v>1</v>
      </c>
      <c r="EL236" s="15">
        <f t="shared" si="387"/>
        <v>0</v>
      </c>
      <c r="EM236" s="15">
        <f t="shared" si="388"/>
        <v>0</v>
      </c>
      <c r="EN236" s="15">
        <f t="shared" si="389"/>
        <v>0</v>
      </c>
      <c r="EO236" s="15">
        <f t="shared" si="390"/>
        <v>0</v>
      </c>
      <c r="EP236" s="15">
        <f t="shared" si="391"/>
        <v>0.99874450342633336</v>
      </c>
      <c r="EQ236" s="16">
        <f t="shared" si="392"/>
        <v>1.2554965736664729E-3</v>
      </c>
      <c r="ER236" s="15">
        <f t="shared" si="393"/>
        <v>0</v>
      </c>
      <c r="ES236" s="15">
        <f t="shared" si="394"/>
        <v>0</v>
      </c>
      <c r="ET236" s="15">
        <f t="shared" si="395"/>
        <v>0</v>
      </c>
      <c r="EU236" s="15">
        <f t="shared" si="396"/>
        <v>1</v>
      </c>
      <c r="EV236" s="15">
        <f t="shared" si="397"/>
        <v>0</v>
      </c>
      <c r="EW236" s="15">
        <f t="shared" si="398"/>
        <v>0</v>
      </c>
      <c r="EX236" s="15">
        <f t="shared" si="399"/>
        <v>0</v>
      </c>
      <c r="EY236" s="15">
        <f t="shared" si="400"/>
        <v>1</v>
      </c>
      <c r="EZ236" s="15">
        <f t="shared" si="401"/>
        <v>0</v>
      </c>
      <c r="FA236" s="15">
        <f t="shared" si="402"/>
        <v>0</v>
      </c>
      <c r="FB236" s="15">
        <f t="shared" si="403"/>
        <v>0</v>
      </c>
      <c r="FC236" s="15">
        <f t="shared" si="404"/>
        <v>0</v>
      </c>
      <c r="FD236" s="15">
        <f t="shared" si="405"/>
        <v>1</v>
      </c>
      <c r="FE236" s="15">
        <f t="shared" si="406"/>
        <v>0</v>
      </c>
      <c r="FF236" s="15">
        <f t="shared" si="407"/>
        <v>0</v>
      </c>
      <c r="FG236" s="15">
        <f t="shared" si="408"/>
        <v>0</v>
      </c>
      <c r="FH236" s="15">
        <f t="shared" si="409"/>
        <v>1</v>
      </c>
      <c r="FI236" s="15">
        <f t="shared" si="410"/>
        <v>0</v>
      </c>
      <c r="FJ236" s="15">
        <f t="shared" si="411"/>
        <v>0</v>
      </c>
      <c r="FK236" s="15">
        <f t="shared" si="412"/>
        <v>0</v>
      </c>
      <c r="FL236" s="15">
        <f t="shared" si="413"/>
        <v>0</v>
      </c>
      <c r="FM236" s="15">
        <f t="shared" si="414"/>
        <v>1</v>
      </c>
      <c r="FN236" s="15">
        <f t="shared" si="415"/>
        <v>0</v>
      </c>
      <c r="FO236" s="15">
        <f t="shared" si="416"/>
        <v>0</v>
      </c>
      <c r="FP236" s="15">
        <f t="shared" si="417"/>
        <v>0</v>
      </c>
      <c r="FQ236" s="15">
        <f t="shared" si="418"/>
        <v>0</v>
      </c>
      <c r="FR236" s="15">
        <f t="shared" si="419"/>
        <v>0</v>
      </c>
      <c r="FS236" s="15">
        <f t="shared" si="425"/>
        <v>1</v>
      </c>
      <c r="FT236" s="15">
        <f t="shared" si="426"/>
        <v>0</v>
      </c>
      <c r="FU236" s="15">
        <f t="shared" si="427"/>
        <v>0</v>
      </c>
      <c r="FV236" s="15">
        <f t="shared" si="428"/>
        <v>0</v>
      </c>
      <c r="FW236" s="15">
        <f t="shared" si="429"/>
        <v>0</v>
      </c>
      <c r="FX236" s="15">
        <f t="shared" si="430"/>
        <v>0</v>
      </c>
      <c r="FY236" s="15">
        <f t="shared" si="431"/>
        <v>0</v>
      </c>
      <c r="FZ236" s="15">
        <f t="shared" si="432"/>
        <v>0</v>
      </c>
      <c r="GA236" s="15">
        <f t="shared" si="420"/>
        <v>1</v>
      </c>
      <c r="GB236" s="15">
        <f t="shared" si="421"/>
        <v>0</v>
      </c>
      <c r="GC236" s="15">
        <f t="shared" si="422"/>
        <v>0</v>
      </c>
      <c r="GD236" s="15">
        <f t="shared" si="423"/>
        <v>0</v>
      </c>
      <c r="GE236" s="15">
        <f t="shared" si="424"/>
        <v>0</v>
      </c>
    </row>
    <row r="237" spans="1:187" x14ac:dyDescent="0.3">
      <c r="A237" s="2" t="s">
        <v>236</v>
      </c>
      <c r="B237" s="6">
        <v>78971.853000000003</v>
      </c>
      <c r="C237" s="6">
        <f t="shared" si="335"/>
        <v>31762.495663452784</v>
      </c>
      <c r="D237" s="7">
        <v>47209.357336547218</v>
      </c>
      <c r="E237" s="8">
        <v>8.2100000000000009</v>
      </c>
      <c r="F237" s="9">
        <v>10777.96</v>
      </c>
      <c r="G237" s="9">
        <v>9371.6318259546297</v>
      </c>
      <c r="H237" s="9">
        <v>2758.6479962639241</v>
      </c>
      <c r="I237" s="9">
        <v>4172.6070973311034</v>
      </c>
      <c r="J237" s="9">
        <v>2902.8736251801947</v>
      </c>
      <c r="K237" s="9">
        <v>236.136</v>
      </c>
      <c r="L237" s="9">
        <v>771.56</v>
      </c>
      <c r="M237" s="9">
        <v>0</v>
      </c>
      <c r="N237" s="10">
        <v>762.86911872293513</v>
      </c>
      <c r="O237" s="10">
        <f t="shared" si="325"/>
        <v>0</v>
      </c>
      <c r="P237" s="10">
        <f t="shared" si="326"/>
        <v>0</v>
      </c>
      <c r="Q237" s="10">
        <f t="shared" si="327"/>
        <v>8.2100000000000009</v>
      </c>
      <c r="R237" s="10">
        <f t="shared" si="328"/>
        <v>0</v>
      </c>
      <c r="S237" s="10">
        <f t="shared" si="329"/>
        <v>0</v>
      </c>
      <c r="T237" s="10">
        <f t="shared" si="330"/>
        <v>76.274067545268977</v>
      </c>
      <c r="U237" s="10">
        <f t="shared" si="331"/>
        <v>10701.685932454731</v>
      </c>
      <c r="V237" s="10">
        <f t="shared" si="332"/>
        <v>0</v>
      </c>
      <c r="W237" s="10">
        <f t="shared" si="333"/>
        <v>0</v>
      </c>
      <c r="X237" s="10">
        <f t="shared" si="334"/>
        <v>0</v>
      </c>
      <c r="Y237" s="10">
        <f t="shared" si="336"/>
        <v>0</v>
      </c>
      <c r="Z237" s="10">
        <f t="shared" si="337"/>
        <v>9359.2201299205262</v>
      </c>
      <c r="AA237" s="10">
        <f t="shared" si="338"/>
        <v>12.411696034102382</v>
      </c>
      <c r="AB237" s="10">
        <f t="shared" si="339"/>
        <v>0</v>
      </c>
      <c r="AC237" s="10">
        <f t="shared" si="340"/>
        <v>0</v>
      </c>
      <c r="AD237" s="10">
        <f t="shared" si="341"/>
        <v>0</v>
      </c>
      <c r="AE237" s="10">
        <f t="shared" si="342"/>
        <v>2758.6479962639241</v>
      </c>
      <c r="AF237" s="10">
        <f t="shared" si="343"/>
        <v>0</v>
      </c>
      <c r="AG237" s="10">
        <f t="shared" si="344"/>
        <v>0</v>
      </c>
      <c r="AH237" s="10">
        <f t="shared" si="345"/>
        <v>0</v>
      </c>
      <c r="AI237" s="10">
        <f t="shared" si="346"/>
        <v>4172.6070973311034</v>
      </c>
      <c r="AJ237" s="10">
        <f t="shared" si="347"/>
        <v>0</v>
      </c>
      <c r="AK237" s="10">
        <f t="shared" si="348"/>
        <v>0</v>
      </c>
      <c r="AL237" s="10">
        <f t="shared" si="349"/>
        <v>0</v>
      </c>
      <c r="AM237" s="10">
        <f t="shared" si="350"/>
        <v>0</v>
      </c>
      <c r="AN237" s="10">
        <f t="shared" si="351"/>
        <v>2897.4735930458478</v>
      </c>
      <c r="AO237" s="10">
        <f t="shared" si="352"/>
        <v>5.4000321343469047</v>
      </c>
      <c r="AP237" s="10">
        <f t="shared" si="353"/>
        <v>0</v>
      </c>
      <c r="AQ237" s="10">
        <f t="shared" si="354"/>
        <v>0</v>
      </c>
      <c r="AR237" s="10">
        <f t="shared" si="355"/>
        <v>223.08838361564312</v>
      </c>
      <c r="AS237" s="10">
        <f t="shared" si="356"/>
        <v>13.047616384356864</v>
      </c>
      <c r="AT237" s="10">
        <f t="shared" si="357"/>
        <v>0</v>
      </c>
      <c r="AU237" s="10">
        <f t="shared" si="358"/>
        <v>0</v>
      </c>
      <c r="AV237" s="10">
        <f t="shared" si="359"/>
        <v>0</v>
      </c>
      <c r="AW237" s="10">
        <f t="shared" si="360"/>
        <v>771.56</v>
      </c>
      <c r="AX237" s="10">
        <f t="shared" si="361"/>
        <v>0</v>
      </c>
      <c r="AY237" s="10">
        <f t="shared" si="362"/>
        <v>0</v>
      </c>
      <c r="AZ237" s="10">
        <f t="shared" si="363"/>
        <v>0</v>
      </c>
      <c r="BA237" s="10">
        <f t="shared" si="364"/>
        <v>0</v>
      </c>
      <c r="BB237" s="10">
        <f t="shared" si="365"/>
        <v>0</v>
      </c>
      <c r="BC237" s="10">
        <f t="shared" si="366"/>
        <v>0</v>
      </c>
      <c r="BD237" s="10">
        <f t="shared" si="367"/>
        <v>0</v>
      </c>
      <c r="BE237" s="10">
        <f t="shared" si="368"/>
        <v>0</v>
      </c>
      <c r="BF237" s="10">
        <f t="shared" si="369"/>
        <v>0</v>
      </c>
      <c r="BG237" s="10">
        <f t="shared" si="370"/>
        <v>0</v>
      </c>
      <c r="BH237" s="10">
        <f t="shared" si="371"/>
        <v>0</v>
      </c>
      <c r="BI237" s="10">
        <f t="shared" si="372"/>
        <v>0</v>
      </c>
      <c r="BJ237" s="10">
        <f t="shared" si="373"/>
        <v>0</v>
      </c>
      <c r="BK237" s="10">
        <f t="shared" si="374"/>
        <v>762.86911872293513</v>
      </c>
      <c r="BL237" s="10">
        <f t="shared" si="375"/>
        <v>0</v>
      </c>
      <c r="BM237" s="10">
        <f t="shared" si="376"/>
        <v>0</v>
      </c>
      <c r="BN237" s="10">
        <f t="shared" si="377"/>
        <v>0</v>
      </c>
      <c r="BO237" s="10">
        <f t="shared" si="378"/>
        <v>0</v>
      </c>
      <c r="BP237" s="2" t="s">
        <v>236</v>
      </c>
      <c r="BQ237" s="2">
        <v>223716.37700000001</v>
      </c>
      <c r="BR237" s="2">
        <f t="shared" si="379"/>
        <v>6070.24</v>
      </c>
      <c r="BS237" s="2">
        <v>178419.125</v>
      </c>
      <c r="BT237" s="2">
        <v>8.2100000000000009</v>
      </c>
      <c r="BU237" s="2">
        <v>11962.939999999999</v>
      </c>
      <c r="BV237" s="2">
        <v>10689.449000000001</v>
      </c>
      <c r="BW237" s="2">
        <v>3121.1350000000002</v>
      </c>
      <c r="BX237" s="2">
        <v>5832.7939999999999</v>
      </c>
      <c r="BY237" s="2">
        <v>5197.1880000000001</v>
      </c>
      <c r="BZ237" s="2">
        <v>237.446</v>
      </c>
      <c r="CA237" s="2">
        <v>1793.04</v>
      </c>
      <c r="CB237" s="2">
        <v>3817.52</v>
      </c>
      <c r="CC237" s="2">
        <v>2637.53</v>
      </c>
      <c r="CD237" s="2">
        <v>0</v>
      </c>
      <c r="CE237" s="2">
        <v>0</v>
      </c>
      <c r="CF237" s="2">
        <v>8.2100000000000009</v>
      </c>
      <c r="CG237" s="2">
        <v>0</v>
      </c>
      <c r="CH237" s="2">
        <v>0</v>
      </c>
      <c r="CI237" s="2">
        <v>84.66</v>
      </c>
      <c r="CJ237" s="2">
        <v>11878.279999999999</v>
      </c>
      <c r="CK237" s="2">
        <v>0</v>
      </c>
      <c r="CL237" s="2">
        <v>0</v>
      </c>
      <c r="CM237" s="2">
        <v>0</v>
      </c>
      <c r="CN237" s="2">
        <v>0</v>
      </c>
      <c r="CO237" s="2">
        <v>10675.291999999999</v>
      </c>
      <c r="CP237" s="2">
        <v>14.157</v>
      </c>
      <c r="CQ237" s="2">
        <v>0</v>
      </c>
      <c r="CR237" s="2">
        <v>0</v>
      </c>
      <c r="CS237" s="2">
        <v>0</v>
      </c>
      <c r="CT237" s="2">
        <v>3121.1350000000002</v>
      </c>
      <c r="CU237" s="2">
        <v>0</v>
      </c>
      <c r="CV237" s="2">
        <v>0</v>
      </c>
      <c r="CW237" s="2">
        <v>0</v>
      </c>
      <c r="CX237" s="2">
        <v>5832.7939999999999</v>
      </c>
      <c r="CY237" s="2">
        <v>0</v>
      </c>
      <c r="CZ237" s="2">
        <v>0</v>
      </c>
      <c r="DA237" s="2">
        <v>0</v>
      </c>
      <c r="DB237" s="2">
        <v>0</v>
      </c>
      <c r="DC237" s="2">
        <v>5187.5200000000004</v>
      </c>
      <c r="DD237" s="2">
        <v>9.6679999999999993</v>
      </c>
      <c r="DE237" s="2">
        <v>0</v>
      </c>
      <c r="DF237" s="2">
        <v>0</v>
      </c>
      <c r="DG237" s="2">
        <v>224.32599999999999</v>
      </c>
      <c r="DH237" s="2">
        <v>13.12</v>
      </c>
      <c r="DI237" s="2">
        <v>0</v>
      </c>
      <c r="DJ237" s="2">
        <v>0</v>
      </c>
      <c r="DK237" s="2">
        <v>0</v>
      </c>
      <c r="DL237" s="2">
        <v>1793.04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3769.52</v>
      </c>
      <c r="DS237" s="2">
        <v>0</v>
      </c>
      <c r="DT237" s="2">
        <v>0</v>
      </c>
      <c r="DU237" s="2">
        <v>0</v>
      </c>
      <c r="DV237" s="2">
        <v>0</v>
      </c>
      <c r="DW237" s="2">
        <v>48</v>
      </c>
      <c r="DX237" s="2">
        <v>0</v>
      </c>
      <c r="DY237" s="2">
        <v>0</v>
      </c>
      <c r="DZ237" s="2">
        <v>2637.53</v>
      </c>
      <c r="EA237" s="2">
        <v>0</v>
      </c>
      <c r="EB237" s="2">
        <v>0</v>
      </c>
      <c r="EC237" s="2">
        <v>0</v>
      </c>
      <c r="ED237" s="2">
        <v>0</v>
      </c>
      <c r="EE237" s="15">
        <f t="shared" si="380"/>
        <v>0</v>
      </c>
      <c r="EF237" s="15">
        <f t="shared" si="381"/>
        <v>0</v>
      </c>
      <c r="EG237" s="15">
        <f t="shared" si="382"/>
        <v>1</v>
      </c>
      <c r="EH237" s="15">
        <f t="shared" si="383"/>
        <v>0</v>
      </c>
      <c r="EI237" s="15">
        <f t="shared" si="384"/>
        <v>0</v>
      </c>
      <c r="EJ237" s="15">
        <f t="shared" si="385"/>
        <v>7.076855689320519E-3</v>
      </c>
      <c r="EK237" s="15">
        <f t="shared" si="386"/>
        <v>0.99292314431067952</v>
      </c>
      <c r="EL237" s="15">
        <f t="shared" si="387"/>
        <v>0</v>
      </c>
      <c r="EM237" s="15">
        <f t="shared" si="388"/>
        <v>0</v>
      </c>
      <c r="EN237" s="15">
        <f t="shared" si="389"/>
        <v>0</v>
      </c>
      <c r="EO237" s="15">
        <f t="shared" si="390"/>
        <v>0</v>
      </c>
      <c r="EP237" s="15">
        <f t="shared" si="391"/>
        <v>0.99867560994023163</v>
      </c>
      <c r="EQ237" s="16">
        <f t="shared" si="392"/>
        <v>1.3243900597682816E-3</v>
      </c>
      <c r="ER237" s="15">
        <f t="shared" si="393"/>
        <v>0</v>
      </c>
      <c r="ES237" s="15">
        <f t="shared" si="394"/>
        <v>0</v>
      </c>
      <c r="ET237" s="15">
        <f t="shared" si="395"/>
        <v>0</v>
      </c>
      <c r="EU237" s="15">
        <f t="shared" si="396"/>
        <v>1</v>
      </c>
      <c r="EV237" s="15">
        <f t="shared" si="397"/>
        <v>0</v>
      </c>
      <c r="EW237" s="15">
        <f t="shared" si="398"/>
        <v>0</v>
      </c>
      <c r="EX237" s="15">
        <f t="shared" si="399"/>
        <v>0</v>
      </c>
      <c r="EY237" s="15">
        <f t="shared" si="400"/>
        <v>1</v>
      </c>
      <c r="EZ237" s="15">
        <f t="shared" si="401"/>
        <v>0</v>
      </c>
      <c r="FA237" s="15">
        <f t="shared" si="402"/>
        <v>0</v>
      </c>
      <c r="FB237" s="15">
        <f t="shared" si="403"/>
        <v>0</v>
      </c>
      <c r="FC237" s="15">
        <f t="shared" si="404"/>
        <v>0</v>
      </c>
      <c r="FD237" s="15">
        <f t="shared" si="405"/>
        <v>0.99813976327198484</v>
      </c>
      <c r="FE237" s="17">
        <f t="shared" si="406"/>
        <v>1.8602367280152266E-3</v>
      </c>
      <c r="FF237" s="15">
        <f t="shared" si="407"/>
        <v>0</v>
      </c>
      <c r="FG237" s="15">
        <f t="shared" si="408"/>
        <v>0</v>
      </c>
      <c r="FH237" s="15">
        <f t="shared" si="409"/>
        <v>0.94474533157012541</v>
      </c>
      <c r="FI237" s="15">
        <f t="shared" si="410"/>
        <v>5.525466842987458E-2</v>
      </c>
      <c r="FJ237" s="15">
        <f t="shared" si="411"/>
        <v>0</v>
      </c>
      <c r="FK237" s="15">
        <f t="shared" si="412"/>
        <v>0</v>
      </c>
      <c r="FL237" s="15">
        <f t="shared" si="413"/>
        <v>0</v>
      </c>
      <c r="FM237" s="15">
        <f t="shared" si="414"/>
        <v>1</v>
      </c>
      <c r="FN237" s="15">
        <f t="shared" si="415"/>
        <v>0</v>
      </c>
      <c r="FO237" s="15">
        <f t="shared" si="416"/>
        <v>0</v>
      </c>
      <c r="FP237" s="15">
        <f t="shared" si="417"/>
        <v>0</v>
      </c>
      <c r="FQ237" s="15">
        <f t="shared" si="418"/>
        <v>0</v>
      </c>
      <c r="FR237" s="15">
        <f t="shared" si="419"/>
        <v>0</v>
      </c>
      <c r="FS237" s="15">
        <f t="shared" si="425"/>
        <v>0.98742639200318527</v>
      </c>
      <c r="FT237" s="15">
        <f t="shared" si="426"/>
        <v>0</v>
      </c>
      <c r="FU237" s="15">
        <f t="shared" si="427"/>
        <v>0</v>
      </c>
      <c r="FV237" s="15">
        <f t="shared" si="428"/>
        <v>0</v>
      </c>
      <c r="FW237" s="15">
        <f t="shared" si="429"/>
        <v>0</v>
      </c>
      <c r="FX237" s="15">
        <f t="shared" si="430"/>
        <v>1.2573607996814687E-2</v>
      </c>
      <c r="FY237" s="15">
        <f t="shared" si="431"/>
        <v>0</v>
      </c>
      <c r="FZ237" s="15">
        <f t="shared" si="432"/>
        <v>0</v>
      </c>
      <c r="GA237" s="15">
        <f t="shared" si="420"/>
        <v>1</v>
      </c>
      <c r="GB237" s="15">
        <f t="shared" si="421"/>
        <v>0</v>
      </c>
      <c r="GC237" s="15">
        <f t="shared" si="422"/>
        <v>0</v>
      </c>
      <c r="GD237" s="15">
        <f t="shared" si="423"/>
        <v>0</v>
      </c>
      <c r="GE237" s="15">
        <f t="shared" si="424"/>
        <v>0</v>
      </c>
    </row>
    <row r="238" spans="1:187" x14ac:dyDescent="0.3">
      <c r="A238" s="2" t="s">
        <v>237</v>
      </c>
      <c r="B238" s="6">
        <v>39818.837</v>
      </c>
      <c r="C238" s="6">
        <f t="shared" si="335"/>
        <v>33330.416710187907</v>
      </c>
      <c r="D238" s="7">
        <v>6488.4202898120902</v>
      </c>
      <c r="E238" s="8">
        <v>1935.26</v>
      </c>
      <c r="F238" s="9">
        <v>15344.94</v>
      </c>
      <c r="G238" s="9">
        <v>7648.0693559798801</v>
      </c>
      <c r="H238" s="9">
        <v>1612.198291906461</v>
      </c>
      <c r="I238" s="9">
        <v>5541.8869274491371</v>
      </c>
      <c r="J238" s="9">
        <v>846.65092928699517</v>
      </c>
      <c r="K238" s="9">
        <v>7.1550000000000002</v>
      </c>
      <c r="L238" s="9">
        <v>5.88</v>
      </c>
      <c r="M238" s="9">
        <v>0</v>
      </c>
      <c r="N238" s="10">
        <v>388.37620556543283</v>
      </c>
      <c r="O238" s="10">
        <f t="shared" si="325"/>
        <v>0</v>
      </c>
      <c r="P238" s="10">
        <f t="shared" si="326"/>
        <v>0</v>
      </c>
      <c r="Q238" s="10">
        <f t="shared" si="327"/>
        <v>1935.26</v>
      </c>
      <c r="R238" s="10">
        <f t="shared" si="328"/>
        <v>0</v>
      </c>
      <c r="S238" s="10">
        <f t="shared" si="329"/>
        <v>0</v>
      </c>
      <c r="T238" s="10">
        <f t="shared" si="330"/>
        <v>15344.94</v>
      </c>
      <c r="U238" s="10">
        <f t="shared" si="331"/>
        <v>0</v>
      </c>
      <c r="V238" s="10">
        <f t="shared" si="332"/>
        <v>0</v>
      </c>
      <c r="W238" s="10">
        <f t="shared" si="333"/>
        <v>0</v>
      </c>
      <c r="X238" s="10">
        <f t="shared" si="334"/>
        <v>0</v>
      </c>
      <c r="Y238" s="10">
        <f t="shared" si="336"/>
        <v>0</v>
      </c>
      <c r="Z238" s="10">
        <f t="shared" si="337"/>
        <v>7648.0693559798801</v>
      </c>
      <c r="AA238" s="10">
        <f t="shared" si="338"/>
        <v>0</v>
      </c>
      <c r="AB238" s="10">
        <f t="shared" si="339"/>
        <v>0</v>
      </c>
      <c r="AC238" s="10">
        <f t="shared" si="340"/>
        <v>0</v>
      </c>
      <c r="AD238" s="10">
        <f t="shared" si="341"/>
        <v>0</v>
      </c>
      <c r="AE238" s="10">
        <f t="shared" si="342"/>
        <v>1612.198291906461</v>
      </c>
      <c r="AF238" s="10">
        <f t="shared" si="343"/>
        <v>0</v>
      </c>
      <c r="AG238" s="10">
        <f t="shared" si="344"/>
        <v>0</v>
      </c>
      <c r="AH238" s="10">
        <f t="shared" si="345"/>
        <v>0</v>
      </c>
      <c r="AI238" s="10">
        <f t="shared" si="346"/>
        <v>5541.8869274491371</v>
      </c>
      <c r="AJ238" s="10">
        <f t="shared" si="347"/>
        <v>0</v>
      </c>
      <c r="AK238" s="10">
        <f t="shared" si="348"/>
        <v>0</v>
      </c>
      <c r="AL238" s="10">
        <f t="shared" si="349"/>
        <v>0</v>
      </c>
      <c r="AM238" s="10">
        <f t="shared" si="350"/>
        <v>0</v>
      </c>
      <c r="AN238" s="10">
        <f t="shared" si="351"/>
        <v>846.65092928699517</v>
      </c>
      <c r="AO238" s="10">
        <f t="shared" si="352"/>
        <v>0</v>
      </c>
      <c r="AP238" s="10">
        <f t="shared" si="353"/>
        <v>0</v>
      </c>
      <c r="AQ238" s="10">
        <f t="shared" si="354"/>
        <v>0</v>
      </c>
      <c r="AR238" s="10">
        <f t="shared" si="355"/>
        <v>7.1550000000000002</v>
      </c>
      <c r="AS238" s="10">
        <f t="shared" si="356"/>
        <v>0</v>
      </c>
      <c r="AT238" s="10">
        <f t="shared" si="357"/>
        <v>0</v>
      </c>
      <c r="AU238" s="10">
        <f t="shared" si="358"/>
        <v>0</v>
      </c>
      <c r="AV238" s="10">
        <f t="shared" si="359"/>
        <v>0</v>
      </c>
      <c r="AW238" s="10">
        <f t="shared" si="360"/>
        <v>5.88</v>
      </c>
      <c r="AX238" s="10">
        <f t="shared" si="361"/>
        <v>0</v>
      </c>
      <c r="AY238" s="10">
        <f t="shared" si="362"/>
        <v>0</v>
      </c>
      <c r="AZ238" s="10">
        <f t="shared" si="363"/>
        <v>0</v>
      </c>
      <c r="BA238" s="10">
        <f t="shared" si="364"/>
        <v>0</v>
      </c>
      <c r="BB238" s="10">
        <f t="shared" si="365"/>
        <v>0</v>
      </c>
      <c r="BC238" s="10">
        <f t="shared" si="366"/>
        <v>0</v>
      </c>
      <c r="BD238" s="10">
        <f t="shared" si="367"/>
        <v>0</v>
      </c>
      <c r="BE238" s="10">
        <f t="shared" si="368"/>
        <v>0</v>
      </c>
      <c r="BF238" s="10">
        <f t="shared" si="369"/>
        <v>0</v>
      </c>
      <c r="BG238" s="10">
        <f t="shared" si="370"/>
        <v>0</v>
      </c>
      <c r="BH238" s="10">
        <f t="shared" si="371"/>
        <v>0</v>
      </c>
      <c r="BI238" s="10">
        <f t="shared" si="372"/>
        <v>0</v>
      </c>
      <c r="BJ238" s="10">
        <f t="shared" si="373"/>
        <v>0</v>
      </c>
      <c r="BK238" s="10">
        <f t="shared" si="374"/>
        <v>388.37620556543283</v>
      </c>
      <c r="BL238" s="10">
        <f t="shared" si="375"/>
        <v>0</v>
      </c>
      <c r="BM238" s="10">
        <f t="shared" si="376"/>
        <v>0</v>
      </c>
      <c r="BN238" s="10">
        <f t="shared" si="377"/>
        <v>0</v>
      </c>
      <c r="BO238" s="10">
        <f t="shared" si="378"/>
        <v>0</v>
      </c>
      <c r="BP238" s="2" t="s">
        <v>237</v>
      </c>
      <c r="BQ238" s="2">
        <v>59312.926000000007</v>
      </c>
      <c r="BR238" s="2">
        <f t="shared" si="379"/>
        <v>4348.6400000000003</v>
      </c>
      <c r="BS238" s="2">
        <v>20846.702000000012</v>
      </c>
      <c r="BT238" s="2">
        <v>1935.26</v>
      </c>
      <c r="BU238" s="2">
        <v>15344.939999999999</v>
      </c>
      <c r="BV238" s="2">
        <v>13212.57</v>
      </c>
      <c r="BW238" s="2">
        <v>2103.2600000000002</v>
      </c>
      <c r="BX238" s="2">
        <v>4339.29</v>
      </c>
      <c r="BY238" s="2">
        <v>594.42200000000003</v>
      </c>
      <c r="BZ238" s="2">
        <v>9.3500000000000014</v>
      </c>
      <c r="CA238" s="2">
        <v>8.6120000000000001</v>
      </c>
      <c r="CB238" s="2">
        <v>0</v>
      </c>
      <c r="CC238" s="2">
        <v>918.52</v>
      </c>
      <c r="CD238" s="2">
        <v>0</v>
      </c>
      <c r="CE238" s="2">
        <v>0</v>
      </c>
      <c r="CF238" s="2">
        <v>1935.26</v>
      </c>
      <c r="CG238" s="2">
        <v>0</v>
      </c>
      <c r="CH238" s="2">
        <v>0</v>
      </c>
      <c r="CI238" s="2">
        <v>15344.939999999999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13212.57</v>
      </c>
      <c r="CP238" s="2">
        <v>0</v>
      </c>
      <c r="CQ238" s="2">
        <v>0</v>
      </c>
      <c r="CR238" s="2">
        <v>0</v>
      </c>
      <c r="CS238" s="2">
        <v>0</v>
      </c>
      <c r="CT238" s="2">
        <v>2103.2600000000002</v>
      </c>
      <c r="CU238" s="2">
        <v>0</v>
      </c>
      <c r="CV238" s="2">
        <v>0</v>
      </c>
      <c r="CW238" s="2">
        <v>0</v>
      </c>
      <c r="CX238" s="2">
        <v>4339.29</v>
      </c>
      <c r="CY238" s="2">
        <v>0</v>
      </c>
      <c r="CZ238" s="2">
        <v>0</v>
      </c>
      <c r="DA238" s="2">
        <v>0</v>
      </c>
      <c r="DB238" s="2">
        <v>0</v>
      </c>
      <c r="DC238" s="2">
        <v>594.42200000000003</v>
      </c>
      <c r="DD238" s="2">
        <v>0</v>
      </c>
      <c r="DE238" s="2">
        <v>0</v>
      </c>
      <c r="DF238" s="2">
        <v>0</v>
      </c>
      <c r="DG238" s="2">
        <v>9.3500000000000014</v>
      </c>
      <c r="DH238" s="2">
        <v>0</v>
      </c>
      <c r="DI238" s="2">
        <v>0</v>
      </c>
      <c r="DJ238" s="2">
        <v>0</v>
      </c>
      <c r="DK238" s="2">
        <v>0</v>
      </c>
      <c r="DL238" s="2">
        <v>8.6120000000000001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918.52</v>
      </c>
      <c r="EA238" s="2">
        <v>0</v>
      </c>
      <c r="EB238" s="2">
        <v>0</v>
      </c>
      <c r="EC238" s="2">
        <v>0</v>
      </c>
      <c r="ED238" s="2">
        <v>0</v>
      </c>
      <c r="EE238" s="15">
        <f t="shared" si="380"/>
        <v>0</v>
      </c>
      <c r="EF238" s="15">
        <f t="shared" si="381"/>
        <v>0</v>
      </c>
      <c r="EG238" s="15">
        <f t="shared" si="382"/>
        <v>1</v>
      </c>
      <c r="EH238" s="15">
        <f t="shared" si="383"/>
        <v>0</v>
      </c>
      <c r="EI238" s="15">
        <f t="shared" si="384"/>
        <v>0</v>
      </c>
      <c r="EJ238" s="15">
        <f t="shared" si="385"/>
        <v>1</v>
      </c>
      <c r="EK238" s="15">
        <f t="shared" si="386"/>
        <v>0</v>
      </c>
      <c r="EL238" s="15">
        <f t="shared" si="387"/>
        <v>0</v>
      </c>
      <c r="EM238" s="15">
        <f t="shared" si="388"/>
        <v>0</v>
      </c>
      <c r="EN238" s="15">
        <f t="shared" si="389"/>
        <v>0</v>
      </c>
      <c r="EO238" s="15">
        <f t="shared" si="390"/>
        <v>0</v>
      </c>
      <c r="EP238" s="15">
        <f t="shared" si="391"/>
        <v>1</v>
      </c>
      <c r="EQ238" s="15">
        <f t="shared" si="392"/>
        <v>0</v>
      </c>
      <c r="ER238" s="15">
        <f t="shared" si="393"/>
        <v>0</v>
      </c>
      <c r="ES238" s="15">
        <f t="shared" si="394"/>
        <v>0</v>
      </c>
      <c r="ET238" s="15">
        <f t="shared" si="395"/>
        <v>0</v>
      </c>
      <c r="EU238" s="15">
        <f t="shared" si="396"/>
        <v>1</v>
      </c>
      <c r="EV238" s="15">
        <f t="shared" si="397"/>
        <v>0</v>
      </c>
      <c r="EW238" s="15">
        <f t="shared" si="398"/>
        <v>0</v>
      </c>
      <c r="EX238" s="15">
        <f t="shared" si="399"/>
        <v>0</v>
      </c>
      <c r="EY238" s="15">
        <f t="shared" si="400"/>
        <v>1</v>
      </c>
      <c r="EZ238" s="15">
        <f t="shared" si="401"/>
        <v>0</v>
      </c>
      <c r="FA238" s="15">
        <f t="shared" si="402"/>
        <v>0</v>
      </c>
      <c r="FB238" s="15">
        <f t="shared" si="403"/>
        <v>0</v>
      </c>
      <c r="FC238" s="15">
        <f t="shared" si="404"/>
        <v>0</v>
      </c>
      <c r="FD238" s="15">
        <f t="shared" si="405"/>
        <v>1</v>
      </c>
      <c r="FE238" s="15">
        <f t="shared" si="406"/>
        <v>0</v>
      </c>
      <c r="FF238" s="15">
        <f t="shared" si="407"/>
        <v>0</v>
      </c>
      <c r="FG238" s="15">
        <f t="shared" si="408"/>
        <v>0</v>
      </c>
      <c r="FH238" s="15">
        <f t="shared" si="409"/>
        <v>1</v>
      </c>
      <c r="FI238" s="15">
        <f t="shared" si="410"/>
        <v>0</v>
      </c>
      <c r="FJ238" s="15">
        <f t="shared" si="411"/>
        <v>0</v>
      </c>
      <c r="FK238" s="15">
        <f t="shared" si="412"/>
        <v>0</v>
      </c>
      <c r="FL238" s="15">
        <f t="shared" si="413"/>
        <v>0</v>
      </c>
      <c r="FM238" s="15">
        <f t="shared" si="414"/>
        <v>1</v>
      </c>
      <c r="FN238" s="15">
        <f t="shared" si="415"/>
        <v>0</v>
      </c>
      <c r="FO238" s="15">
        <f t="shared" si="416"/>
        <v>0</v>
      </c>
      <c r="FP238" s="15">
        <f t="shared" si="417"/>
        <v>0</v>
      </c>
      <c r="FQ238" s="15">
        <f t="shared" si="418"/>
        <v>0</v>
      </c>
      <c r="FR238" s="15">
        <f t="shared" si="419"/>
        <v>0</v>
      </c>
      <c r="FS238" s="15">
        <v>0</v>
      </c>
      <c r="FT238" s="15">
        <v>0</v>
      </c>
      <c r="FU238" s="15">
        <v>0</v>
      </c>
      <c r="FV238" s="15">
        <v>0</v>
      </c>
      <c r="FW238" s="15">
        <v>0</v>
      </c>
      <c r="FX238" s="15">
        <v>0</v>
      </c>
      <c r="FY238" s="15">
        <v>0</v>
      </c>
      <c r="FZ238" s="15">
        <v>0</v>
      </c>
      <c r="GA238" s="15">
        <f t="shared" si="420"/>
        <v>1</v>
      </c>
      <c r="GB238" s="15">
        <f t="shared" si="421"/>
        <v>0</v>
      </c>
      <c r="GC238" s="15">
        <f t="shared" si="422"/>
        <v>0</v>
      </c>
      <c r="GD238" s="15">
        <f t="shared" si="423"/>
        <v>0</v>
      </c>
      <c r="GE238" s="15">
        <f t="shared" si="424"/>
        <v>0</v>
      </c>
    </row>
    <row r="239" spans="1:187" x14ac:dyDescent="0.3">
      <c r="A239" s="2" t="s">
        <v>238</v>
      </c>
      <c r="B239" s="6">
        <v>30198.405999999999</v>
      </c>
      <c r="C239" s="6">
        <f t="shared" si="335"/>
        <v>29095.06456193074</v>
      </c>
      <c r="D239" s="7">
        <v>1103.3414380692593</v>
      </c>
      <c r="E239" s="8">
        <v>5505.4</v>
      </c>
      <c r="F239" s="9">
        <v>4470.88</v>
      </c>
      <c r="G239" s="9">
        <v>10614.439998585091</v>
      </c>
      <c r="H239" s="9">
        <v>2877.172148154285</v>
      </c>
      <c r="I239" s="9">
        <v>3991.886855341007</v>
      </c>
      <c r="J239" s="9">
        <v>1369.2995598503578</v>
      </c>
      <c r="K239" s="9">
        <v>234.52600000000001</v>
      </c>
      <c r="L239" s="9">
        <v>31.46</v>
      </c>
      <c r="M239" s="9">
        <v>0</v>
      </c>
      <c r="N239" s="10">
        <v>0</v>
      </c>
      <c r="O239" s="10">
        <f t="shared" si="325"/>
        <v>0</v>
      </c>
      <c r="P239" s="10">
        <f t="shared" si="326"/>
        <v>0</v>
      </c>
      <c r="Q239" s="10">
        <f t="shared" si="327"/>
        <v>5505.4</v>
      </c>
      <c r="R239" s="10">
        <f t="shared" si="328"/>
        <v>0</v>
      </c>
      <c r="S239" s="10">
        <f t="shared" si="329"/>
        <v>0</v>
      </c>
      <c r="T239" s="10">
        <f t="shared" si="330"/>
        <v>0</v>
      </c>
      <c r="U239" s="10">
        <f t="shared" si="331"/>
        <v>4470.88</v>
      </c>
      <c r="V239" s="10">
        <f t="shared" si="332"/>
        <v>0</v>
      </c>
      <c r="W239" s="10">
        <f t="shared" si="333"/>
        <v>0</v>
      </c>
      <c r="X239" s="10">
        <f t="shared" si="334"/>
        <v>0</v>
      </c>
      <c r="Y239" s="10">
        <f t="shared" si="336"/>
        <v>0</v>
      </c>
      <c r="Z239" s="10">
        <f t="shared" si="337"/>
        <v>10310.410222447948</v>
      </c>
      <c r="AA239" s="10">
        <f t="shared" si="338"/>
        <v>304.02977613714359</v>
      </c>
      <c r="AB239" s="10">
        <f t="shared" si="339"/>
        <v>0</v>
      </c>
      <c r="AC239" s="10">
        <f t="shared" si="340"/>
        <v>0</v>
      </c>
      <c r="AD239" s="10">
        <f t="shared" si="341"/>
        <v>0</v>
      </c>
      <c r="AE239" s="10">
        <f t="shared" si="342"/>
        <v>2877.172148154285</v>
      </c>
      <c r="AF239" s="10">
        <f t="shared" si="343"/>
        <v>0</v>
      </c>
      <c r="AG239" s="10">
        <f t="shared" si="344"/>
        <v>0</v>
      </c>
      <c r="AH239" s="10">
        <f t="shared" si="345"/>
        <v>0</v>
      </c>
      <c r="AI239" s="10">
        <f t="shared" si="346"/>
        <v>3991.886855341007</v>
      </c>
      <c r="AJ239" s="10">
        <f t="shared" si="347"/>
        <v>0</v>
      </c>
      <c r="AK239" s="10">
        <f t="shared" si="348"/>
        <v>0</v>
      </c>
      <c r="AL239" s="10">
        <f t="shared" si="349"/>
        <v>0</v>
      </c>
      <c r="AM239" s="10">
        <f t="shared" si="350"/>
        <v>0</v>
      </c>
      <c r="AN239" s="10">
        <f t="shared" si="351"/>
        <v>1229.9043726456071</v>
      </c>
      <c r="AO239" s="10">
        <f t="shared" si="352"/>
        <v>139.39518720475093</v>
      </c>
      <c r="AP239" s="10">
        <f t="shared" si="353"/>
        <v>0</v>
      </c>
      <c r="AQ239" s="10">
        <f t="shared" si="354"/>
        <v>0</v>
      </c>
      <c r="AR239" s="10">
        <f t="shared" si="355"/>
        <v>6.1673048985371723</v>
      </c>
      <c r="AS239" s="10">
        <f t="shared" si="356"/>
        <v>228.35869510146281</v>
      </c>
      <c r="AT239" s="10">
        <f t="shared" si="357"/>
        <v>0</v>
      </c>
      <c r="AU239" s="10">
        <f t="shared" si="358"/>
        <v>0</v>
      </c>
      <c r="AV239" s="10">
        <f t="shared" si="359"/>
        <v>0</v>
      </c>
      <c r="AW239" s="10">
        <f t="shared" si="360"/>
        <v>31.46</v>
      </c>
      <c r="AX239" s="10">
        <f t="shared" si="361"/>
        <v>0</v>
      </c>
      <c r="AY239" s="10">
        <f t="shared" si="362"/>
        <v>0</v>
      </c>
      <c r="AZ239" s="10">
        <f t="shared" si="363"/>
        <v>0</v>
      </c>
      <c r="BA239" s="10">
        <f t="shared" si="364"/>
        <v>0</v>
      </c>
      <c r="BB239" s="10">
        <f t="shared" si="365"/>
        <v>0</v>
      </c>
      <c r="BC239" s="10">
        <f t="shared" si="366"/>
        <v>0</v>
      </c>
      <c r="BD239" s="10">
        <f t="shared" si="367"/>
        <v>0</v>
      </c>
      <c r="BE239" s="10">
        <f t="shared" si="368"/>
        <v>0</v>
      </c>
      <c r="BF239" s="10">
        <f t="shared" si="369"/>
        <v>0</v>
      </c>
      <c r="BG239" s="10">
        <f t="shared" si="370"/>
        <v>0</v>
      </c>
      <c r="BH239" s="10">
        <f t="shared" si="371"/>
        <v>0</v>
      </c>
      <c r="BI239" s="10">
        <f t="shared" si="372"/>
        <v>0</v>
      </c>
      <c r="BJ239" s="10">
        <f t="shared" si="373"/>
        <v>0</v>
      </c>
      <c r="BK239" s="10">
        <f t="shared" si="374"/>
        <v>0</v>
      </c>
      <c r="BL239" s="10">
        <f t="shared" si="375"/>
        <v>0</v>
      </c>
      <c r="BM239" s="10">
        <f t="shared" si="376"/>
        <v>0</v>
      </c>
      <c r="BN239" s="10">
        <f t="shared" si="377"/>
        <v>0</v>
      </c>
      <c r="BO239" s="10">
        <f t="shared" si="378"/>
        <v>0</v>
      </c>
      <c r="BP239" s="2" t="s">
        <v>238</v>
      </c>
      <c r="BQ239" s="2">
        <v>37456.722999999998</v>
      </c>
      <c r="BR239" s="2">
        <f t="shared" si="379"/>
        <v>3592.7809999999999</v>
      </c>
      <c r="BS239" s="2">
        <v>14510.341</v>
      </c>
      <c r="BT239" s="2">
        <v>5505.4</v>
      </c>
      <c r="BU239" s="2">
        <v>4490.08</v>
      </c>
      <c r="BV239" s="2">
        <v>4833.5659999999998</v>
      </c>
      <c r="BW239" s="2">
        <v>2786.172</v>
      </c>
      <c r="BX239" s="2">
        <v>3145.77</v>
      </c>
      <c r="BY239" s="2">
        <v>1668.1669999999999</v>
      </c>
      <c r="BZ239" s="2">
        <v>447.01100000000002</v>
      </c>
      <c r="CA239" s="2">
        <v>33.380000000000003</v>
      </c>
      <c r="CB239" s="2">
        <v>0</v>
      </c>
      <c r="CC239" s="2">
        <v>36.835999999999999</v>
      </c>
      <c r="CD239" s="2">
        <v>0</v>
      </c>
      <c r="CE239" s="2">
        <v>0</v>
      </c>
      <c r="CF239" s="2">
        <v>5505.4</v>
      </c>
      <c r="CG239" s="2">
        <v>0</v>
      </c>
      <c r="CH239" s="2">
        <v>0</v>
      </c>
      <c r="CI239" s="2">
        <v>0</v>
      </c>
      <c r="CJ239" s="2">
        <v>4490.08</v>
      </c>
      <c r="CK239" s="2">
        <v>0</v>
      </c>
      <c r="CL239" s="2">
        <v>0</v>
      </c>
      <c r="CM239" s="2">
        <v>0</v>
      </c>
      <c r="CN239" s="2">
        <v>0</v>
      </c>
      <c r="CO239" s="2">
        <v>4695.1180000000004</v>
      </c>
      <c r="CP239" s="2">
        <v>138.44800000000001</v>
      </c>
      <c r="CQ239" s="2">
        <v>0</v>
      </c>
      <c r="CR239" s="2">
        <v>0</v>
      </c>
      <c r="CS239" s="2">
        <v>0</v>
      </c>
      <c r="CT239" s="2">
        <v>2786.172</v>
      </c>
      <c r="CU239" s="2">
        <v>0</v>
      </c>
      <c r="CV239" s="2">
        <v>0</v>
      </c>
      <c r="CW239" s="2">
        <v>0</v>
      </c>
      <c r="CX239" s="2">
        <v>3145.77</v>
      </c>
      <c r="CY239" s="2">
        <v>0</v>
      </c>
      <c r="CZ239" s="2">
        <v>0</v>
      </c>
      <c r="DA239" s="2">
        <v>0</v>
      </c>
      <c r="DB239" s="2">
        <v>0</v>
      </c>
      <c r="DC239" s="2">
        <v>1498.347</v>
      </c>
      <c r="DD239" s="2">
        <v>169.82</v>
      </c>
      <c r="DE239" s="2">
        <v>0</v>
      </c>
      <c r="DF239" s="2">
        <v>0</v>
      </c>
      <c r="DG239" s="2">
        <v>11.755000000000001</v>
      </c>
      <c r="DH239" s="2">
        <v>435.25599999999997</v>
      </c>
      <c r="DI239" s="2">
        <v>0</v>
      </c>
      <c r="DJ239" s="2">
        <v>0</v>
      </c>
      <c r="DK239" s="2">
        <v>0</v>
      </c>
      <c r="DL239" s="2">
        <v>33.380000000000003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36.835999999999999</v>
      </c>
      <c r="EA239" s="2">
        <v>0</v>
      </c>
      <c r="EB239" s="2">
        <v>0</v>
      </c>
      <c r="EC239" s="2">
        <v>0</v>
      </c>
      <c r="ED239" s="2">
        <v>0</v>
      </c>
      <c r="EE239" s="15">
        <f t="shared" si="380"/>
        <v>0</v>
      </c>
      <c r="EF239" s="15">
        <f t="shared" si="381"/>
        <v>0</v>
      </c>
      <c r="EG239" s="15">
        <f t="shared" si="382"/>
        <v>1</v>
      </c>
      <c r="EH239" s="15">
        <f t="shared" si="383"/>
        <v>0</v>
      </c>
      <c r="EI239" s="15">
        <f t="shared" si="384"/>
        <v>0</v>
      </c>
      <c r="EJ239" s="15">
        <f t="shared" si="385"/>
        <v>0</v>
      </c>
      <c r="EK239" s="15">
        <f t="shared" si="386"/>
        <v>1</v>
      </c>
      <c r="EL239" s="15">
        <f t="shared" si="387"/>
        <v>0</v>
      </c>
      <c r="EM239" s="15">
        <f t="shared" si="388"/>
        <v>0</v>
      </c>
      <c r="EN239" s="15">
        <f t="shared" si="389"/>
        <v>0</v>
      </c>
      <c r="EO239" s="15">
        <f t="shared" si="390"/>
        <v>0</v>
      </c>
      <c r="EP239" s="15">
        <f t="shared" si="391"/>
        <v>0.97135696502333901</v>
      </c>
      <c r="EQ239" s="15">
        <f t="shared" si="392"/>
        <v>2.8643034976661125E-2</v>
      </c>
      <c r="ER239" s="15">
        <f t="shared" si="393"/>
        <v>0</v>
      </c>
      <c r="ES239" s="15">
        <f t="shared" si="394"/>
        <v>0</v>
      </c>
      <c r="ET239" s="15">
        <f t="shared" si="395"/>
        <v>0</v>
      </c>
      <c r="EU239" s="15">
        <f t="shared" si="396"/>
        <v>1</v>
      </c>
      <c r="EV239" s="15">
        <f t="shared" si="397"/>
        <v>0</v>
      </c>
      <c r="EW239" s="15">
        <f t="shared" si="398"/>
        <v>0</v>
      </c>
      <c r="EX239" s="15">
        <f t="shared" si="399"/>
        <v>0</v>
      </c>
      <c r="EY239" s="15">
        <f t="shared" si="400"/>
        <v>1</v>
      </c>
      <c r="EZ239" s="15">
        <f t="shared" si="401"/>
        <v>0</v>
      </c>
      <c r="FA239" s="15">
        <f t="shared" si="402"/>
        <v>0</v>
      </c>
      <c r="FB239" s="15">
        <f t="shared" si="403"/>
        <v>0</v>
      </c>
      <c r="FC239" s="15">
        <f t="shared" si="404"/>
        <v>0</v>
      </c>
      <c r="FD239" s="15">
        <f t="shared" si="405"/>
        <v>0.89819964068345681</v>
      </c>
      <c r="FE239" s="15">
        <f t="shared" si="406"/>
        <v>0.10180035931654324</v>
      </c>
      <c r="FF239" s="15">
        <f t="shared" si="407"/>
        <v>0</v>
      </c>
      <c r="FG239" s="15">
        <f t="shared" si="408"/>
        <v>0</v>
      </c>
      <c r="FH239" s="15">
        <f t="shared" si="409"/>
        <v>2.6296892022791386E-2</v>
      </c>
      <c r="FI239" s="15">
        <f t="shared" si="410"/>
        <v>0.97370310797720849</v>
      </c>
      <c r="FJ239" s="15">
        <f t="shared" si="411"/>
        <v>0</v>
      </c>
      <c r="FK239" s="15">
        <f t="shared" si="412"/>
        <v>0</v>
      </c>
      <c r="FL239" s="15">
        <f t="shared" si="413"/>
        <v>0</v>
      </c>
      <c r="FM239" s="15">
        <f t="shared" si="414"/>
        <v>1</v>
      </c>
      <c r="FN239" s="15">
        <f t="shared" si="415"/>
        <v>0</v>
      </c>
      <c r="FO239" s="15">
        <f t="shared" si="416"/>
        <v>0</v>
      </c>
      <c r="FP239" s="15">
        <f t="shared" si="417"/>
        <v>0</v>
      </c>
      <c r="FQ239" s="15">
        <f t="shared" si="418"/>
        <v>0</v>
      </c>
      <c r="FR239" s="15">
        <f t="shared" si="419"/>
        <v>0</v>
      </c>
      <c r="FS239" s="15">
        <v>0</v>
      </c>
      <c r="FT239" s="15">
        <v>0</v>
      </c>
      <c r="FU239" s="15">
        <v>0</v>
      </c>
      <c r="FV239" s="15">
        <v>0</v>
      </c>
      <c r="FW239" s="15">
        <v>0</v>
      </c>
      <c r="FX239" s="15">
        <v>0</v>
      </c>
      <c r="FY239" s="15">
        <v>0</v>
      </c>
      <c r="FZ239" s="15">
        <v>0</v>
      </c>
      <c r="GA239" s="15">
        <f t="shared" si="420"/>
        <v>1</v>
      </c>
      <c r="GB239" s="15">
        <f t="shared" si="421"/>
        <v>0</v>
      </c>
      <c r="GC239" s="15">
        <f t="shared" si="422"/>
        <v>0</v>
      </c>
      <c r="GD239" s="15">
        <f t="shared" si="423"/>
        <v>0</v>
      </c>
      <c r="GE239" s="15">
        <f t="shared" si="424"/>
        <v>0</v>
      </c>
    </row>
    <row r="240" spans="1:187" x14ac:dyDescent="0.3">
      <c r="A240" s="2" t="s">
        <v>239</v>
      </c>
      <c r="B240" s="6">
        <v>88420.32</v>
      </c>
      <c r="C240" s="6">
        <f t="shared" si="335"/>
        <v>40850.34886539921</v>
      </c>
      <c r="D240" s="7">
        <v>47569.971134600797</v>
      </c>
      <c r="E240" s="8">
        <v>0</v>
      </c>
      <c r="F240" s="9">
        <v>7898.66</v>
      </c>
      <c r="G240" s="9">
        <v>11279.590635669108</v>
      </c>
      <c r="H240" s="9">
        <v>3369.3134147175242</v>
      </c>
      <c r="I240" s="9">
        <v>7745.7205610632918</v>
      </c>
      <c r="J240" s="9">
        <v>2880.9850327560666</v>
      </c>
      <c r="K240" s="9">
        <v>77.84</v>
      </c>
      <c r="L240" s="9">
        <v>367.0971133838741</v>
      </c>
      <c r="M240" s="9">
        <v>7.2734879209766889</v>
      </c>
      <c r="N240" s="10">
        <v>7223.8686198883725</v>
      </c>
      <c r="O240" s="10">
        <f t="shared" si="325"/>
        <v>0</v>
      </c>
      <c r="P240" s="10">
        <f t="shared" si="326"/>
        <v>0</v>
      </c>
      <c r="Q240" s="10">
        <f t="shared" si="327"/>
        <v>0</v>
      </c>
      <c r="R240" s="10">
        <f t="shared" si="328"/>
        <v>0</v>
      </c>
      <c r="S240" s="10">
        <f t="shared" si="329"/>
        <v>0</v>
      </c>
      <c r="T240" s="10">
        <f t="shared" si="330"/>
        <v>0</v>
      </c>
      <c r="U240" s="10">
        <f t="shared" si="331"/>
        <v>7898.66</v>
      </c>
      <c r="V240" s="10">
        <f t="shared" si="332"/>
        <v>0</v>
      </c>
      <c r="W240" s="10">
        <f t="shared" si="333"/>
        <v>0</v>
      </c>
      <c r="X240" s="10">
        <f t="shared" si="334"/>
        <v>0</v>
      </c>
      <c r="Y240" s="10">
        <f t="shared" si="336"/>
        <v>0</v>
      </c>
      <c r="Z240" s="10">
        <f t="shared" si="337"/>
        <v>11264.766018014641</v>
      </c>
      <c r="AA240" s="10">
        <f t="shared" si="338"/>
        <v>14.824617654467415</v>
      </c>
      <c r="AB240" s="10">
        <f t="shared" si="339"/>
        <v>0</v>
      </c>
      <c r="AC240" s="10">
        <f t="shared" si="340"/>
        <v>0</v>
      </c>
      <c r="AD240" s="10">
        <f t="shared" si="341"/>
        <v>0</v>
      </c>
      <c r="AE240" s="10">
        <f t="shared" si="342"/>
        <v>3367.0707247981072</v>
      </c>
      <c r="AF240" s="10">
        <f t="shared" si="343"/>
        <v>2.2426899194168319</v>
      </c>
      <c r="AG240" s="10">
        <f t="shared" si="344"/>
        <v>0</v>
      </c>
      <c r="AH240" s="10">
        <f t="shared" si="345"/>
        <v>0</v>
      </c>
      <c r="AI240" s="10">
        <f t="shared" si="346"/>
        <v>7745.7205610632918</v>
      </c>
      <c r="AJ240" s="10">
        <f t="shared" si="347"/>
        <v>0</v>
      </c>
      <c r="AK240" s="10">
        <f t="shared" si="348"/>
        <v>0</v>
      </c>
      <c r="AL240" s="10">
        <f t="shared" si="349"/>
        <v>0</v>
      </c>
      <c r="AM240" s="10">
        <f t="shared" si="350"/>
        <v>0</v>
      </c>
      <c r="AN240" s="10">
        <f t="shared" si="351"/>
        <v>2879.2702768465474</v>
      </c>
      <c r="AO240" s="10">
        <f t="shared" si="352"/>
        <v>1.714755909519508</v>
      </c>
      <c r="AP240" s="10">
        <f t="shared" si="353"/>
        <v>0</v>
      </c>
      <c r="AQ240" s="10">
        <f t="shared" si="354"/>
        <v>0</v>
      </c>
      <c r="AR240" s="10">
        <f t="shared" si="355"/>
        <v>41.00207676130389</v>
      </c>
      <c r="AS240" s="10">
        <f t="shared" si="356"/>
        <v>36.837923238696114</v>
      </c>
      <c r="AT240" s="10">
        <f t="shared" si="357"/>
        <v>0</v>
      </c>
      <c r="AU240" s="10">
        <f t="shared" si="358"/>
        <v>0</v>
      </c>
      <c r="AV240" s="10">
        <f t="shared" si="359"/>
        <v>0</v>
      </c>
      <c r="AW240" s="10">
        <f t="shared" si="360"/>
        <v>364.42604429736468</v>
      </c>
      <c r="AX240" s="10">
        <f t="shared" si="361"/>
        <v>2.6710690865094286</v>
      </c>
      <c r="AY240" s="10">
        <f t="shared" si="362"/>
        <v>0</v>
      </c>
      <c r="AZ240" s="10">
        <f t="shared" si="363"/>
        <v>0</v>
      </c>
      <c r="BA240" s="10">
        <f t="shared" si="364"/>
        <v>0</v>
      </c>
      <c r="BB240" s="10">
        <f t="shared" si="365"/>
        <v>0</v>
      </c>
      <c r="BC240" s="10">
        <f t="shared" si="366"/>
        <v>7.2734879209766889</v>
      </c>
      <c r="BD240" s="10">
        <f t="shared" si="367"/>
        <v>0</v>
      </c>
      <c r="BE240" s="10">
        <f t="shared" si="368"/>
        <v>0</v>
      </c>
      <c r="BF240" s="10">
        <f t="shared" si="369"/>
        <v>0</v>
      </c>
      <c r="BG240" s="10">
        <f t="shared" si="370"/>
        <v>0</v>
      </c>
      <c r="BH240" s="10">
        <f t="shared" si="371"/>
        <v>0</v>
      </c>
      <c r="BI240" s="10">
        <f t="shared" si="372"/>
        <v>0</v>
      </c>
      <c r="BJ240" s="10">
        <f t="shared" si="373"/>
        <v>0</v>
      </c>
      <c r="BK240" s="10">
        <f t="shared" si="374"/>
        <v>7043.670979234179</v>
      </c>
      <c r="BL240" s="10">
        <f t="shared" si="375"/>
        <v>180.19764065419321</v>
      </c>
      <c r="BM240" s="10">
        <f t="shared" si="376"/>
        <v>0</v>
      </c>
      <c r="BN240" s="10">
        <f t="shared" si="377"/>
        <v>0</v>
      </c>
      <c r="BO240" s="10">
        <f t="shared" si="378"/>
        <v>0</v>
      </c>
      <c r="BP240" s="2" t="s">
        <v>239</v>
      </c>
      <c r="BQ240" s="2">
        <v>275759.14600000001</v>
      </c>
      <c r="BR240" s="2">
        <f t="shared" si="379"/>
        <v>9608.9660000000003</v>
      </c>
      <c r="BS240" s="2">
        <v>199209.15500000003</v>
      </c>
      <c r="BT240" s="2">
        <v>0</v>
      </c>
      <c r="BU240" s="2">
        <v>9095.02</v>
      </c>
      <c r="BV240" s="2">
        <v>22978.241000000002</v>
      </c>
      <c r="BW240" s="2">
        <v>8818.8160000000007</v>
      </c>
      <c r="BX240" s="2">
        <v>9456.8060000000005</v>
      </c>
      <c r="BY240" s="2">
        <v>17557.188999999998</v>
      </c>
      <c r="BZ240" s="2">
        <v>152.16</v>
      </c>
      <c r="CA240" s="2">
        <v>2420.2220000000002</v>
      </c>
      <c r="CB240" s="2">
        <v>5600.8969999999999</v>
      </c>
      <c r="CC240" s="2">
        <v>470.64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9095.02</v>
      </c>
      <c r="CK240" s="2">
        <v>0</v>
      </c>
      <c r="CL240" s="2">
        <v>0</v>
      </c>
      <c r="CM240" s="2">
        <v>0</v>
      </c>
      <c r="CN240" s="2">
        <v>0</v>
      </c>
      <c r="CO240" s="2">
        <v>22948.041000000001</v>
      </c>
      <c r="CP240" s="2">
        <v>30.2</v>
      </c>
      <c r="CQ240" s="2">
        <v>0</v>
      </c>
      <c r="CR240" s="2">
        <v>0</v>
      </c>
      <c r="CS240" s="2">
        <v>0</v>
      </c>
      <c r="CT240" s="2">
        <v>8812.9459999999999</v>
      </c>
      <c r="CU240" s="2">
        <v>5.87</v>
      </c>
      <c r="CV240" s="2">
        <v>0</v>
      </c>
      <c r="CW240" s="2">
        <v>0</v>
      </c>
      <c r="CX240" s="2">
        <v>9456.8060000000005</v>
      </c>
      <c r="CY240" s="2">
        <v>0</v>
      </c>
      <c r="CZ240" s="2">
        <v>0</v>
      </c>
      <c r="DA240" s="2">
        <v>0</v>
      </c>
      <c r="DB240" s="2">
        <v>0</v>
      </c>
      <c r="DC240" s="2">
        <v>17546.739000000001</v>
      </c>
      <c r="DD240" s="2">
        <v>10.45</v>
      </c>
      <c r="DE240" s="2">
        <v>0</v>
      </c>
      <c r="DF240" s="2">
        <v>0</v>
      </c>
      <c r="DG240" s="2">
        <v>80.150000000000006</v>
      </c>
      <c r="DH240" s="2">
        <v>72.010000000000005</v>
      </c>
      <c r="DI240" s="2">
        <v>0</v>
      </c>
      <c r="DJ240" s="2">
        <v>0</v>
      </c>
      <c r="DK240" s="2">
        <v>0</v>
      </c>
      <c r="DL240" s="2">
        <v>2402.6120000000001</v>
      </c>
      <c r="DM240" s="2">
        <v>17.61</v>
      </c>
      <c r="DN240" s="2">
        <v>0</v>
      </c>
      <c r="DO240" s="2">
        <v>0</v>
      </c>
      <c r="DP240" s="2">
        <v>0</v>
      </c>
      <c r="DQ240" s="2">
        <v>0</v>
      </c>
      <c r="DR240" s="2">
        <v>5600.8969999999999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458.9</v>
      </c>
      <c r="EA240" s="2">
        <v>11.74</v>
      </c>
      <c r="EB240" s="2">
        <v>0</v>
      </c>
      <c r="EC240" s="2">
        <v>0</v>
      </c>
      <c r="ED240" s="2">
        <v>0</v>
      </c>
      <c r="EE240" s="15">
        <v>0</v>
      </c>
      <c r="EF240" s="15">
        <v>0</v>
      </c>
      <c r="EG240" s="15">
        <v>0</v>
      </c>
      <c r="EH240" s="15">
        <v>0</v>
      </c>
      <c r="EI240" s="15">
        <v>0</v>
      </c>
      <c r="EJ240" s="15">
        <f t="shared" si="385"/>
        <v>0</v>
      </c>
      <c r="EK240" s="15">
        <f t="shared" si="386"/>
        <v>1</v>
      </c>
      <c r="EL240" s="15">
        <f t="shared" si="387"/>
        <v>0</v>
      </c>
      <c r="EM240" s="15">
        <f t="shared" si="388"/>
        <v>0</v>
      </c>
      <c r="EN240" s="15">
        <f t="shared" si="389"/>
        <v>0</v>
      </c>
      <c r="EO240" s="15">
        <f t="shared" si="390"/>
        <v>0</v>
      </c>
      <c r="EP240" s="15">
        <f t="shared" si="391"/>
        <v>0.99868571314923538</v>
      </c>
      <c r="EQ240" s="16">
        <f t="shared" si="392"/>
        <v>1.3142868507645992E-3</v>
      </c>
      <c r="ER240" s="15">
        <f t="shared" si="393"/>
        <v>0</v>
      </c>
      <c r="ES240" s="15">
        <f t="shared" si="394"/>
        <v>0</v>
      </c>
      <c r="ET240" s="15">
        <f t="shared" si="395"/>
        <v>0</v>
      </c>
      <c r="EU240" s="15">
        <f t="shared" si="396"/>
        <v>0.99933437776681122</v>
      </c>
      <c r="EV240" s="16">
        <f t="shared" si="397"/>
        <v>6.6562223318867295E-4</v>
      </c>
      <c r="EW240" s="15">
        <f t="shared" si="398"/>
        <v>0</v>
      </c>
      <c r="EX240" s="15">
        <f t="shared" si="399"/>
        <v>0</v>
      </c>
      <c r="EY240" s="15">
        <f t="shared" si="400"/>
        <v>1</v>
      </c>
      <c r="EZ240" s="15">
        <f t="shared" si="401"/>
        <v>0</v>
      </c>
      <c r="FA240" s="15">
        <f t="shared" si="402"/>
        <v>0</v>
      </c>
      <c r="FB240" s="15">
        <f t="shared" si="403"/>
        <v>0</v>
      </c>
      <c r="FC240" s="15">
        <f t="shared" si="404"/>
        <v>0</v>
      </c>
      <c r="FD240" s="15">
        <f t="shared" si="405"/>
        <v>0.99940480221520667</v>
      </c>
      <c r="FE240" s="17">
        <f t="shared" si="406"/>
        <v>5.9519778479345418E-4</v>
      </c>
      <c r="FF240" s="15">
        <f t="shared" si="407"/>
        <v>0</v>
      </c>
      <c r="FG240" s="15">
        <f t="shared" si="408"/>
        <v>0</v>
      </c>
      <c r="FH240" s="15">
        <f t="shared" si="409"/>
        <v>0.52674815983175605</v>
      </c>
      <c r="FI240" s="15">
        <f t="shared" si="410"/>
        <v>0.47325184016824401</v>
      </c>
      <c r="FJ240" s="15">
        <f t="shared" si="411"/>
        <v>0</v>
      </c>
      <c r="FK240" s="15">
        <f t="shared" si="412"/>
        <v>0</v>
      </c>
      <c r="FL240" s="15">
        <f t="shared" si="413"/>
        <v>0</v>
      </c>
      <c r="FM240" s="15">
        <f t="shared" si="414"/>
        <v>0.99272380798125126</v>
      </c>
      <c r="FN240" s="15">
        <f t="shared" si="415"/>
        <v>7.2761920187486926E-3</v>
      </c>
      <c r="FO240" s="15">
        <f t="shared" si="416"/>
        <v>0</v>
      </c>
      <c r="FP240" s="15">
        <f t="shared" si="417"/>
        <v>0</v>
      </c>
      <c r="FQ240" s="15">
        <f t="shared" si="418"/>
        <v>0</v>
      </c>
      <c r="FR240" s="15">
        <f t="shared" si="419"/>
        <v>0</v>
      </c>
      <c r="FS240" s="15">
        <f t="shared" si="425"/>
        <v>1</v>
      </c>
      <c r="FT240" s="15">
        <f t="shared" si="426"/>
        <v>0</v>
      </c>
      <c r="FU240" s="15">
        <f t="shared" si="427"/>
        <v>0</v>
      </c>
      <c r="FV240" s="15">
        <f t="shared" si="428"/>
        <v>0</v>
      </c>
      <c r="FW240" s="15">
        <f t="shared" si="429"/>
        <v>0</v>
      </c>
      <c r="FX240" s="15">
        <f t="shared" si="430"/>
        <v>0</v>
      </c>
      <c r="FY240" s="15">
        <f t="shared" si="431"/>
        <v>0</v>
      </c>
      <c r="FZ240" s="15">
        <f t="shared" si="432"/>
        <v>0</v>
      </c>
      <c r="GA240" s="15">
        <f t="shared" si="420"/>
        <v>0.97505524392316845</v>
      </c>
      <c r="GB240" s="15">
        <f t="shared" si="421"/>
        <v>2.494475607683155E-2</v>
      </c>
      <c r="GC240" s="15">
        <f t="shared" si="422"/>
        <v>0</v>
      </c>
      <c r="GD240" s="15">
        <f t="shared" si="423"/>
        <v>0</v>
      </c>
      <c r="GE240" s="15">
        <f t="shared" si="424"/>
        <v>0</v>
      </c>
    </row>
    <row r="241" spans="1:187" x14ac:dyDescent="0.3">
      <c r="A241" s="2" t="s">
        <v>240</v>
      </c>
      <c r="B241" s="6">
        <v>22505.001</v>
      </c>
      <c r="C241" s="6">
        <f t="shared" si="335"/>
        <v>19854.670538473416</v>
      </c>
      <c r="D241" s="7">
        <v>2650.3304615265824</v>
      </c>
      <c r="E241" s="8">
        <v>3201.8850000000002</v>
      </c>
      <c r="F241" s="9">
        <v>5452.4</v>
      </c>
      <c r="G241" s="9">
        <v>6099.8622210253443</v>
      </c>
      <c r="H241" s="9">
        <v>1734.5997208835481</v>
      </c>
      <c r="I241" s="9">
        <v>2500.1394732141202</v>
      </c>
      <c r="J241" s="9">
        <v>609.20112335040369</v>
      </c>
      <c r="K241" s="9">
        <v>206.48400000000001</v>
      </c>
      <c r="L241" s="9">
        <v>50.098999999999997</v>
      </c>
      <c r="M241" s="9">
        <v>0</v>
      </c>
      <c r="N241" s="10">
        <v>0</v>
      </c>
      <c r="O241" s="10">
        <f t="shared" si="325"/>
        <v>0</v>
      </c>
      <c r="P241" s="10">
        <f t="shared" si="326"/>
        <v>0</v>
      </c>
      <c r="Q241" s="10">
        <f t="shared" si="327"/>
        <v>3201.8850000000002</v>
      </c>
      <c r="R241" s="10">
        <f t="shared" si="328"/>
        <v>0</v>
      </c>
      <c r="S241" s="10">
        <f t="shared" si="329"/>
        <v>0</v>
      </c>
      <c r="T241" s="10">
        <f t="shared" si="330"/>
        <v>1508.5603578588573</v>
      </c>
      <c r="U241" s="10">
        <f t="shared" si="331"/>
        <v>3943.8396421411426</v>
      </c>
      <c r="V241" s="10">
        <f t="shared" si="332"/>
        <v>0</v>
      </c>
      <c r="W241" s="10">
        <f t="shared" si="333"/>
        <v>0</v>
      </c>
      <c r="X241" s="10">
        <f t="shared" si="334"/>
        <v>0</v>
      </c>
      <c r="Y241" s="10">
        <f t="shared" si="336"/>
        <v>0</v>
      </c>
      <c r="Z241" s="10">
        <f t="shared" si="337"/>
        <v>6033.3514483615563</v>
      </c>
      <c r="AA241" s="10">
        <f t="shared" si="338"/>
        <v>66.510772663787691</v>
      </c>
      <c r="AB241" s="10">
        <f t="shared" si="339"/>
        <v>0</v>
      </c>
      <c r="AC241" s="10">
        <f t="shared" si="340"/>
        <v>0</v>
      </c>
      <c r="AD241" s="10">
        <f t="shared" si="341"/>
        <v>0</v>
      </c>
      <c r="AE241" s="10">
        <f t="shared" si="342"/>
        <v>1734.5997208835481</v>
      </c>
      <c r="AF241" s="10">
        <f t="shared" si="343"/>
        <v>0</v>
      </c>
      <c r="AG241" s="10">
        <f t="shared" si="344"/>
        <v>0</v>
      </c>
      <c r="AH241" s="10">
        <f t="shared" si="345"/>
        <v>0</v>
      </c>
      <c r="AI241" s="10">
        <f t="shared" si="346"/>
        <v>2500.1394732141202</v>
      </c>
      <c r="AJ241" s="10">
        <f t="shared" si="347"/>
        <v>0</v>
      </c>
      <c r="AK241" s="10">
        <f t="shared" si="348"/>
        <v>0</v>
      </c>
      <c r="AL241" s="10">
        <f t="shared" si="349"/>
        <v>0</v>
      </c>
      <c r="AM241" s="10">
        <f t="shared" si="350"/>
        <v>0</v>
      </c>
      <c r="AN241" s="10">
        <f t="shared" si="351"/>
        <v>609.20112335040369</v>
      </c>
      <c r="AO241" s="10">
        <f t="shared" si="352"/>
        <v>0</v>
      </c>
      <c r="AP241" s="10">
        <f t="shared" si="353"/>
        <v>0</v>
      </c>
      <c r="AQ241" s="10">
        <f t="shared" si="354"/>
        <v>0</v>
      </c>
      <c r="AR241" s="10">
        <f t="shared" si="355"/>
        <v>134.2529097360709</v>
      </c>
      <c r="AS241" s="10">
        <f t="shared" si="356"/>
        <v>72.231090263929076</v>
      </c>
      <c r="AT241" s="10">
        <f t="shared" si="357"/>
        <v>0</v>
      </c>
      <c r="AU241" s="10">
        <f t="shared" si="358"/>
        <v>0</v>
      </c>
      <c r="AV241" s="10">
        <f t="shared" si="359"/>
        <v>0</v>
      </c>
      <c r="AW241" s="10">
        <f t="shared" si="360"/>
        <v>49.590074532525676</v>
      </c>
      <c r="AX241" s="10">
        <f t="shared" si="361"/>
        <v>0.50892546747432188</v>
      </c>
      <c r="AY241" s="10">
        <f t="shared" si="362"/>
        <v>0</v>
      </c>
      <c r="AZ241" s="10">
        <f t="shared" si="363"/>
        <v>0</v>
      </c>
      <c r="BA241" s="10">
        <f t="shared" si="364"/>
        <v>0</v>
      </c>
      <c r="BB241" s="10">
        <f t="shared" si="365"/>
        <v>0</v>
      </c>
      <c r="BC241" s="10">
        <f t="shared" si="366"/>
        <v>0</v>
      </c>
      <c r="BD241" s="10">
        <f t="shared" si="367"/>
        <v>0</v>
      </c>
      <c r="BE241" s="10">
        <f t="shared" si="368"/>
        <v>0</v>
      </c>
      <c r="BF241" s="10">
        <f t="shared" si="369"/>
        <v>0</v>
      </c>
      <c r="BG241" s="10">
        <f t="shared" si="370"/>
        <v>0</v>
      </c>
      <c r="BH241" s="10">
        <f t="shared" si="371"/>
        <v>0</v>
      </c>
      <c r="BI241" s="10">
        <f t="shared" si="372"/>
        <v>0</v>
      </c>
      <c r="BJ241" s="10">
        <f t="shared" si="373"/>
        <v>0</v>
      </c>
      <c r="BK241" s="10">
        <f t="shared" si="374"/>
        <v>0</v>
      </c>
      <c r="BL241" s="10">
        <f t="shared" si="375"/>
        <v>0</v>
      </c>
      <c r="BM241" s="10">
        <f t="shared" si="376"/>
        <v>0</v>
      </c>
      <c r="BN241" s="10">
        <f t="shared" si="377"/>
        <v>0</v>
      </c>
      <c r="BO241" s="10">
        <f t="shared" si="378"/>
        <v>0</v>
      </c>
      <c r="BP241" s="2" t="s">
        <v>240</v>
      </c>
      <c r="BQ241" s="2">
        <v>38781.987000000001</v>
      </c>
      <c r="BR241" s="2">
        <f t="shared" si="379"/>
        <v>2512.7760000000003</v>
      </c>
      <c r="BS241" s="2">
        <v>13114.120999999999</v>
      </c>
      <c r="BT241" s="2">
        <v>3201.8850000000002</v>
      </c>
      <c r="BU241" s="2">
        <v>5443.9339999999993</v>
      </c>
      <c r="BV241" s="2">
        <v>9671.0720000000001</v>
      </c>
      <c r="BW241" s="2">
        <v>2659.8040000000001</v>
      </c>
      <c r="BX241" s="2">
        <v>2192.3490000000002</v>
      </c>
      <c r="BY241" s="2">
        <v>1309.951</v>
      </c>
      <c r="BZ241" s="2">
        <v>320.42700000000002</v>
      </c>
      <c r="CA241" s="2">
        <v>53.158000000000001</v>
      </c>
      <c r="CB241" s="2">
        <v>0</v>
      </c>
      <c r="CC241" s="2">
        <v>815.28599999999994</v>
      </c>
      <c r="CD241" s="2">
        <v>0</v>
      </c>
      <c r="CE241" s="2">
        <v>0</v>
      </c>
      <c r="CF241" s="2">
        <v>3201.8850000000002</v>
      </c>
      <c r="CG241" s="2">
        <v>0</v>
      </c>
      <c r="CH241" s="2">
        <v>0</v>
      </c>
      <c r="CI241" s="2">
        <v>1506.2180000000001</v>
      </c>
      <c r="CJ241" s="2">
        <v>3937.7159999999994</v>
      </c>
      <c r="CK241" s="2">
        <v>0</v>
      </c>
      <c r="CL241" s="2">
        <v>0</v>
      </c>
      <c r="CM241" s="2">
        <v>0</v>
      </c>
      <c r="CN241" s="2">
        <v>0</v>
      </c>
      <c r="CO241" s="2">
        <v>9565.6219999999994</v>
      </c>
      <c r="CP241" s="2">
        <v>105.45</v>
      </c>
      <c r="CQ241" s="2">
        <v>0</v>
      </c>
      <c r="CR241" s="2">
        <v>0</v>
      </c>
      <c r="CS241" s="2">
        <v>0</v>
      </c>
      <c r="CT241" s="2">
        <v>2659.8040000000001</v>
      </c>
      <c r="CU241" s="2">
        <v>0</v>
      </c>
      <c r="CV241" s="2">
        <v>0</v>
      </c>
      <c r="CW241" s="2">
        <v>0</v>
      </c>
      <c r="CX241" s="2">
        <v>2192.3490000000002</v>
      </c>
      <c r="CY241" s="2">
        <v>0</v>
      </c>
      <c r="CZ241" s="2">
        <v>0</v>
      </c>
      <c r="DA241" s="2">
        <v>0</v>
      </c>
      <c r="DB241" s="2">
        <v>0</v>
      </c>
      <c r="DC241" s="2">
        <v>1309.951</v>
      </c>
      <c r="DD241" s="2">
        <v>0</v>
      </c>
      <c r="DE241" s="2">
        <v>0</v>
      </c>
      <c r="DF241" s="2">
        <v>0</v>
      </c>
      <c r="DG241" s="2">
        <v>208.33699999999999</v>
      </c>
      <c r="DH241" s="2">
        <v>112.09</v>
      </c>
      <c r="DI241" s="2">
        <v>0</v>
      </c>
      <c r="DJ241" s="2">
        <v>0</v>
      </c>
      <c r="DK241" s="2">
        <v>0</v>
      </c>
      <c r="DL241" s="2">
        <v>52.618000000000002</v>
      </c>
      <c r="DM241" s="2">
        <v>0.54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815.28599999999994</v>
      </c>
      <c r="EA241" s="2">
        <v>0</v>
      </c>
      <c r="EB241" s="2">
        <v>0</v>
      </c>
      <c r="EC241" s="2">
        <v>0</v>
      </c>
      <c r="ED241" s="2">
        <v>0</v>
      </c>
      <c r="EE241" s="15">
        <f t="shared" si="380"/>
        <v>0</v>
      </c>
      <c r="EF241" s="15">
        <f t="shared" si="381"/>
        <v>0</v>
      </c>
      <c r="EG241" s="15">
        <f t="shared" si="382"/>
        <v>1</v>
      </c>
      <c r="EH241" s="15">
        <f t="shared" si="383"/>
        <v>0</v>
      </c>
      <c r="EI241" s="15">
        <f t="shared" si="384"/>
        <v>0</v>
      </c>
      <c r="EJ241" s="15">
        <f t="shared" si="385"/>
        <v>0.27667822570956963</v>
      </c>
      <c r="EK241" s="15">
        <f t="shared" si="386"/>
        <v>0.72332177429043043</v>
      </c>
      <c r="EL241" s="15">
        <f t="shared" si="387"/>
        <v>0</v>
      </c>
      <c r="EM241" s="15">
        <f t="shared" si="388"/>
        <v>0</v>
      </c>
      <c r="EN241" s="15">
        <f t="shared" si="389"/>
        <v>0</v>
      </c>
      <c r="EO241" s="15">
        <f t="shared" si="390"/>
        <v>0</v>
      </c>
      <c r="EP241" s="15">
        <f t="shared" si="391"/>
        <v>0.9890963483675852</v>
      </c>
      <c r="EQ241" s="15">
        <f t="shared" si="392"/>
        <v>1.090365163241469E-2</v>
      </c>
      <c r="ER241" s="15">
        <f t="shared" si="393"/>
        <v>0</v>
      </c>
      <c r="ES241" s="15">
        <f t="shared" si="394"/>
        <v>0</v>
      </c>
      <c r="ET241" s="15">
        <f t="shared" si="395"/>
        <v>0</v>
      </c>
      <c r="EU241" s="15">
        <f t="shared" si="396"/>
        <v>1</v>
      </c>
      <c r="EV241" s="15">
        <f t="shared" si="397"/>
        <v>0</v>
      </c>
      <c r="EW241" s="15">
        <f t="shared" si="398"/>
        <v>0</v>
      </c>
      <c r="EX241" s="15">
        <f t="shared" si="399"/>
        <v>0</v>
      </c>
      <c r="EY241" s="15">
        <f t="shared" si="400"/>
        <v>1</v>
      </c>
      <c r="EZ241" s="15">
        <f t="shared" si="401"/>
        <v>0</v>
      </c>
      <c r="FA241" s="15">
        <f t="shared" si="402"/>
        <v>0</v>
      </c>
      <c r="FB241" s="15">
        <f t="shared" si="403"/>
        <v>0</v>
      </c>
      <c r="FC241" s="15">
        <f t="shared" si="404"/>
        <v>0</v>
      </c>
      <c r="FD241" s="15">
        <f t="shared" si="405"/>
        <v>1</v>
      </c>
      <c r="FE241" s="15">
        <f t="shared" si="406"/>
        <v>0</v>
      </c>
      <c r="FF241" s="15">
        <f t="shared" si="407"/>
        <v>0</v>
      </c>
      <c r="FG241" s="15">
        <f t="shared" si="408"/>
        <v>0</v>
      </c>
      <c r="FH241" s="15">
        <f t="shared" si="409"/>
        <v>0.65018553367849763</v>
      </c>
      <c r="FI241" s="15">
        <f t="shared" si="410"/>
        <v>0.34981446632150226</v>
      </c>
      <c r="FJ241" s="15">
        <f t="shared" si="411"/>
        <v>0</v>
      </c>
      <c r="FK241" s="15">
        <f t="shared" si="412"/>
        <v>0</v>
      </c>
      <c r="FL241" s="15">
        <f t="shared" si="413"/>
        <v>0</v>
      </c>
      <c r="FM241" s="15">
        <f t="shared" si="414"/>
        <v>0.98984160427405099</v>
      </c>
      <c r="FN241" s="15">
        <f t="shared" si="415"/>
        <v>1.0158395725949058E-2</v>
      </c>
      <c r="FO241" s="15">
        <f t="shared" si="416"/>
        <v>0</v>
      </c>
      <c r="FP241" s="15">
        <f t="shared" si="417"/>
        <v>0</v>
      </c>
      <c r="FQ241" s="15">
        <f t="shared" si="418"/>
        <v>0</v>
      </c>
      <c r="FR241" s="15">
        <f t="shared" si="419"/>
        <v>0</v>
      </c>
      <c r="FS241" s="15">
        <v>0</v>
      </c>
      <c r="FT241" s="15">
        <v>0</v>
      </c>
      <c r="FU241" s="15">
        <v>0</v>
      </c>
      <c r="FV241" s="15">
        <v>0</v>
      </c>
      <c r="FW241" s="15">
        <v>0</v>
      </c>
      <c r="FX241" s="15">
        <v>0</v>
      </c>
      <c r="FY241" s="15">
        <v>0</v>
      </c>
      <c r="FZ241" s="15">
        <v>0</v>
      </c>
      <c r="GA241" s="15">
        <f t="shared" si="420"/>
        <v>1</v>
      </c>
      <c r="GB241" s="15">
        <f t="shared" si="421"/>
        <v>0</v>
      </c>
      <c r="GC241" s="15">
        <f t="shared" si="422"/>
        <v>0</v>
      </c>
      <c r="GD241" s="15">
        <f t="shared" si="423"/>
        <v>0</v>
      </c>
      <c r="GE241" s="15">
        <f t="shared" si="424"/>
        <v>0</v>
      </c>
    </row>
    <row r="242" spans="1:187" x14ac:dyDescent="0.3">
      <c r="A242" s="2" t="s">
        <v>241</v>
      </c>
      <c r="B242" s="6">
        <v>53471.79</v>
      </c>
      <c r="C242" s="6">
        <f t="shared" si="335"/>
        <v>29384.062376755151</v>
      </c>
      <c r="D242" s="7">
        <v>24087.727623244849</v>
      </c>
      <c r="E242" s="8">
        <v>5900.89</v>
      </c>
      <c r="F242" s="9">
        <v>7133.84</v>
      </c>
      <c r="G242" s="9">
        <v>6767.1825243327521</v>
      </c>
      <c r="H242" s="9">
        <v>1758.8430474967099</v>
      </c>
      <c r="I242" s="9">
        <v>5797.508460832345</v>
      </c>
      <c r="J242" s="9">
        <v>1416.9658415394229</v>
      </c>
      <c r="K242" s="9">
        <v>177.95</v>
      </c>
      <c r="L242" s="9">
        <v>323.02</v>
      </c>
      <c r="M242" s="9">
        <v>0</v>
      </c>
      <c r="N242" s="10">
        <v>107.8625025539194</v>
      </c>
      <c r="O242" s="10">
        <f t="shared" si="325"/>
        <v>0</v>
      </c>
      <c r="P242" s="10">
        <f t="shared" si="326"/>
        <v>0</v>
      </c>
      <c r="Q242" s="10">
        <f t="shared" si="327"/>
        <v>5900.89</v>
      </c>
      <c r="R242" s="10">
        <f t="shared" si="328"/>
        <v>0</v>
      </c>
      <c r="S242" s="10">
        <f t="shared" si="329"/>
        <v>0</v>
      </c>
      <c r="T242" s="10">
        <f t="shared" si="330"/>
        <v>7133.84</v>
      </c>
      <c r="U242" s="10">
        <f t="shared" si="331"/>
        <v>0</v>
      </c>
      <c r="V242" s="10">
        <f t="shared" si="332"/>
        <v>0</v>
      </c>
      <c r="W242" s="10">
        <f t="shared" si="333"/>
        <v>0</v>
      </c>
      <c r="X242" s="10">
        <f t="shared" si="334"/>
        <v>0</v>
      </c>
      <c r="Y242" s="10">
        <f t="shared" si="336"/>
        <v>0</v>
      </c>
      <c r="Z242" s="10">
        <f t="shared" si="337"/>
        <v>6747.5771866318773</v>
      </c>
      <c r="AA242" s="10">
        <f t="shared" si="338"/>
        <v>19.605337700875047</v>
      </c>
      <c r="AB242" s="10">
        <f t="shared" si="339"/>
        <v>0</v>
      </c>
      <c r="AC242" s="10">
        <f t="shared" si="340"/>
        <v>0</v>
      </c>
      <c r="AD242" s="10">
        <f t="shared" si="341"/>
        <v>0</v>
      </c>
      <c r="AE242" s="10">
        <f t="shared" si="342"/>
        <v>1758.8430474967099</v>
      </c>
      <c r="AF242" s="10">
        <f t="shared" si="343"/>
        <v>0</v>
      </c>
      <c r="AG242" s="10">
        <f t="shared" si="344"/>
        <v>0</v>
      </c>
      <c r="AH242" s="10">
        <f t="shared" si="345"/>
        <v>0</v>
      </c>
      <c r="AI242" s="10">
        <f t="shared" si="346"/>
        <v>5797.508460832345</v>
      </c>
      <c r="AJ242" s="10">
        <f t="shared" si="347"/>
        <v>0</v>
      </c>
      <c r="AK242" s="10">
        <f t="shared" si="348"/>
        <v>0</v>
      </c>
      <c r="AL242" s="10">
        <f t="shared" si="349"/>
        <v>0</v>
      </c>
      <c r="AM242" s="10">
        <f t="shared" si="350"/>
        <v>0</v>
      </c>
      <c r="AN242" s="10">
        <f t="shared" si="351"/>
        <v>1415.5614704544391</v>
      </c>
      <c r="AO242" s="10">
        <f t="shared" si="352"/>
        <v>1.4043710849836175</v>
      </c>
      <c r="AP242" s="10">
        <f t="shared" si="353"/>
        <v>0</v>
      </c>
      <c r="AQ242" s="10">
        <f t="shared" si="354"/>
        <v>0</v>
      </c>
      <c r="AR242" s="10">
        <f t="shared" si="355"/>
        <v>0</v>
      </c>
      <c r="AS242" s="10">
        <f t="shared" si="356"/>
        <v>177.95</v>
      </c>
      <c r="AT242" s="10">
        <f t="shared" si="357"/>
        <v>0</v>
      </c>
      <c r="AU242" s="10">
        <f t="shared" si="358"/>
        <v>0</v>
      </c>
      <c r="AV242" s="10">
        <f t="shared" si="359"/>
        <v>0</v>
      </c>
      <c r="AW242" s="10">
        <f t="shared" si="360"/>
        <v>323.02</v>
      </c>
      <c r="AX242" s="10">
        <f t="shared" si="361"/>
        <v>0</v>
      </c>
      <c r="AY242" s="10">
        <f t="shared" si="362"/>
        <v>0</v>
      </c>
      <c r="AZ242" s="10">
        <f t="shared" si="363"/>
        <v>0</v>
      </c>
      <c r="BA242" s="10">
        <f t="shared" si="364"/>
        <v>0</v>
      </c>
      <c r="BB242" s="10">
        <f t="shared" si="365"/>
        <v>0</v>
      </c>
      <c r="BC242" s="10">
        <f t="shared" si="366"/>
        <v>0</v>
      </c>
      <c r="BD242" s="10">
        <f t="shared" si="367"/>
        <v>0</v>
      </c>
      <c r="BE242" s="10">
        <f t="shared" si="368"/>
        <v>0</v>
      </c>
      <c r="BF242" s="10">
        <f t="shared" si="369"/>
        <v>0</v>
      </c>
      <c r="BG242" s="10">
        <f t="shared" si="370"/>
        <v>0</v>
      </c>
      <c r="BH242" s="10">
        <f t="shared" si="371"/>
        <v>0</v>
      </c>
      <c r="BI242" s="10">
        <f t="shared" si="372"/>
        <v>0</v>
      </c>
      <c r="BJ242" s="10">
        <f t="shared" si="373"/>
        <v>0</v>
      </c>
      <c r="BK242" s="10">
        <f t="shared" si="374"/>
        <v>3.0641159182635427</v>
      </c>
      <c r="BL242" s="10">
        <f t="shared" si="375"/>
        <v>104.79838663565585</v>
      </c>
      <c r="BM242" s="10">
        <f t="shared" si="376"/>
        <v>0</v>
      </c>
      <c r="BN242" s="10">
        <f t="shared" si="377"/>
        <v>0</v>
      </c>
      <c r="BO242" s="10">
        <f t="shared" si="378"/>
        <v>0</v>
      </c>
      <c r="BP242" s="2" t="s">
        <v>241</v>
      </c>
      <c r="BQ242" s="2">
        <v>124033.041</v>
      </c>
      <c r="BR242" s="2">
        <f t="shared" si="379"/>
        <v>4719.9299999999994</v>
      </c>
      <c r="BS242" s="2">
        <v>91587.640999999989</v>
      </c>
      <c r="BT242" s="2">
        <v>5900.89</v>
      </c>
      <c r="BU242" s="2">
        <v>7490.64</v>
      </c>
      <c r="BV242" s="2">
        <v>7676.59</v>
      </c>
      <c r="BW242" s="2">
        <v>1377.14</v>
      </c>
      <c r="BX242" s="2">
        <v>4541.9799999999996</v>
      </c>
      <c r="BY242" s="2">
        <v>1271.3</v>
      </c>
      <c r="BZ242" s="2">
        <v>177.95</v>
      </c>
      <c r="CA242" s="2">
        <v>453.49</v>
      </c>
      <c r="CB242" s="2">
        <v>3478.68</v>
      </c>
      <c r="CC242" s="2">
        <v>76.740000000000009</v>
      </c>
      <c r="CD242" s="2">
        <v>0</v>
      </c>
      <c r="CE242" s="2">
        <v>0</v>
      </c>
      <c r="CF242" s="2">
        <v>5900.89</v>
      </c>
      <c r="CG242" s="2">
        <v>0</v>
      </c>
      <c r="CH242" s="2">
        <v>0</v>
      </c>
      <c r="CI242" s="2">
        <v>7490.64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7654.35</v>
      </c>
      <c r="CP242" s="2">
        <v>22.24</v>
      </c>
      <c r="CQ242" s="2">
        <v>0</v>
      </c>
      <c r="CR242" s="2">
        <v>0</v>
      </c>
      <c r="CS242" s="2">
        <v>0</v>
      </c>
      <c r="CT242" s="2">
        <v>1377.14</v>
      </c>
      <c r="CU242" s="2">
        <v>0</v>
      </c>
      <c r="CV242" s="2">
        <v>0</v>
      </c>
      <c r="CW242" s="2">
        <v>0</v>
      </c>
      <c r="CX242" s="2">
        <v>4541.9799999999996</v>
      </c>
      <c r="CY242" s="2">
        <v>0</v>
      </c>
      <c r="CZ242" s="2">
        <v>0</v>
      </c>
      <c r="DA242" s="2">
        <v>0</v>
      </c>
      <c r="DB242" s="2">
        <v>0</v>
      </c>
      <c r="DC242" s="2">
        <v>1270.04</v>
      </c>
      <c r="DD242" s="2">
        <v>1.26</v>
      </c>
      <c r="DE242" s="2">
        <v>0</v>
      </c>
      <c r="DF242" s="2">
        <v>0</v>
      </c>
      <c r="DG242" s="2">
        <v>0</v>
      </c>
      <c r="DH242" s="2">
        <v>177.95</v>
      </c>
      <c r="DI242" s="2">
        <v>0</v>
      </c>
      <c r="DJ242" s="2">
        <v>0</v>
      </c>
      <c r="DK242" s="2">
        <v>0</v>
      </c>
      <c r="DL242" s="2">
        <v>453.49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3217.779</v>
      </c>
      <c r="DS242" s="2">
        <v>0</v>
      </c>
      <c r="DT242" s="2">
        <v>0</v>
      </c>
      <c r="DU242" s="2">
        <v>0</v>
      </c>
      <c r="DV242" s="2">
        <v>0</v>
      </c>
      <c r="DW242" s="2">
        <v>260.90100000000001</v>
      </c>
      <c r="DX242" s="2">
        <v>0</v>
      </c>
      <c r="DY242" s="2">
        <v>0</v>
      </c>
      <c r="DZ242" s="2">
        <v>2.1800000000000002</v>
      </c>
      <c r="EA242" s="2">
        <v>74.56</v>
      </c>
      <c r="EB242" s="2">
        <v>0</v>
      </c>
      <c r="EC242" s="2">
        <v>0</v>
      </c>
      <c r="ED242" s="2">
        <v>0</v>
      </c>
      <c r="EE242" s="15">
        <f t="shared" si="380"/>
        <v>0</v>
      </c>
      <c r="EF242" s="15">
        <f t="shared" si="381"/>
        <v>0</v>
      </c>
      <c r="EG242" s="15">
        <f t="shared" si="382"/>
        <v>1</v>
      </c>
      <c r="EH242" s="15">
        <f t="shared" si="383"/>
        <v>0</v>
      </c>
      <c r="EI242" s="15">
        <f t="shared" si="384"/>
        <v>0</v>
      </c>
      <c r="EJ242" s="15">
        <f t="shared" si="385"/>
        <v>1</v>
      </c>
      <c r="EK242" s="15">
        <f t="shared" si="386"/>
        <v>0</v>
      </c>
      <c r="EL242" s="15">
        <f t="shared" si="387"/>
        <v>0</v>
      </c>
      <c r="EM242" s="15">
        <f t="shared" si="388"/>
        <v>0</v>
      </c>
      <c r="EN242" s="15">
        <f t="shared" si="389"/>
        <v>0</v>
      </c>
      <c r="EO242" s="15">
        <f t="shared" si="390"/>
        <v>0</v>
      </c>
      <c r="EP242" s="15">
        <f t="shared" si="391"/>
        <v>0.99710288031534833</v>
      </c>
      <c r="EQ242" s="16">
        <f t="shared" si="392"/>
        <v>2.8971196846516484E-3</v>
      </c>
      <c r="ER242" s="15">
        <f t="shared" si="393"/>
        <v>0</v>
      </c>
      <c r="ES242" s="15">
        <f t="shared" si="394"/>
        <v>0</v>
      </c>
      <c r="ET242" s="15">
        <f t="shared" si="395"/>
        <v>0</v>
      </c>
      <c r="EU242" s="15">
        <f t="shared" si="396"/>
        <v>1</v>
      </c>
      <c r="EV242" s="15">
        <f t="shared" si="397"/>
        <v>0</v>
      </c>
      <c r="EW242" s="15">
        <f t="shared" si="398"/>
        <v>0</v>
      </c>
      <c r="EX242" s="15">
        <f t="shared" si="399"/>
        <v>0</v>
      </c>
      <c r="EY242" s="15">
        <f t="shared" si="400"/>
        <v>1</v>
      </c>
      <c r="EZ242" s="15">
        <f t="shared" si="401"/>
        <v>0</v>
      </c>
      <c r="FA242" s="15">
        <f t="shared" si="402"/>
        <v>0</v>
      </c>
      <c r="FB242" s="15">
        <f t="shared" si="403"/>
        <v>0</v>
      </c>
      <c r="FC242" s="15">
        <f t="shared" si="404"/>
        <v>0</v>
      </c>
      <c r="FD242" s="15">
        <f t="shared" si="405"/>
        <v>0.99900888853929048</v>
      </c>
      <c r="FE242" s="16">
        <f t="shared" si="406"/>
        <v>9.9111146070951007E-4</v>
      </c>
      <c r="FF242" s="15">
        <f t="shared" si="407"/>
        <v>0</v>
      </c>
      <c r="FG242" s="15">
        <f t="shared" si="408"/>
        <v>0</v>
      </c>
      <c r="FH242" s="15">
        <f t="shared" si="409"/>
        <v>0</v>
      </c>
      <c r="FI242" s="15">
        <f t="shared" si="410"/>
        <v>1</v>
      </c>
      <c r="FJ242" s="15">
        <f t="shared" si="411"/>
        <v>0</v>
      </c>
      <c r="FK242" s="15">
        <f t="shared" si="412"/>
        <v>0</v>
      </c>
      <c r="FL242" s="15">
        <f t="shared" si="413"/>
        <v>0</v>
      </c>
      <c r="FM242" s="15">
        <f t="shared" si="414"/>
        <v>1</v>
      </c>
      <c r="FN242" s="15">
        <f t="shared" si="415"/>
        <v>0</v>
      </c>
      <c r="FO242" s="15">
        <f t="shared" si="416"/>
        <v>0</v>
      </c>
      <c r="FP242" s="15">
        <f t="shared" si="417"/>
        <v>0</v>
      </c>
      <c r="FQ242" s="15">
        <f t="shared" si="418"/>
        <v>0</v>
      </c>
      <c r="FR242" s="15">
        <f t="shared" si="419"/>
        <v>0</v>
      </c>
      <c r="FS242" s="15">
        <f t="shared" si="425"/>
        <v>0.92500000000000004</v>
      </c>
      <c r="FT242" s="15">
        <f t="shared" si="426"/>
        <v>0</v>
      </c>
      <c r="FU242" s="15">
        <f t="shared" si="427"/>
        <v>0</v>
      </c>
      <c r="FV242" s="15">
        <f t="shared" si="428"/>
        <v>0</v>
      </c>
      <c r="FW242" s="15">
        <f t="shared" si="429"/>
        <v>0</v>
      </c>
      <c r="FX242" s="15">
        <f t="shared" si="430"/>
        <v>7.5000000000000011E-2</v>
      </c>
      <c r="FY242" s="15">
        <f t="shared" si="431"/>
        <v>0</v>
      </c>
      <c r="FZ242" s="15">
        <f t="shared" si="432"/>
        <v>0</v>
      </c>
      <c r="GA242" s="15">
        <f t="shared" si="420"/>
        <v>2.8407610112066717E-2</v>
      </c>
      <c r="GB242" s="15">
        <f t="shared" si="421"/>
        <v>0.97159238988793317</v>
      </c>
      <c r="GC242" s="15">
        <f t="shared" si="422"/>
        <v>0</v>
      </c>
      <c r="GD242" s="15">
        <f t="shared" si="423"/>
        <v>0</v>
      </c>
      <c r="GE242" s="15">
        <f t="shared" si="424"/>
        <v>0</v>
      </c>
    </row>
    <row r="243" spans="1:187" x14ac:dyDescent="0.3">
      <c r="A243" s="2" t="s">
        <v>242</v>
      </c>
      <c r="B243" s="6">
        <v>40729.46</v>
      </c>
      <c r="C243" s="6">
        <f t="shared" si="335"/>
        <v>24466.273376895453</v>
      </c>
      <c r="D243" s="7">
        <v>16263.186623104546</v>
      </c>
      <c r="E243" s="8">
        <v>3402.31</v>
      </c>
      <c r="F243" s="6">
        <v>6092.9</v>
      </c>
      <c r="G243" s="6"/>
      <c r="H243" s="6"/>
      <c r="I243" s="9">
        <v>4002.4728087781941</v>
      </c>
      <c r="J243" s="9">
        <v>1112.369463920794</v>
      </c>
      <c r="K243" s="6">
        <v>0</v>
      </c>
      <c r="L243" s="9"/>
      <c r="M243" s="9">
        <v>0</v>
      </c>
      <c r="N243" s="10">
        <v>0</v>
      </c>
      <c r="O243" s="10">
        <f t="shared" si="325"/>
        <v>0</v>
      </c>
      <c r="P243" s="10">
        <f t="shared" si="326"/>
        <v>0</v>
      </c>
      <c r="Q243" s="10">
        <f t="shared" si="327"/>
        <v>3402.31</v>
      </c>
      <c r="R243" s="10">
        <f t="shared" si="328"/>
        <v>0</v>
      </c>
      <c r="S243" s="10">
        <f t="shared" si="329"/>
        <v>0</v>
      </c>
      <c r="T243" s="10">
        <f t="shared" si="330"/>
        <v>6092.9</v>
      </c>
      <c r="U243" s="10">
        <f t="shared" si="331"/>
        <v>0</v>
      </c>
      <c r="V243" s="10">
        <f t="shared" si="332"/>
        <v>0</v>
      </c>
      <c r="W243" s="10">
        <f t="shared" si="333"/>
        <v>0</v>
      </c>
      <c r="X243" s="10">
        <f t="shared" si="334"/>
        <v>0</v>
      </c>
      <c r="Y243" s="10">
        <f t="shared" si="336"/>
        <v>0</v>
      </c>
      <c r="Z243" s="10">
        <f t="shared" si="337"/>
        <v>0</v>
      </c>
      <c r="AA243" s="10">
        <f t="shared" si="338"/>
        <v>0</v>
      </c>
      <c r="AB243" s="10">
        <f t="shared" si="339"/>
        <v>0</v>
      </c>
      <c r="AC243" s="10">
        <f t="shared" si="340"/>
        <v>0</v>
      </c>
      <c r="AD243" s="10">
        <f t="shared" si="341"/>
        <v>0</v>
      </c>
      <c r="AE243" s="10">
        <f t="shared" si="342"/>
        <v>0</v>
      </c>
      <c r="AF243" s="10">
        <f t="shared" si="343"/>
        <v>0</v>
      </c>
      <c r="AG243" s="10">
        <f t="shared" si="344"/>
        <v>0</v>
      </c>
      <c r="AH243" s="10">
        <f t="shared" si="345"/>
        <v>0</v>
      </c>
      <c r="AI243" s="10">
        <f t="shared" si="346"/>
        <v>4002.4728087781941</v>
      </c>
      <c r="AJ243" s="10">
        <f t="shared" si="347"/>
        <v>0</v>
      </c>
      <c r="AK243" s="10">
        <f t="shared" si="348"/>
        <v>0</v>
      </c>
      <c r="AL243" s="10">
        <f t="shared" si="349"/>
        <v>0</v>
      </c>
      <c r="AM243" s="10">
        <f t="shared" si="350"/>
        <v>0</v>
      </c>
      <c r="AN243" s="10">
        <f t="shared" si="351"/>
        <v>1112.369463920794</v>
      </c>
      <c r="AO243" s="10">
        <f t="shared" si="352"/>
        <v>0</v>
      </c>
      <c r="AP243" s="10">
        <f t="shared" si="353"/>
        <v>0</v>
      </c>
      <c r="AQ243" s="10">
        <f t="shared" si="354"/>
        <v>0</v>
      </c>
      <c r="AR243" s="10">
        <f t="shared" si="355"/>
        <v>0</v>
      </c>
      <c r="AS243" s="10">
        <f t="shared" si="356"/>
        <v>0</v>
      </c>
      <c r="AT243" s="10">
        <f t="shared" si="357"/>
        <v>0</v>
      </c>
      <c r="AU243" s="10">
        <f t="shared" si="358"/>
        <v>0</v>
      </c>
      <c r="AV243" s="10">
        <f t="shared" si="359"/>
        <v>0</v>
      </c>
      <c r="AW243" s="10">
        <f t="shared" si="360"/>
        <v>0</v>
      </c>
      <c r="AX243" s="10">
        <f t="shared" si="361"/>
        <v>0</v>
      </c>
      <c r="AY243" s="10">
        <f t="shared" si="362"/>
        <v>0</v>
      </c>
      <c r="AZ243" s="10">
        <f t="shared" si="363"/>
        <v>0</v>
      </c>
      <c r="BA243" s="10">
        <f t="shared" si="364"/>
        <v>0</v>
      </c>
      <c r="BB243" s="10">
        <f t="shared" si="365"/>
        <v>0</v>
      </c>
      <c r="BC243" s="10">
        <f t="shared" si="366"/>
        <v>0</v>
      </c>
      <c r="BD243" s="10">
        <f t="shared" si="367"/>
        <v>0</v>
      </c>
      <c r="BE243" s="10">
        <f t="shared" si="368"/>
        <v>0</v>
      </c>
      <c r="BF243" s="10">
        <f t="shared" si="369"/>
        <v>0</v>
      </c>
      <c r="BG243" s="10">
        <f t="shared" si="370"/>
        <v>0</v>
      </c>
      <c r="BH243" s="10">
        <f t="shared" si="371"/>
        <v>0</v>
      </c>
      <c r="BI243" s="10">
        <f t="shared" si="372"/>
        <v>0</v>
      </c>
      <c r="BJ243" s="10">
        <f t="shared" si="373"/>
        <v>0</v>
      </c>
      <c r="BK243" s="10">
        <f t="shared" si="374"/>
        <v>0</v>
      </c>
      <c r="BL243" s="10">
        <f t="shared" si="375"/>
        <v>0</v>
      </c>
      <c r="BM243" s="10">
        <f t="shared" si="376"/>
        <v>0</v>
      </c>
      <c r="BN243" s="10">
        <f t="shared" si="377"/>
        <v>0</v>
      </c>
      <c r="BO243" s="10">
        <f t="shared" si="378"/>
        <v>0</v>
      </c>
      <c r="BP243" s="2" t="s">
        <v>242</v>
      </c>
      <c r="BQ243" s="2">
        <v>74073.510000000009</v>
      </c>
      <c r="BR243" s="2">
        <f t="shared" si="379"/>
        <v>11765.03</v>
      </c>
      <c r="BS243" s="2">
        <v>18170.290000000015</v>
      </c>
      <c r="BT243" s="2">
        <v>3402.31</v>
      </c>
      <c r="BU243" s="2">
        <v>6092.9</v>
      </c>
      <c r="BV243" s="2">
        <v>11538.77</v>
      </c>
      <c r="BW243" s="2">
        <v>11562.9</v>
      </c>
      <c r="BX243" s="2">
        <v>11765.03</v>
      </c>
      <c r="BY243" s="2">
        <v>11541.31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3402.31</v>
      </c>
      <c r="CG243" s="2">
        <v>0</v>
      </c>
      <c r="CH243" s="2">
        <v>0</v>
      </c>
      <c r="CI243" s="2">
        <v>6092.9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11538.77</v>
      </c>
      <c r="CP243" s="2">
        <v>0</v>
      </c>
      <c r="CQ243" s="2">
        <v>0</v>
      </c>
      <c r="CR243" s="2">
        <v>0</v>
      </c>
      <c r="CS243" s="2">
        <v>0</v>
      </c>
      <c r="CT243" s="2">
        <v>11562.9</v>
      </c>
      <c r="CU243" s="2">
        <v>0</v>
      </c>
      <c r="CV243" s="2">
        <v>0</v>
      </c>
      <c r="CW243" s="2">
        <v>0</v>
      </c>
      <c r="CX243" s="2">
        <v>11765.03</v>
      </c>
      <c r="CY243" s="2">
        <v>0</v>
      </c>
      <c r="CZ243" s="2">
        <v>0</v>
      </c>
      <c r="DA243" s="2">
        <v>0</v>
      </c>
      <c r="DB243" s="2">
        <v>0</v>
      </c>
      <c r="DC243" s="2">
        <v>11541.31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15">
        <f t="shared" si="380"/>
        <v>0</v>
      </c>
      <c r="EF243" s="15">
        <f t="shared" si="381"/>
        <v>0</v>
      </c>
      <c r="EG243" s="15">
        <f t="shared" si="382"/>
        <v>1</v>
      </c>
      <c r="EH243" s="15">
        <f t="shared" si="383"/>
        <v>0</v>
      </c>
      <c r="EI243" s="15">
        <f t="shared" si="384"/>
        <v>0</v>
      </c>
      <c r="EJ243" s="15">
        <f t="shared" si="385"/>
        <v>1</v>
      </c>
      <c r="EK243" s="15">
        <f t="shared" si="386"/>
        <v>0</v>
      </c>
      <c r="EL243" s="15">
        <f t="shared" si="387"/>
        <v>0</v>
      </c>
      <c r="EM243" s="15">
        <f t="shared" si="388"/>
        <v>0</v>
      </c>
      <c r="EN243" s="15">
        <f t="shared" si="389"/>
        <v>0</v>
      </c>
      <c r="EO243" s="15">
        <f t="shared" si="390"/>
        <v>0</v>
      </c>
      <c r="EP243" s="15">
        <f t="shared" si="391"/>
        <v>1</v>
      </c>
      <c r="EQ243" s="15">
        <f t="shared" si="392"/>
        <v>0</v>
      </c>
      <c r="ER243" s="15">
        <f t="shared" si="393"/>
        <v>0</v>
      </c>
      <c r="ES243" s="15">
        <f t="shared" si="394"/>
        <v>0</v>
      </c>
      <c r="ET243" s="15">
        <f t="shared" si="395"/>
        <v>0</v>
      </c>
      <c r="EU243" s="15">
        <f t="shared" si="396"/>
        <v>1</v>
      </c>
      <c r="EV243" s="15">
        <f t="shared" si="397"/>
        <v>0</v>
      </c>
      <c r="EW243" s="15">
        <f t="shared" si="398"/>
        <v>0</v>
      </c>
      <c r="EX243" s="15">
        <f t="shared" si="399"/>
        <v>0</v>
      </c>
      <c r="EY243" s="15">
        <f t="shared" si="400"/>
        <v>1</v>
      </c>
      <c r="EZ243" s="15">
        <f t="shared" si="401"/>
        <v>0</v>
      </c>
      <c r="FA243" s="15">
        <f t="shared" si="402"/>
        <v>0</v>
      </c>
      <c r="FB243" s="15">
        <f t="shared" si="403"/>
        <v>0</v>
      </c>
      <c r="FC243" s="15">
        <f t="shared" si="404"/>
        <v>0</v>
      </c>
      <c r="FD243" s="15">
        <f t="shared" si="405"/>
        <v>1</v>
      </c>
      <c r="FE243" s="15">
        <f t="shared" si="406"/>
        <v>0</v>
      </c>
      <c r="FF243" s="15">
        <f t="shared" si="407"/>
        <v>0</v>
      </c>
      <c r="FG243" s="15">
        <f t="shared" si="408"/>
        <v>0</v>
      </c>
      <c r="FH243" s="15">
        <v>0</v>
      </c>
      <c r="FI243" s="15">
        <v>0</v>
      </c>
      <c r="FJ243" s="15">
        <v>0</v>
      </c>
      <c r="FK243" s="15">
        <v>0</v>
      </c>
      <c r="FL243" s="15">
        <v>0</v>
      </c>
      <c r="FM243" s="15">
        <v>0</v>
      </c>
      <c r="FN243" s="15">
        <v>0</v>
      </c>
      <c r="FO243" s="15">
        <v>0</v>
      </c>
      <c r="FP243" s="15">
        <v>0</v>
      </c>
      <c r="FQ243" s="15">
        <v>0</v>
      </c>
      <c r="FR243" s="15">
        <v>0</v>
      </c>
      <c r="FS243" s="15">
        <v>0</v>
      </c>
      <c r="FT243" s="15">
        <v>0</v>
      </c>
      <c r="FU243" s="15">
        <v>0</v>
      </c>
      <c r="FV243" s="15">
        <v>0</v>
      </c>
      <c r="FW243" s="15">
        <v>0</v>
      </c>
      <c r="FX243" s="15">
        <v>0</v>
      </c>
      <c r="FY243" s="15">
        <v>0</v>
      </c>
      <c r="FZ243" s="15">
        <v>0</v>
      </c>
      <c r="GA243" s="15">
        <v>0</v>
      </c>
      <c r="GB243" s="15">
        <v>0</v>
      </c>
      <c r="GC243" s="15">
        <v>0</v>
      </c>
      <c r="GD243" s="15">
        <v>0</v>
      </c>
      <c r="GE243" s="15">
        <v>0</v>
      </c>
    </row>
    <row r="244" spans="1:187" x14ac:dyDescent="0.3">
      <c r="A244" s="2" t="s">
        <v>243</v>
      </c>
      <c r="B244" s="11">
        <v>87609.831000000006</v>
      </c>
      <c r="C244" s="6">
        <f t="shared" si="335"/>
        <v>26619.286999999997</v>
      </c>
      <c r="D244" s="12">
        <v>60990.544000000009</v>
      </c>
      <c r="E244" s="13">
        <v>693.96</v>
      </c>
      <c r="F244" s="14">
        <v>7479.04</v>
      </c>
      <c r="G244" s="14">
        <v>6523.21</v>
      </c>
      <c r="H244" s="14">
        <v>2473.63</v>
      </c>
      <c r="I244" s="14">
        <v>4571.2219999999998</v>
      </c>
      <c r="J244" s="14">
        <v>3733.57</v>
      </c>
      <c r="K244" s="14">
        <v>144.58000000000001</v>
      </c>
      <c r="L244" s="14">
        <v>1000.075</v>
      </c>
      <c r="M244" s="9">
        <v>0</v>
      </c>
      <c r="N244" s="10">
        <v>0</v>
      </c>
      <c r="O244" s="10">
        <f t="shared" si="325"/>
        <v>0</v>
      </c>
      <c r="P244" s="10">
        <f t="shared" si="326"/>
        <v>0</v>
      </c>
      <c r="Q244" s="10">
        <f t="shared" si="327"/>
        <v>693.96</v>
      </c>
      <c r="R244" s="10">
        <f t="shared" si="328"/>
        <v>0</v>
      </c>
      <c r="S244" s="10">
        <f t="shared" si="329"/>
        <v>0</v>
      </c>
      <c r="T244" s="10">
        <f t="shared" si="330"/>
        <v>0</v>
      </c>
      <c r="U244" s="10">
        <f t="shared" si="331"/>
        <v>7479.04</v>
      </c>
      <c r="V244" s="10">
        <f t="shared" si="332"/>
        <v>0</v>
      </c>
      <c r="W244" s="10">
        <f t="shared" si="333"/>
        <v>0</v>
      </c>
      <c r="X244" s="10">
        <f t="shared" si="334"/>
        <v>0</v>
      </c>
      <c r="Y244" s="10">
        <f t="shared" si="336"/>
        <v>0</v>
      </c>
      <c r="Z244" s="10">
        <f t="shared" si="337"/>
        <v>6522.3858873417375</v>
      </c>
      <c r="AA244" s="10">
        <f t="shared" si="338"/>
        <v>0.82411265826261304</v>
      </c>
      <c r="AB244" s="10">
        <f t="shared" si="339"/>
        <v>0</v>
      </c>
      <c r="AC244" s="10">
        <f t="shared" si="340"/>
        <v>0</v>
      </c>
      <c r="AD244" s="10">
        <f t="shared" si="341"/>
        <v>0</v>
      </c>
      <c r="AE244" s="10">
        <f t="shared" si="342"/>
        <v>2473.63</v>
      </c>
      <c r="AF244" s="10">
        <f t="shared" si="343"/>
        <v>0</v>
      </c>
      <c r="AG244" s="10">
        <f t="shared" si="344"/>
        <v>0</v>
      </c>
      <c r="AH244" s="10">
        <f t="shared" si="345"/>
        <v>0</v>
      </c>
      <c r="AI244" s="10">
        <f t="shared" si="346"/>
        <v>4570.5910966320389</v>
      </c>
      <c r="AJ244" s="10">
        <f t="shared" si="347"/>
        <v>0.63090336795986568</v>
      </c>
      <c r="AK244" s="10">
        <f t="shared" si="348"/>
        <v>0</v>
      </c>
      <c r="AL244" s="10">
        <f t="shared" si="349"/>
        <v>0</v>
      </c>
      <c r="AM244" s="10">
        <f t="shared" si="350"/>
        <v>0</v>
      </c>
      <c r="AN244" s="10">
        <f t="shared" si="351"/>
        <v>3732.5095039520616</v>
      </c>
      <c r="AO244" s="10">
        <f t="shared" si="352"/>
        <v>1.060496047938182</v>
      </c>
      <c r="AP244" s="10">
        <f t="shared" si="353"/>
        <v>0</v>
      </c>
      <c r="AQ244" s="10">
        <f t="shared" si="354"/>
        <v>0</v>
      </c>
      <c r="AR244" s="10">
        <f t="shared" si="355"/>
        <v>9.6322171471794746</v>
      </c>
      <c r="AS244" s="10">
        <f t="shared" si="356"/>
        <v>133.74691036569402</v>
      </c>
      <c r="AT244" s="10">
        <f t="shared" si="357"/>
        <v>0</v>
      </c>
      <c r="AU244" s="10">
        <f t="shared" si="358"/>
        <v>0</v>
      </c>
      <c r="AV244" s="10">
        <f t="shared" si="359"/>
        <v>1.2008724871265239</v>
      </c>
      <c r="AW244" s="10">
        <f t="shared" si="360"/>
        <v>996.74801934503785</v>
      </c>
      <c r="AX244" s="10">
        <f t="shared" si="361"/>
        <v>3.3269806549622136</v>
      </c>
      <c r="AY244" s="10">
        <f t="shared" si="362"/>
        <v>0</v>
      </c>
      <c r="AZ244" s="10">
        <f t="shared" si="363"/>
        <v>0</v>
      </c>
      <c r="BA244" s="10">
        <f t="shared" si="364"/>
        <v>0</v>
      </c>
      <c r="BB244" s="10">
        <f t="shared" si="365"/>
        <v>0</v>
      </c>
      <c r="BC244" s="10">
        <f t="shared" si="366"/>
        <v>0</v>
      </c>
      <c r="BD244" s="10">
        <f t="shared" si="367"/>
        <v>0</v>
      </c>
      <c r="BE244" s="10">
        <f t="shared" si="368"/>
        <v>0</v>
      </c>
      <c r="BF244" s="10">
        <f t="shared" si="369"/>
        <v>0</v>
      </c>
      <c r="BG244" s="10">
        <f t="shared" si="370"/>
        <v>0</v>
      </c>
      <c r="BH244" s="10">
        <f t="shared" si="371"/>
        <v>0</v>
      </c>
      <c r="BI244" s="10">
        <f t="shared" si="372"/>
        <v>0</v>
      </c>
      <c r="BJ244" s="10">
        <f t="shared" si="373"/>
        <v>0</v>
      </c>
      <c r="BK244" s="10">
        <f t="shared" si="374"/>
        <v>0</v>
      </c>
      <c r="BL244" s="10">
        <f t="shared" si="375"/>
        <v>0</v>
      </c>
      <c r="BM244" s="10">
        <f t="shared" si="376"/>
        <v>0</v>
      </c>
      <c r="BN244" s="10">
        <f t="shared" si="377"/>
        <v>0</v>
      </c>
      <c r="BO244" s="10">
        <f t="shared" si="378"/>
        <v>0</v>
      </c>
      <c r="BP244" s="2" t="s">
        <v>243</v>
      </c>
      <c r="BQ244" s="2">
        <v>220299.91200000001</v>
      </c>
      <c r="BR244" s="2">
        <f t="shared" si="379"/>
        <v>9624.1119999999992</v>
      </c>
      <c r="BS244" s="2">
        <v>148938.375</v>
      </c>
      <c r="BT244" s="2">
        <v>693.96</v>
      </c>
      <c r="BU244" s="2">
        <v>8377.7060000000001</v>
      </c>
      <c r="BV244" s="2">
        <v>10923.3</v>
      </c>
      <c r="BW244" s="2">
        <v>9025.1679999999997</v>
      </c>
      <c r="BX244" s="2">
        <v>9419.1740000000009</v>
      </c>
      <c r="BY244" s="2">
        <v>26826.883000000002</v>
      </c>
      <c r="BZ244" s="2">
        <v>206.238</v>
      </c>
      <c r="CA244" s="2">
        <v>3640.21</v>
      </c>
      <c r="CB244" s="2">
        <v>0</v>
      </c>
      <c r="CC244" s="2">
        <v>2248.8980000000001</v>
      </c>
      <c r="CD244" s="2">
        <v>0</v>
      </c>
      <c r="CE244" s="2">
        <v>0</v>
      </c>
      <c r="CF244" s="2">
        <v>693.96</v>
      </c>
      <c r="CG244" s="2">
        <v>0</v>
      </c>
      <c r="CH244" s="2">
        <v>0</v>
      </c>
      <c r="CI244" s="2">
        <v>0</v>
      </c>
      <c r="CJ244" s="2">
        <v>8377.7060000000001</v>
      </c>
      <c r="CK244" s="2">
        <v>0</v>
      </c>
      <c r="CL244" s="2">
        <v>0</v>
      </c>
      <c r="CM244" s="2">
        <v>0</v>
      </c>
      <c r="CN244" s="2">
        <v>0</v>
      </c>
      <c r="CO244" s="2">
        <v>10921.92</v>
      </c>
      <c r="CP244" s="2">
        <v>1.38</v>
      </c>
      <c r="CQ244" s="2">
        <v>0</v>
      </c>
      <c r="CR244" s="2">
        <v>0</v>
      </c>
      <c r="CS244" s="2">
        <v>0</v>
      </c>
      <c r="CT244" s="2">
        <v>9025.1679999999997</v>
      </c>
      <c r="CU244" s="2">
        <v>0</v>
      </c>
      <c r="CV244" s="2">
        <v>0</v>
      </c>
      <c r="CW244" s="2">
        <v>0</v>
      </c>
      <c r="CX244" s="2">
        <v>9417.8739999999998</v>
      </c>
      <c r="CY244" s="2">
        <v>1.3</v>
      </c>
      <c r="CZ244" s="2">
        <v>0</v>
      </c>
      <c r="DA244" s="2">
        <v>0</v>
      </c>
      <c r="DB244" s="2">
        <v>0</v>
      </c>
      <c r="DC244" s="2">
        <v>26819.262999999999</v>
      </c>
      <c r="DD244" s="2">
        <v>7.62</v>
      </c>
      <c r="DE244" s="2">
        <v>0</v>
      </c>
      <c r="DF244" s="2">
        <v>0</v>
      </c>
      <c r="DG244" s="2">
        <v>13.74</v>
      </c>
      <c r="DH244" s="2">
        <v>190.785</v>
      </c>
      <c r="DI244" s="2">
        <v>0</v>
      </c>
      <c r="DJ244" s="2">
        <v>0</v>
      </c>
      <c r="DK244" s="2">
        <v>1.7130000000000001</v>
      </c>
      <c r="DL244" s="2">
        <v>3628.1</v>
      </c>
      <c r="DM244" s="2">
        <v>12.11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1111.82</v>
      </c>
      <c r="EA244" s="2">
        <v>1134.32</v>
      </c>
      <c r="EB244" s="2">
        <v>0</v>
      </c>
      <c r="EC244" s="2">
        <v>0</v>
      </c>
      <c r="ED244" s="2">
        <v>2.758</v>
      </c>
      <c r="EE244" s="15">
        <f t="shared" si="380"/>
        <v>0</v>
      </c>
      <c r="EF244" s="15">
        <f t="shared" si="381"/>
        <v>0</v>
      </c>
      <c r="EG244" s="15">
        <f t="shared" si="382"/>
        <v>1</v>
      </c>
      <c r="EH244" s="15">
        <f t="shared" si="383"/>
        <v>0</v>
      </c>
      <c r="EI244" s="15">
        <f t="shared" si="384"/>
        <v>0</v>
      </c>
      <c r="EJ244" s="15">
        <f t="shared" si="385"/>
        <v>0</v>
      </c>
      <c r="EK244" s="15">
        <f t="shared" si="386"/>
        <v>1</v>
      </c>
      <c r="EL244" s="15">
        <f t="shared" si="387"/>
        <v>0</v>
      </c>
      <c r="EM244" s="15">
        <f t="shared" si="388"/>
        <v>0</v>
      </c>
      <c r="EN244" s="15">
        <f t="shared" si="389"/>
        <v>0</v>
      </c>
      <c r="EO244" s="15">
        <f t="shared" si="390"/>
        <v>0</v>
      </c>
      <c r="EP244" s="15">
        <f t="shared" si="391"/>
        <v>0.99987366455192117</v>
      </c>
      <c r="EQ244" s="16">
        <f t="shared" si="392"/>
        <v>1.2633544807887727E-4</v>
      </c>
      <c r="ER244" s="15">
        <f t="shared" si="393"/>
        <v>0</v>
      </c>
      <c r="ES244" s="15">
        <f t="shared" si="394"/>
        <v>0</v>
      </c>
      <c r="ET244" s="15">
        <f t="shared" si="395"/>
        <v>0</v>
      </c>
      <c r="EU244" s="15">
        <f t="shared" si="396"/>
        <v>1</v>
      </c>
      <c r="EV244" s="15">
        <f t="shared" si="397"/>
        <v>0</v>
      </c>
      <c r="EW244" s="15">
        <f t="shared" si="398"/>
        <v>0</v>
      </c>
      <c r="EX244" s="15">
        <f t="shared" si="399"/>
        <v>0</v>
      </c>
      <c r="EY244" s="15">
        <f t="shared" si="400"/>
        <v>0.99986198365164491</v>
      </c>
      <c r="EZ244" s="16">
        <f t="shared" si="401"/>
        <v>1.380163483549619E-4</v>
      </c>
      <c r="FA244" s="15">
        <f t="shared" si="402"/>
        <v>0</v>
      </c>
      <c r="FB244" s="15">
        <f t="shared" si="403"/>
        <v>0</v>
      </c>
      <c r="FC244" s="15">
        <f t="shared" si="404"/>
        <v>0</v>
      </c>
      <c r="FD244" s="15">
        <f t="shared" si="405"/>
        <v>0.99971595656491274</v>
      </c>
      <c r="FE244" s="17">
        <f t="shared" si="406"/>
        <v>2.8404343508711016E-4</v>
      </c>
      <c r="FF244" s="15">
        <f t="shared" si="407"/>
        <v>0</v>
      </c>
      <c r="FG244" s="15">
        <f t="shared" si="408"/>
        <v>0</v>
      </c>
      <c r="FH244" s="15">
        <f t="shared" si="409"/>
        <v>6.6622058010647897E-2</v>
      </c>
      <c r="FI244" s="15">
        <f t="shared" si="410"/>
        <v>0.92507200418933466</v>
      </c>
      <c r="FJ244" s="15">
        <f t="shared" si="411"/>
        <v>0</v>
      </c>
      <c r="FK244" s="15">
        <f t="shared" si="412"/>
        <v>0</v>
      </c>
      <c r="FL244" s="15">
        <f t="shared" si="413"/>
        <v>8.3059378000174561E-3</v>
      </c>
      <c r="FM244" s="15">
        <f t="shared" si="414"/>
        <v>0.99667326884987406</v>
      </c>
      <c r="FN244" s="15">
        <f t="shared" si="415"/>
        <v>3.3267311501259541E-3</v>
      </c>
      <c r="FO244" s="15">
        <f t="shared" si="416"/>
        <v>0</v>
      </c>
      <c r="FP244" s="15">
        <f t="shared" si="417"/>
        <v>0</v>
      </c>
      <c r="FQ244" s="15">
        <f t="shared" si="418"/>
        <v>0</v>
      </c>
      <c r="FR244" s="15">
        <f t="shared" si="419"/>
        <v>0</v>
      </c>
      <c r="FS244" s="15">
        <v>0</v>
      </c>
      <c r="FT244" s="15">
        <v>0</v>
      </c>
      <c r="FU244" s="15">
        <v>0</v>
      </c>
      <c r="FV244" s="15">
        <v>0</v>
      </c>
      <c r="FW244" s="15">
        <v>0</v>
      </c>
      <c r="FX244" s="15">
        <v>0</v>
      </c>
      <c r="FY244" s="15">
        <v>0</v>
      </c>
      <c r="FZ244" s="15">
        <v>0</v>
      </c>
      <c r="GA244" s="15">
        <f t="shared" si="420"/>
        <v>0.49438436069577185</v>
      </c>
      <c r="GB244" s="15">
        <f t="shared" si="421"/>
        <v>0.50438926087354774</v>
      </c>
      <c r="GC244" s="15">
        <f t="shared" si="422"/>
        <v>0</v>
      </c>
      <c r="GD244" s="15">
        <f t="shared" si="423"/>
        <v>0</v>
      </c>
      <c r="GE244" s="16">
        <f t="shared" si="424"/>
        <v>1.2263784306802709E-3</v>
      </c>
    </row>
    <row r="245" spans="1:187" x14ac:dyDescent="0.3">
      <c r="A245" s="2" t="s">
        <v>244</v>
      </c>
      <c r="B245" s="6">
        <v>58504.82</v>
      </c>
      <c r="C245" s="6">
        <f t="shared" si="335"/>
        <v>37469.977335873453</v>
      </c>
      <c r="D245" s="7">
        <v>21034.842664126543</v>
      </c>
      <c r="E245" s="8">
        <v>0</v>
      </c>
      <c r="F245" s="9">
        <v>17091.900000000001</v>
      </c>
      <c r="G245" s="9">
        <v>6732.98</v>
      </c>
      <c r="H245" s="9">
        <v>1986.65839568008</v>
      </c>
      <c r="I245" s="9">
        <v>9271.0980565904592</v>
      </c>
      <c r="J245" s="9">
        <v>2229.0307199530489</v>
      </c>
      <c r="K245" s="9">
        <v>34.25</v>
      </c>
      <c r="L245" s="9">
        <v>124.06016364986633</v>
      </c>
      <c r="M245" s="9">
        <v>0</v>
      </c>
      <c r="N245" s="10">
        <v>0</v>
      </c>
      <c r="O245" s="10">
        <f t="shared" si="325"/>
        <v>0</v>
      </c>
      <c r="P245" s="10">
        <f t="shared" si="326"/>
        <v>0</v>
      </c>
      <c r="Q245" s="10">
        <f t="shared" si="327"/>
        <v>0</v>
      </c>
      <c r="R245" s="10">
        <f t="shared" si="328"/>
        <v>0</v>
      </c>
      <c r="S245" s="10">
        <f t="shared" si="329"/>
        <v>0</v>
      </c>
      <c r="T245" s="10">
        <f t="shared" si="330"/>
        <v>16883.473036889773</v>
      </c>
      <c r="U245" s="10">
        <f t="shared" si="331"/>
        <v>208.42696311023013</v>
      </c>
      <c r="V245" s="10">
        <f t="shared" si="332"/>
        <v>0</v>
      </c>
      <c r="W245" s="10">
        <f t="shared" si="333"/>
        <v>0</v>
      </c>
      <c r="X245" s="10">
        <f t="shared" si="334"/>
        <v>0</v>
      </c>
      <c r="Y245" s="10">
        <f t="shared" si="336"/>
        <v>0</v>
      </c>
      <c r="Z245" s="10">
        <f t="shared" si="337"/>
        <v>6732.98</v>
      </c>
      <c r="AA245" s="10">
        <f t="shared" si="338"/>
        <v>0</v>
      </c>
      <c r="AB245" s="10">
        <f t="shared" si="339"/>
        <v>0</v>
      </c>
      <c r="AC245" s="10">
        <f t="shared" si="340"/>
        <v>0</v>
      </c>
      <c r="AD245" s="10">
        <f t="shared" si="341"/>
        <v>0</v>
      </c>
      <c r="AE245" s="10">
        <f t="shared" si="342"/>
        <v>1986.65839568008</v>
      </c>
      <c r="AF245" s="10">
        <f t="shared" si="343"/>
        <v>0</v>
      </c>
      <c r="AG245" s="10">
        <f t="shared" si="344"/>
        <v>0</v>
      </c>
      <c r="AH245" s="10">
        <f t="shared" si="345"/>
        <v>0</v>
      </c>
      <c r="AI245" s="10">
        <f t="shared" si="346"/>
        <v>9271.0980565904592</v>
      </c>
      <c r="AJ245" s="10">
        <f t="shared" si="347"/>
        <v>0</v>
      </c>
      <c r="AK245" s="10">
        <f t="shared" si="348"/>
        <v>0</v>
      </c>
      <c r="AL245" s="10">
        <f t="shared" si="349"/>
        <v>0</v>
      </c>
      <c r="AM245" s="10">
        <f t="shared" si="350"/>
        <v>0</v>
      </c>
      <c r="AN245" s="10">
        <f t="shared" si="351"/>
        <v>2229.0307199530489</v>
      </c>
      <c r="AO245" s="10">
        <f t="shared" si="352"/>
        <v>0</v>
      </c>
      <c r="AP245" s="10">
        <f t="shared" si="353"/>
        <v>0</v>
      </c>
      <c r="AQ245" s="10">
        <f t="shared" si="354"/>
        <v>0</v>
      </c>
      <c r="AR245" s="10">
        <f t="shared" si="355"/>
        <v>34.25</v>
      </c>
      <c r="AS245" s="10">
        <f t="shared" si="356"/>
        <v>0</v>
      </c>
      <c r="AT245" s="10">
        <f t="shared" si="357"/>
        <v>0</v>
      </c>
      <c r="AU245" s="10">
        <f t="shared" si="358"/>
        <v>0</v>
      </c>
      <c r="AV245" s="10">
        <f t="shared" si="359"/>
        <v>0</v>
      </c>
      <c r="AW245" s="10">
        <f t="shared" si="360"/>
        <v>124.06016364986633</v>
      </c>
      <c r="AX245" s="10">
        <f t="shared" si="361"/>
        <v>0</v>
      </c>
      <c r="AY245" s="10">
        <f t="shared" si="362"/>
        <v>0</v>
      </c>
      <c r="AZ245" s="10">
        <f t="shared" si="363"/>
        <v>0</v>
      </c>
      <c r="BA245" s="10">
        <f t="shared" si="364"/>
        <v>0</v>
      </c>
      <c r="BB245" s="10">
        <f t="shared" si="365"/>
        <v>0</v>
      </c>
      <c r="BC245" s="10">
        <f t="shared" si="366"/>
        <v>0</v>
      </c>
      <c r="BD245" s="10">
        <f t="shared" si="367"/>
        <v>0</v>
      </c>
      <c r="BE245" s="10">
        <f t="shared" si="368"/>
        <v>0</v>
      </c>
      <c r="BF245" s="10">
        <f t="shared" si="369"/>
        <v>0</v>
      </c>
      <c r="BG245" s="10">
        <f t="shared" si="370"/>
        <v>0</v>
      </c>
      <c r="BH245" s="10">
        <f t="shared" si="371"/>
        <v>0</v>
      </c>
      <c r="BI245" s="10">
        <f t="shared" si="372"/>
        <v>0</v>
      </c>
      <c r="BJ245" s="10">
        <f t="shared" si="373"/>
        <v>0</v>
      </c>
      <c r="BK245" s="10">
        <f t="shared" si="374"/>
        <v>0</v>
      </c>
      <c r="BL245" s="10">
        <f t="shared" si="375"/>
        <v>0</v>
      </c>
      <c r="BM245" s="10">
        <f t="shared" si="376"/>
        <v>0</v>
      </c>
      <c r="BN245" s="10">
        <f t="shared" si="377"/>
        <v>0</v>
      </c>
      <c r="BO245" s="10">
        <f t="shared" si="378"/>
        <v>0</v>
      </c>
      <c r="BP245" s="2" t="s">
        <v>244</v>
      </c>
      <c r="BQ245" s="2">
        <v>81481.83</v>
      </c>
      <c r="BR245" s="2">
        <f t="shared" si="379"/>
        <v>10457.19</v>
      </c>
      <c r="BS245" s="2">
        <v>18413.5</v>
      </c>
      <c r="BT245" s="2">
        <v>0</v>
      </c>
      <c r="BU245" s="2">
        <v>17302.899999999998</v>
      </c>
      <c r="BV245" s="2">
        <v>6736.62</v>
      </c>
      <c r="BW245" s="2">
        <v>10422.94</v>
      </c>
      <c r="BX245" s="2">
        <v>10422.94</v>
      </c>
      <c r="BY245" s="2">
        <v>10422.94</v>
      </c>
      <c r="BZ245" s="2">
        <v>34.25</v>
      </c>
      <c r="CA245" s="2">
        <v>7725.74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17091.899999999998</v>
      </c>
      <c r="CJ245" s="2">
        <v>211</v>
      </c>
      <c r="CK245" s="2">
        <v>0</v>
      </c>
      <c r="CL245" s="2">
        <v>0</v>
      </c>
      <c r="CM245" s="2">
        <v>0</v>
      </c>
      <c r="CN245" s="2">
        <v>0</v>
      </c>
      <c r="CO245" s="2">
        <v>6736.62</v>
      </c>
      <c r="CP245" s="2">
        <v>0</v>
      </c>
      <c r="CQ245" s="2">
        <v>0</v>
      </c>
      <c r="CR245" s="2">
        <v>0</v>
      </c>
      <c r="CS245" s="2">
        <v>0</v>
      </c>
      <c r="CT245" s="2">
        <v>10422.94</v>
      </c>
      <c r="CU245" s="2">
        <v>0</v>
      </c>
      <c r="CV245" s="2">
        <v>0</v>
      </c>
      <c r="CW245" s="2">
        <v>0</v>
      </c>
      <c r="CX245" s="2">
        <v>10422.94</v>
      </c>
      <c r="CY245" s="2">
        <v>0</v>
      </c>
      <c r="CZ245" s="2">
        <v>0</v>
      </c>
      <c r="DA245" s="2">
        <v>0</v>
      </c>
      <c r="DB245" s="2">
        <v>0</v>
      </c>
      <c r="DC245" s="2">
        <v>10422.94</v>
      </c>
      <c r="DD245" s="2">
        <v>0</v>
      </c>
      <c r="DE245" s="2">
        <v>0</v>
      </c>
      <c r="DF245" s="2">
        <v>0</v>
      </c>
      <c r="DG245" s="2">
        <v>34.25</v>
      </c>
      <c r="DH245" s="2">
        <v>0</v>
      </c>
      <c r="DI245" s="2">
        <v>0</v>
      </c>
      <c r="DJ245" s="2">
        <v>0</v>
      </c>
      <c r="DK245" s="2">
        <v>0</v>
      </c>
      <c r="DL245" s="2">
        <v>7725.74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15">
        <v>0</v>
      </c>
      <c r="EF245" s="15">
        <v>0</v>
      </c>
      <c r="EG245" s="15">
        <v>0</v>
      </c>
      <c r="EH245" s="15">
        <v>0</v>
      </c>
      <c r="EI245" s="15">
        <v>0</v>
      </c>
      <c r="EJ245" s="15">
        <f t="shared" si="385"/>
        <v>0.98780551237075864</v>
      </c>
      <c r="EK245" s="15">
        <f t="shared" si="386"/>
        <v>1.2194487629241343E-2</v>
      </c>
      <c r="EL245" s="15">
        <f t="shared" si="387"/>
        <v>0</v>
      </c>
      <c r="EM245" s="15">
        <f t="shared" si="388"/>
        <v>0</v>
      </c>
      <c r="EN245" s="15">
        <f t="shared" si="389"/>
        <v>0</v>
      </c>
      <c r="EO245" s="15">
        <f t="shared" si="390"/>
        <v>0</v>
      </c>
      <c r="EP245" s="15">
        <f t="shared" si="391"/>
        <v>1</v>
      </c>
      <c r="EQ245" s="15">
        <f t="shared" si="392"/>
        <v>0</v>
      </c>
      <c r="ER245" s="15">
        <f t="shared" si="393"/>
        <v>0</v>
      </c>
      <c r="ES245" s="15">
        <f t="shared" si="394"/>
        <v>0</v>
      </c>
      <c r="ET245" s="15">
        <f t="shared" si="395"/>
        <v>0</v>
      </c>
      <c r="EU245" s="15">
        <f t="shared" si="396"/>
        <v>1</v>
      </c>
      <c r="EV245" s="15">
        <f t="shared" si="397"/>
        <v>0</v>
      </c>
      <c r="EW245" s="15">
        <f t="shared" si="398"/>
        <v>0</v>
      </c>
      <c r="EX245" s="15">
        <f t="shared" si="399"/>
        <v>0</v>
      </c>
      <c r="EY245" s="15">
        <f t="shared" si="400"/>
        <v>1</v>
      </c>
      <c r="EZ245" s="15">
        <f t="shared" si="401"/>
        <v>0</v>
      </c>
      <c r="FA245" s="15">
        <f t="shared" si="402"/>
        <v>0</v>
      </c>
      <c r="FB245" s="15">
        <f t="shared" si="403"/>
        <v>0</v>
      </c>
      <c r="FC245" s="15">
        <f t="shared" si="404"/>
        <v>0</v>
      </c>
      <c r="FD245" s="15">
        <f t="shared" si="405"/>
        <v>1</v>
      </c>
      <c r="FE245" s="15">
        <f t="shared" si="406"/>
        <v>0</v>
      </c>
      <c r="FF245" s="15">
        <f t="shared" si="407"/>
        <v>0</v>
      </c>
      <c r="FG245" s="15">
        <f t="shared" si="408"/>
        <v>0</v>
      </c>
      <c r="FH245" s="15">
        <f t="shared" si="409"/>
        <v>1</v>
      </c>
      <c r="FI245" s="15">
        <f t="shared" si="410"/>
        <v>0</v>
      </c>
      <c r="FJ245" s="15">
        <f t="shared" si="411"/>
        <v>0</v>
      </c>
      <c r="FK245" s="15">
        <f t="shared" si="412"/>
        <v>0</v>
      </c>
      <c r="FL245" s="15">
        <f t="shared" si="413"/>
        <v>0</v>
      </c>
      <c r="FM245" s="15">
        <f t="shared" si="414"/>
        <v>1</v>
      </c>
      <c r="FN245" s="15">
        <f t="shared" si="415"/>
        <v>0</v>
      </c>
      <c r="FO245" s="15">
        <f t="shared" si="416"/>
        <v>0</v>
      </c>
      <c r="FP245" s="15">
        <f t="shared" si="417"/>
        <v>0</v>
      </c>
      <c r="FQ245" s="15">
        <f t="shared" si="418"/>
        <v>0</v>
      </c>
      <c r="FR245" s="15">
        <f t="shared" si="419"/>
        <v>0</v>
      </c>
      <c r="FS245" s="15">
        <v>0</v>
      </c>
      <c r="FT245" s="15">
        <v>0</v>
      </c>
      <c r="FU245" s="15">
        <v>0</v>
      </c>
      <c r="FV245" s="15">
        <v>0</v>
      </c>
      <c r="FW245" s="15">
        <v>0</v>
      </c>
      <c r="FX245" s="15">
        <v>0</v>
      </c>
      <c r="FY245" s="15">
        <v>0</v>
      </c>
      <c r="FZ245" s="15">
        <v>0</v>
      </c>
      <c r="GA245" s="15">
        <v>0</v>
      </c>
      <c r="GB245" s="15">
        <v>0</v>
      </c>
      <c r="GC245" s="15">
        <v>0</v>
      </c>
      <c r="GD245" s="15">
        <v>0</v>
      </c>
      <c r="GE245" s="15">
        <v>0</v>
      </c>
    </row>
    <row r="246" spans="1:187" x14ac:dyDescent="0.3">
      <c r="A246" s="2" t="s">
        <v>245</v>
      </c>
      <c r="B246" s="6">
        <v>22784.799999999999</v>
      </c>
      <c r="C246" s="6">
        <f t="shared" si="335"/>
        <v>12260.397783384622</v>
      </c>
      <c r="D246" s="7">
        <v>10524.402216615377</v>
      </c>
      <c r="E246" s="8">
        <v>0</v>
      </c>
      <c r="F246" s="9">
        <v>3205.09</v>
      </c>
      <c r="G246" s="9">
        <v>4057.8567844945819</v>
      </c>
      <c r="H246" s="9">
        <v>721.29500232674172</v>
      </c>
      <c r="I246" s="9">
        <v>3618.8451208829138</v>
      </c>
      <c r="J246" s="9">
        <v>421.58438704235391</v>
      </c>
      <c r="K246" s="9">
        <v>88.35</v>
      </c>
      <c r="L246" s="9">
        <v>0</v>
      </c>
      <c r="M246" s="9">
        <v>0</v>
      </c>
      <c r="N246" s="10">
        <v>147.37648863802849</v>
      </c>
      <c r="O246" s="10">
        <f t="shared" si="325"/>
        <v>0</v>
      </c>
      <c r="P246" s="10">
        <f t="shared" si="326"/>
        <v>0</v>
      </c>
      <c r="Q246" s="10">
        <f t="shared" si="327"/>
        <v>0</v>
      </c>
      <c r="R246" s="10">
        <f t="shared" si="328"/>
        <v>0</v>
      </c>
      <c r="S246" s="10">
        <f t="shared" si="329"/>
        <v>0</v>
      </c>
      <c r="T246" s="10">
        <f t="shared" si="330"/>
        <v>0</v>
      </c>
      <c r="U246" s="10">
        <f t="shared" si="331"/>
        <v>3205.09</v>
      </c>
      <c r="V246" s="10">
        <f t="shared" si="332"/>
        <v>0</v>
      </c>
      <c r="W246" s="10">
        <f t="shared" si="333"/>
        <v>0</v>
      </c>
      <c r="X246" s="10">
        <f t="shared" si="334"/>
        <v>0</v>
      </c>
      <c r="Y246" s="10">
        <f t="shared" si="336"/>
        <v>0</v>
      </c>
      <c r="Z246" s="10">
        <f t="shared" si="337"/>
        <v>4057.8567844945819</v>
      </c>
      <c r="AA246" s="10">
        <f t="shared" si="338"/>
        <v>0</v>
      </c>
      <c r="AB246" s="10">
        <f t="shared" si="339"/>
        <v>0</v>
      </c>
      <c r="AC246" s="10">
        <f t="shared" si="340"/>
        <v>0</v>
      </c>
      <c r="AD246" s="10">
        <f t="shared" si="341"/>
        <v>0</v>
      </c>
      <c r="AE246" s="10">
        <f t="shared" si="342"/>
        <v>721.29500232674172</v>
      </c>
      <c r="AF246" s="10">
        <f t="shared" si="343"/>
        <v>0</v>
      </c>
      <c r="AG246" s="10">
        <f t="shared" si="344"/>
        <v>0</v>
      </c>
      <c r="AH246" s="10">
        <f t="shared" si="345"/>
        <v>0</v>
      </c>
      <c r="AI246" s="10">
        <f t="shared" si="346"/>
        <v>3618.8451208829138</v>
      </c>
      <c r="AJ246" s="10">
        <f t="shared" si="347"/>
        <v>0</v>
      </c>
      <c r="AK246" s="10">
        <f t="shared" si="348"/>
        <v>0</v>
      </c>
      <c r="AL246" s="10">
        <f t="shared" si="349"/>
        <v>0</v>
      </c>
      <c r="AM246" s="10">
        <f t="shared" si="350"/>
        <v>0</v>
      </c>
      <c r="AN246" s="10">
        <f t="shared" si="351"/>
        <v>421.58438704235391</v>
      </c>
      <c r="AO246" s="10">
        <f t="shared" si="352"/>
        <v>0</v>
      </c>
      <c r="AP246" s="10">
        <f t="shared" si="353"/>
        <v>0</v>
      </c>
      <c r="AQ246" s="10">
        <f t="shared" si="354"/>
        <v>0</v>
      </c>
      <c r="AR246" s="10">
        <f t="shared" si="355"/>
        <v>88.35</v>
      </c>
      <c r="AS246" s="10">
        <f t="shared" si="356"/>
        <v>0</v>
      </c>
      <c r="AT246" s="10">
        <f t="shared" si="357"/>
        <v>0</v>
      </c>
      <c r="AU246" s="10">
        <f t="shared" si="358"/>
        <v>0</v>
      </c>
      <c r="AV246" s="10">
        <f t="shared" si="359"/>
        <v>0</v>
      </c>
      <c r="AW246" s="10">
        <f t="shared" si="360"/>
        <v>0</v>
      </c>
      <c r="AX246" s="10">
        <f t="shared" si="361"/>
        <v>0</v>
      </c>
      <c r="AY246" s="10">
        <f t="shared" si="362"/>
        <v>0</v>
      </c>
      <c r="AZ246" s="10">
        <f t="shared" si="363"/>
        <v>0</v>
      </c>
      <c r="BA246" s="10">
        <f t="shared" si="364"/>
        <v>0</v>
      </c>
      <c r="BB246" s="10">
        <f t="shared" si="365"/>
        <v>0</v>
      </c>
      <c r="BC246" s="10">
        <f t="shared" si="366"/>
        <v>0</v>
      </c>
      <c r="BD246" s="10">
        <f t="shared" si="367"/>
        <v>0</v>
      </c>
      <c r="BE246" s="10">
        <f t="shared" si="368"/>
        <v>0</v>
      </c>
      <c r="BF246" s="10">
        <f t="shared" si="369"/>
        <v>0</v>
      </c>
      <c r="BG246" s="10">
        <f t="shared" si="370"/>
        <v>0</v>
      </c>
      <c r="BH246" s="10">
        <f t="shared" si="371"/>
        <v>0</v>
      </c>
      <c r="BI246" s="10">
        <f t="shared" si="372"/>
        <v>0</v>
      </c>
      <c r="BJ246" s="10">
        <f t="shared" si="373"/>
        <v>0</v>
      </c>
      <c r="BK246" s="10">
        <f t="shared" si="374"/>
        <v>147.37648863802849</v>
      </c>
      <c r="BL246" s="10">
        <f t="shared" si="375"/>
        <v>0</v>
      </c>
      <c r="BM246" s="10">
        <f t="shared" si="376"/>
        <v>0</v>
      </c>
      <c r="BN246" s="10">
        <f t="shared" si="377"/>
        <v>0</v>
      </c>
      <c r="BO246" s="10">
        <f t="shared" si="378"/>
        <v>0</v>
      </c>
      <c r="BP246" s="2" t="s">
        <v>245</v>
      </c>
      <c r="BQ246" s="2">
        <v>23281.31</v>
      </c>
      <c r="BR246" s="2">
        <f t="shared" si="379"/>
        <v>2937.9100000000003</v>
      </c>
      <c r="BS246" s="2">
        <v>8522.2400000000016</v>
      </c>
      <c r="BT246" s="2">
        <v>0</v>
      </c>
      <c r="BU246" s="2">
        <v>3307.3100000000004</v>
      </c>
      <c r="BV246" s="2">
        <v>4032.74</v>
      </c>
      <c r="BW246" s="2">
        <v>3197.95</v>
      </c>
      <c r="BX246" s="2">
        <v>2848.82</v>
      </c>
      <c r="BY246" s="2">
        <v>1032.3900000000001</v>
      </c>
      <c r="BZ246" s="2">
        <v>89.09</v>
      </c>
      <c r="CA246" s="2">
        <v>0</v>
      </c>
      <c r="CB246" s="2">
        <v>0</v>
      </c>
      <c r="CC246" s="2">
        <v>250.77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3307.3100000000004</v>
      </c>
      <c r="CK246" s="2">
        <v>0</v>
      </c>
      <c r="CL246" s="2">
        <v>0</v>
      </c>
      <c r="CM246" s="2">
        <v>0</v>
      </c>
      <c r="CN246" s="2">
        <v>0</v>
      </c>
      <c r="CO246" s="2">
        <v>4032.74</v>
      </c>
      <c r="CP246" s="2">
        <v>0</v>
      </c>
      <c r="CQ246" s="2">
        <v>0</v>
      </c>
      <c r="CR246" s="2">
        <v>0</v>
      </c>
      <c r="CS246" s="2">
        <v>0</v>
      </c>
      <c r="CT246" s="2">
        <v>3197.95</v>
      </c>
      <c r="CU246" s="2">
        <v>0</v>
      </c>
      <c r="CV246" s="2">
        <v>0</v>
      </c>
      <c r="CW246" s="2">
        <v>0</v>
      </c>
      <c r="CX246" s="2">
        <v>2848.82</v>
      </c>
      <c r="CY246" s="2">
        <v>0</v>
      </c>
      <c r="CZ246" s="2">
        <v>0</v>
      </c>
      <c r="DA246" s="2">
        <v>0</v>
      </c>
      <c r="DB246" s="2">
        <v>0</v>
      </c>
      <c r="DC246" s="2">
        <v>1032.3900000000001</v>
      </c>
      <c r="DD246" s="2">
        <v>0</v>
      </c>
      <c r="DE246" s="2">
        <v>0</v>
      </c>
      <c r="DF246" s="2">
        <v>0</v>
      </c>
      <c r="DG246" s="2">
        <v>89.09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250.77</v>
      </c>
      <c r="EA246" s="2">
        <v>0</v>
      </c>
      <c r="EB246" s="2">
        <v>0</v>
      </c>
      <c r="EC246" s="2">
        <v>0</v>
      </c>
      <c r="ED246" s="2">
        <v>0</v>
      </c>
      <c r="EE246" s="15">
        <v>0</v>
      </c>
      <c r="EF246" s="15">
        <v>0</v>
      </c>
      <c r="EG246" s="15">
        <v>0</v>
      </c>
      <c r="EH246" s="15">
        <v>0</v>
      </c>
      <c r="EI246" s="15">
        <v>0</v>
      </c>
      <c r="EJ246" s="15">
        <f t="shared" si="385"/>
        <v>0</v>
      </c>
      <c r="EK246" s="15">
        <f t="shared" si="386"/>
        <v>1</v>
      </c>
      <c r="EL246" s="15">
        <f t="shared" si="387"/>
        <v>0</v>
      </c>
      <c r="EM246" s="15">
        <f t="shared" si="388"/>
        <v>0</v>
      </c>
      <c r="EN246" s="15">
        <f t="shared" si="389"/>
        <v>0</v>
      </c>
      <c r="EO246" s="15">
        <f t="shared" si="390"/>
        <v>0</v>
      </c>
      <c r="EP246" s="15">
        <f t="shared" si="391"/>
        <v>1</v>
      </c>
      <c r="EQ246" s="15">
        <f t="shared" si="392"/>
        <v>0</v>
      </c>
      <c r="ER246" s="15">
        <f t="shared" si="393"/>
        <v>0</v>
      </c>
      <c r="ES246" s="15">
        <f t="shared" si="394"/>
        <v>0</v>
      </c>
      <c r="ET246" s="15">
        <f t="shared" si="395"/>
        <v>0</v>
      </c>
      <c r="EU246" s="15">
        <f t="shared" si="396"/>
        <v>1</v>
      </c>
      <c r="EV246" s="15">
        <f t="shared" si="397"/>
        <v>0</v>
      </c>
      <c r="EW246" s="15">
        <f t="shared" si="398"/>
        <v>0</v>
      </c>
      <c r="EX246" s="15">
        <f t="shared" si="399"/>
        <v>0</v>
      </c>
      <c r="EY246" s="15">
        <f t="shared" si="400"/>
        <v>1</v>
      </c>
      <c r="EZ246" s="15">
        <f t="shared" si="401"/>
        <v>0</v>
      </c>
      <c r="FA246" s="15">
        <f t="shared" si="402"/>
        <v>0</v>
      </c>
      <c r="FB246" s="15">
        <f t="shared" si="403"/>
        <v>0</v>
      </c>
      <c r="FC246" s="15">
        <f t="shared" si="404"/>
        <v>0</v>
      </c>
      <c r="FD246" s="15">
        <f t="shared" si="405"/>
        <v>1</v>
      </c>
      <c r="FE246" s="15">
        <f t="shared" si="406"/>
        <v>0</v>
      </c>
      <c r="FF246" s="15">
        <f t="shared" si="407"/>
        <v>0</v>
      </c>
      <c r="FG246" s="15">
        <f t="shared" si="408"/>
        <v>0</v>
      </c>
      <c r="FH246" s="15">
        <f t="shared" si="409"/>
        <v>1</v>
      </c>
      <c r="FI246" s="15">
        <f t="shared" si="410"/>
        <v>0</v>
      </c>
      <c r="FJ246" s="15">
        <f t="shared" si="411"/>
        <v>0</v>
      </c>
      <c r="FK246" s="15">
        <f t="shared" si="412"/>
        <v>0</v>
      </c>
      <c r="FL246" s="15">
        <f t="shared" si="413"/>
        <v>0</v>
      </c>
      <c r="FM246" s="15">
        <v>0</v>
      </c>
      <c r="FN246" s="15">
        <v>0</v>
      </c>
      <c r="FO246" s="15">
        <v>0</v>
      </c>
      <c r="FP246" s="15">
        <v>0</v>
      </c>
      <c r="FQ246" s="15">
        <v>0</v>
      </c>
      <c r="FR246" s="15">
        <v>0</v>
      </c>
      <c r="FS246" s="15">
        <v>0</v>
      </c>
      <c r="FT246" s="15">
        <v>0</v>
      </c>
      <c r="FU246" s="15">
        <v>0</v>
      </c>
      <c r="FV246" s="15">
        <v>0</v>
      </c>
      <c r="FW246" s="15">
        <v>0</v>
      </c>
      <c r="FX246" s="15">
        <v>0</v>
      </c>
      <c r="FY246" s="15">
        <v>0</v>
      </c>
      <c r="FZ246" s="15">
        <v>0</v>
      </c>
      <c r="GA246" s="15">
        <f t="shared" si="420"/>
        <v>1</v>
      </c>
      <c r="GB246" s="15">
        <f t="shared" si="421"/>
        <v>0</v>
      </c>
      <c r="GC246" s="15">
        <f t="shared" si="422"/>
        <v>0</v>
      </c>
      <c r="GD246" s="15">
        <f t="shared" si="423"/>
        <v>0</v>
      </c>
      <c r="GE246" s="15">
        <f t="shared" si="424"/>
        <v>0</v>
      </c>
    </row>
    <row r="247" spans="1:187" x14ac:dyDescent="0.3">
      <c r="A247" s="2" t="s">
        <v>246</v>
      </c>
      <c r="B247" s="6">
        <v>20991.54</v>
      </c>
      <c r="C247" s="6">
        <f t="shared" si="335"/>
        <v>20382.527802595454</v>
      </c>
      <c r="D247" s="7">
        <v>609.01219740454871</v>
      </c>
      <c r="E247" s="8">
        <v>3064.45</v>
      </c>
      <c r="F247" s="9">
        <v>5544.66</v>
      </c>
      <c r="G247" s="9">
        <v>6038.6445313347267</v>
      </c>
      <c r="H247" s="9">
        <v>1294.653764842692</v>
      </c>
      <c r="I247" s="9">
        <v>3754.4176161911232</v>
      </c>
      <c r="J247" s="9">
        <v>514.4218902269082</v>
      </c>
      <c r="K247" s="9">
        <v>139.88999999999999</v>
      </c>
      <c r="L247" s="9">
        <v>31.39</v>
      </c>
      <c r="M247" s="9">
        <v>0</v>
      </c>
      <c r="N247" s="10">
        <v>0</v>
      </c>
      <c r="O247" s="10">
        <f t="shared" si="325"/>
        <v>0</v>
      </c>
      <c r="P247" s="10">
        <f t="shared" si="326"/>
        <v>0</v>
      </c>
      <c r="Q247" s="10">
        <f t="shared" si="327"/>
        <v>3064.45</v>
      </c>
      <c r="R247" s="10">
        <f t="shared" si="328"/>
        <v>0</v>
      </c>
      <c r="S247" s="10">
        <f t="shared" si="329"/>
        <v>0</v>
      </c>
      <c r="T247" s="10">
        <f t="shared" si="330"/>
        <v>0</v>
      </c>
      <c r="U247" s="10">
        <f t="shared" si="331"/>
        <v>5544.66</v>
      </c>
      <c r="V247" s="10">
        <f t="shared" si="332"/>
        <v>0</v>
      </c>
      <c r="W247" s="10">
        <f t="shared" si="333"/>
        <v>0</v>
      </c>
      <c r="X247" s="10">
        <f t="shared" si="334"/>
        <v>0</v>
      </c>
      <c r="Y247" s="10">
        <f t="shared" si="336"/>
        <v>0</v>
      </c>
      <c r="Z247" s="10">
        <f t="shared" si="337"/>
        <v>6038.6445313347267</v>
      </c>
      <c r="AA247" s="10">
        <f t="shared" si="338"/>
        <v>0</v>
      </c>
      <c r="AB247" s="10">
        <f t="shared" si="339"/>
        <v>0</v>
      </c>
      <c r="AC247" s="10">
        <f t="shared" si="340"/>
        <v>0</v>
      </c>
      <c r="AD247" s="10">
        <f t="shared" si="341"/>
        <v>0</v>
      </c>
      <c r="AE247" s="10">
        <f t="shared" si="342"/>
        <v>1294.653764842692</v>
      </c>
      <c r="AF247" s="10">
        <f t="shared" si="343"/>
        <v>0</v>
      </c>
      <c r="AG247" s="10">
        <f t="shared" si="344"/>
        <v>0</v>
      </c>
      <c r="AH247" s="10">
        <f t="shared" si="345"/>
        <v>0</v>
      </c>
      <c r="AI247" s="10">
        <f t="shared" si="346"/>
        <v>3754.4176161911232</v>
      </c>
      <c r="AJ247" s="10">
        <f t="shared" si="347"/>
        <v>0</v>
      </c>
      <c r="AK247" s="10">
        <f t="shared" si="348"/>
        <v>0</v>
      </c>
      <c r="AL247" s="10">
        <f t="shared" si="349"/>
        <v>0</v>
      </c>
      <c r="AM247" s="10">
        <f t="shared" si="350"/>
        <v>0</v>
      </c>
      <c r="AN247" s="10">
        <f t="shared" si="351"/>
        <v>514.4218902269082</v>
      </c>
      <c r="AO247" s="10">
        <f t="shared" si="352"/>
        <v>0</v>
      </c>
      <c r="AP247" s="10">
        <f t="shared" si="353"/>
        <v>0</v>
      </c>
      <c r="AQ247" s="10">
        <f t="shared" si="354"/>
        <v>0</v>
      </c>
      <c r="AR247" s="10">
        <f t="shared" si="355"/>
        <v>78.694374553252317</v>
      </c>
      <c r="AS247" s="10">
        <f t="shared" si="356"/>
        <v>61.19562544674767</v>
      </c>
      <c r="AT247" s="10">
        <f t="shared" si="357"/>
        <v>0</v>
      </c>
      <c r="AU247" s="10">
        <f t="shared" si="358"/>
        <v>0</v>
      </c>
      <c r="AV247" s="10">
        <f t="shared" si="359"/>
        <v>0</v>
      </c>
      <c r="AW247" s="10">
        <f t="shared" si="360"/>
        <v>31.39</v>
      </c>
      <c r="AX247" s="10">
        <f t="shared" si="361"/>
        <v>0</v>
      </c>
      <c r="AY247" s="10">
        <f t="shared" si="362"/>
        <v>0</v>
      </c>
      <c r="AZ247" s="10">
        <f t="shared" si="363"/>
        <v>0</v>
      </c>
      <c r="BA247" s="10">
        <f t="shared" si="364"/>
        <v>0</v>
      </c>
      <c r="BB247" s="10">
        <f t="shared" si="365"/>
        <v>0</v>
      </c>
      <c r="BC247" s="10">
        <f t="shared" si="366"/>
        <v>0</v>
      </c>
      <c r="BD247" s="10">
        <f t="shared" si="367"/>
        <v>0</v>
      </c>
      <c r="BE247" s="10">
        <f t="shared" si="368"/>
        <v>0</v>
      </c>
      <c r="BF247" s="10">
        <f t="shared" si="369"/>
        <v>0</v>
      </c>
      <c r="BG247" s="10">
        <f t="shared" si="370"/>
        <v>0</v>
      </c>
      <c r="BH247" s="10">
        <f t="shared" si="371"/>
        <v>0</v>
      </c>
      <c r="BI247" s="10">
        <f t="shared" si="372"/>
        <v>0</v>
      </c>
      <c r="BJ247" s="10">
        <f t="shared" si="373"/>
        <v>0</v>
      </c>
      <c r="BK247" s="10">
        <f t="shared" si="374"/>
        <v>0</v>
      </c>
      <c r="BL247" s="10">
        <f t="shared" si="375"/>
        <v>0</v>
      </c>
      <c r="BM247" s="10">
        <f t="shared" si="376"/>
        <v>0</v>
      </c>
      <c r="BN247" s="10">
        <f t="shared" si="377"/>
        <v>0</v>
      </c>
      <c r="BO247" s="10">
        <f t="shared" si="378"/>
        <v>0</v>
      </c>
      <c r="BP247" s="2" t="s">
        <v>246</v>
      </c>
      <c r="BQ247" s="2">
        <v>36958.080000000002</v>
      </c>
      <c r="BR247" s="2">
        <f t="shared" si="379"/>
        <v>3118.86</v>
      </c>
      <c r="BS247" s="2">
        <v>14708.43</v>
      </c>
      <c r="BT247" s="2">
        <v>3064.45</v>
      </c>
      <c r="BU247" s="2">
        <v>5543.66</v>
      </c>
      <c r="BV247" s="2">
        <v>7549.4500000000007</v>
      </c>
      <c r="BW247" s="2">
        <v>2542.8200000000002</v>
      </c>
      <c r="BX247" s="2">
        <v>2978.96</v>
      </c>
      <c r="BY247" s="2">
        <v>399.02</v>
      </c>
      <c r="BZ247" s="2">
        <v>139.9</v>
      </c>
      <c r="CA247" s="2">
        <v>31.39</v>
      </c>
      <c r="CB247" s="2">
        <v>0</v>
      </c>
      <c r="CC247" s="2">
        <v>0</v>
      </c>
      <c r="CD247" s="2">
        <v>0</v>
      </c>
      <c r="CE247" s="2">
        <v>0</v>
      </c>
      <c r="CF247" s="2">
        <v>3064.45</v>
      </c>
      <c r="CG247" s="2">
        <v>0</v>
      </c>
      <c r="CH247" s="2">
        <v>0</v>
      </c>
      <c r="CI247" s="2">
        <v>0</v>
      </c>
      <c r="CJ247" s="2">
        <v>5543.66</v>
      </c>
      <c r="CK247" s="2">
        <v>0</v>
      </c>
      <c r="CL247" s="2">
        <v>0</v>
      </c>
      <c r="CM247" s="2">
        <v>0</v>
      </c>
      <c r="CN247" s="2">
        <v>0</v>
      </c>
      <c r="CO247" s="2">
        <v>7549.4500000000007</v>
      </c>
      <c r="CP247" s="2">
        <v>0</v>
      </c>
      <c r="CQ247" s="2">
        <v>0</v>
      </c>
      <c r="CR247" s="2">
        <v>0</v>
      </c>
      <c r="CS247" s="2">
        <v>0</v>
      </c>
      <c r="CT247" s="2">
        <v>2542.8200000000002</v>
      </c>
      <c r="CU247" s="2">
        <v>0</v>
      </c>
      <c r="CV247" s="2">
        <v>0</v>
      </c>
      <c r="CW247" s="2">
        <v>0</v>
      </c>
      <c r="CX247" s="2">
        <v>2978.96</v>
      </c>
      <c r="CY247" s="2">
        <v>0</v>
      </c>
      <c r="CZ247" s="2">
        <v>0</v>
      </c>
      <c r="DA247" s="2">
        <v>0</v>
      </c>
      <c r="DB247" s="2">
        <v>0</v>
      </c>
      <c r="DC247" s="2">
        <v>399.02</v>
      </c>
      <c r="DD247" s="2">
        <v>0</v>
      </c>
      <c r="DE247" s="2">
        <v>0</v>
      </c>
      <c r="DF247" s="2">
        <v>0</v>
      </c>
      <c r="DG247" s="2">
        <v>78.7</v>
      </c>
      <c r="DH247" s="2">
        <v>61.2</v>
      </c>
      <c r="DI247" s="2">
        <v>0</v>
      </c>
      <c r="DJ247" s="2">
        <v>0</v>
      </c>
      <c r="DK247" s="2">
        <v>0</v>
      </c>
      <c r="DL247" s="2">
        <v>31.39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15">
        <f t="shared" si="380"/>
        <v>0</v>
      </c>
      <c r="EF247" s="15">
        <f t="shared" si="381"/>
        <v>0</v>
      </c>
      <c r="EG247" s="15">
        <f t="shared" si="382"/>
        <v>1</v>
      </c>
      <c r="EH247" s="15">
        <f t="shared" si="383"/>
        <v>0</v>
      </c>
      <c r="EI247" s="15">
        <f t="shared" si="384"/>
        <v>0</v>
      </c>
      <c r="EJ247" s="15">
        <f t="shared" si="385"/>
        <v>0</v>
      </c>
      <c r="EK247" s="15">
        <f t="shared" si="386"/>
        <v>1</v>
      </c>
      <c r="EL247" s="15">
        <f t="shared" si="387"/>
        <v>0</v>
      </c>
      <c r="EM247" s="15">
        <f t="shared" si="388"/>
        <v>0</v>
      </c>
      <c r="EN247" s="15">
        <f t="shared" si="389"/>
        <v>0</v>
      </c>
      <c r="EO247" s="15">
        <f t="shared" si="390"/>
        <v>0</v>
      </c>
      <c r="EP247" s="15">
        <f t="shared" si="391"/>
        <v>1</v>
      </c>
      <c r="EQ247" s="15">
        <f t="shared" si="392"/>
        <v>0</v>
      </c>
      <c r="ER247" s="15">
        <f t="shared" si="393"/>
        <v>0</v>
      </c>
      <c r="ES247" s="15">
        <f t="shared" si="394"/>
        <v>0</v>
      </c>
      <c r="ET247" s="15">
        <f t="shared" si="395"/>
        <v>0</v>
      </c>
      <c r="EU247" s="15">
        <f t="shared" si="396"/>
        <v>1</v>
      </c>
      <c r="EV247" s="15">
        <f t="shared" si="397"/>
        <v>0</v>
      </c>
      <c r="EW247" s="15">
        <f t="shared" si="398"/>
        <v>0</v>
      </c>
      <c r="EX247" s="15">
        <f t="shared" si="399"/>
        <v>0</v>
      </c>
      <c r="EY247" s="15">
        <f t="shared" si="400"/>
        <v>1</v>
      </c>
      <c r="EZ247" s="15">
        <f t="shared" si="401"/>
        <v>0</v>
      </c>
      <c r="FA247" s="15">
        <f t="shared" si="402"/>
        <v>0</v>
      </c>
      <c r="FB247" s="15">
        <f t="shared" si="403"/>
        <v>0</v>
      </c>
      <c r="FC247" s="15">
        <f t="shared" si="404"/>
        <v>0</v>
      </c>
      <c r="FD247" s="15">
        <f t="shared" si="405"/>
        <v>1</v>
      </c>
      <c r="FE247" s="15">
        <f t="shared" si="406"/>
        <v>0</v>
      </c>
      <c r="FF247" s="15">
        <f t="shared" si="407"/>
        <v>0</v>
      </c>
      <c r="FG247" s="15">
        <f t="shared" si="408"/>
        <v>0</v>
      </c>
      <c r="FH247" s="15">
        <f t="shared" si="409"/>
        <v>0.56254467476769121</v>
      </c>
      <c r="FI247" s="15">
        <f t="shared" si="410"/>
        <v>0.43745532523230879</v>
      </c>
      <c r="FJ247" s="15">
        <f t="shared" si="411"/>
        <v>0</v>
      </c>
      <c r="FK247" s="15">
        <f t="shared" si="412"/>
        <v>0</v>
      </c>
      <c r="FL247" s="15">
        <f t="shared" si="413"/>
        <v>0</v>
      </c>
      <c r="FM247" s="15">
        <f t="shared" si="414"/>
        <v>1</v>
      </c>
      <c r="FN247" s="15">
        <f t="shared" si="415"/>
        <v>0</v>
      </c>
      <c r="FO247" s="15">
        <f t="shared" si="416"/>
        <v>0</v>
      </c>
      <c r="FP247" s="15">
        <f t="shared" si="417"/>
        <v>0</v>
      </c>
      <c r="FQ247" s="15">
        <f t="shared" si="418"/>
        <v>0</v>
      </c>
      <c r="FR247" s="15">
        <f t="shared" si="419"/>
        <v>0</v>
      </c>
      <c r="FS247" s="15">
        <v>0</v>
      </c>
      <c r="FT247" s="15">
        <v>0</v>
      </c>
      <c r="FU247" s="15">
        <v>0</v>
      </c>
      <c r="FV247" s="15">
        <v>0</v>
      </c>
      <c r="FW247" s="15">
        <v>0</v>
      </c>
      <c r="FX247" s="15">
        <v>0</v>
      </c>
      <c r="FY247" s="15">
        <v>0</v>
      </c>
      <c r="FZ247" s="15">
        <v>0</v>
      </c>
      <c r="GA247" s="15">
        <v>0</v>
      </c>
      <c r="GB247" s="15">
        <v>0</v>
      </c>
      <c r="GC247" s="15">
        <v>0</v>
      </c>
      <c r="GD247" s="15">
        <v>0</v>
      </c>
      <c r="GE247" s="15">
        <v>0</v>
      </c>
    </row>
    <row r="248" spans="1:187" x14ac:dyDescent="0.3">
      <c r="A248" s="2" t="s">
        <v>247</v>
      </c>
      <c r="B248" s="6">
        <v>48433.171999999999</v>
      </c>
      <c r="C248" s="6">
        <f t="shared" si="335"/>
        <v>25628.385365888258</v>
      </c>
      <c r="D248" s="7">
        <v>22804.786634111741</v>
      </c>
      <c r="E248" s="8">
        <v>5628.42</v>
      </c>
      <c r="F248" s="9">
        <v>7409.32</v>
      </c>
      <c r="G248" s="9">
        <v>5132.8447705886692</v>
      </c>
      <c r="H248" s="9">
        <v>2064.7907277399654</v>
      </c>
      <c r="I248" s="9">
        <v>4563.3500000000004</v>
      </c>
      <c r="J248" s="9">
        <v>336.21586755962602</v>
      </c>
      <c r="K248" s="9">
        <v>472.38400000000001</v>
      </c>
      <c r="L248" s="9">
        <v>21.06</v>
      </c>
      <c r="M248" s="9">
        <v>0</v>
      </c>
      <c r="N248" s="10">
        <v>0</v>
      </c>
      <c r="O248" s="10">
        <f t="shared" si="325"/>
        <v>0</v>
      </c>
      <c r="P248" s="10">
        <f t="shared" si="326"/>
        <v>0</v>
      </c>
      <c r="Q248" s="10">
        <f t="shared" si="327"/>
        <v>5628.42</v>
      </c>
      <c r="R248" s="10">
        <f t="shared" si="328"/>
        <v>0</v>
      </c>
      <c r="S248" s="10">
        <f t="shared" si="329"/>
        <v>0</v>
      </c>
      <c r="T248" s="10">
        <f t="shared" si="330"/>
        <v>0</v>
      </c>
      <c r="U248" s="10">
        <f t="shared" si="331"/>
        <v>7409.32</v>
      </c>
      <c r="V248" s="10">
        <f t="shared" si="332"/>
        <v>0</v>
      </c>
      <c r="W248" s="10">
        <f t="shared" si="333"/>
        <v>0</v>
      </c>
      <c r="X248" s="10">
        <f t="shared" si="334"/>
        <v>0</v>
      </c>
      <c r="Y248" s="10">
        <f t="shared" si="336"/>
        <v>0</v>
      </c>
      <c r="Z248" s="10">
        <f t="shared" si="337"/>
        <v>5132.8447705886692</v>
      </c>
      <c r="AA248" s="10">
        <f t="shared" si="338"/>
        <v>0</v>
      </c>
      <c r="AB248" s="10">
        <f t="shared" si="339"/>
        <v>0</v>
      </c>
      <c r="AC248" s="10">
        <f t="shared" si="340"/>
        <v>0</v>
      </c>
      <c r="AD248" s="10">
        <f t="shared" si="341"/>
        <v>0</v>
      </c>
      <c r="AE248" s="10">
        <f t="shared" si="342"/>
        <v>2064.7907277399654</v>
      </c>
      <c r="AF248" s="10">
        <f t="shared" si="343"/>
        <v>0</v>
      </c>
      <c r="AG248" s="10">
        <f t="shared" si="344"/>
        <v>0</v>
      </c>
      <c r="AH248" s="10">
        <f t="shared" si="345"/>
        <v>0</v>
      </c>
      <c r="AI248" s="10">
        <f t="shared" si="346"/>
        <v>4563.3500000000004</v>
      </c>
      <c r="AJ248" s="10">
        <f t="shared" si="347"/>
        <v>0</v>
      </c>
      <c r="AK248" s="10">
        <f t="shared" si="348"/>
        <v>0</v>
      </c>
      <c r="AL248" s="10">
        <f t="shared" si="349"/>
        <v>0</v>
      </c>
      <c r="AM248" s="10">
        <f t="shared" si="350"/>
        <v>0</v>
      </c>
      <c r="AN248" s="10">
        <f t="shared" si="351"/>
        <v>336.21586755962602</v>
      </c>
      <c r="AO248" s="10">
        <f t="shared" si="352"/>
        <v>0</v>
      </c>
      <c r="AP248" s="10">
        <f t="shared" si="353"/>
        <v>0</v>
      </c>
      <c r="AQ248" s="10">
        <f t="shared" si="354"/>
        <v>0</v>
      </c>
      <c r="AR248" s="10">
        <f t="shared" si="355"/>
        <v>0</v>
      </c>
      <c r="AS248" s="10">
        <f t="shared" si="356"/>
        <v>472.38400000000001</v>
      </c>
      <c r="AT248" s="10">
        <f t="shared" si="357"/>
        <v>0</v>
      </c>
      <c r="AU248" s="10">
        <f t="shared" si="358"/>
        <v>0</v>
      </c>
      <c r="AV248" s="10">
        <f t="shared" si="359"/>
        <v>0</v>
      </c>
      <c r="AW248" s="10">
        <f t="shared" si="360"/>
        <v>21.06</v>
      </c>
      <c r="AX248" s="10">
        <f t="shared" si="361"/>
        <v>0</v>
      </c>
      <c r="AY248" s="10">
        <f t="shared" si="362"/>
        <v>0</v>
      </c>
      <c r="AZ248" s="10">
        <f t="shared" si="363"/>
        <v>0</v>
      </c>
      <c r="BA248" s="10">
        <f t="shared" si="364"/>
        <v>0</v>
      </c>
      <c r="BB248" s="10">
        <f t="shared" si="365"/>
        <v>0</v>
      </c>
      <c r="BC248" s="10">
        <f t="shared" si="366"/>
        <v>0</v>
      </c>
      <c r="BD248" s="10">
        <f t="shared" si="367"/>
        <v>0</v>
      </c>
      <c r="BE248" s="10">
        <f t="shared" si="368"/>
        <v>0</v>
      </c>
      <c r="BF248" s="10">
        <f t="shared" si="369"/>
        <v>0</v>
      </c>
      <c r="BG248" s="10">
        <f t="shared" si="370"/>
        <v>0</v>
      </c>
      <c r="BH248" s="10">
        <f t="shared" si="371"/>
        <v>0</v>
      </c>
      <c r="BI248" s="10">
        <f t="shared" si="372"/>
        <v>0</v>
      </c>
      <c r="BJ248" s="10">
        <f t="shared" si="373"/>
        <v>0</v>
      </c>
      <c r="BK248" s="10">
        <f t="shared" si="374"/>
        <v>0</v>
      </c>
      <c r="BL248" s="10">
        <f t="shared" si="375"/>
        <v>0</v>
      </c>
      <c r="BM248" s="10">
        <f t="shared" si="376"/>
        <v>0</v>
      </c>
      <c r="BN248" s="10">
        <f t="shared" si="377"/>
        <v>0</v>
      </c>
      <c r="BO248" s="10">
        <f t="shared" si="378"/>
        <v>0</v>
      </c>
      <c r="BP248" s="2" t="s">
        <v>247</v>
      </c>
      <c r="BQ248" s="2">
        <v>27871.791000000001</v>
      </c>
      <c r="BR248" s="2">
        <f t="shared" si="379"/>
        <v>5035.7430000000004</v>
      </c>
      <c r="BS248" s="2">
        <v>2326.2639999999992</v>
      </c>
      <c r="BT248" s="2">
        <v>5628.42</v>
      </c>
      <c r="BU248" s="2">
        <v>7413.0499999999993</v>
      </c>
      <c r="BV248" s="2">
        <v>5059.2669999999998</v>
      </c>
      <c r="BW248" s="2">
        <v>2047.11</v>
      </c>
      <c r="BX248" s="2">
        <v>4563.3590000000004</v>
      </c>
      <c r="BY248" s="2">
        <v>325.25700000000001</v>
      </c>
      <c r="BZ248" s="2">
        <v>472.38400000000001</v>
      </c>
      <c r="CA248" s="2">
        <v>21.06</v>
      </c>
      <c r="CB248" s="2">
        <v>15.62</v>
      </c>
      <c r="CC248" s="2">
        <v>0</v>
      </c>
      <c r="CD248" s="2">
        <v>0</v>
      </c>
      <c r="CE248" s="2">
        <v>0</v>
      </c>
      <c r="CF248" s="2">
        <v>5628.42</v>
      </c>
      <c r="CG248" s="2">
        <v>0</v>
      </c>
      <c r="CH248" s="2">
        <v>0</v>
      </c>
      <c r="CI248" s="2">
        <v>0</v>
      </c>
      <c r="CJ248" s="2">
        <v>7413.0499999999993</v>
      </c>
      <c r="CK248" s="2">
        <v>0</v>
      </c>
      <c r="CL248" s="2">
        <v>0</v>
      </c>
      <c r="CM248" s="2">
        <v>0</v>
      </c>
      <c r="CN248" s="2">
        <v>0</v>
      </c>
      <c r="CO248" s="2">
        <v>5059.2669999999998</v>
      </c>
      <c r="CP248" s="2">
        <v>0</v>
      </c>
      <c r="CQ248" s="2">
        <v>0</v>
      </c>
      <c r="CR248" s="2">
        <v>0</v>
      </c>
      <c r="CS248" s="2">
        <v>0</v>
      </c>
      <c r="CT248" s="2">
        <v>2047.11</v>
      </c>
      <c r="CU248" s="2">
        <v>0</v>
      </c>
      <c r="CV248" s="2">
        <v>0</v>
      </c>
      <c r="CW248" s="2">
        <v>0</v>
      </c>
      <c r="CX248" s="2">
        <v>4563.3590000000004</v>
      </c>
      <c r="CY248" s="2">
        <v>0</v>
      </c>
      <c r="CZ248" s="2">
        <v>0</v>
      </c>
      <c r="DA248" s="2">
        <v>0</v>
      </c>
      <c r="DB248" s="2">
        <v>0</v>
      </c>
      <c r="DC248" s="2">
        <v>325.25700000000001</v>
      </c>
      <c r="DD248" s="2">
        <v>0</v>
      </c>
      <c r="DE248" s="2">
        <v>0</v>
      </c>
      <c r="DF248" s="2">
        <v>0</v>
      </c>
      <c r="DG248" s="2">
        <v>0</v>
      </c>
      <c r="DH248" s="2">
        <v>472.38400000000001</v>
      </c>
      <c r="DI248" s="2">
        <v>0</v>
      </c>
      <c r="DJ248" s="2">
        <v>0</v>
      </c>
      <c r="DK248" s="2">
        <v>0</v>
      </c>
      <c r="DL248" s="2">
        <v>21.06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15.62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15">
        <f t="shared" si="380"/>
        <v>0</v>
      </c>
      <c r="EF248" s="15">
        <f t="shared" si="381"/>
        <v>0</v>
      </c>
      <c r="EG248" s="15">
        <f t="shared" si="382"/>
        <v>1</v>
      </c>
      <c r="EH248" s="15">
        <f t="shared" si="383"/>
        <v>0</v>
      </c>
      <c r="EI248" s="15">
        <f t="shared" si="384"/>
        <v>0</v>
      </c>
      <c r="EJ248" s="15">
        <f t="shared" si="385"/>
        <v>0</v>
      </c>
      <c r="EK248" s="15">
        <f t="shared" si="386"/>
        <v>1</v>
      </c>
      <c r="EL248" s="15">
        <f t="shared" si="387"/>
        <v>0</v>
      </c>
      <c r="EM248" s="15">
        <f t="shared" si="388"/>
        <v>0</v>
      </c>
      <c r="EN248" s="15">
        <f t="shared" si="389"/>
        <v>0</v>
      </c>
      <c r="EO248" s="15">
        <f t="shared" si="390"/>
        <v>0</v>
      </c>
      <c r="EP248" s="15">
        <f t="shared" si="391"/>
        <v>1</v>
      </c>
      <c r="EQ248" s="15">
        <f t="shared" si="392"/>
        <v>0</v>
      </c>
      <c r="ER248" s="15">
        <f t="shared" si="393"/>
        <v>0</v>
      </c>
      <c r="ES248" s="15">
        <f t="shared" si="394"/>
        <v>0</v>
      </c>
      <c r="ET248" s="15">
        <f t="shared" si="395"/>
        <v>0</v>
      </c>
      <c r="EU248" s="15">
        <f t="shared" si="396"/>
        <v>1</v>
      </c>
      <c r="EV248" s="15">
        <f t="shared" si="397"/>
        <v>0</v>
      </c>
      <c r="EW248" s="15">
        <f t="shared" si="398"/>
        <v>0</v>
      </c>
      <c r="EX248" s="15">
        <f t="shared" si="399"/>
        <v>0</v>
      </c>
      <c r="EY248" s="15">
        <f t="shared" si="400"/>
        <v>1</v>
      </c>
      <c r="EZ248" s="15">
        <f t="shared" si="401"/>
        <v>0</v>
      </c>
      <c r="FA248" s="15">
        <f t="shared" si="402"/>
        <v>0</v>
      </c>
      <c r="FB248" s="15">
        <f t="shared" si="403"/>
        <v>0</v>
      </c>
      <c r="FC248" s="15">
        <f t="shared" si="404"/>
        <v>0</v>
      </c>
      <c r="FD248" s="15">
        <f t="shared" si="405"/>
        <v>1</v>
      </c>
      <c r="FE248" s="15">
        <f t="shared" si="406"/>
        <v>0</v>
      </c>
      <c r="FF248" s="15">
        <f t="shared" si="407"/>
        <v>0</v>
      </c>
      <c r="FG248" s="15">
        <f t="shared" si="408"/>
        <v>0</v>
      </c>
      <c r="FH248" s="15">
        <f t="shared" si="409"/>
        <v>0</v>
      </c>
      <c r="FI248" s="15">
        <f t="shared" si="410"/>
        <v>1</v>
      </c>
      <c r="FJ248" s="15">
        <f t="shared" si="411"/>
        <v>0</v>
      </c>
      <c r="FK248" s="15">
        <f t="shared" si="412"/>
        <v>0</v>
      </c>
      <c r="FL248" s="15">
        <f t="shared" si="413"/>
        <v>0</v>
      </c>
      <c r="FM248" s="15">
        <f t="shared" si="414"/>
        <v>1</v>
      </c>
      <c r="FN248" s="15">
        <f t="shared" si="415"/>
        <v>0</v>
      </c>
      <c r="FO248" s="15">
        <f t="shared" si="416"/>
        <v>0</v>
      </c>
      <c r="FP248" s="15">
        <f t="shared" si="417"/>
        <v>0</v>
      </c>
      <c r="FQ248" s="15">
        <f t="shared" si="418"/>
        <v>0</v>
      </c>
      <c r="FR248" s="15">
        <f t="shared" si="419"/>
        <v>0</v>
      </c>
      <c r="FS248" s="15">
        <f t="shared" si="425"/>
        <v>1</v>
      </c>
      <c r="FT248" s="15">
        <f t="shared" si="426"/>
        <v>0</v>
      </c>
      <c r="FU248" s="15">
        <f t="shared" si="427"/>
        <v>0</v>
      </c>
      <c r="FV248" s="15">
        <f t="shared" si="428"/>
        <v>0</v>
      </c>
      <c r="FW248" s="15">
        <f t="shared" si="429"/>
        <v>0</v>
      </c>
      <c r="FX248" s="15">
        <f t="shared" si="430"/>
        <v>0</v>
      </c>
      <c r="FY248" s="15">
        <f t="shared" si="431"/>
        <v>0</v>
      </c>
      <c r="FZ248" s="15">
        <f t="shared" si="432"/>
        <v>0</v>
      </c>
      <c r="GA248" s="15">
        <v>0</v>
      </c>
      <c r="GB248" s="15">
        <v>0</v>
      </c>
      <c r="GC248" s="15">
        <v>0</v>
      </c>
      <c r="GD248" s="15">
        <v>0</v>
      </c>
      <c r="GE248" s="15">
        <v>0</v>
      </c>
    </row>
    <row r="249" spans="1:187" x14ac:dyDescent="0.3">
      <c r="A249" s="2" t="s">
        <v>248</v>
      </c>
      <c r="B249" s="6">
        <v>73721.919999999998</v>
      </c>
      <c r="C249" s="6">
        <f t="shared" si="335"/>
        <v>39640.673352461032</v>
      </c>
      <c r="D249" s="7">
        <v>34081.246647538966</v>
      </c>
      <c r="E249" s="8">
        <v>4806.16</v>
      </c>
      <c r="F249" s="9">
        <v>16008.52</v>
      </c>
      <c r="G249" s="9">
        <v>5264.03</v>
      </c>
      <c r="H249" s="9">
        <v>2746.7729372971039</v>
      </c>
      <c r="I249" s="9">
        <v>7019.5863584323224</v>
      </c>
      <c r="J249" s="9">
        <v>2528.1040567316131</v>
      </c>
      <c r="K249" s="9">
        <v>219.2</v>
      </c>
      <c r="L249" s="9">
        <v>1048.3</v>
      </c>
      <c r="M249" s="9">
        <v>0</v>
      </c>
      <c r="N249" s="10">
        <v>0</v>
      </c>
      <c r="O249" s="10">
        <f t="shared" si="325"/>
        <v>0</v>
      </c>
      <c r="P249" s="10">
        <f t="shared" si="326"/>
        <v>0</v>
      </c>
      <c r="Q249" s="10">
        <f t="shared" si="327"/>
        <v>4806.16</v>
      </c>
      <c r="R249" s="10">
        <f t="shared" si="328"/>
        <v>0</v>
      </c>
      <c r="S249" s="10">
        <f t="shared" si="329"/>
        <v>0</v>
      </c>
      <c r="T249" s="10">
        <f t="shared" si="330"/>
        <v>0</v>
      </c>
      <c r="U249" s="10">
        <f t="shared" si="331"/>
        <v>16008.52</v>
      </c>
      <c r="V249" s="10">
        <f t="shared" si="332"/>
        <v>0</v>
      </c>
      <c r="W249" s="10">
        <f t="shared" si="333"/>
        <v>0</v>
      </c>
      <c r="X249" s="10">
        <f t="shared" si="334"/>
        <v>0</v>
      </c>
      <c r="Y249" s="10">
        <f t="shared" si="336"/>
        <v>0</v>
      </c>
      <c r="Z249" s="10">
        <f t="shared" si="337"/>
        <v>5264.03</v>
      </c>
      <c r="AA249" s="10">
        <f t="shared" si="338"/>
        <v>0</v>
      </c>
      <c r="AB249" s="10">
        <f t="shared" si="339"/>
        <v>0</v>
      </c>
      <c r="AC249" s="10">
        <f t="shared" si="340"/>
        <v>0</v>
      </c>
      <c r="AD249" s="10">
        <f t="shared" si="341"/>
        <v>0</v>
      </c>
      <c r="AE249" s="10">
        <f t="shared" si="342"/>
        <v>2746.7729372971039</v>
      </c>
      <c r="AF249" s="10">
        <f t="shared" si="343"/>
        <v>0</v>
      </c>
      <c r="AG249" s="10">
        <f t="shared" si="344"/>
        <v>0</v>
      </c>
      <c r="AH249" s="10">
        <f t="shared" si="345"/>
        <v>0</v>
      </c>
      <c r="AI249" s="10">
        <f t="shared" si="346"/>
        <v>7019.5863584323224</v>
      </c>
      <c r="AJ249" s="10">
        <f t="shared" si="347"/>
        <v>0</v>
      </c>
      <c r="AK249" s="10">
        <f t="shared" si="348"/>
        <v>0</v>
      </c>
      <c r="AL249" s="10">
        <f t="shared" si="349"/>
        <v>0</v>
      </c>
      <c r="AM249" s="10">
        <f t="shared" si="350"/>
        <v>0</v>
      </c>
      <c r="AN249" s="10">
        <f t="shared" si="351"/>
        <v>2514.3286029782744</v>
      </c>
      <c r="AO249" s="10">
        <f t="shared" si="352"/>
        <v>13.775453753338532</v>
      </c>
      <c r="AP249" s="10">
        <f t="shared" si="353"/>
        <v>0</v>
      </c>
      <c r="AQ249" s="10">
        <f t="shared" si="354"/>
        <v>0</v>
      </c>
      <c r="AR249" s="10">
        <f t="shared" si="355"/>
        <v>217.12171024820339</v>
      </c>
      <c r="AS249" s="10">
        <f t="shared" si="356"/>
        <v>0</v>
      </c>
      <c r="AT249" s="10">
        <f t="shared" si="357"/>
        <v>2.0782897517966061</v>
      </c>
      <c r="AU249" s="10">
        <f t="shared" si="358"/>
        <v>2.0782897517966061</v>
      </c>
      <c r="AV249" s="10">
        <f t="shared" si="359"/>
        <v>0</v>
      </c>
      <c r="AW249" s="10">
        <f t="shared" si="360"/>
        <v>1048.3</v>
      </c>
      <c r="AX249" s="10">
        <f t="shared" si="361"/>
        <v>0</v>
      </c>
      <c r="AY249" s="10">
        <f t="shared" si="362"/>
        <v>0</v>
      </c>
      <c r="AZ249" s="10">
        <f t="shared" si="363"/>
        <v>0</v>
      </c>
      <c r="BA249" s="10">
        <f t="shared" si="364"/>
        <v>0</v>
      </c>
      <c r="BB249" s="10">
        <f t="shared" si="365"/>
        <v>0</v>
      </c>
      <c r="BC249" s="10">
        <f t="shared" si="366"/>
        <v>0</v>
      </c>
      <c r="BD249" s="10">
        <f t="shared" si="367"/>
        <v>0</v>
      </c>
      <c r="BE249" s="10">
        <f t="shared" si="368"/>
        <v>0</v>
      </c>
      <c r="BF249" s="10">
        <f t="shared" si="369"/>
        <v>0</v>
      </c>
      <c r="BG249" s="10">
        <f t="shared" si="370"/>
        <v>0</v>
      </c>
      <c r="BH249" s="10">
        <f t="shared" si="371"/>
        <v>0</v>
      </c>
      <c r="BI249" s="10">
        <f t="shared" si="372"/>
        <v>0</v>
      </c>
      <c r="BJ249" s="10">
        <f t="shared" si="373"/>
        <v>0</v>
      </c>
      <c r="BK249" s="10">
        <f t="shared" si="374"/>
        <v>0</v>
      </c>
      <c r="BL249" s="10">
        <f t="shared" si="375"/>
        <v>0</v>
      </c>
      <c r="BM249" s="10">
        <f t="shared" si="376"/>
        <v>0</v>
      </c>
      <c r="BN249" s="10">
        <f t="shared" si="377"/>
        <v>0</v>
      </c>
      <c r="BO249" s="10">
        <f t="shared" si="378"/>
        <v>0</v>
      </c>
      <c r="BP249" s="2" t="s">
        <v>248</v>
      </c>
      <c r="BQ249" s="2">
        <v>151205.04300000001</v>
      </c>
      <c r="BR249" s="2">
        <f t="shared" si="379"/>
        <v>5827.38</v>
      </c>
      <c r="BS249" s="2">
        <v>103028.79000000001</v>
      </c>
      <c r="BT249" s="2">
        <v>4806.16</v>
      </c>
      <c r="BU249" s="2">
        <v>16008.560000000001</v>
      </c>
      <c r="BV249" s="2">
        <v>10454.870000000001</v>
      </c>
      <c r="BW249" s="2">
        <v>2679.31</v>
      </c>
      <c r="BX249" s="2">
        <v>5496.2</v>
      </c>
      <c r="BY249" s="2">
        <v>3013.6210000000001</v>
      </c>
      <c r="BZ249" s="2">
        <v>331.18</v>
      </c>
      <c r="CA249" s="2">
        <v>1048.3</v>
      </c>
      <c r="CB249" s="2">
        <v>2803.8</v>
      </c>
      <c r="CC249" s="2">
        <v>1534.252</v>
      </c>
      <c r="CD249" s="2">
        <v>0</v>
      </c>
      <c r="CE249" s="2">
        <v>0</v>
      </c>
      <c r="CF249" s="2">
        <v>4806.16</v>
      </c>
      <c r="CG249" s="2">
        <v>0</v>
      </c>
      <c r="CH249" s="2">
        <v>0</v>
      </c>
      <c r="CI249" s="2">
        <v>0</v>
      </c>
      <c r="CJ249" s="2">
        <v>16008.560000000001</v>
      </c>
      <c r="CK249" s="2">
        <v>0</v>
      </c>
      <c r="CL249" s="2">
        <v>0</v>
      </c>
      <c r="CM249" s="2">
        <v>0</v>
      </c>
      <c r="CN249" s="2">
        <v>0</v>
      </c>
      <c r="CO249" s="2">
        <v>10454.870000000001</v>
      </c>
      <c r="CP249" s="2">
        <v>0</v>
      </c>
      <c r="CQ249" s="2">
        <v>0</v>
      </c>
      <c r="CR249" s="2">
        <v>0</v>
      </c>
      <c r="CS249" s="2">
        <v>0</v>
      </c>
      <c r="CT249" s="2">
        <v>2679.31</v>
      </c>
      <c r="CU249" s="2">
        <v>0</v>
      </c>
      <c r="CV249" s="2">
        <v>0</v>
      </c>
      <c r="CW249" s="2">
        <v>0</v>
      </c>
      <c r="CX249" s="2">
        <v>5496.2</v>
      </c>
      <c r="CY249" s="2">
        <v>0</v>
      </c>
      <c r="CZ249" s="2">
        <v>0</v>
      </c>
      <c r="DA249" s="2">
        <v>0</v>
      </c>
      <c r="DB249" s="2">
        <v>0</v>
      </c>
      <c r="DC249" s="2">
        <v>2997.2</v>
      </c>
      <c r="DD249" s="2">
        <v>16.420999999999999</v>
      </c>
      <c r="DE249" s="2">
        <v>0</v>
      </c>
      <c r="DF249" s="2">
        <v>0</v>
      </c>
      <c r="DG249" s="2">
        <v>328.04</v>
      </c>
      <c r="DH249" s="2">
        <v>0</v>
      </c>
      <c r="DI249" s="2">
        <v>3.14</v>
      </c>
      <c r="DJ249" s="2">
        <v>3.14</v>
      </c>
      <c r="DK249" s="2">
        <v>0</v>
      </c>
      <c r="DL249" s="2">
        <v>1048.3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2803.8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1425.252</v>
      </c>
      <c r="EA249" s="2">
        <v>109</v>
      </c>
      <c r="EB249" s="2">
        <v>0</v>
      </c>
      <c r="EC249" s="2">
        <v>0</v>
      </c>
      <c r="ED249" s="2">
        <v>0</v>
      </c>
      <c r="EE249" s="15">
        <f t="shared" si="380"/>
        <v>0</v>
      </c>
      <c r="EF249" s="15">
        <f t="shared" si="381"/>
        <v>0</v>
      </c>
      <c r="EG249" s="15">
        <f t="shared" si="382"/>
        <v>1</v>
      </c>
      <c r="EH249" s="15">
        <f t="shared" si="383"/>
        <v>0</v>
      </c>
      <c r="EI249" s="15">
        <f t="shared" si="384"/>
        <v>0</v>
      </c>
      <c r="EJ249" s="15">
        <f t="shared" si="385"/>
        <v>0</v>
      </c>
      <c r="EK249" s="15">
        <f t="shared" si="386"/>
        <v>1</v>
      </c>
      <c r="EL249" s="15">
        <f t="shared" si="387"/>
        <v>0</v>
      </c>
      <c r="EM249" s="15">
        <f t="shared" si="388"/>
        <v>0</v>
      </c>
      <c r="EN249" s="15">
        <f t="shared" si="389"/>
        <v>0</v>
      </c>
      <c r="EO249" s="15">
        <f t="shared" si="390"/>
        <v>0</v>
      </c>
      <c r="EP249" s="15">
        <f t="shared" si="391"/>
        <v>1</v>
      </c>
      <c r="EQ249" s="15">
        <f t="shared" si="392"/>
        <v>0</v>
      </c>
      <c r="ER249" s="15">
        <f t="shared" si="393"/>
        <v>0</v>
      </c>
      <c r="ES249" s="15">
        <f t="shared" si="394"/>
        <v>0</v>
      </c>
      <c r="ET249" s="15">
        <f t="shared" si="395"/>
        <v>0</v>
      </c>
      <c r="EU249" s="15">
        <f t="shared" si="396"/>
        <v>1</v>
      </c>
      <c r="EV249" s="15">
        <f t="shared" si="397"/>
        <v>0</v>
      </c>
      <c r="EW249" s="15">
        <f t="shared" si="398"/>
        <v>0</v>
      </c>
      <c r="EX249" s="15">
        <f t="shared" si="399"/>
        <v>0</v>
      </c>
      <c r="EY249" s="15">
        <f t="shared" si="400"/>
        <v>1</v>
      </c>
      <c r="EZ249" s="15">
        <f t="shared" si="401"/>
        <v>0</v>
      </c>
      <c r="FA249" s="15">
        <f t="shared" si="402"/>
        <v>0</v>
      </c>
      <c r="FB249" s="15">
        <f t="shared" si="403"/>
        <v>0</v>
      </c>
      <c r="FC249" s="15">
        <f t="shared" si="404"/>
        <v>0</v>
      </c>
      <c r="FD249" s="15">
        <f t="shared" si="405"/>
        <v>0.99455107327696468</v>
      </c>
      <c r="FE249" s="15">
        <f t="shared" si="406"/>
        <v>5.4489267230351792E-3</v>
      </c>
      <c r="FF249" s="15">
        <f t="shared" si="407"/>
        <v>0</v>
      </c>
      <c r="FG249" s="15">
        <f t="shared" si="408"/>
        <v>0</v>
      </c>
      <c r="FH249" s="15">
        <f t="shared" si="409"/>
        <v>0.9905187511323148</v>
      </c>
      <c r="FI249" s="15">
        <f t="shared" si="410"/>
        <v>0</v>
      </c>
      <c r="FJ249" s="15">
        <f t="shared" si="411"/>
        <v>9.4812488676852477E-3</v>
      </c>
      <c r="FK249" s="15">
        <f t="shared" si="412"/>
        <v>9.4812488676852477E-3</v>
      </c>
      <c r="FL249" s="15">
        <f t="shared" si="413"/>
        <v>0</v>
      </c>
      <c r="FM249" s="15">
        <f t="shared" si="414"/>
        <v>1</v>
      </c>
      <c r="FN249" s="15">
        <f t="shared" si="415"/>
        <v>0</v>
      </c>
      <c r="FO249" s="15">
        <f t="shared" si="416"/>
        <v>0</v>
      </c>
      <c r="FP249" s="15">
        <f t="shared" si="417"/>
        <v>0</v>
      </c>
      <c r="FQ249" s="15">
        <f t="shared" si="418"/>
        <v>0</v>
      </c>
      <c r="FR249" s="15">
        <f t="shared" si="419"/>
        <v>0</v>
      </c>
      <c r="FS249" s="15">
        <f t="shared" si="425"/>
        <v>1</v>
      </c>
      <c r="FT249" s="15">
        <f t="shared" si="426"/>
        <v>0</v>
      </c>
      <c r="FU249" s="15">
        <f t="shared" si="427"/>
        <v>0</v>
      </c>
      <c r="FV249" s="15">
        <f t="shared" si="428"/>
        <v>0</v>
      </c>
      <c r="FW249" s="15">
        <f t="shared" si="429"/>
        <v>0</v>
      </c>
      <c r="FX249" s="15">
        <f t="shared" si="430"/>
        <v>0</v>
      </c>
      <c r="FY249" s="15">
        <f t="shared" si="431"/>
        <v>0</v>
      </c>
      <c r="FZ249" s="15">
        <f t="shared" si="432"/>
        <v>0</v>
      </c>
      <c r="GA249" s="15">
        <f t="shared" si="420"/>
        <v>0.9289556083355277</v>
      </c>
      <c r="GB249" s="15">
        <f t="shared" si="421"/>
        <v>7.1044391664472337E-2</v>
      </c>
      <c r="GC249" s="15">
        <f t="shared" si="422"/>
        <v>0</v>
      </c>
      <c r="GD249" s="15">
        <f t="shared" si="423"/>
        <v>0</v>
      </c>
      <c r="GE249" s="15">
        <f t="shared" si="424"/>
        <v>0</v>
      </c>
    </row>
    <row r="250" spans="1:187" x14ac:dyDescent="0.3">
      <c r="A250" s="2" t="s">
        <v>249</v>
      </c>
      <c r="B250" s="6">
        <v>48927.351000000002</v>
      </c>
      <c r="C250" s="6">
        <f t="shared" si="335"/>
        <v>19770.09247127175</v>
      </c>
      <c r="D250" s="7">
        <v>29157.258528728253</v>
      </c>
      <c r="E250" s="8">
        <v>4016.54</v>
      </c>
      <c r="F250" s="9">
        <v>5638.02</v>
      </c>
      <c r="G250" s="9">
        <v>4688.2160000000003</v>
      </c>
      <c r="H250" s="9">
        <v>1442.0280494848739</v>
      </c>
      <c r="I250" s="9">
        <v>2765.17</v>
      </c>
      <c r="J250" s="9">
        <v>1171.623421786876</v>
      </c>
      <c r="K250" s="9">
        <v>48.494999999999997</v>
      </c>
      <c r="L250" s="9">
        <v>0</v>
      </c>
      <c r="M250" s="9">
        <v>0</v>
      </c>
      <c r="N250" s="10">
        <v>0</v>
      </c>
      <c r="O250" s="10">
        <f t="shared" si="325"/>
        <v>0</v>
      </c>
      <c r="P250" s="10">
        <f t="shared" si="326"/>
        <v>0</v>
      </c>
      <c r="Q250" s="10">
        <f t="shared" si="327"/>
        <v>4016.54</v>
      </c>
      <c r="R250" s="10">
        <f t="shared" si="328"/>
        <v>0</v>
      </c>
      <c r="S250" s="10">
        <f t="shared" si="329"/>
        <v>0</v>
      </c>
      <c r="T250" s="10">
        <f t="shared" si="330"/>
        <v>0</v>
      </c>
      <c r="U250" s="10">
        <f t="shared" si="331"/>
        <v>5638.02</v>
      </c>
      <c r="V250" s="10">
        <f t="shared" si="332"/>
        <v>0</v>
      </c>
      <c r="W250" s="10">
        <f t="shared" si="333"/>
        <v>0</v>
      </c>
      <c r="X250" s="10">
        <f t="shared" si="334"/>
        <v>0</v>
      </c>
      <c r="Y250" s="10">
        <f t="shared" si="336"/>
        <v>0</v>
      </c>
      <c r="Z250" s="10">
        <f t="shared" si="337"/>
        <v>4688.2160000000003</v>
      </c>
      <c r="AA250" s="10">
        <f t="shared" si="338"/>
        <v>0</v>
      </c>
      <c r="AB250" s="10">
        <f t="shared" si="339"/>
        <v>0</v>
      </c>
      <c r="AC250" s="10">
        <f t="shared" si="340"/>
        <v>0</v>
      </c>
      <c r="AD250" s="10">
        <f t="shared" si="341"/>
        <v>0</v>
      </c>
      <c r="AE250" s="10">
        <f t="shared" si="342"/>
        <v>1442.0280494848739</v>
      </c>
      <c r="AF250" s="10">
        <f t="shared" si="343"/>
        <v>0</v>
      </c>
      <c r="AG250" s="10">
        <f t="shared" si="344"/>
        <v>0</v>
      </c>
      <c r="AH250" s="10">
        <f t="shared" si="345"/>
        <v>0</v>
      </c>
      <c r="AI250" s="10">
        <f t="shared" si="346"/>
        <v>2765.17</v>
      </c>
      <c r="AJ250" s="10">
        <f t="shared" si="347"/>
        <v>0</v>
      </c>
      <c r="AK250" s="10">
        <f t="shared" si="348"/>
        <v>0</v>
      </c>
      <c r="AL250" s="10">
        <f t="shared" si="349"/>
        <v>0</v>
      </c>
      <c r="AM250" s="10">
        <f t="shared" si="350"/>
        <v>0</v>
      </c>
      <c r="AN250" s="10">
        <f t="shared" si="351"/>
        <v>1171.623421786876</v>
      </c>
      <c r="AO250" s="10">
        <f t="shared" si="352"/>
        <v>0</v>
      </c>
      <c r="AP250" s="10">
        <f t="shared" si="353"/>
        <v>0</v>
      </c>
      <c r="AQ250" s="10">
        <f t="shared" si="354"/>
        <v>0</v>
      </c>
      <c r="AR250" s="10">
        <f t="shared" si="355"/>
        <v>48.494999999999997</v>
      </c>
      <c r="AS250" s="10">
        <f t="shared" si="356"/>
        <v>0</v>
      </c>
      <c r="AT250" s="10">
        <f t="shared" si="357"/>
        <v>0</v>
      </c>
      <c r="AU250" s="10">
        <f t="shared" si="358"/>
        <v>0</v>
      </c>
      <c r="AV250" s="10">
        <f t="shared" si="359"/>
        <v>0</v>
      </c>
      <c r="AW250" s="10">
        <f t="shared" si="360"/>
        <v>0</v>
      </c>
      <c r="AX250" s="10">
        <f t="shared" si="361"/>
        <v>0</v>
      </c>
      <c r="AY250" s="10">
        <f t="shared" si="362"/>
        <v>0</v>
      </c>
      <c r="AZ250" s="10">
        <f t="shared" si="363"/>
        <v>0</v>
      </c>
      <c r="BA250" s="10">
        <f t="shared" si="364"/>
        <v>0</v>
      </c>
      <c r="BB250" s="10">
        <f t="shared" si="365"/>
        <v>0</v>
      </c>
      <c r="BC250" s="10">
        <f t="shared" si="366"/>
        <v>0</v>
      </c>
      <c r="BD250" s="10">
        <f t="shared" si="367"/>
        <v>0</v>
      </c>
      <c r="BE250" s="10">
        <f t="shared" si="368"/>
        <v>0</v>
      </c>
      <c r="BF250" s="10">
        <f t="shared" si="369"/>
        <v>0</v>
      </c>
      <c r="BG250" s="10">
        <f t="shared" si="370"/>
        <v>0</v>
      </c>
      <c r="BH250" s="10">
        <f t="shared" si="371"/>
        <v>0</v>
      </c>
      <c r="BI250" s="10">
        <f t="shared" si="372"/>
        <v>0</v>
      </c>
      <c r="BJ250" s="10">
        <f t="shared" si="373"/>
        <v>0</v>
      </c>
      <c r="BK250" s="10">
        <f t="shared" si="374"/>
        <v>0</v>
      </c>
      <c r="BL250" s="10">
        <f t="shared" si="375"/>
        <v>0</v>
      </c>
      <c r="BM250" s="10">
        <f t="shared" si="376"/>
        <v>0</v>
      </c>
      <c r="BN250" s="10">
        <f t="shared" si="377"/>
        <v>0</v>
      </c>
      <c r="BO250" s="10">
        <f t="shared" si="378"/>
        <v>0</v>
      </c>
      <c r="BP250" s="2" t="s">
        <v>249</v>
      </c>
      <c r="BQ250" s="2">
        <v>22182.856</v>
      </c>
      <c r="BR250" s="2">
        <f t="shared" si="379"/>
        <v>2813.665</v>
      </c>
      <c r="BS250" s="2">
        <v>2540.9950000000026</v>
      </c>
      <c r="BT250" s="2">
        <v>4016.54</v>
      </c>
      <c r="BU250" s="2">
        <v>5638.02</v>
      </c>
      <c r="BV250" s="2">
        <v>4759.4260000000004</v>
      </c>
      <c r="BW250" s="2">
        <v>1129.1500000000001</v>
      </c>
      <c r="BX250" s="2">
        <v>2765.17</v>
      </c>
      <c r="BY250" s="2">
        <v>817.69</v>
      </c>
      <c r="BZ250" s="2">
        <v>48.494999999999997</v>
      </c>
      <c r="CA250" s="2">
        <v>0</v>
      </c>
      <c r="CB250" s="2">
        <v>0</v>
      </c>
      <c r="CC250" s="2">
        <v>467.37</v>
      </c>
      <c r="CD250" s="2">
        <v>0</v>
      </c>
      <c r="CE250" s="2">
        <v>0</v>
      </c>
      <c r="CF250" s="2">
        <v>4016.54</v>
      </c>
      <c r="CG250" s="2">
        <v>0</v>
      </c>
      <c r="CH250" s="2">
        <v>0</v>
      </c>
      <c r="CI250" s="2">
        <v>0</v>
      </c>
      <c r="CJ250" s="2">
        <v>5638.02</v>
      </c>
      <c r="CK250" s="2">
        <v>0</v>
      </c>
      <c r="CL250" s="2">
        <v>0</v>
      </c>
      <c r="CM250" s="2">
        <v>0</v>
      </c>
      <c r="CN250" s="2">
        <v>0</v>
      </c>
      <c r="CO250" s="2">
        <v>4759.4260000000004</v>
      </c>
      <c r="CP250" s="2">
        <v>0</v>
      </c>
      <c r="CQ250" s="2">
        <v>0</v>
      </c>
      <c r="CR250" s="2">
        <v>0</v>
      </c>
      <c r="CS250" s="2">
        <v>0</v>
      </c>
      <c r="CT250" s="2">
        <v>1129.1500000000001</v>
      </c>
      <c r="CU250" s="2">
        <v>0</v>
      </c>
      <c r="CV250" s="2">
        <v>0</v>
      </c>
      <c r="CW250" s="2">
        <v>0</v>
      </c>
      <c r="CX250" s="2">
        <v>2765.17</v>
      </c>
      <c r="CY250" s="2">
        <v>0</v>
      </c>
      <c r="CZ250" s="2">
        <v>0</v>
      </c>
      <c r="DA250" s="2">
        <v>0</v>
      </c>
      <c r="DB250" s="2">
        <v>0</v>
      </c>
      <c r="DC250" s="2">
        <v>817.69</v>
      </c>
      <c r="DD250" s="2">
        <v>0</v>
      </c>
      <c r="DE250" s="2">
        <v>0</v>
      </c>
      <c r="DF250" s="2">
        <v>0</v>
      </c>
      <c r="DG250" s="2">
        <v>48.494999999999997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467.37</v>
      </c>
      <c r="EA250" s="2">
        <v>0</v>
      </c>
      <c r="EB250" s="2">
        <v>0</v>
      </c>
      <c r="EC250" s="2">
        <v>0</v>
      </c>
      <c r="ED250" s="2">
        <v>0</v>
      </c>
      <c r="EE250" s="15">
        <f t="shared" si="380"/>
        <v>0</v>
      </c>
      <c r="EF250" s="15">
        <f t="shared" si="381"/>
        <v>0</v>
      </c>
      <c r="EG250" s="15">
        <f t="shared" si="382"/>
        <v>1</v>
      </c>
      <c r="EH250" s="15">
        <f t="shared" si="383"/>
        <v>0</v>
      </c>
      <c r="EI250" s="15">
        <f t="shared" si="384"/>
        <v>0</v>
      </c>
      <c r="EJ250" s="15">
        <f t="shared" si="385"/>
        <v>0</v>
      </c>
      <c r="EK250" s="15">
        <f t="shared" si="386"/>
        <v>1</v>
      </c>
      <c r="EL250" s="15">
        <f t="shared" si="387"/>
        <v>0</v>
      </c>
      <c r="EM250" s="15">
        <f t="shared" si="388"/>
        <v>0</v>
      </c>
      <c r="EN250" s="15">
        <f t="shared" si="389"/>
        <v>0</v>
      </c>
      <c r="EO250" s="15">
        <f t="shared" si="390"/>
        <v>0</v>
      </c>
      <c r="EP250" s="15">
        <f t="shared" si="391"/>
        <v>1</v>
      </c>
      <c r="EQ250" s="15">
        <f t="shared" si="392"/>
        <v>0</v>
      </c>
      <c r="ER250" s="15">
        <f t="shared" si="393"/>
        <v>0</v>
      </c>
      <c r="ES250" s="15">
        <f t="shared" si="394"/>
        <v>0</v>
      </c>
      <c r="ET250" s="15">
        <f t="shared" si="395"/>
        <v>0</v>
      </c>
      <c r="EU250" s="15">
        <f t="shared" si="396"/>
        <v>1</v>
      </c>
      <c r="EV250" s="15">
        <f t="shared" si="397"/>
        <v>0</v>
      </c>
      <c r="EW250" s="15">
        <f t="shared" si="398"/>
        <v>0</v>
      </c>
      <c r="EX250" s="15">
        <f t="shared" si="399"/>
        <v>0</v>
      </c>
      <c r="EY250" s="15">
        <f t="shared" si="400"/>
        <v>1</v>
      </c>
      <c r="EZ250" s="15">
        <f t="shared" si="401"/>
        <v>0</v>
      </c>
      <c r="FA250" s="15">
        <f t="shared" si="402"/>
        <v>0</v>
      </c>
      <c r="FB250" s="15">
        <f t="shared" si="403"/>
        <v>0</v>
      </c>
      <c r="FC250" s="15">
        <f t="shared" si="404"/>
        <v>0</v>
      </c>
      <c r="FD250" s="15">
        <f t="shared" si="405"/>
        <v>1</v>
      </c>
      <c r="FE250" s="15">
        <f t="shared" si="406"/>
        <v>0</v>
      </c>
      <c r="FF250" s="15">
        <f t="shared" si="407"/>
        <v>0</v>
      </c>
      <c r="FG250" s="15">
        <f t="shared" si="408"/>
        <v>0</v>
      </c>
      <c r="FH250" s="15">
        <f t="shared" si="409"/>
        <v>1</v>
      </c>
      <c r="FI250" s="15">
        <f t="shared" si="410"/>
        <v>0</v>
      </c>
      <c r="FJ250" s="15">
        <f t="shared" si="411"/>
        <v>0</v>
      </c>
      <c r="FK250" s="15">
        <f t="shared" si="412"/>
        <v>0</v>
      </c>
      <c r="FL250" s="15">
        <f t="shared" si="413"/>
        <v>0</v>
      </c>
      <c r="FM250" s="15">
        <v>0</v>
      </c>
      <c r="FN250" s="15">
        <v>0</v>
      </c>
      <c r="FO250" s="15">
        <v>0</v>
      </c>
      <c r="FP250" s="15">
        <v>0</v>
      </c>
      <c r="FQ250" s="15">
        <v>0</v>
      </c>
      <c r="FR250" s="15">
        <v>0</v>
      </c>
      <c r="FS250" s="15">
        <v>0</v>
      </c>
      <c r="FT250" s="15">
        <v>0</v>
      </c>
      <c r="FU250" s="15">
        <v>0</v>
      </c>
      <c r="FV250" s="15">
        <v>0</v>
      </c>
      <c r="FW250" s="15">
        <v>0</v>
      </c>
      <c r="FX250" s="15">
        <v>0</v>
      </c>
      <c r="FY250" s="15">
        <v>0</v>
      </c>
      <c r="FZ250" s="15">
        <v>0</v>
      </c>
      <c r="GA250" s="15">
        <f t="shared" si="420"/>
        <v>1</v>
      </c>
      <c r="GB250" s="15">
        <f t="shared" si="421"/>
        <v>0</v>
      </c>
      <c r="GC250" s="15">
        <f t="shared" si="422"/>
        <v>0</v>
      </c>
      <c r="GD250" s="15">
        <f t="shared" si="423"/>
        <v>0</v>
      </c>
      <c r="GE250" s="15">
        <f t="shared" si="424"/>
        <v>0</v>
      </c>
    </row>
    <row r="251" spans="1:187" x14ac:dyDescent="0.3">
      <c r="A251" s="2" t="s">
        <v>250</v>
      </c>
      <c r="B251" s="6">
        <v>37400.773999999998</v>
      </c>
      <c r="C251" s="6">
        <f t="shared" si="335"/>
        <v>17098.890282601718</v>
      </c>
      <c r="D251" s="7">
        <v>20301.883717398279</v>
      </c>
      <c r="E251" s="8">
        <v>0</v>
      </c>
      <c r="F251" s="9">
        <v>5916.63</v>
      </c>
      <c r="G251" s="9">
        <v>5955.9476503716805</v>
      </c>
      <c r="H251" s="9">
        <v>738.60066717823145</v>
      </c>
      <c r="I251" s="9">
        <v>3492.18</v>
      </c>
      <c r="J251" s="9">
        <v>657.50196505180452</v>
      </c>
      <c r="K251" s="9">
        <v>306.45</v>
      </c>
      <c r="L251" s="9">
        <v>31.58</v>
      </c>
      <c r="M251" s="9">
        <v>0</v>
      </c>
      <c r="N251" s="10">
        <v>0</v>
      </c>
      <c r="O251" s="10">
        <f t="shared" si="325"/>
        <v>0</v>
      </c>
      <c r="P251" s="10">
        <f t="shared" si="326"/>
        <v>0</v>
      </c>
      <c r="Q251" s="10">
        <f t="shared" si="327"/>
        <v>0</v>
      </c>
      <c r="R251" s="10">
        <f t="shared" si="328"/>
        <v>0</v>
      </c>
      <c r="S251" s="10">
        <f t="shared" si="329"/>
        <v>0</v>
      </c>
      <c r="T251" s="10">
        <f t="shared" si="330"/>
        <v>0</v>
      </c>
      <c r="U251" s="10">
        <f t="shared" si="331"/>
        <v>5916.63</v>
      </c>
      <c r="V251" s="10">
        <f t="shared" si="332"/>
        <v>0</v>
      </c>
      <c r="W251" s="10">
        <f t="shared" si="333"/>
        <v>0</v>
      </c>
      <c r="X251" s="10">
        <f t="shared" si="334"/>
        <v>0</v>
      </c>
      <c r="Y251" s="10">
        <f t="shared" si="336"/>
        <v>0</v>
      </c>
      <c r="Z251" s="10">
        <f t="shared" si="337"/>
        <v>5955.9476503716805</v>
      </c>
      <c r="AA251" s="10">
        <f t="shared" si="338"/>
        <v>0</v>
      </c>
      <c r="AB251" s="10">
        <f t="shared" si="339"/>
        <v>0</v>
      </c>
      <c r="AC251" s="10">
        <f t="shared" si="340"/>
        <v>0</v>
      </c>
      <c r="AD251" s="10">
        <f t="shared" si="341"/>
        <v>0</v>
      </c>
      <c r="AE251" s="10">
        <f t="shared" si="342"/>
        <v>687.09875913250141</v>
      </c>
      <c r="AF251" s="10">
        <f t="shared" si="343"/>
        <v>0</v>
      </c>
      <c r="AG251" s="10">
        <f t="shared" si="344"/>
        <v>0</v>
      </c>
      <c r="AH251" s="10">
        <f t="shared" si="345"/>
        <v>51.501908045729998</v>
      </c>
      <c r="AI251" s="10">
        <f t="shared" si="346"/>
        <v>3492.18</v>
      </c>
      <c r="AJ251" s="10">
        <f t="shared" si="347"/>
        <v>0</v>
      </c>
      <c r="AK251" s="10">
        <f t="shared" si="348"/>
        <v>0</v>
      </c>
      <c r="AL251" s="10">
        <f t="shared" si="349"/>
        <v>0</v>
      </c>
      <c r="AM251" s="10">
        <f t="shared" si="350"/>
        <v>0</v>
      </c>
      <c r="AN251" s="10">
        <f t="shared" si="351"/>
        <v>657.50196505180452</v>
      </c>
      <c r="AO251" s="10">
        <f t="shared" si="352"/>
        <v>0</v>
      </c>
      <c r="AP251" s="10">
        <f t="shared" si="353"/>
        <v>0</v>
      </c>
      <c r="AQ251" s="10">
        <f t="shared" si="354"/>
        <v>0</v>
      </c>
      <c r="AR251" s="10">
        <f t="shared" si="355"/>
        <v>306.45</v>
      </c>
      <c r="AS251" s="10">
        <f t="shared" si="356"/>
        <v>0</v>
      </c>
      <c r="AT251" s="10">
        <f t="shared" si="357"/>
        <v>0</v>
      </c>
      <c r="AU251" s="10">
        <f t="shared" si="358"/>
        <v>0</v>
      </c>
      <c r="AV251" s="10">
        <f t="shared" si="359"/>
        <v>0</v>
      </c>
      <c r="AW251" s="10">
        <f t="shared" si="360"/>
        <v>31.58</v>
      </c>
      <c r="AX251" s="10">
        <f t="shared" si="361"/>
        <v>0</v>
      </c>
      <c r="AY251" s="10">
        <f t="shared" si="362"/>
        <v>0</v>
      </c>
      <c r="AZ251" s="10">
        <f t="shared" si="363"/>
        <v>0</v>
      </c>
      <c r="BA251" s="10">
        <f t="shared" si="364"/>
        <v>0</v>
      </c>
      <c r="BB251" s="10">
        <f t="shared" si="365"/>
        <v>0</v>
      </c>
      <c r="BC251" s="10">
        <f t="shared" si="366"/>
        <v>0</v>
      </c>
      <c r="BD251" s="10">
        <f t="shared" si="367"/>
        <v>0</v>
      </c>
      <c r="BE251" s="10">
        <f t="shared" si="368"/>
        <v>0</v>
      </c>
      <c r="BF251" s="10">
        <f t="shared" si="369"/>
        <v>0</v>
      </c>
      <c r="BG251" s="10">
        <f t="shared" si="370"/>
        <v>0</v>
      </c>
      <c r="BH251" s="10">
        <f t="shared" si="371"/>
        <v>0</v>
      </c>
      <c r="BI251" s="10">
        <f t="shared" si="372"/>
        <v>0</v>
      </c>
      <c r="BJ251" s="10">
        <f t="shared" si="373"/>
        <v>0</v>
      </c>
      <c r="BK251" s="10">
        <f t="shared" si="374"/>
        <v>0</v>
      </c>
      <c r="BL251" s="10">
        <f t="shared" si="375"/>
        <v>0</v>
      </c>
      <c r="BM251" s="10">
        <f t="shared" si="376"/>
        <v>0</v>
      </c>
      <c r="BN251" s="10">
        <f t="shared" si="377"/>
        <v>0</v>
      </c>
      <c r="BO251" s="10">
        <f t="shared" si="378"/>
        <v>0</v>
      </c>
      <c r="BP251" s="2" t="s">
        <v>250</v>
      </c>
      <c r="BQ251" s="2">
        <v>40352.32</v>
      </c>
      <c r="BR251" s="2">
        <f t="shared" si="379"/>
        <v>7303.6</v>
      </c>
      <c r="BS251" s="2">
        <v>12206.299999999996</v>
      </c>
      <c r="BT251" s="2">
        <v>0</v>
      </c>
      <c r="BU251" s="2">
        <v>5916.63</v>
      </c>
      <c r="BV251" s="2">
        <v>11956.93</v>
      </c>
      <c r="BW251" s="2">
        <v>1344.06</v>
      </c>
      <c r="BX251" s="2">
        <v>6984.3600000000006</v>
      </c>
      <c r="BY251" s="2">
        <v>718.71</v>
      </c>
      <c r="BZ251" s="2">
        <v>319.24</v>
      </c>
      <c r="CA251" s="2">
        <v>31.58</v>
      </c>
      <c r="CB251" s="2">
        <v>0</v>
      </c>
      <c r="CC251" s="2">
        <v>874.51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5916.63</v>
      </c>
      <c r="CK251" s="2">
        <v>0</v>
      </c>
      <c r="CL251" s="2">
        <v>0</v>
      </c>
      <c r="CM251" s="2">
        <v>0</v>
      </c>
      <c r="CN251" s="2">
        <v>0</v>
      </c>
      <c r="CO251" s="2">
        <v>11956.93</v>
      </c>
      <c r="CP251" s="2">
        <v>0</v>
      </c>
      <c r="CQ251" s="2">
        <v>0</v>
      </c>
      <c r="CR251" s="2">
        <v>0</v>
      </c>
      <c r="CS251" s="2">
        <v>0</v>
      </c>
      <c r="CT251" s="2">
        <v>1250.3399999999999</v>
      </c>
      <c r="CU251" s="2">
        <v>0</v>
      </c>
      <c r="CV251" s="2">
        <v>0</v>
      </c>
      <c r="CW251" s="2">
        <v>93.72</v>
      </c>
      <c r="CX251" s="2">
        <v>6984.3600000000006</v>
      </c>
      <c r="CY251" s="2">
        <v>0</v>
      </c>
      <c r="CZ251" s="2">
        <v>0</v>
      </c>
      <c r="DA251" s="2">
        <v>0</v>
      </c>
      <c r="DB251" s="2">
        <v>0</v>
      </c>
      <c r="DC251" s="2">
        <v>718.71</v>
      </c>
      <c r="DD251" s="2">
        <v>0</v>
      </c>
      <c r="DE251" s="2">
        <v>0</v>
      </c>
      <c r="DF251" s="2">
        <v>0</v>
      </c>
      <c r="DG251" s="2">
        <v>319.24</v>
      </c>
      <c r="DH251" s="2">
        <v>0</v>
      </c>
      <c r="DI251" s="2">
        <v>0</v>
      </c>
      <c r="DJ251" s="2">
        <v>0</v>
      </c>
      <c r="DK251" s="2">
        <v>0</v>
      </c>
      <c r="DL251" s="2">
        <v>31.58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874.51</v>
      </c>
      <c r="EA251" s="2">
        <v>0</v>
      </c>
      <c r="EB251" s="2">
        <v>0</v>
      </c>
      <c r="EC251" s="2">
        <v>0</v>
      </c>
      <c r="ED251" s="2">
        <v>0</v>
      </c>
      <c r="EE251" s="15">
        <v>0</v>
      </c>
      <c r="EF251" s="15">
        <v>0</v>
      </c>
      <c r="EG251" s="15">
        <v>0</v>
      </c>
      <c r="EH251" s="15">
        <v>0</v>
      </c>
      <c r="EI251" s="15">
        <v>0</v>
      </c>
      <c r="EJ251" s="15">
        <f t="shared" si="385"/>
        <v>0</v>
      </c>
      <c r="EK251" s="15">
        <f t="shared" si="386"/>
        <v>1</v>
      </c>
      <c r="EL251" s="15">
        <f t="shared" si="387"/>
        <v>0</v>
      </c>
      <c r="EM251" s="15">
        <f t="shared" si="388"/>
        <v>0</v>
      </c>
      <c r="EN251" s="15">
        <f t="shared" si="389"/>
        <v>0</v>
      </c>
      <c r="EO251" s="15">
        <f t="shared" si="390"/>
        <v>0</v>
      </c>
      <c r="EP251" s="15">
        <f t="shared" si="391"/>
        <v>1</v>
      </c>
      <c r="EQ251" s="15">
        <f t="shared" si="392"/>
        <v>0</v>
      </c>
      <c r="ER251" s="15">
        <f t="shared" si="393"/>
        <v>0</v>
      </c>
      <c r="ES251" s="15">
        <f t="shared" si="394"/>
        <v>0</v>
      </c>
      <c r="ET251" s="15">
        <f t="shared" si="395"/>
        <v>0</v>
      </c>
      <c r="EU251" s="15">
        <f t="shared" si="396"/>
        <v>0.93027097004598003</v>
      </c>
      <c r="EV251" s="15">
        <f t="shared" si="397"/>
        <v>0</v>
      </c>
      <c r="EW251" s="15">
        <f t="shared" si="398"/>
        <v>0</v>
      </c>
      <c r="EX251" s="15">
        <f t="shared" si="399"/>
        <v>6.9729029954019917E-2</v>
      </c>
      <c r="EY251" s="15">
        <f t="shared" si="400"/>
        <v>1</v>
      </c>
      <c r="EZ251" s="15">
        <f t="shared" si="401"/>
        <v>0</v>
      </c>
      <c r="FA251" s="15">
        <f t="shared" si="402"/>
        <v>0</v>
      </c>
      <c r="FB251" s="15">
        <f t="shared" si="403"/>
        <v>0</v>
      </c>
      <c r="FC251" s="15">
        <f t="shared" si="404"/>
        <v>0</v>
      </c>
      <c r="FD251" s="15">
        <f t="shared" si="405"/>
        <v>1</v>
      </c>
      <c r="FE251" s="15">
        <f t="shared" si="406"/>
        <v>0</v>
      </c>
      <c r="FF251" s="15">
        <f t="shared" si="407"/>
        <v>0</v>
      </c>
      <c r="FG251" s="15">
        <f t="shared" si="408"/>
        <v>0</v>
      </c>
      <c r="FH251" s="15">
        <f t="shared" si="409"/>
        <v>1</v>
      </c>
      <c r="FI251" s="15">
        <f t="shared" si="410"/>
        <v>0</v>
      </c>
      <c r="FJ251" s="15">
        <f t="shared" si="411"/>
        <v>0</v>
      </c>
      <c r="FK251" s="15">
        <f t="shared" si="412"/>
        <v>0</v>
      </c>
      <c r="FL251" s="15">
        <f t="shared" si="413"/>
        <v>0</v>
      </c>
      <c r="FM251" s="15">
        <f t="shared" si="414"/>
        <v>1</v>
      </c>
      <c r="FN251" s="15">
        <f t="shared" si="415"/>
        <v>0</v>
      </c>
      <c r="FO251" s="15">
        <f t="shared" si="416"/>
        <v>0</v>
      </c>
      <c r="FP251" s="15">
        <f t="shared" si="417"/>
        <v>0</v>
      </c>
      <c r="FQ251" s="15">
        <f t="shared" si="418"/>
        <v>0</v>
      </c>
      <c r="FR251" s="15">
        <f t="shared" si="419"/>
        <v>0</v>
      </c>
      <c r="FS251" s="15">
        <v>0</v>
      </c>
      <c r="FT251" s="15">
        <v>0</v>
      </c>
      <c r="FU251" s="15">
        <v>0</v>
      </c>
      <c r="FV251" s="15">
        <v>0</v>
      </c>
      <c r="FW251" s="15">
        <v>0</v>
      </c>
      <c r="FX251" s="15">
        <v>0</v>
      </c>
      <c r="FY251" s="15">
        <v>0</v>
      </c>
      <c r="FZ251" s="15">
        <v>0</v>
      </c>
      <c r="GA251" s="15">
        <f t="shared" si="420"/>
        <v>1</v>
      </c>
      <c r="GB251" s="15">
        <f t="shared" si="421"/>
        <v>0</v>
      </c>
      <c r="GC251" s="15">
        <f t="shared" si="422"/>
        <v>0</v>
      </c>
      <c r="GD251" s="15">
        <f t="shared" si="423"/>
        <v>0</v>
      </c>
      <c r="GE251" s="15">
        <f t="shared" si="424"/>
        <v>0</v>
      </c>
    </row>
    <row r="252" spans="1:187" x14ac:dyDescent="0.3">
      <c r="A252" s="2" t="s">
        <v>251</v>
      </c>
      <c r="B252" s="6">
        <v>25830.6</v>
      </c>
      <c r="C252" s="6">
        <f t="shared" si="335"/>
        <v>20913.969179623306</v>
      </c>
      <c r="D252" s="7">
        <v>4916.630820376693</v>
      </c>
      <c r="E252" s="8">
        <v>3066.5</v>
      </c>
      <c r="F252" s="9">
        <v>6160.44</v>
      </c>
      <c r="G252" s="9">
        <v>5016.8305174888164</v>
      </c>
      <c r="H252" s="9">
        <v>1522.758018138946</v>
      </c>
      <c r="I252" s="9">
        <v>4065.0304292188671</v>
      </c>
      <c r="J252" s="9">
        <v>844.10021477667749</v>
      </c>
      <c r="K252" s="9">
        <v>198.69</v>
      </c>
      <c r="L252" s="9">
        <v>39.619999999999997</v>
      </c>
      <c r="M252" s="9">
        <v>0</v>
      </c>
      <c r="N252" s="10">
        <v>0</v>
      </c>
      <c r="O252" s="10">
        <f t="shared" si="325"/>
        <v>0</v>
      </c>
      <c r="P252" s="10">
        <f t="shared" si="326"/>
        <v>0</v>
      </c>
      <c r="Q252" s="10">
        <f t="shared" si="327"/>
        <v>3066.5</v>
      </c>
      <c r="R252" s="10">
        <f t="shared" si="328"/>
        <v>0</v>
      </c>
      <c r="S252" s="10">
        <f t="shared" si="329"/>
        <v>0</v>
      </c>
      <c r="T252" s="10">
        <f t="shared" si="330"/>
        <v>0</v>
      </c>
      <c r="U252" s="10">
        <f t="shared" si="331"/>
        <v>6160.44</v>
      </c>
      <c r="V252" s="10">
        <f t="shared" si="332"/>
        <v>0</v>
      </c>
      <c r="W252" s="10">
        <f t="shared" si="333"/>
        <v>0</v>
      </c>
      <c r="X252" s="10">
        <f t="shared" si="334"/>
        <v>0</v>
      </c>
      <c r="Y252" s="10">
        <f t="shared" si="336"/>
        <v>0</v>
      </c>
      <c r="Z252" s="10">
        <f t="shared" si="337"/>
        <v>5014.8958220883233</v>
      </c>
      <c r="AA252" s="10">
        <f t="shared" si="338"/>
        <v>1.9346954004923314</v>
      </c>
      <c r="AB252" s="10">
        <f t="shared" si="339"/>
        <v>0</v>
      </c>
      <c r="AC252" s="10">
        <f t="shared" si="340"/>
        <v>0</v>
      </c>
      <c r="AD252" s="10">
        <f t="shared" si="341"/>
        <v>0</v>
      </c>
      <c r="AE252" s="10">
        <f t="shared" si="342"/>
        <v>1522.758018138946</v>
      </c>
      <c r="AF252" s="10">
        <f t="shared" si="343"/>
        <v>0</v>
      </c>
      <c r="AG252" s="10">
        <f t="shared" si="344"/>
        <v>0</v>
      </c>
      <c r="AH252" s="10">
        <f t="shared" si="345"/>
        <v>0</v>
      </c>
      <c r="AI252" s="10">
        <f t="shared" si="346"/>
        <v>4065.0304292188671</v>
      </c>
      <c r="AJ252" s="10">
        <f t="shared" si="347"/>
        <v>0</v>
      </c>
      <c r="AK252" s="10">
        <f t="shared" si="348"/>
        <v>0</v>
      </c>
      <c r="AL252" s="10">
        <f t="shared" si="349"/>
        <v>0</v>
      </c>
      <c r="AM252" s="10">
        <f t="shared" si="350"/>
        <v>0</v>
      </c>
      <c r="AN252" s="10">
        <f t="shared" si="351"/>
        <v>843.99123188788758</v>
      </c>
      <c r="AO252" s="10">
        <f t="shared" si="352"/>
        <v>0.1089828887898919</v>
      </c>
      <c r="AP252" s="10">
        <f t="shared" si="353"/>
        <v>0</v>
      </c>
      <c r="AQ252" s="10">
        <f t="shared" si="354"/>
        <v>0</v>
      </c>
      <c r="AR252" s="10">
        <f t="shared" si="355"/>
        <v>143.20602426711537</v>
      </c>
      <c r="AS252" s="10">
        <f t="shared" si="356"/>
        <v>55.483975732884588</v>
      </c>
      <c r="AT252" s="10">
        <f t="shared" si="357"/>
        <v>0</v>
      </c>
      <c r="AU252" s="10">
        <f t="shared" si="358"/>
        <v>0</v>
      </c>
      <c r="AV252" s="10">
        <f t="shared" si="359"/>
        <v>0</v>
      </c>
      <c r="AW252" s="10">
        <f t="shared" si="360"/>
        <v>39.619999999999997</v>
      </c>
      <c r="AX252" s="10">
        <f t="shared" si="361"/>
        <v>0</v>
      </c>
      <c r="AY252" s="10">
        <f t="shared" si="362"/>
        <v>0</v>
      </c>
      <c r="AZ252" s="10">
        <f t="shared" si="363"/>
        <v>0</v>
      </c>
      <c r="BA252" s="10">
        <f t="shared" si="364"/>
        <v>0</v>
      </c>
      <c r="BB252" s="10">
        <f t="shared" si="365"/>
        <v>0</v>
      </c>
      <c r="BC252" s="10">
        <f t="shared" si="366"/>
        <v>0</v>
      </c>
      <c r="BD252" s="10">
        <f t="shared" si="367"/>
        <v>0</v>
      </c>
      <c r="BE252" s="10">
        <f t="shared" si="368"/>
        <v>0</v>
      </c>
      <c r="BF252" s="10">
        <f t="shared" si="369"/>
        <v>0</v>
      </c>
      <c r="BG252" s="10">
        <f t="shared" si="370"/>
        <v>0</v>
      </c>
      <c r="BH252" s="10">
        <f t="shared" si="371"/>
        <v>0</v>
      </c>
      <c r="BI252" s="10">
        <f t="shared" si="372"/>
        <v>0</v>
      </c>
      <c r="BJ252" s="10">
        <f t="shared" si="373"/>
        <v>0</v>
      </c>
      <c r="BK252" s="10">
        <f t="shared" si="374"/>
        <v>0</v>
      </c>
      <c r="BL252" s="10">
        <f t="shared" si="375"/>
        <v>0</v>
      </c>
      <c r="BM252" s="10">
        <f t="shared" si="376"/>
        <v>0</v>
      </c>
      <c r="BN252" s="10">
        <f t="shared" si="377"/>
        <v>0</v>
      </c>
      <c r="BO252" s="10">
        <f t="shared" si="378"/>
        <v>0</v>
      </c>
      <c r="BP252" s="2" t="s">
        <v>251</v>
      </c>
      <c r="BQ252" s="2">
        <v>32710.941999999999</v>
      </c>
      <c r="BR252" s="2">
        <f t="shared" si="379"/>
        <v>3537.72</v>
      </c>
      <c r="BS252" s="2">
        <v>11043.165000000005</v>
      </c>
      <c r="BT252" s="2">
        <v>3066.5</v>
      </c>
      <c r="BU252" s="2">
        <v>6160.44</v>
      </c>
      <c r="BV252" s="2">
        <v>5886.3040000000001</v>
      </c>
      <c r="BW252" s="2">
        <v>2107.9</v>
      </c>
      <c r="BX252" s="2">
        <v>3198.99</v>
      </c>
      <c r="BY252" s="2">
        <v>851.97800000000007</v>
      </c>
      <c r="BZ252" s="2">
        <v>338.73</v>
      </c>
      <c r="CA252" s="2">
        <v>39.619999999999997</v>
      </c>
      <c r="CB252" s="2">
        <v>0</v>
      </c>
      <c r="CC252" s="2">
        <v>17.315000000000001</v>
      </c>
      <c r="CD252" s="2">
        <v>0</v>
      </c>
      <c r="CE252" s="2">
        <v>0</v>
      </c>
      <c r="CF252" s="2">
        <v>3066.5</v>
      </c>
      <c r="CG252" s="2">
        <v>0</v>
      </c>
      <c r="CH252" s="2">
        <v>0</v>
      </c>
      <c r="CI252" s="2">
        <v>0</v>
      </c>
      <c r="CJ252" s="2">
        <v>6160.44</v>
      </c>
      <c r="CK252" s="2">
        <v>0</v>
      </c>
      <c r="CL252" s="2">
        <v>0</v>
      </c>
      <c r="CM252" s="2">
        <v>0</v>
      </c>
      <c r="CN252" s="2">
        <v>0</v>
      </c>
      <c r="CO252" s="2">
        <v>5884.0339999999997</v>
      </c>
      <c r="CP252" s="2">
        <v>2.27</v>
      </c>
      <c r="CQ252" s="2">
        <v>0</v>
      </c>
      <c r="CR252" s="2">
        <v>0</v>
      </c>
      <c r="CS252" s="2">
        <v>0</v>
      </c>
      <c r="CT252" s="2">
        <v>2107.9</v>
      </c>
      <c r="CU252" s="2">
        <v>0</v>
      </c>
      <c r="CV252" s="2">
        <v>0</v>
      </c>
      <c r="CW252" s="2">
        <v>0</v>
      </c>
      <c r="CX252" s="2">
        <v>3198.99</v>
      </c>
      <c r="CY252" s="2">
        <v>0</v>
      </c>
      <c r="CZ252" s="2">
        <v>0</v>
      </c>
      <c r="DA252" s="2">
        <v>0</v>
      </c>
      <c r="DB252" s="2">
        <v>0</v>
      </c>
      <c r="DC252" s="2">
        <v>851.86800000000005</v>
      </c>
      <c r="DD252" s="2">
        <v>0.11</v>
      </c>
      <c r="DE252" s="2">
        <v>0</v>
      </c>
      <c r="DF252" s="2">
        <v>0</v>
      </c>
      <c r="DG252" s="2">
        <v>244.14</v>
      </c>
      <c r="DH252" s="2">
        <v>94.589999999999989</v>
      </c>
      <c r="DI252" s="2">
        <v>0</v>
      </c>
      <c r="DJ252" s="2">
        <v>0</v>
      </c>
      <c r="DK252" s="2">
        <v>0</v>
      </c>
      <c r="DL252" s="2">
        <v>39.619999999999997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17.315000000000001</v>
      </c>
      <c r="EA252" s="2">
        <v>0</v>
      </c>
      <c r="EB252" s="2">
        <v>0</v>
      </c>
      <c r="EC252" s="2">
        <v>0</v>
      </c>
      <c r="ED252" s="2">
        <v>0</v>
      </c>
      <c r="EE252" s="15">
        <f t="shared" si="380"/>
        <v>0</v>
      </c>
      <c r="EF252" s="15">
        <f t="shared" si="381"/>
        <v>0</v>
      </c>
      <c r="EG252" s="15">
        <f t="shared" si="382"/>
        <v>1</v>
      </c>
      <c r="EH252" s="15">
        <f t="shared" si="383"/>
        <v>0</v>
      </c>
      <c r="EI252" s="15">
        <f t="shared" si="384"/>
        <v>0</v>
      </c>
      <c r="EJ252" s="15">
        <f t="shared" si="385"/>
        <v>0</v>
      </c>
      <c r="EK252" s="15">
        <f t="shared" si="386"/>
        <v>1</v>
      </c>
      <c r="EL252" s="15">
        <f t="shared" si="387"/>
        <v>0</v>
      </c>
      <c r="EM252" s="15">
        <f t="shared" si="388"/>
        <v>0</v>
      </c>
      <c r="EN252" s="15">
        <f t="shared" si="389"/>
        <v>0</v>
      </c>
      <c r="EO252" s="15">
        <f t="shared" si="390"/>
        <v>0</v>
      </c>
      <c r="EP252" s="15">
        <f t="shared" si="391"/>
        <v>0.99961435902732843</v>
      </c>
      <c r="EQ252" s="16">
        <f t="shared" si="392"/>
        <v>3.85640972671476E-4</v>
      </c>
      <c r="ER252" s="15">
        <f t="shared" si="393"/>
        <v>0</v>
      </c>
      <c r="ES252" s="15">
        <f t="shared" si="394"/>
        <v>0</v>
      </c>
      <c r="ET252" s="15">
        <f t="shared" si="395"/>
        <v>0</v>
      </c>
      <c r="EU252" s="15">
        <f t="shared" si="396"/>
        <v>1</v>
      </c>
      <c r="EV252" s="15">
        <f t="shared" si="397"/>
        <v>0</v>
      </c>
      <c r="EW252" s="15">
        <f t="shared" si="398"/>
        <v>0</v>
      </c>
      <c r="EX252" s="15">
        <f t="shared" si="399"/>
        <v>0</v>
      </c>
      <c r="EY252" s="15">
        <f t="shared" si="400"/>
        <v>1</v>
      </c>
      <c r="EZ252" s="15">
        <f t="shared" si="401"/>
        <v>0</v>
      </c>
      <c r="FA252" s="15">
        <f t="shared" si="402"/>
        <v>0</v>
      </c>
      <c r="FB252" s="15">
        <f t="shared" si="403"/>
        <v>0</v>
      </c>
      <c r="FC252" s="15">
        <f t="shared" si="404"/>
        <v>0</v>
      </c>
      <c r="FD252" s="15">
        <f t="shared" si="405"/>
        <v>0.99987088868491902</v>
      </c>
      <c r="FE252" s="17">
        <f t="shared" si="406"/>
        <v>1.2911131508090584E-4</v>
      </c>
      <c r="FF252" s="15">
        <f t="shared" si="407"/>
        <v>0</v>
      </c>
      <c r="FG252" s="15">
        <f t="shared" si="408"/>
        <v>0</v>
      </c>
      <c r="FH252" s="15">
        <f t="shared" si="409"/>
        <v>0.72075104065184648</v>
      </c>
      <c r="FI252" s="15">
        <f t="shared" si="410"/>
        <v>0.27924895934815336</v>
      </c>
      <c r="FJ252" s="15">
        <f t="shared" si="411"/>
        <v>0</v>
      </c>
      <c r="FK252" s="15">
        <f t="shared" si="412"/>
        <v>0</v>
      </c>
      <c r="FL252" s="15">
        <f t="shared" si="413"/>
        <v>0</v>
      </c>
      <c r="FM252" s="15">
        <f t="shared" si="414"/>
        <v>1</v>
      </c>
      <c r="FN252" s="15">
        <f t="shared" si="415"/>
        <v>0</v>
      </c>
      <c r="FO252" s="15">
        <f t="shared" si="416"/>
        <v>0</v>
      </c>
      <c r="FP252" s="15">
        <f t="shared" si="417"/>
        <v>0</v>
      </c>
      <c r="FQ252" s="15">
        <f t="shared" si="418"/>
        <v>0</v>
      </c>
      <c r="FR252" s="15">
        <f t="shared" si="419"/>
        <v>0</v>
      </c>
      <c r="FS252" s="15">
        <v>0</v>
      </c>
      <c r="FT252" s="15">
        <v>0</v>
      </c>
      <c r="FU252" s="15">
        <v>0</v>
      </c>
      <c r="FV252" s="15">
        <v>0</v>
      </c>
      <c r="FW252" s="15">
        <v>0</v>
      </c>
      <c r="FX252" s="15">
        <v>0</v>
      </c>
      <c r="FY252" s="15">
        <v>0</v>
      </c>
      <c r="FZ252" s="15">
        <v>0</v>
      </c>
      <c r="GA252" s="15">
        <f t="shared" si="420"/>
        <v>1</v>
      </c>
      <c r="GB252" s="15">
        <f t="shared" si="421"/>
        <v>0</v>
      </c>
      <c r="GC252" s="15">
        <f t="shared" si="422"/>
        <v>0</v>
      </c>
      <c r="GD252" s="15">
        <f t="shared" si="423"/>
        <v>0</v>
      </c>
      <c r="GE252" s="15">
        <f t="shared" si="424"/>
        <v>0</v>
      </c>
    </row>
    <row r="253" spans="1:187" x14ac:dyDescent="0.3">
      <c r="A253" s="2" t="s">
        <v>252</v>
      </c>
      <c r="B253" s="6">
        <v>42416.53</v>
      </c>
      <c r="C253" s="6">
        <f t="shared" si="335"/>
        <v>21812.72468441568</v>
      </c>
      <c r="D253" s="7">
        <v>20603.805315584319</v>
      </c>
      <c r="E253" s="8">
        <v>2224.1999999999998</v>
      </c>
      <c r="F253" s="9">
        <v>3710.76</v>
      </c>
      <c r="G253" s="9">
        <v>4121.4008530963565</v>
      </c>
      <c r="H253" s="9">
        <v>1401.2224412188159</v>
      </c>
      <c r="I253" s="9">
        <v>5101.7861941052752</v>
      </c>
      <c r="J253" s="9">
        <v>1500.602184729607</v>
      </c>
      <c r="K253" s="9">
        <v>189.24</v>
      </c>
      <c r="L253" s="9">
        <v>90.91</v>
      </c>
      <c r="M253" s="9">
        <v>0</v>
      </c>
      <c r="N253" s="10">
        <v>3472.603011265624</v>
      </c>
      <c r="O253" s="10">
        <f t="shared" si="325"/>
        <v>0</v>
      </c>
      <c r="P253" s="10">
        <f t="shared" si="326"/>
        <v>0</v>
      </c>
      <c r="Q253" s="10">
        <f t="shared" si="327"/>
        <v>2224.1999999999998</v>
      </c>
      <c r="R253" s="10">
        <f t="shared" si="328"/>
        <v>0</v>
      </c>
      <c r="S253" s="10">
        <f t="shared" si="329"/>
        <v>0</v>
      </c>
      <c r="T253" s="10">
        <f t="shared" si="330"/>
        <v>0</v>
      </c>
      <c r="U253" s="10">
        <f t="shared" si="331"/>
        <v>3710.76</v>
      </c>
      <c r="V253" s="10">
        <f t="shared" si="332"/>
        <v>0</v>
      </c>
      <c r="W253" s="10">
        <f t="shared" si="333"/>
        <v>0</v>
      </c>
      <c r="X253" s="10">
        <f t="shared" si="334"/>
        <v>0</v>
      </c>
      <c r="Y253" s="10">
        <f t="shared" si="336"/>
        <v>0</v>
      </c>
      <c r="Z253" s="10">
        <f t="shared" si="337"/>
        <v>4121.4008530963565</v>
      </c>
      <c r="AA253" s="10">
        <f t="shared" si="338"/>
        <v>0</v>
      </c>
      <c r="AB253" s="10">
        <f t="shared" si="339"/>
        <v>0</v>
      </c>
      <c r="AC253" s="10">
        <f t="shared" si="340"/>
        <v>0</v>
      </c>
      <c r="AD253" s="10">
        <f t="shared" si="341"/>
        <v>0</v>
      </c>
      <c r="AE253" s="10">
        <f t="shared" si="342"/>
        <v>1401.2224412188159</v>
      </c>
      <c r="AF253" s="10">
        <f t="shared" si="343"/>
        <v>0</v>
      </c>
      <c r="AG253" s="10">
        <f t="shared" si="344"/>
        <v>0</v>
      </c>
      <c r="AH253" s="10">
        <f t="shared" si="345"/>
        <v>0</v>
      </c>
      <c r="AI253" s="10">
        <f t="shared" si="346"/>
        <v>5101.7861941052752</v>
      </c>
      <c r="AJ253" s="10">
        <f t="shared" si="347"/>
        <v>0</v>
      </c>
      <c r="AK253" s="10">
        <f t="shared" si="348"/>
        <v>0</v>
      </c>
      <c r="AL253" s="10">
        <f t="shared" si="349"/>
        <v>0</v>
      </c>
      <c r="AM253" s="10">
        <f t="shared" si="350"/>
        <v>0</v>
      </c>
      <c r="AN253" s="10">
        <f t="shared" si="351"/>
        <v>1500.602184729607</v>
      </c>
      <c r="AO253" s="10">
        <f t="shared" si="352"/>
        <v>0</v>
      </c>
      <c r="AP253" s="10">
        <f t="shared" si="353"/>
        <v>0</v>
      </c>
      <c r="AQ253" s="10">
        <f t="shared" si="354"/>
        <v>0</v>
      </c>
      <c r="AR253" s="10">
        <f t="shared" si="355"/>
        <v>189.24</v>
      </c>
      <c r="AS253" s="10">
        <f t="shared" si="356"/>
        <v>0</v>
      </c>
      <c r="AT253" s="10">
        <f t="shared" si="357"/>
        <v>0</v>
      </c>
      <c r="AU253" s="10">
        <f t="shared" si="358"/>
        <v>0</v>
      </c>
      <c r="AV253" s="10">
        <f t="shared" si="359"/>
        <v>0</v>
      </c>
      <c r="AW253" s="10">
        <f t="shared" si="360"/>
        <v>90.91</v>
      </c>
      <c r="AX253" s="10">
        <f t="shared" si="361"/>
        <v>0</v>
      </c>
      <c r="AY253" s="10">
        <f t="shared" si="362"/>
        <v>0</v>
      </c>
      <c r="AZ253" s="10">
        <f t="shared" si="363"/>
        <v>0</v>
      </c>
      <c r="BA253" s="10">
        <f t="shared" si="364"/>
        <v>0</v>
      </c>
      <c r="BB253" s="10">
        <f t="shared" si="365"/>
        <v>0</v>
      </c>
      <c r="BC253" s="10">
        <f t="shared" si="366"/>
        <v>0</v>
      </c>
      <c r="BD253" s="10">
        <f t="shared" si="367"/>
        <v>0</v>
      </c>
      <c r="BE253" s="10">
        <f t="shared" si="368"/>
        <v>0</v>
      </c>
      <c r="BF253" s="10">
        <f t="shared" si="369"/>
        <v>0</v>
      </c>
      <c r="BG253" s="10">
        <f t="shared" si="370"/>
        <v>0</v>
      </c>
      <c r="BH253" s="10">
        <f t="shared" si="371"/>
        <v>0</v>
      </c>
      <c r="BI253" s="10">
        <f t="shared" si="372"/>
        <v>0</v>
      </c>
      <c r="BJ253" s="10">
        <f t="shared" si="373"/>
        <v>0</v>
      </c>
      <c r="BK253" s="10">
        <f t="shared" si="374"/>
        <v>3472.603011265624</v>
      </c>
      <c r="BL253" s="10">
        <f t="shared" si="375"/>
        <v>0</v>
      </c>
      <c r="BM253" s="10">
        <f t="shared" si="376"/>
        <v>0</v>
      </c>
      <c r="BN253" s="10">
        <f t="shared" si="377"/>
        <v>0</v>
      </c>
      <c r="BO253" s="10">
        <f t="shared" si="378"/>
        <v>0</v>
      </c>
      <c r="BP253" s="2" t="s">
        <v>252</v>
      </c>
      <c r="BQ253" s="2">
        <v>30672.21</v>
      </c>
      <c r="BR253" s="2">
        <f t="shared" si="379"/>
        <v>4554.74</v>
      </c>
      <c r="BS253" s="2">
        <v>8962.7799999999988</v>
      </c>
      <c r="BT253" s="2">
        <v>2224.1999999999998</v>
      </c>
      <c r="BU253" s="2">
        <v>3710.7599999999998</v>
      </c>
      <c r="BV253" s="2">
        <v>4888.78</v>
      </c>
      <c r="BW253" s="2">
        <v>1754.8</v>
      </c>
      <c r="BX253" s="2">
        <v>4365.5</v>
      </c>
      <c r="BY253" s="2">
        <v>2334.21</v>
      </c>
      <c r="BZ253" s="2">
        <v>189.24</v>
      </c>
      <c r="CA253" s="2">
        <v>1504.98</v>
      </c>
      <c r="CB253" s="2">
        <v>15.4</v>
      </c>
      <c r="CC253" s="2">
        <v>721.56</v>
      </c>
      <c r="CD253" s="2">
        <v>0</v>
      </c>
      <c r="CE253" s="2">
        <v>0</v>
      </c>
      <c r="CF253" s="2">
        <v>2224.1999999999998</v>
      </c>
      <c r="CG253" s="2">
        <v>0</v>
      </c>
      <c r="CH253" s="2">
        <v>0</v>
      </c>
      <c r="CI253" s="2">
        <v>0</v>
      </c>
      <c r="CJ253" s="2">
        <v>3710.7599999999998</v>
      </c>
      <c r="CK253" s="2">
        <v>0</v>
      </c>
      <c r="CL253" s="2">
        <v>0</v>
      </c>
      <c r="CM253" s="2">
        <v>0</v>
      </c>
      <c r="CN253" s="2">
        <v>0</v>
      </c>
      <c r="CO253" s="2">
        <v>4888.78</v>
      </c>
      <c r="CP253" s="2">
        <v>0</v>
      </c>
      <c r="CQ253" s="2">
        <v>0</v>
      </c>
      <c r="CR253" s="2">
        <v>0</v>
      </c>
      <c r="CS253" s="2">
        <v>0</v>
      </c>
      <c r="CT253" s="2">
        <v>1754.8</v>
      </c>
      <c r="CU253" s="2">
        <v>0</v>
      </c>
      <c r="CV253" s="2">
        <v>0</v>
      </c>
      <c r="CW253" s="2">
        <v>0</v>
      </c>
      <c r="CX253" s="2">
        <v>4365.5</v>
      </c>
      <c r="CY253" s="2">
        <v>0</v>
      </c>
      <c r="CZ253" s="2">
        <v>0</v>
      </c>
      <c r="DA253" s="2">
        <v>0</v>
      </c>
      <c r="DB253" s="2">
        <v>0</v>
      </c>
      <c r="DC253" s="2">
        <v>2334.21</v>
      </c>
      <c r="DD253" s="2">
        <v>0</v>
      </c>
      <c r="DE253" s="2">
        <v>0</v>
      </c>
      <c r="DF253" s="2">
        <v>0</v>
      </c>
      <c r="DG253" s="2">
        <v>189.24</v>
      </c>
      <c r="DH253" s="2">
        <v>0</v>
      </c>
      <c r="DI253" s="2">
        <v>0</v>
      </c>
      <c r="DJ253" s="2">
        <v>0</v>
      </c>
      <c r="DK253" s="2">
        <v>0</v>
      </c>
      <c r="DL253" s="2">
        <v>1504.98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15.4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721.56</v>
      </c>
      <c r="EA253" s="2">
        <v>0</v>
      </c>
      <c r="EB253" s="2">
        <v>0</v>
      </c>
      <c r="EC253" s="2">
        <v>0</v>
      </c>
      <c r="ED253" s="2">
        <v>0</v>
      </c>
      <c r="EE253" s="15">
        <f t="shared" si="380"/>
        <v>0</v>
      </c>
      <c r="EF253" s="15">
        <f t="shared" si="381"/>
        <v>0</v>
      </c>
      <c r="EG253" s="15">
        <f t="shared" si="382"/>
        <v>1</v>
      </c>
      <c r="EH253" s="15">
        <f t="shared" si="383"/>
        <v>0</v>
      </c>
      <c r="EI253" s="15">
        <f t="shared" si="384"/>
        <v>0</v>
      </c>
      <c r="EJ253" s="15">
        <f t="shared" si="385"/>
        <v>0</v>
      </c>
      <c r="EK253" s="15">
        <f t="shared" si="386"/>
        <v>1</v>
      </c>
      <c r="EL253" s="15">
        <f t="shared" si="387"/>
        <v>0</v>
      </c>
      <c r="EM253" s="15">
        <f t="shared" si="388"/>
        <v>0</v>
      </c>
      <c r="EN253" s="15">
        <f t="shared" si="389"/>
        <v>0</v>
      </c>
      <c r="EO253" s="15">
        <f t="shared" si="390"/>
        <v>0</v>
      </c>
      <c r="EP253" s="15">
        <f t="shared" si="391"/>
        <v>1</v>
      </c>
      <c r="EQ253" s="15">
        <f t="shared" si="392"/>
        <v>0</v>
      </c>
      <c r="ER253" s="15">
        <f t="shared" si="393"/>
        <v>0</v>
      </c>
      <c r="ES253" s="15">
        <f t="shared" si="394"/>
        <v>0</v>
      </c>
      <c r="ET253" s="15">
        <f t="shared" si="395"/>
        <v>0</v>
      </c>
      <c r="EU253" s="15">
        <f t="shared" si="396"/>
        <v>1</v>
      </c>
      <c r="EV253" s="15">
        <f t="shared" si="397"/>
        <v>0</v>
      </c>
      <c r="EW253" s="15">
        <f t="shared" si="398"/>
        <v>0</v>
      </c>
      <c r="EX253" s="15">
        <f t="shared" si="399"/>
        <v>0</v>
      </c>
      <c r="EY253" s="15">
        <f t="shared" si="400"/>
        <v>1</v>
      </c>
      <c r="EZ253" s="15">
        <f t="shared" si="401"/>
        <v>0</v>
      </c>
      <c r="FA253" s="15">
        <f t="shared" si="402"/>
        <v>0</v>
      </c>
      <c r="FB253" s="15">
        <f t="shared" si="403"/>
        <v>0</v>
      </c>
      <c r="FC253" s="15">
        <f t="shared" si="404"/>
        <v>0</v>
      </c>
      <c r="FD253" s="15">
        <f t="shared" si="405"/>
        <v>1</v>
      </c>
      <c r="FE253" s="15">
        <f t="shared" si="406"/>
        <v>0</v>
      </c>
      <c r="FF253" s="15">
        <f t="shared" si="407"/>
        <v>0</v>
      </c>
      <c r="FG253" s="15">
        <f t="shared" si="408"/>
        <v>0</v>
      </c>
      <c r="FH253" s="15">
        <f t="shared" si="409"/>
        <v>1</v>
      </c>
      <c r="FI253" s="15">
        <f t="shared" si="410"/>
        <v>0</v>
      </c>
      <c r="FJ253" s="15">
        <f t="shared" si="411"/>
        <v>0</v>
      </c>
      <c r="FK253" s="15">
        <f t="shared" si="412"/>
        <v>0</v>
      </c>
      <c r="FL253" s="15">
        <f t="shared" si="413"/>
        <v>0</v>
      </c>
      <c r="FM253" s="15">
        <f t="shared" si="414"/>
        <v>1</v>
      </c>
      <c r="FN253" s="15">
        <f t="shared" si="415"/>
        <v>0</v>
      </c>
      <c r="FO253" s="15">
        <f t="shared" si="416"/>
        <v>0</v>
      </c>
      <c r="FP253" s="15">
        <f t="shared" si="417"/>
        <v>0</v>
      </c>
      <c r="FQ253" s="15">
        <f t="shared" si="418"/>
        <v>0</v>
      </c>
      <c r="FR253" s="15">
        <f t="shared" si="419"/>
        <v>0</v>
      </c>
      <c r="FS253" s="15">
        <f t="shared" si="425"/>
        <v>1</v>
      </c>
      <c r="FT253" s="15">
        <f t="shared" si="426"/>
        <v>0</v>
      </c>
      <c r="FU253" s="15">
        <f t="shared" si="427"/>
        <v>0</v>
      </c>
      <c r="FV253" s="15">
        <f t="shared" si="428"/>
        <v>0</v>
      </c>
      <c r="FW253" s="15">
        <f t="shared" si="429"/>
        <v>0</v>
      </c>
      <c r="FX253" s="15">
        <f t="shared" si="430"/>
        <v>0</v>
      </c>
      <c r="FY253" s="15">
        <f t="shared" si="431"/>
        <v>0</v>
      </c>
      <c r="FZ253" s="15">
        <f t="shared" si="432"/>
        <v>0</v>
      </c>
      <c r="GA253" s="15">
        <f t="shared" si="420"/>
        <v>1</v>
      </c>
      <c r="GB253" s="15">
        <f t="shared" si="421"/>
        <v>0</v>
      </c>
      <c r="GC253" s="15">
        <f t="shared" si="422"/>
        <v>0</v>
      </c>
      <c r="GD253" s="15">
        <f t="shared" si="423"/>
        <v>0</v>
      </c>
      <c r="GE253" s="15">
        <f t="shared" si="424"/>
        <v>0</v>
      </c>
    </row>
    <row r="254" spans="1:187" x14ac:dyDescent="0.3">
      <c r="A254" s="2" t="s">
        <v>253</v>
      </c>
      <c r="B254" s="6">
        <v>21350.86</v>
      </c>
      <c r="C254" s="6">
        <f t="shared" si="335"/>
        <v>20876.69797020992</v>
      </c>
      <c r="D254" s="7">
        <v>474.16202979007903</v>
      </c>
      <c r="E254" s="8">
        <v>2805.59</v>
      </c>
      <c r="F254" s="9">
        <v>6837.28</v>
      </c>
      <c r="G254" s="9">
        <v>6003.7103474592896</v>
      </c>
      <c r="H254" s="9">
        <v>1574.4821598969149</v>
      </c>
      <c r="I254" s="9">
        <v>3017.7886573903752</v>
      </c>
      <c r="J254" s="9">
        <v>588.85680546333958</v>
      </c>
      <c r="K254" s="9">
        <v>30.831</v>
      </c>
      <c r="L254" s="9">
        <v>18.158999999999999</v>
      </c>
      <c r="M254" s="9">
        <v>0</v>
      </c>
      <c r="N254" s="10">
        <v>0</v>
      </c>
      <c r="O254" s="10">
        <f t="shared" si="325"/>
        <v>0</v>
      </c>
      <c r="P254" s="10">
        <f t="shared" si="326"/>
        <v>0</v>
      </c>
      <c r="Q254" s="10">
        <f t="shared" si="327"/>
        <v>2805.59</v>
      </c>
      <c r="R254" s="10">
        <f t="shared" si="328"/>
        <v>0</v>
      </c>
      <c r="S254" s="10">
        <f t="shared" si="329"/>
        <v>0</v>
      </c>
      <c r="T254" s="10">
        <f t="shared" si="330"/>
        <v>6837.28</v>
      </c>
      <c r="U254" s="10">
        <f t="shared" si="331"/>
        <v>0</v>
      </c>
      <c r="V254" s="10">
        <f t="shared" si="332"/>
        <v>0</v>
      </c>
      <c r="W254" s="10">
        <f t="shared" si="333"/>
        <v>0</v>
      </c>
      <c r="X254" s="10">
        <f t="shared" si="334"/>
        <v>0</v>
      </c>
      <c r="Y254" s="10">
        <f t="shared" si="336"/>
        <v>0</v>
      </c>
      <c r="Z254" s="10">
        <f t="shared" si="337"/>
        <v>6003.7103474592896</v>
      </c>
      <c r="AA254" s="10">
        <f t="shared" si="338"/>
        <v>0</v>
      </c>
      <c r="AB254" s="10">
        <f t="shared" si="339"/>
        <v>0</v>
      </c>
      <c r="AC254" s="10">
        <f t="shared" si="340"/>
        <v>0</v>
      </c>
      <c r="AD254" s="10">
        <f t="shared" si="341"/>
        <v>0</v>
      </c>
      <c r="AE254" s="10">
        <f t="shared" si="342"/>
        <v>1574.4821598969149</v>
      </c>
      <c r="AF254" s="10">
        <f t="shared" si="343"/>
        <v>0</v>
      </c>
      <c r="AG254" s="10">
        <f t="shared" si="344"/>
        <v>0</v>
      </c>
      <c r="AH254" s="10">
        <f t="shared" si="345"/>
        <v>0</v>
      </c>
      <c r="AI254" s="10">
        <f t="shared" si="346"/>
        <v>3017.7886573903752</v>
      </c>
      <c r="AJ254" s="10">
        <f t="shared" si="347"/>
        <v>0</v>
      </c>
      <c r="AK254" s="10">
        <f t="shared" si="348"/>
        <v>0</v>
      </c>
      <c r="AL254" s="10">
        <f t="shared" si="349"/>
        <v>0</v>
      </c>
      <c r="AM254" s="10">
        <f t="shared" si="350"/>
        <v>0</v>
      </c>
      <c r="AN254" s="10">
        <f t="shared" si="351"/>
        <v>588.85680546333958</v>
      </c>
      <c r="AO254" s="10">
        <f t="shared" si="352"/>
        <v>0</v>
      </c>
      <c r="AP254" s="10">
        <f t="shared" si="353"/>
        <v>0</v>
      </c>
      <c r="AQ254" s="10">
        <f t="shared" si="354"/>
        <v>0</v>
      </c>
      <c r="AR254" s="10">
        <f t="shared" si="355"/>
        <v>8.7270232304577107</v>
      </c>
      <c r="AS254" s="10">
        <f t="shared" si="356"/>
        <v>22.103976769542285</v>
      </c>
      <c r="AT254" s="10">
        <f t="shared" si="357"/>
        <v>0</v>
      </c>
      <c r="AU254" s="10">
        <f t="shared" si="358"/>
        <v>0</v>
      </c>
      <c r="AV254" s="10">
        <f t="shared" si="359"/>
        <v>0</v>
      </c>
      <c r="AW254" s="10">
        <f t="shared" si="360"/>
        <v>18.158999999999999</v>
      </c>
      <c r="AX254" s="10">
        <f t="shared" si="361"/>
        <v>0</v>
      </c>
      <c r="AY254" s="10">
        <f t="shared" si="362"/>
        <v>0</v>
      </c>
      <c r="AZ254" s="10">
        <f t="shared" si="363"/>
        <v>0</v>
      </c>
      <c r="BA254" s="10">
        <f t="shared" si="364"/>
        <v>0</v>
      </c>
      <c r="BB254" s="10">
        <f t="shared" si="365"/>
        <v>0</v>
      </c>
      <c r="BC254" s="10">
        <f t="shared" si="366"/>
        <v>0</v>
      </c>
      <c r="BD254" s="10">
        <f t="shared" si="367"/>
        <v>0</v>
      </c>
      <c r="BE254" s="10">
        <f t="shared" si="368"/>
        <v>0</v>
      </c>
      <c r="BF254" s="10">
        <f t="shared" si="369"/>
        <v>0</v>
      </c>
      <c r="BG254" s="10">
        <f t="shared" si="370"/>
        <v>0</v>
      </c>
      <c r="BH254" s="10">
        <f t="shared" si="371"/>
        <v>0</v>
      </c>
      <c r="BI254" s="10">
        <f t="shared" si="372"/>
        <v>0</v>
      </c>
      <c r="BJ254" s="10">
        <f t="shared" si="373"/>
        <v>0</v>
      </c>
      <c r="BK254" s="10">
        <f t="shared" si="374"/>
        <v>0</v>
      </c>
      <c r="BL254" s="10">
        <f t="shared" si="375"/>
        <v>0</v>
      </c>
      <c r="BM254" s="10">
        <f t="shared" si="376"/>
        <v>0</v>
      </c>
      <c r="BN254" s="10">
        <f t="shared" si="377"/>
        <v>0</v>
      </c>
      <c r="BO254" s="10">
        <f t="shared" si="378"/>
        <v>0</v>
      </c>
      <c r="BP254" s="2" t="s">
        <v>253</v>
      </c>
      <c r="BQ254" s="2">
        <v>35103.127999999997</v>
      </c>
      <c r="BR254" s="2">
        <f t="shared" si="379"/>
        <v>2407.8109999999997</v>
      </c>
      <c r="BS254" s="2">
        <v>12482.27</v>
      </c>
      <c r="BT254" s="2">
        <v>2805.59</v>
      </c>
      <c r="BU254" s="2">
        <v>6837.2799999999988</v>
      </c>
      <c r="BV254" s="2">
        <v>7152.2010000000009</v>
      </c>
      <c r="BW254" s="2">
        <v>2701.0340000000001</v>
      </c>
      <c r="BX254" s="2">
        <v>2362.87</v>
      </c>
      <c r="BY254" s="2">
        <v>489.29899999999998</v>
      </c>
      <c r="BZ254" s="2">
        <v>44.941000000000003</v>
      </c>
      <c r="CA254" s="2">
        <v>23.222999999999999</v>
      </c>
      <c r="CB254" s="2">
        <v>0</v>
      </c>
      <c r="CC254" s="2">
        <v>204.42</v>
      </c>
      <c r="CD254" s="2">
        <v>0</v>
      </c>
      <c r="CE254" s="2">
        <v>0</v>
      </c>
      <c r="CF254" s="2">
        <v>2805.59</v>
      </c>
      <c r="CG254" s="2">
        <v>0</v>
      </c>
      <c r="CH254" s="2">
        <v>0</v>
      </c>
      <c r="CI254" s="2">
        <v>6837.2799999999988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7152.2010000000009</v>
      </c>
      <c r="CP254" s="2">
        <v>0</v>
      </c>
      <c r="CQ254" s="2">
        <v>0</v>
      </c>
      <c r="CR254" s="2">
        <v>0</v>
      </c>
      <c r="CS254" s="2">
        <v>0</v>
      </c>
      <c r="CT254" s="2">
        <v>2701.0340000000001</v>
      </c>
      <c r="CU254" s="2">
        <v>0</v>
      </c>
      <c r="CV254" s="2">
        <v>0</v>
      </c>
      <c r="CW254" s="2">
        <v>0</v>
      </c>
      <c r="CX254" s="2">
        <v>2362.87</v>
      </c>
      <c r="CY254" s="2">
        <v>0</v>
      </c>
      <c r="CZ254" s="2">
        <v>0</v>
      </c>
      <c r="DA254" s="2">
        <v>0</v>
      </c>
      <c r="DB254" s="2">
        <v>0</v>
      </c>
      <c r="DC254" s="2">
        <v>489.29899999999998</v>
      </c>
      <c r="DD254" s="2">
        <v>0</v>
      </c>
      <c r="DE254" s="2">
        <v>0</v>
      </c>
      <c r="DF254" s="2">
        <v>0</v>
      </c>
      <c r="DG254" s="2">
        <v>12.721</v>
      </c>
      <c r="DH254" s="2">
        <v>32.22</v>
      </c>
      <c r="DI254" s="2">
        <v>0</v>
      </c>
      <c r="DJ254" s="2">
        <v>0</v>
      </c>
      <c r="DK254" s="2">
        <v>0</v>
      </c>
      <c r="DL254" s="2">
        <v>23.222999999999999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204.42</v>
      </c>
      <c r="EA254" s="2">
        <v>0</v>
      </c>
      <c r="EB254" s="2">
        <v>0</v>
      </c>
      <c r="EC254" s="2">
        <v>0</v>
      </c>
      <c r="ED254" s="2">
        <v>0</v>
      </c>
      <c r="EE254" s="15">
        <f t="shared" si="380"/>
        <v>0</v>
      </c>
      <c r="EF254" s="15">
        <f t="shared" si="381"/>
        <v>0</v>
      </c>
      <c r="EG254" s="15">
        <f t="shared" si="382"/>
        <v>1</v>
      </c>
      <c r="EH254" s="15">
        <f t="shared" si="383"/>
        <v>0</v>
      </c>
      <c r="EI254" s="15">
        <f t="shared" si="384"/>
        <v>0</v>
      </c>
      <c r="EJ254" s="15">
        <f t="shared" si="385"/>
        <v>1</v>
      </c>
      <c r="EK254" s="15">
        <f t="shared" si="386"/>
        <v>0</v>
      </c>
      <c r="EL254" s="15">
        <f t="shared" si="387"/>
        <v>0</v>
      </c>
      <c r="EM254" s="15">
        <f t="shared" si="388"/>
        <v>0</v>
      </c>
      <c r="EN254" s="15">
        <f t="shared" si="389"/>
        <v>0</v>
      </c>
      <c r="EO254" s="15">
        <f t="shared" si="390"/>
        <v>0</v>
      </c>
      <c r="EP254" s="15">
        <f t="shared" si="391"/>
        <v>1</v>
      </c>
      <c r="EQ254" s="15">
        <f t="shared" si="392"/>
        <v>0</v>
      </c>
      <c r="ER254" s="15">
        <f t="shared" si="393"/>
        <v>0</v>
      </c>
      <c r="ES254" s="15">
        <f t="shared" si="394"/>
        <v>0</v>
      </c>
      <c r="ET254" s="15">
        <f t="shared" si="395"/>
        <v>0</v>
      </c>
      <c r="EU254" s="15">
        <f t="shared" si="396"/>
        <v>1</v>
      </c>
      <c r="EV254" s="15">
        <f t="shared" si="397"/>
        <v>0</v>
      </c>
      <c r="EW254" s="15">
        <f t="shared" si="398"/>
        <v>0</v>
      </c>
      <c r="EX254" s="15">
        <f t="shared" si="399"/>
        <v>0</v>
      </c>
      <c r="EY254" s="15">
        <f t="shared" si="400"/>
        <v>1</v>
      </c>
      <c r="EZ254" s="15">
        <f t="shared" si="401"/>
        <v>0</v>
      </c>
      <c r="FA254" s="15">
        <f t="shared" si="402"/>
        <v>0</v>
      </c>
      <c r="FB254" s="15">
        <f t="shared" si="403"/>
        <v>0</v>
      </c>
      <c r="FC254" s="15">
        <f t="shared" si="404"/>
        <v>0</v>
      </c>
      <c r="FD254" s="15">
        <f t="shared" si="405"/>
        <v>1</v>
      </c>
      <c r="FE254" s="15">
        <f t="shared" si="406"/>
        <v>0</v>
      </c>
      <c r="FF254" s="15">
        <f t="shared" si="407"/>
        <v>0</v>
      </c>
      <c r="FG254" s="15">
        <f t="shared" si="408"/>
        <v>0</v>
      </c>
      <c r="FH254" s="15">
        <f t="shared" si="409"/>
        <v>0.28306001201575398</v>
      </c>
      <c r="FI254" s="15">
        <f t="shared" si="410"/>
        <v>0.71693998798424596</v>
      </c>
      <c r="FJ254" s="15">
        <f t="shared" si="411"/>
        <v>0</v>
      </c>
      <c r="FK254" s="15">
        <f t="shared" si="412"/>
        <v>0</v>
      </c>
      <c r="FL254" s="15">
        <f t="shared" si="413"/>
        <v>0</v>
      </c>
      <c r="FM254" s="15">
        <f t="shared" si="414"/>
        <v>1</v>
      </c>
      <c r="FN254" s="15">
        <f t="shared" si="415"/>
        <v>0</v>
      </c>
      <c r="FO254" s="15">
        <f t="shared" si="416"/>
        <v>0</v>
      </c>
      <c r="FP254" s="15">
        <f t="shared" si="417"/>
        <v>0</v>
      </c>
      <c r="FQ254" s="15">
        <f t="shared" si="418"/>
        <v>0</v>
      </c>
      <c r="FR254" s="15">
        <f t="shared" si="419"/>
        <v>0</v>
      </c>
      <c r="FS254" s="15">
        <v>0</v>
      </c>
      <c r="FT254" s="15">
        <v>0</v>
      </c>
      <c r="FU254" s="15">
        <v>0</v>
      </c>
      <c r="FV254" s="15">
        <v>0</v>
      </c>
      <c r="FW254" s="15">
        <v>0</v>
      </c>
      <c r="FX254" s="15">
        <v>0</v>
      </c>
      <c r="FY254" s="15">
        <v>0</v>
      </c>
      <c r="FZ254" s="15">
        <v>0</v>
      </c>
      <c r="GA254" s="15">
        <f t="shared" si="420"/>
        <v>1</v>
      </c>
      <c r="GB254" s="15">
        <f t="shared" si="421"/>
        <v>0</v>
      </c>
      <c r="GC254" s="15">
        <f t="shared" si="422"/>
        <v>0</v>
      </c>
      <c r="GD254" s="15">
        <f t="shared" si="423"/>
        <v>0</v>
      </c>
      <c r="GE254" s="15">
        <f t="shared" si="424"/>
        <v>0</v>
      </c>
    </row>
    <row r="255" spans="1:187" x14ac:dyDescent="0.3">
      <c r="A255" s="2" t="s">
        <v>254</v>
      </c>
      <c r="B255" s="6">
        <v>55943.184999999998</v>
      </c>
      <c r="C255" s="6">
        <f t="shared" si="335"/>
        <v>45086.771284629496</v>
      </c>
      <c r="D255" s="7">
        <v>10856.413715370501</v>
      </c>
      <c r="E255" s="8">
        <v>0</v>
      </c>
      <c r="F255" s="9">
        <v>7137.28</v>
      </c>
      <c r="G255" s="9">
        <v>6269.5400808305858</v>
      </c>
      <c r="H255" s="9">
        <v>1909.0766531410579</v>
      </c>
      <c r="I255" s="9">
        <v>2194.3199880437678</v>
      </c>
      <c r="J255" s="9">
        <v>1288.2633538364282</v>
      </c>
      <c r="K255" s="9">
        <v>109.9</v>
      </c>
      <c r="L255" s="9">
        <v>384.54</v>
      </c>
      <c r="M255" s="9">
        <v>0</v>
      </c>
      <c r="N255" s="10">
        <v>25793.851208777662</v>
      </c>
      <c r="O255" s="10">
        <f t="shared" si="325"/>
        <v>0</v>
      </c>
      <c r="P255" s="10">
        <f t="shared" si="326"/>
        <v>0</v>
      </c>
      <c r="Q255" s="10">
        <f t="shared" si="327"/>
        <v>0</v>
      </c>
      <c r="R255" s="10">
        <f t="shared" si="328"/>
        <v>0</v>
      </c>
      <c r="S255" s="10">
        <f t="shared" si="329"/>
        <v>0</v>
      </c>
      <c r="T255" s="10">
        <f t="shared" si="330"/>
        <v>6741.4235687672663</v>
      </c>
      <c r="U255" s="10">
        <f t="shared" si="331"/>
        <v>395.85643123273309</v>
      </c>
      <c r="V255" s="10">
        <f t="shared" si="332"/>
        <v>0</v>
      </c>
      <c r="W255" s="10">
        <f t="shared" si="333"/>
        <v>0</v>
      </c>
      <c r="X255" s="10">
        <f t="shared" si="334"/>
        <v>0</v>
      </c>
      <c r="Y255" s="10">
        <f t="shared" si="336"/>
        <v>0</v>
      </c>
      <c r="Z255" s="10">
        <f t="shared" si="337"/>
        <v>6269.5400808305858</v>
      </c>
      <c r="AA255" s="10">
        <f t="shared" si="338"/>
        <v>0</v>
      </c>
      <c r="AB255" s="10">
        <f t="shared" si="339"/>
        <v>0</v>
      </c>
      <c r="AC255" s="10">
        <f t="shared" si="340"/>
        <v>0</v>
      </c>
      <c r="AD255" s="10">
        <f t="shared" si="341"/>
        <v>0</v>
      </c>
      <c r="AE255" s="10">
        <f t="shared" si="342"/>
        <v>1909.0766531410579</v>
      </c>
      <c r="AF255" s="10">
        <f t="shared" si="343"/>
        <v>0</v>
      </c>
      <c r="AG255" s="10">
        <f t="shared" si="344"/>
        <v>0</v>
      </c>
      <c r="AH255" s="10">
        <f t="shared" si="345"/>
        <v>0</v>
      </c>
      <c r="AI255" s="10">
        <f t="shared" si="346"/>
        <v>2194.3199880437678</v>
      </c>
      <c r="AJ255" s="10">
        <f t="shared" si="347"/>
        <v>0</v>
      </c>
      <c r="AK255" s="10">
        <f t="shared" si="348"/>
        <v>0</v>
      </c>
      <c r="AL255" s="10">
        <f t="shared" si="349"/>
        <v>0</v>
      </c>
      <c r="AM255" s="10">
        <f t="shared" si="350"/>
        <v>0</v>
      </c>
      <c r="AN255" s="10">
        <f t="shared" si="351"/>
        <v>1283.223022317916</v>
      </c>
      <c r="AO255" s="10">
        <f t="shared" si="352"/>
        <v>5.0403315185121667</v>
      </c>
      <c r="AP255" s="10">
        <f t="shared" si="353"/>
        <v>0</v>
      </c>
      <c r="AQ255" s="10">
        <f t="shared" si="354"/>
        <v>0</v>
      </c>
      <c r="AR255" s="10">
        <f t="shared" si="355"/>
        <v>109.9</v>
      </c>
      <c r="AS255" s="10">
        <f t="shared" si="356"/>
        <v>0</v>
      </c>
      <c r="AT255" s="10">
        <f t="shared" si="357"/>
        <v>0</v>
      </c>
      <c r="AU255" s="10">
        <f t="shared" si="358"/>
        <v>0</v>
      </c>
      <c r="AV255" s="10">
        <f t="shared" si="359"/>
        <v>0</v>
      </c>
      <c r="AW255" s="10">
        <f t="shared" si="360"/>
        <v>384.54</v>
      </c>
      <c r="AX255" s="10">
        <f t="shared" si="361"/>
        <v>0</v>
      </c>
      <c r="AY255" s="10">
        <f t="shared" si="362"/>
        <v>0</v>
      </c>
      <c r="AZ255" s="10">
        <f t="shared" si="363"/>
        <v>0</v>
      </c>
      <c r="BA255" s="10">
        <f t="shared" si="364"/>
        <v>0</v>
      </c>
      <c r="BB255" s="10">
        <f t="shared" si="365"/>
        <v>0</v>
      </c>
      <c r="BC255" s="10">
        <f t="shared" si="366"/>
        <v>0</v>
      </c>
      <c r="BD255" s="10">
        <f t="shared" si="367"/>
        <v>0</v>
      </c>
      <c r="BE255" s="10">
        <f t="shared" si="368"/>
        <v>0</v>
      </c>
      <c r="BF255" s="10">
        <f t="shared" si="369"/>
        <v>0</v>
      </c>
      <c r="BG255" s="10">
        <f t="shared" si="370"/>
        <v>0</v>
      </c>
      <c r="BH255" s="10">
        <f t="shared" si="371"/>
        <v>0</v>
      </c>
      <c r="BI255" s="10">
        <f t="shared" si="372"/>
        <v>0</v>
      </c>
      <c r="BJ255" s="10">
        <f t="shared" si="373"/>
        <v>0</v>
      </c>
      <c r="BK255" s="10">
        <f t="shared" si="374"/>
        <v>25680.768197897331</v>
      </c>
      <c r="BL255" s="10">
        <f t="shared" si="375"/>
        <v>113.08301088033545</v>
      </c>
      <c r="BM255" s="10">
        <f t="shared" si="376"/>
        <v>0</v>
      </c>
      <c r="BN255" s="10">
        <f t="shared" si="377"/>
        <v>0</v>
      </c>
      <c r="BO255" s="10">
        <f t="shared" si="378"/>
        <v>0</v>
      </c>
      <c r="BP255" s="2" t="s">
        <v>254</v>
      </c>
      <c r="BQ255" s="2">
        <v>158350.67199999999</v>
      </c>
      <c r="BR255" s="2">
        <f t="shared" si="379"/>
        <v>3915</v>
      </c>
      <c r="BS255" s="2">
        <v>130759.48199999999</v>
      </c>
      <c r="BT255" s="2">
        <v>0</v>
      </c>
      <c r="BU255" s="2">
        <v>6978.3200000000006</v>
      </c>
      <c r="BV255" s="2">
        <v>6034.91</v>
      </c>
      <c r="BW255" s="2">
        <v>2571.04</v>
      </c>
      <c r="BX255" s="2">
        <v>3805.1</v>
      </c>
      <c r="BY255" s="2">
        <v>2668.37</v>
      </c>
      <c r="BZ255" s="2">
        <v>109.9</v>
      </c>
      <c r="CA255" s="2">
        <v>1780.252</v>
      </c>
      <c r="CB255" s="2">
        <v>12</v>
      </c>
      <c r="CC255" s="2">
        <v>3631.2979999999998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6591.28</v>
      </c>
      <c r="CJ255" s="2">
        <v>387.04000000000087</v>
      </c>
      <c r="CK255" s="2">
        <v>0</v>
      </c>
      <c r="CL255" s="2">
        <v>0</v>
      </c>
      <c r="CM255" s="2">
        <v>0</v>
      </c>
      <c r="CN255" s="2">
        <v>0</v>
      </c>
      <c r="CO255" s="2">
        <v>6034.91</v>
      </c>
      <c r="CP255" s="2">
        <v>0</v>
      </c>
      <c r="CQ255" s="2">
        <v>0</v>
      </c>
      <c r="CR255" s="2">
        <v>0</v>
      </c>
      <c r="CS255" s="2">
        <v>0</v>
      </c>
      <c r="CT255" s="2">
        <v>2571.04</v>
      </c>
      <c r="CU255" s="2">
        <v>0</v>
      </c>
      <c r="CV255" s="2">
        <v>0</v>
      </c>
      <c r="CW255" s="2">
        <v>0</v>
      </c>
      <c r="CX255" s="2">
        <v>3805.1</v>
      </c>
      <c r="CY255" s="2">
        <v>0</v>
      </c>
      <c r="CZ255" s="2">
        <v>0</v>
      </c>
      <c r="DA255" s="2">
        <v>0</v>
      </c>
      <c r="DB255" s="2">
        <v>0</v>
      </c>
      <c r="DC255" s="2">
        <v>2657.93</v>
      </c>
      <c r="DD255" s="2">
        <v>10.44</v>
      </c>
      <c r="DE255" s="2">
        <v>0</v>
      </c>
      <c r="DF255" s="2">
        <v>0</v>
      </c>
      <c r="DG255" s="2">
        <v>109.9</v>
      </c>
      <c r="DH255" s="2">
        <v>0</v>
      </c>
      <c r="DI255" s="2">
        <v>0</v>
      </c>
      <c r="DJ255" s="2">
        <v>0</v>
      </c>
      <c r="DK255" s="2">
        <v>0</v>
      </c>
      <c r="DL255" s="2">
        <v>1780.252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7.02</v>
      </c>
      <c r="DS255" s="2">
        <v>4.9800000000000004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3615.3780000000002</v>
      </c>
      <c r="EA255" s="2">
        <v>15.92</v>
      </c>
      <c r="EB255" s="2">
        <v>0</v>
      </c>
      <c r="EC255" s="2">
        <v>0</v>
      </c>
      <c r="ED255" s="2">
        <v>0</v>
      </c>
      <c r="EE255" s="15">
        <v>0</v>
      </c>
      <c r="EF255" s="15">
        <v>0</v>
      </c>
      <c r="EG255" s="15">
        <v>0</v>
      </c>
      <c r="EH255" s="15">
        <v>0</v>
      </c>
      <c r="EI255" s="15">
        <v>0</v>
      </c>
      <c r="EJ255" s="15">
        <f t="shared" si="385"/>
        <v>0.94453679395613832</v>
      </c>
      <c r="EK255" s="15">
        <f t="shared" si="386"/>
        <v>5.5463206043861679E-2</v>
      </c>
      <c r="EL255" s="15">
        <f t="shared" si="387"/>
        <v>0</v>
      </c>
      <c r="EM255" s="15">
        <f t="shared" si="388"/>
        <v>0</v>
      </c>
      <c r="EN255" s="15">
        <f t="shared" si="389"/>
        <v>0</v>
      </c>
      <c r="EO255" s="15">
        <f t="shared" si="390"/>
        <v>0</v>
      </c>
      <c r="EP255" s="15">
        <f t="shared" si="391"/>
        <v>1</v>
      </c>
      <c r="EQ255" s="15">
        <f t="shared" si="392"/>
        <v>0</v>
      </c>
      <c r="ER255" s="15">
        <f t="shared" si="393"/>
        <v>0</v>
      </c>
      <c r="ES255" s="15">
        <f t="shared" si="394"/>
        <v>0</v>
      </c>
      <c r="ET255" s="15">
        <f t="shared" si="395"/>
        <v>0</v>
      </c>
      <c r="EU255" s="15">
        <f t="shared" si="396"/>
        <v>1</v>
      </c>
      <c r="EV255" s="15">
        <f t="shared" si="397"/>
        <v>0</v>
      </c>
      <c r="EW255" s="15">
        <f t="shared" si="398"/>
        <v>0</v>
      </c>
      <c r="EX255" s="15">
        <f t="shared" si="399"/>
        <v>0</v>
      </c>
      <c r="EY255" s="15">
        <f t="shared" si="400"/>
        <v>1</v>
      </c>
      <c r="EZ255" s="15">
        <f t="shared" si="401"/>
        <v>0</v>
      </c>
      <c r="FA255" s="15">
        <f t="shared" si="402"/>
        <v>0</v>
      </c>
      <c r="FB255" s="15">
        <f t="shared" si="403"/>
        <v>0</v>
      </c>
      <c r="FC255" s="15">
        <f t="shared" si="404"/>
        <v>0</v>
      </c>
      <c r="FD255" s="15">
        <f t="shared" si="405"/>
        <v>0.99608749910994354</v>
      </c>
      <c r="FE255" s="16">
        <f t="shared" si="406"/>
        <v>3.9125008900564766E-3</v>
      </c>
      <c r="FF255" s="15">
        <f t="shared" si="407"/>
        <v>0</v>
      </c>
      <c r="FG255" s="15">
        <f t="shared" si="408"/>
        <v>0</v>
      </c>
      <c r="FH255" s="15">
        <f t="shared" si="409"/>
        <v>1</v>
      </c>
      <c r="FI255" s="15">
        <f t="shared" si="410"/>
        <v>0</v>
      </c>
      <c r="FJ255" s="15">
        <f t="shared" si="411"/>
        <v>0</v>
      </c>
      <c r="FK255" s="15">
        <f t="shared" si="412"/>
        <v>0</v>
      </c>
      <c r="FL255" s="15">
        <f t="shared" si="413"/>
        <v>0</v>
      </c>
      <c r="FM255" s="15">
        <f t="shared" si="414"/>
        <v>1</v>
      </c>
      <c r="FN255" s="15">
        <f t="shared" si="415"/>
        <v>0</v>
      </c>
      <c r="FO255" s="15">
        <f t="shared" si="416"/>
        <v>0</v>
      </c>
      <c r="FP255" s="15">
        <f t="shared" si="417"/>
        <v>0</v>
      </c>
      <c r="FQ255" s="15">
        <f t="shared" si="418"/>
        <v>0</v>
      </c>
      <c r="FR255" s="15">
        <f t="shared" si="419"/>
        <v>0</v>
      </c>
      <c r="FS255" s="15">
        <f t="shared" si="425"/>
        <v>0.58499999999999996</v>
      </c>
      <c r="FT255" s="15">
        <f t="shared" si="426"/>
        <v>0.41500000000000004</v>
      </c>
      <c r="FU255" s="15">
        <f t="shared" si="427"/>
        <v>0</v>
      </c>
      <c r="FV255" s="15">
        <f t="shared" si="428"/>
        <v>0</v>
      </c>
      <c r="FW255" s="15">
        <f t="shared" si="429"/>
        <v>0</v>
      </c>
      <c r="FX255" s="15">
        <f t="shared" si="430"/>
        <v>0</v>
      </c>
      <c r="FY255" s="15">
        <f t="shared" si="431"/>
        <v>0</v>
      </c>
      <c r="FZ255" s="15">
        <f t="shared" si="432"/>
        <v>0</v>
      </c>
      <c r="GA255" s="15">
        <f t="shared" si="420"/>
        <v>0.9956158927193528</v>
      </c>
      <c r="GB255" s="15">
        <f t="shared" si="421"/>
        <v>4.3841072806473057E-3</v>
      </c>
      <c r="GC255" s="15">
        <f t="shared" si="422"/>
        <v>0</v>
      </c>
      <c r="GD255" s="15">
        <f t="shared" si="423"/>
        <v>0</v>
      </c>
      <c r="GE255" s="15">
        <f t="shared" si="424"/>
        <v>0</v>
      </c>
    </row>
    <row r="256" spans="1:187" x14ac:dyDescent="0.3">
      <c r="A256" s="2" t="s">
        <v>255</v>
      </c>
      <c r="B256" s="6">
        <v>42022.82</v>
      </c>
      <c r="C256" s="6">
        <f t="shared" si="335"/>
        <v>25526.598182507256</v>
      </c>
      <c r="D256" s="7">
        <v>16496.221817492744</v>
      </c>
      <c r="E256" s="8">
        <v>2862.82</v>
      </c>
      <c r="F256" s="9">
        <v>9959.67</v>
      </c>
      <c r="G256" s="9">
        <v>6249.5734248002536</v>
      </c>
      <c r="H256" s="9">
        <v>1395.3783916027901</v>
      </c>
      <c r="I256" s="9">
        <v>3308.1326325768969</v>
      </c>
      <c r="J256" s="9">
        <v>646.51389999072899</v>
      </c>
      <c r="K256" s="9">
        <v>101.88</v>
      </c>
      <c r="L256" s="9">
        <v>18.34</v>
      </c>
      <c r="M256" s="9">
        <v>0</v>
      </c>
      <c r="N256" s="10">
        <v>984.28983353659157</v>
      </c>
      <c r="O256" s="10">
        <f t="shared" si="325"/>
        <v>0</v>
      </c>
      <c r="P256" s="10">
        <f t="shared" si="326"/>
        <v>0</v>
      </c>
      <c r="Q256" s="10">
        <f t="shared" si="327"/>
        <v>2862.82</v>
      </c>
      <c r="R256" s="10">
        <f t="shared" si="328"/>
        <v>0</v>
      </c>
      <c r="S256" s="10">
        <f t="shared" si="329"/>
        <v>0</v>
      </c>
      <c r="T256" s="10">
        <f t="shared" si="330"/>
        <v>9959.67</v>
      </c>
      <c r="U256" s="10">
        <f t="shared" si="331"/>
        <v>0</v>
      </c>
      <c r="V256" s="10">
        <f t="shared" si="332"/>
        <v>0</v>
      </c>
      <c r="W256" s="10">
        <f t="shared" si="333"/>
        <v>0</v>
      </c>
      <c r="X256" s="10">
        <f t="shared" si="334"/>
        <v>0</v>
      </c>
      <c r="Y256" s="10">
        <f t="shared" si="336"/>
        <v>0</v>
      </c>
      <c r="Z256" s="10">
        <f t="shared" si="337"/>
        <v>6249.5734248002536</v>
      </c>
      <c r="AA256" s="10">
        <f t="shared" si="338"/>
        <v>0</v>
      </c>
      <c r="AB256" s="10">
        <f t="shared" si="339"/>
        <v>0</v>
      </c>
      <c r="AC256" s="10">
        <f t="shared" si="340"/>
        <v>0</v>
      </c>
      <c r="AD256" s="10">
        <f t="shared" si="341"/>
        <v>0</v>
      </c>
      <c r="AE256" s="10">
        <f t="shared" si="342"/>
        <v>1395.3783916027901</v>
      </c>
      <c r="AF256" s="10">
        <f t="shared" si="343"/>
        <v>0</v>
      </c>
      <c r="AG256" s="10">
        <f t="shared" si="344"/>
        <v>0</v>
      </c>
      <c r="AH256" s="10">
        <f t="shared" si="345"/>
        <v>0</v>
      </c>
      <c r="AI256" s="10">
        <f t="shared" si="346"/>
        <v>3308.1326325768969</v>
      </c>
      <c r="AJ256" s="10">
        <f t="shared" si="347"/>
        <v>0</v>
      </c>
      <c r="AK256" s="10">
        <f t="shared" si="348"/>
        <v>0</v>
      </c>
      <c r="AL256" s="10">
        <f t="shared" si="349"/>
        <v>0</v>
      </c>
      <c r="AM256" s="10">
        <f t="shared" si="350"/>
        <v>0</v>
      </c>
      <c r="AN256" s="10">
        <f t="shared" si="351"/>
        <v>646.51389999072899</v>
      </c>
      <c r="AO256" s="10">
        <f t="shared" si="352"/>
        <v>0</v>
      </c>
      <c r="AP256" s="10">
        <f t="shared" si="353"/>
        <v>0</v>
      </c>
      <c r="AQ256" s="10">
        <f t="shared" si="354"/>
        <v>0</v>
      </c>
      <c r="AR256" s="10">
        <f t="shared" si="355"/>
        <v>101.88</v>
      </c>
      <c r="AS256" s="10">
        <f t="shared" si="356"/>
        <v>0</v>
      </c>
      <c r="AT256" s="10">
        <f t="shared" si="357"/>
        <v>0</v>
      </c>
      <c r="AU256" s="10">
        <f t="shared" si="358"/>
        <v>0</v>
      </c>
      <c r="AV256" s="10">
        <f t="shared" si="359"/>
        <v>0</v>
      </c>
      <c r="AW256" s="10">
        <f t="shared" si="360"/>
        <v>18.34</v>
      </c>
      <c r="AX256" s="10">
        <f t="shared" si="361"/>
        <v>0</v>
      </c>
      <c r="AY256" s="10">
        <f t="shared" si="362"/>
        <v>0</v>
      </c>
      <c r="AZ256" s="10">
        <f t="shared" si="363"/>
        <v>0</v>
      </c>
      <c r="BA256" s="10">
        <f t="shared" si="364"/>
        <v>0</v>
      </c>
      <c r="BB256" s="10">
        <f t="shared" si="365"/>
        <v>0</v>
      </c>
      <c r="BC256" s="10">
        <f t="shared" si="366"/>
        <v>0</v>
      </c>
      <c r="BD256" s="10">
        <f t="shared" si="367"/>
        <v>0</v>
      </c>
      <c r="BE256" s="10">
        <f t="shared" si="368"/>
        <v>0</v>
      </c>
      <c r="BF256" s="10">
        <f t="shared" si="369"/>
        <v>0</v>
      </c>
      <c r="BG256" s="10">
        <f t="shared" si="370"/>
        <v>0</v>
      </c>
      <c r="BH256" s="10">
        <f t="shared" si="371"/>
        <v>0</v>
      </c>
      <c r="BI256" s="10">
        <f t="shared" si="372"/>
        <v>0</v>
      </c>
      <c r="BJ256" s="10">
        <f t="shared" si="373"/>
        <v>0</v>
      </c>
      <c r="BK256" s="10">
        <f t="shared" si="374"/>
        <v>984.28983353659157</v>
      </c>
      <c r="BL256" s="10">
        <f t="shared" si="375"/>
        <v>0</v>
      </c>
      <c r="BM256" s="10">
        <f t="shared" si="376"/>
        <v>0</v>
      </c>
      <c r="BN256" s="10">
        <f t="shared" si="377"/>
        <v>0</v>
      </c>
      <c r="BO256" s="10">
        <f t="shared" si="378"/>
        <v>0</v>
      </c>
      <c r="BP256" s="2" t="s">
        <v>255</v>
      </c>
      <c r="BQ256" s="2">
        <v>62074.95</v>
      </c>
      <c r="BR256" s="2">
        <f t="shared" si="379"/>
        <v>6474.4500000000007</v>
      </c>
      <c r="BS256" s="2">
        <v>18310.739999999998</v>
      </c>
      <c r="BT256" s="2">
        <v>2862.82</v>
      </c>
      <c r="BU256" s="2">
        <v>9959.67</v>
      </c>
      <c r="BV256" s="2">
        <v>8037.1900000000014</v>
      </c>
      <c r="BW256" s="2">
        <v>6012.81</v>
      </c>
      <c r="BX256" s="2">
        <v>6369.81</v>
      </c>
      <c r="BY256" s="2">
        <v>9815.19</v>
      </c>
      <c r="BZ256" s="2">
        <v>104.64</v>
      </c>
      <c r="CA256" s="2">
        <v>18.34</v>
      </c>
      <c r="CB256" s="2">
        <v>0</v>
      </c>
      <c r="CC256" s="2">
        <v>583.74</v>
      </c>
      <c r="CD256" s="2">
        <v>0</v>
      </c>
      <c r="CE256" s="2">
        <v>0</v>
      </c>
      <c r="CF256" s="2">
        <v>2862.82</v>
      </c>
      <c r="CG256" s="2">
        <v>0</v>
      </c>
      <c r="CH256" s="2">
        <v>0</v>
      </c>
      <c r="CI256" s="2">
        <v>9959.67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8037.1900000000014</v>
      </c>
      <c r="CP256" s="2">
        <v>0</v>
      </c>
      <c r="CQ256" s="2">
        <v>0</v>
      </c>
      <c r="CR256" s="2">
        <v>0</v>
      </c>
      <c r="CS256" s="2">
        <v>0</v>
      </c>
      <c r="CT256" s="2">
        <v>6012.81</v>
      </c>
      <c r="CU256" s="2">
        <v>0</v>
      </c>
      <c r="CV256" s="2">
        <v>0</v>
      </c>
      <c r="CW256" s="2">
        <v>0</v>
      </c>
      <c r="CX256" s="2">
        <v>6369.81</v>
      </c>
      <c r="CY256" s="2">
        <v>0</v>
      </c>
      <c r="CZ256" s="2">
        <v>0</v>
      </c>
      <c r="DA256" s="2">
        <v>0</v>
      </c>
      <c r="DB256" s="2">
        <v>0</v>
      </c>
      <c r="DC256" s="2">
        <v>9815.19</v>
      </c>
      <c r="DD256" s="2">
        <v>0</v>
      </c>
      <c r="DE256" s="2">
        <v>0</v>
      </c>
      <c r="DF256" s="2">
        <v>0</v>
      </c>
      <c r="DG256" s="2">
        <v>104.64</v>
      </c>
      <c r="DH256" s="2">
        <v>0</v>
      </c>
      <c r="DI256" s="2">
        <v>0</v>
      </c>
      <c r="DJ256" s="2">
        <v>0</v>
      </c>
      <c r="DK256" s="2">
        <v>0</v>
      </c>
      <c r="DL256" s="2">
        <v>18.34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583.74</v>
      </c>
      <c r="EA256" s="2">
        <v>0</v>
      </c>
      <c r="EB256" s="2">
        <v>0</v>
      </c>
      <c r="EC256" s="2">
        <v>0</v>
      </c>
      <c r="ED256" s="2">
        <v>0</v>
      </c>
      <c r="EE256" s="15">
        <f t="shared" si="380"/>
        <v>0</v>
      </c>
      <c r="EF256" s="15">
        <f t="shared" si="381"/>
        <v>0</v>
      </c>
      <c r="EG256" s="15">
        <f t="shared" si="382"/>
        <v>1</v>
      </c>
      <c r="EH256" s="15">
        <f t="shared" si="383"/>
        <v>0</v>
      </c>
      <c r="EI256" s="15">
        <f t="shared" si="384"/>
        <v>0</v>
      </c>
      <c r="EJ256" s="15">
        <f t="shared" si="385"/>
        <v>1</v>
      </c>
      <c r="EK256" s="15">
        <f t="shared" si="386"/>
        <v>0</v>
      </c>
      <c r="EL256" s="15">
        <f t="shared" si="387"/>
        <v>0</v>
      </c>
      <c r="EM256" s="15">
        <f t="shared" si="388"/>
        <v>0</v>
      </c>
      <c r="EN256" s="15">
        <f t="shared" si="389"/>
        <v>0</v>
      </c>
      <c r="EO256" s="15">
        <f t="shared" si="390"/>
        <v>0</v>
      </c>
      <c r="EP256" s="15">
        <f t="shared" si="391"/>
        <v>1</v>
      </c>
      <c r="EQ256" s="15">
        <f t="shared" si="392"/>
        <v>0</v>
      </c>
      <c r="ER256" s="15">
        <f t="shared" si="393"/>
        <v>0</v>
      </c>
      <c r="ES256" s="15">
        <f t="shared" si="394"/>
        <v>0</v>
      </c>
      <c r="ET256" s="15">
        <f t="shared" si="395"/>
        <v>0</v>
      </c>
      <c r="EU256" s="15">
        <f t="shared" si="396"/>
        <v>1</v>
      </c>
      <c r="EV256" s="15">
        <f t="shared" si="397"/>
        <v>0</v>
      </c>
      <c r="EW256" s="15">
        <f t="shared" si="398"/>
        <v>0</v>
      </c>
      <c r="EX256" s="15">
        <f t="shared" si="399"/>
        <v>0</v>
      </c>
      <c r="EY256" s="15">
        <f t="shared" si="400"/>
        <v>1</v>
      </c>
      <c r="EZ256" s="15">
        <f t="shared" si="401"/>
        <v>0</v>
      </c>
      <c r="FA256" s="15">
        <f t="shared" si="402"/>
        <v>0</v>
      </c>
      <c r="FB256" s="15">
        <f t="shared" si="403"/>
        <v>0</v>
      </c>
      <c r="FC256" s="15">
        <f t="shared" si="404"/>
        <v>0</v>
      </c>
      <c r="FD256" s="15">
        <f t="shared" si="405"/>
        <v>1</v>
      </c>
      <c r="FE256" s="15">
        <f t="shared" si="406"/>
        <v>0</v>
      </c>
      <c r="FF256" s="15">
        <f t="shared" si="407"/>
        <v>0</v>
      </c>
      <c r="FG256" s="15">
        <f t="shared" si="408"/>
        <v>0</v>
      </c>
      <c r="FH256" s="15">
        <f t="shared" si="409"/>
        <v>1</v>
      </c>
      <c r="FI256" s="15">
        <f t="shared" si="410"/>
        <v>0</v>
      </c>
      <c r="FJ256" s="15">
        <f t="shared" si="411"/>
        <v>0</v>
      </c>
      <c r="FK256" s="15">
        <f t="shared" si="412"/>
        <v>0</v>
      </c>
      <c r="FL256" s="15">
        <f t="shared" si="413"/>
        <v>0</v>
      </c>
      <c r="FM256" s="15">
        <f t="shared" si="414"/>
        <v>1</v>
      </c>
      <c r="FN256" s="15">
        <f t="shared" si="415"/>
        <v>0</v>
      </c>
      <c r="FO256" s="15">
        <f t="shared" si="416"/>
        <v>0</v>
      </c>
      <c r="FP256" s="15">
        <f t="shared" si="417"/>
        <v>0</v>
      </c>
      <c r="FQ256" s="15">
        <f t="shared" si="418"/>
        <v>0</v>
      </c>
      <c r="FR256" s="15">
        <f t="shared" si="419"/>
        <v>0</v>
      </c>
      <c r="FS256" s="15">
        <v>0</v>
      </c>
      <c r="FT256" s="15">
        <v>0</v>
      </c>
      <c r="FU256" s="15">
        <v>0</v>
      </c>
      <c r="FV256" s="15">
        <v>0</v>
      </c>
      <c r="FW256" s="15">
        <v>0</v>
      </c>
      <c r="FX256" s="15">
        <v>0</v>
      </c>
      <c r="FY256" s="15">
        <v>0</v>
      </c>
      <c r="FZ256" s="15">
        <v>0</v>
      </c>
      <c r="GA256" s="15">
        <f t="shared" si="420"/>
        <v>1</v>
      </c>
      <c r="GB256" s="15">
        <f t="shared" si="421"/>
        <v>0</v>
      </c>
      <c r="GC256" s="15">
        <f t="shared" si="422"/>
        <v>0</v>
      </c>
      <c r="GD256" s="15">
        <f t="shared" si="423"/>
        <v>0</v>
      </c>
      <c r="GE256" s="15">
        <f t="shared" si="424"/>
        <v>0</v>
      </c>
    </row>
    <row r="257" spans="1:187" x14ac:dyDescent="0.3">
      <c r="A257" s="2" t="s">
        <v>256</v>
      </c>
      <c r="B257" s="6">
        <v>51113.49</v>
      </c>
      <c r="C257" s="6">
        <f t="shared" si="335"/>
        <v>19917.776652829365</v>
      </c>
      <c r="D257" s="7">
        <v>31195.713347170633</v>
      </c>
      <c r="E257" s="8">
        <v>2788.84</v>
      </c>
      <c r="F257" s="9">
        <v>4576.57</v>
      </c>
      <c r="G257" s="9">
        <v>5336.0662397288224</v>
      </c>
      <c r="H257" s="9">
        <v>1262.551737959202</v>
      </c>
      <c r="I257" s="9">
        <v>3967.1971938924808</v>
      </c>
      <c r="J257" s="9">
        <v>979.66148124886217</v>
      </c>
      <c r="K257" s="9">
        <v>304.52999999999997</v>
      </c>
      <c r="L257" s="9">
        <v>702.36</v>
      </c>
      <c r="M257" s="9">
        <v>0</v>
      </c>
      <c r="N257" s="10">
        <v>0</v>
      </c>
      <c r="O257" s="10">
        <f t="shared" si="325"/>
        <v>0</v>
      </c>
      <c r="P257" s="10">
        <f t="shared" si="326"/>
        <v>0</v>
      </c>
      <c r="Q257" s="10">
        <f t="shared" si="327"/>
        <v>2788.84</v>
      </c>
      <c r="R257" s="10">
        <f t="shared" si="328"/>
        <v>0</v>
      </c>
      <c r="S257" s="10">
        <f t="shared" si="329"/>
        <v>0</v>
      </c>
      <c r="T257" s="10">
        <f t="shared" si="330"/>
        <v>0</v>
      </c>
      <c r="U257" s="10">
        <f t="shared" si="331"/>
        <v>4576.57</v>
      </c>
      <c r="V257" s="10">
        <f t="shared" si="332"/>
        <v>0</v>
      </c>
      <c r="W257" s="10">
        <f t="shared" si="333"/>
        <v>0</v>
      </c>
      <c r="X257" s="10">
        <f t="shared" si="334"/>
        <v>0</v>
      </c>
      <c r="Y257" s="10">
        <f t="shared" si="336"/>
        <v>0</v>
      </c>
      <c r="Z257" s="10">
        <f t="shared" si="337"/>
        <v>5316.6016705237425</v>
      </c>
      <c r="AA257" s="10">
        <f t="shared" si="338"/>
        <v>19.464569205080814</v>
      </c>
      <c r="AB257" s="10">
        <f t="shared" si="339"/>
        <v>0</v>
      </c>
      <c r="AC257" s="10">
        <f t="shared" si="340"/>
        <v>0</v>
      </c>
      <c r="AD257" s="10">
        <f t="shared" si="341"/>
        <v>0</v>
      </c>
      <c r="AE257" s="10">
        <f t="shared" si="342"/>
        <v>1262.551737959202</v>
      </c>
      <c r="AF257" s="10">
        <f t="shared" si="343"/>
        <v>0</v>
      </c>
      <c r="AG257" s="10">
        <f t="shared" si="344"/>
        <v>0</v>
      </c>
      <c r="AH257" s="10">
        <f t="shared" si="345"/>
        <v>0</v>
      </c>
      <c r="AI257" s="10">
        <f t="shared" si="346"/>
        <v>3967.1971938924808</v>
      </c>
      <c r="AJ257" s="10">
        <f t="shared" si="347"/>
        <v>0</v>
      </c>
      <c r="AK257" s="10">
        <f t="shared" si="348"/>
        <v>0</v>
      </c>
      <c r="AL257" s="10">
        <f t="shared" si="349"/>
        <v>0</v>
      </c>
      <c r="AM257" s="10">
        <f t="shared" si="350"/>
        <v>0</v>
      </c>
      <c r="AN257" s="10">
        <f t="shared" si="351"/>
        <v>979.6182182112708</v>
      </c>
      <c r="AO257" s="10">
        <f t="shared" si="352"/>
        <v>4.3263037591468524E-2</v>
      </c>
      <c r="AP257" s="10">
        <f t="shared" si="353"/>
        <v>0</v>
      </c>
      <c r="AQ257" s="10">
        <f t="shared" si="354"/>
        <v>0</v>
      </c>
      <c r="AR257" s="10">
        <f t="shared" si="355"/>
        <v>298.14</v>
      </c>
      <c r="AS257" s="10">
        <f t="shared" si="356"/>
        <v>6.39</v>
      </c>
      <c r="AT257" s="10">
        <f t="shared" si="357"/>
        <v>0</v>
      </c>
      <c r="AU257" s="10">
        <f t="shared" si="358"/>
        <v>0</v>
      </c>
      <c r="AV257" s="10">
        <f t="shared" si="359"/>
        <v>0</v>
      </c>
      <c r="AW257" s="10">
        <f t="shared" si="360"/>
        <v>702.36</v>
      </c>
      <c r="AX257" s="10">
        <f t="shared" si="361"/>
        <v>0</v>
      </c>
      <c r="AY257" s="10">
        <f t="shared" si="362"/>
        <v>0</v>
      </c>
      <c r="AZ257" s="10">
        <f t="shared" si="363"/>
        <v>0</v>
      </c>
      <c r="BA257" s="10">
        <f t="shared" si="364"/>
        <v>0</v>
      </c>
      <c r="BB257" s="10">
        <f t="shared" si="365"/>
        <v>0</v>
      </c>
      <c r="BC257" s="10">
        <f t="shared" si="366"/>
        <v>0</v>
      </c>
      <c r="BD257" s="10">
        <f t="shared" si="367"/>
        <v>0</v>
      </c>
      <c r="BE257" s="10">
        <f t="shared" si="368"/>
        <v>0</v>
      </c>
      <c r="BF257" s="10">
        <f t="shared" si="369"/>
        <v>0</v>
      </c>
      <c r="BG257" s="10">
        <f t="shared" si="370"/>
        <v>0</v>
      </c>
      <c r="BH257" s="10">
        <f t="shared" si="371"/>
        <v>0</v>
      </c>
      <c r="BI257" s="10">
        <f t="shared" si="372"/>
        <v>0</v>
      </c>
      <c r="BJ257" s="10">
        <f t="shared" si="373"/>
        <v>0</v>
      </c>
      <c r="BK257" s="10">
        <f t="shared" si="374"/>
        <v>0</v>
      </c>
      <c r="BL257" s="10">
        <f t="shared" si="375"/>
        <v>0</v>
      </c>
      <c r="BM257" s="10">
        <f t="shared" si="376"/>
        <v>0</v>
      </c>
      <c r="BN257" s="10">
        <f t="shared" si="377"/>
        <v>0</v>
      </c>
      <c r="BO257" s="10">
        <f t="shared" si="378"/>
        <v>0</v>
      </c>
      <c r="BP257" s="2" t="s">
        <v>256</v>
      </c>
      <c r="BQ257" s="2">
        <v>124492.28</v>
      </c>
      <c r="BR257" s="2">
        <f t="shared" si="379"/>
        <v>4239.24</v>
      </c>
      <c r="BS257" s="2">
        <v>81972.670000000013</v>
      </c>
      <c r="BT257" s="2">
        <v>2788.84</v>
      </c>
      <c r="BU257" s="2">
        <v>4576.57</v>
      </c>
      <c r="BV257" s="2">
        <v>7174.3099999999986</v>
      </c>
      <c r="BW257" s="2">
        <v>3265.75</v>
      </c>
      <c r="BX257" s="2">
        <v>3934.71</v>
      </c>
      <c r="BY257" s="2">
        <v>14039.47</v>
      </c>
      <c r="BZ257" s="2">
        <v>304.52999999999997</v>
      </c>
      <c r="CA257" s="2">
        <v>1806.12</v>
      </c>
      <c r="CB257" s="2">
        <v>4297.13</v>
      </c>
      <c r="CC257" s="2">
        <v>332.18</v>
      </c>
      <c r="CD257" s="2">
        <v>0</v>
      </c>
      <c r="CE257" s="2">
        <v>0</v>
      </c>
      <c r="CF257" s="2">
        <v>2788.84</v>
      </c>
      <c r="CG257" s="2">
        <v>0</v>
      </c>
      <c r="CH257" s="2">
        <v>0</v>
      </c>
      <c r="CI257" s="2">
        <v>0</v>
      </c>
      <c r="CJ257" s="2">
        <v>4576.57</v>
      </c>
      <c r="CK257" s="2">
        <v>0</v>
      </c>
      <c r="CL257" s="2">
        <v>0</v>
      </c>
      <c r="CM257" s="2">
        <v>0</v>
      </c>
      <c r="CN257" s="2">
        <v>0</v>
      </c>
      <c r="CO257" s="2">
        <v>7148.1399999999994</v>
      </c>
      <c r="CP257" s="2">
        <v>26.17</v>
      </c>
      <c r="CQ257" s="2">
        <v>0</v>
      </c>
      <c r="CR257" s="2">
        <v>0</v>
      </c>
      <c r="CS257" s="2">
        <v>0</v>
      </c>
      <c r="CT257" s="2">
        <v>3265.75</v>
      </c>
      <c r="CU257" s="2">
        <v>0</v>
      </c>
      <c r="CV257" s="2">
        <v>0</v>
      </c>
      <c r="CW257" s="2">
        <v>0</v>
      </c>
      <c r="CX257" s="2">
        <v>3934.71</v>
      </c>
      <c r="CY257" s="2">
        <v>0</v>
      </c>
      <c r="CZ257" s="2">
        <v>0</v>
      </c>
      <c r="DA257" s="2">
        <v>0</v>
      </c>
      <c r="DB257" s="2">
        <v>0</v>
      </c>
      <c r="DC257" s="2">
        <v>14038.85</v>
      </c>
      <c r="DD257" s="2">
        <v>0.62</v>
      </c>
      <c r="DE257" s="2">
        <v>0</v>
      </c>
      <c r="DF257" s="2">
        <v>0</v>
      </c>
      <c r="DG257" s="2">
        <v>298.14</v>
      </c>
      <c r="DH257" s="2">
        <v>6.39</v>
      </c>
      <c r="DI257" s="2">
        <v>0</v>
      </c>
      <c r="DJ257" s="2">
        <v>0</v>
      </c>
      <c r="DK257" s="2">
        <v>0</v>
      </c>
      <c r="DL257" s="2">
        <v>1806.12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4158.76</v>
      </c>
      <c r="DS257" s="2">
        <v>0</v>
      </c>
      <c r="DT257" s="2">
        <v>0</v>
      </c>
      <c r="DU257" s="2">
        <v>0</v>
      </c>
      <c r="DV257" s="2">
        <v>0</v>
      </c>
      <c r="DW257" s="2">
        <v>132.22</v>
      </c>
      <c r="DX257" s="2">
        <v>0</v>
      </c>
      <c r="DY257" s="2">
        <v>6.15</v>
      </c>
      <c r="DZ257" s="2">
        <v>332.18</v>
      </c>
      <c r="EA257" s="2">
        <v>0</v>
      </c>
      <c r="EB257" s="2">
        <v>0</v>
      </c>
      <c r="EC257" s="2">
        <v>0</v>
      </c>
      <c r="ED257" s="2">
        <v>0</v>
      </c>
      <c r="EE257" s="15">
        <f t="shared" si="380"/>
        <v>0</v>
      </c>
      <c r="EF257" s="15">
        <f t="shared" si="381"/>
        <v>0</v>
      </c>
      <c r="EG257" s="15">
        <f t="shared" si="382"/>
        <v>1</v>
      </c>
      <c r="EH257" s="15">
        <f t="shared" si="383"/>
        <v>0</v>
      </c>
      <c r="EI257" s="15">
        <f t="shared" si="384"/>
        <v>0</v>
      </c>
      <c r="EJ257" s="15">
        <f t="shared" si="385"/>
        <v>0</v>
      </c>
      <c r="EK257" s="15">
        <f t="shared" si="386"/>
        <v>1</v>
      </c>
      <c r="EL257" s="15">
        <f t="shared" si="387"/>
        <v>0</v>
      </c>
      <c r="EM257" s="15">
        <f t="shared" si="388"/>
        <v>0</v>
      </c>
      <c r="EN257" s="15">
        <f t="shared" si="389"/>
        <v>0</v>
      </c>
      <c r="EO257" s="15">
        <f t="shared" si="390"/>
        <v>0</v>
      </c>
      <c r="EP257" s="15">
        <f t="shared" si="391"/>
        <v>0.99635226244753861</v>
      </c>
      <c r="EQ257" s="16">
        <f t="shared" si="392"/>
        <v>3.6477375524614922E-3</v>
      </c>
      <c r="ER257" s="15">
        <f t="shared" si="393"/>
        <v>0</v>
      </c>
      <c r="ES257" s="15">
        <f t="shared" si="394"/>
        <v>0</v>
      </c>
      <c r="ET257" s="15">
        <f t="shared" si="395"/>
        <v>0</v>
      </c>
      <c r="EU257" s="15">
        <f t="shared" si="396"/>
        <v>1</v>
      </c>
      <c r="EV257" s="15">
        <f t="shared" si="397"/>
        <v>0</v>
      </c>
      <c r="EW257" s="15">
        <f t="shared" si="398"/>
        <v>0</v>
      </c>
      <c r="EX257" s="15">
        <f t="shared" si="399"/>
        <v>0</v>
      </c>
      <c r="EY257" s="15">
        <f t="shared" si="400"/>
        <v>1</v>
      </c>
      <c r="EZ257" s="15">
        <f t="shared" si="401"/>
        <v>0</v>
      </c>
      <c r="FA257" s="15">
        <f t="shared" si="402"/>
        <v>0</v>
      </c>
      <c r="FB257" s="15">
        <f t="shared" si="403"/>
        <v>0</v>
      </c>
      <c r="FC257" s="15">
        <f t="shared" si="404"/>
        <v>0</v>
      </c>
      <c r="FD257" s="15">
        <f t="shared" si="405"/>
        <v>0.99995583878878624</v>
      </c>
      <c r="FE257" s="17">
        <f t="shared" si="406"/>
        <v>4.416121121381363E-5</v>
      </c>
      <c r="FF257" s="15">
        <f t="shared" si="407"/>
        <v>0</v>
      </c>
      <c r="FG257" s="15">
        <f t="shared" si="408"/>
        <v>0</v>
      </c>
      <c r="FH257" s="15">
        <f t="shared" si="409"/>
        <v>0.97901684563097235</v>
      </c>
      <c r="FI257" s="15">
        <f t="shared" si="410"/>
        <v>2.0983154369027684E-2</v>
      </c>
      <c r="FJ257" s="15">
        <f t="shared" si="411"/>
        <v>0</v>
      </c>
      <c r="FK257" s="15">
        <f t="shared" si="412"/>
        <v>0</v>
      </c>
      <c r="FL257" s="15">
        <f t="shared" si="413"/>
        <v>0</v>
      </c>
      <c r="FM257" s="15">
        <f t="shared" si="414"/>
        <v>1</v>
      </c>
      <c r="FN257" s="15">
        <f t="shared" si="415"/>
        <v>0</v>
      </c>
      <c r="FO257" s="15">
        <f t="shared" si="416"/>
        <v>0</v>
      </c>
      <c r="FP257" s="15">
        <f t="shared" si="417"/>
        <v>0</v>
      </c>
      <c r="FQ257" s="15">
        <f t="shared" si="418"/>
        <v>0</v>
      </c>
      <c r="FR257" s="15">
        <f t="shared" si="419"/>
        <v>0</v>
      </c>
      <c r="FS257" s="15">
        <f t="shared" si="425"/>
        <v>0.96779943822970216</v>
      </c>
      <c r="FT257" s="15">
        <f t="shared" si="426"/>
        <v>0</v>
      </c>
      <c r="FU257" s="15">
        <f t="shared" si="427"/>
        <v>0</v>
      </c>
      <c r="FV257" s="15">
        <f t="shared" si="428"/>
        <v>0</v>
      </c>
      <c r="FW257" s="15">
        <f t="shared" si="429"/>
        <v>0</v>
      </c>
      <c r="FX257" s="15">
        <f t="shared" si="430"/>
        <v>3.0769373977515224E-2</v>
      </c>
      <c r="FY257" s="15">
        <f t="shared" si="431"/>
        <v>0</v>
      </c>
      <c r="FZ257" s="15">
        <f t="shared" si="432"/>
        <v>1.4311877927826247E-3</v>
      </c>
      <c r="GA257" s="15">
        <f t="shared" si="420"/>
        <v>1</v>
      </c>
      <c r="GB257" s="15">
        <f t="shared" si="421"/>
        <v>0</v>
      </c>
      <c r="GC257" s="15">
        <f t="shared" si="422"/>
        <v>0</v>
      </c>
      <c r="GD257" s="15">
        <f t="shared" si="423"/>
        <v>0</v>
      </c>
      <c r="GE257" s="15">
        <f t="shared" si="424"/>
        <v>0</v>
      </c>
    </row>
    <row r="258" spans="1:187" x14ac:dyDescent="0.3">
      <c r="A258" s="2" t="s">
        <v>257</v>
      </c>
      <c r="B258" s="6">
        <v>23354.387999999999</v>
      </c>
      <c r="C258" s="6">
        <f t="shared" si="335"/>
        <v>11970.48</v>
      </c>
      <c r="D258" s="7">
        <v>11383.907999999999</v>
      </c>
      <c r="E258" s="8">
        <v>2564.9679999999998</v>
      </c>
      <c r="F258" s="9">
        <v>4138.92</v>
      </c>
      <c r="G258" s="9">
        <v>2274.66</v>
      </c>
      <c r="H258" s="9">
        <v>547.09</v>
      </c>
      <c r="I258" s="9">
        <v>2137.0859999999998</v>
      </c>
      <c r="J258" s="9">
        <v>240.29</v>
      </c>
      <c r="K258" s="9">
        <v>47.701000000000001</v>
      </c>
      <c r="L258" s="9">
        <v>19.765000000000001</v>
      </c>
      <c r="M258" s="9">
        <v>0</v>
      </c>
      <c r="N258" s="10">
        <v>0</v>
      </c>
      <c r="O258" s="10">
        <f t="shared" ref="O258:O296" si="433">EE258*E258</f>
        <v>0</v>
      </c>
      <c r="P258" s="10">
        <f t="shared" ref="P258:P296" si="434">EF258*E258</f>
        <v>0</v>
      </c>
      <c r="Q258" s="10">
        <f t="shared" ref="Q258:Q296" si="435">EG258*E258</f>
        <v>2564.9679999999998</v>
      </c>
      <c r="R258" s="10">
        <f t="shared" ref="R258:R296" si="436">EH258*E258</f>
        <v>0</v>
      </c>
      <c r="S258" s="10">
        <f t="shared" ref="S258:S296" si="437">EI258*E258</f>
        <v>0</v>
      </c>
      <c r="T258" s="10">
        <f t="shared" ref="T258:T296" si="438">EJ258*F258</f>
        <v>0</v>
      </c>
      <c r="U258" s="10">
        <f t="shared" ref="U258:U296" si="439">EK258*F258</f>
        <v>3466.36</v>
      </c>
      <c r="V258" s="10">
        <f t="shared" ref="V258:V296" si="440">EL258*F258</f>
        <v>0</v>
      </c>
      <c r="W258" s="10">
        <f t="shared" ref="W258:W296" si="441">EM258*F258</f>
        <v>0</v>
      </c>
      <c r="X258" s="10">
        <f t="shared" ref="X258:X296" si="442">EN258*F258</f>
        <v>0</v>
      </c>
      <c r="Y258" s="10">
        <f t="shared" si="336"/>
        <v>672.56</v>
      </c>
      <c r="Z258" s="10">
        <f t="shared" si="337"/>
        <v>2274.66</v>
      </c>
      <c r="AA258" s="10">
        <f t="shared" si="338"/>
        <v>0</v>
      </c>
      <c r="AB258" s="10">
        <f t="shared" si="339"/>
        <v>0</v>
      </c>
      <c r="AC258" s="10">
        <f t="shared" si="340"/>
        <v>0</v>
      </c>
      <c r="AD258" s="10">
        <f t="shared" si="341"/>
        <v>0</v>
      </c>
      <c r="AE258" s="10">
        <f t="shared" si="342"/>
        <v>547.09</v>
      </c>
      <c r="AF258" s="10">
        <f t="shared" si="343"/>
        <v>0</v>
      </c>
      <c r="AG258" s="10">
        <f t="shared" si="344"/>
        <v>0</v>
      </c>
      <c r="AH258" s="10">
        <f t="shared" si="345"/>
        <v>0</v>
      </c>
      <c r="AI258" s="10">
        <f t="shared" si="346"/>
        <v>2137.0859999999998</v>
      </c>
      <c r="AJ258" s="10">
        <f t="shared" si="347"/>
        <v>0</v>
      </c>
      <c r="AK258" s="10">
        <f t="shared" si="348"/>
        <v>0</v>
      </c>
      <c r="AL258" s="10">
        <f t="shared" si="349"/>
        <v>0</v>
      </c>
      <c r="AM258" s="10">
        <f t="shared" si="350"/>
        <v>0</v>
      </c>
      <c r="AN258" s="10">
        <f t="shared" si="351"/>
        <v>240.29</v>
      </c>
      <c r="AO258" s="10">
        <f t="shared" si="352"/>
        <v>0</v>
      </c>
      <c r="AP258" s="10">
        <f t="shared" si="353"/>
        <v>0</v>
      </c>
      <c r="AQ258" s="10">
        <f t="shared" si="354"/>
        <v>0</v>
      </c>
      <c r="AR258" s="10">
        <f t="shared" si="355"/>
        <v>47.701000000000001</v>
      </c>
      <c r="AS258" s="10">
        <f t="shared" si="356"/>
        <v>0</v>
      </c>
      <c r="AT258" s="10">
        <f t="shared" si="357"/>
        <v>0</v>
      </c>
      <c r="AU258" s="10">
        <f t="shared" si="358"/>
        <v>0</v>
      </c>
      <c r="AV258" s="10">
        <f t="shared" si="359"/>
        <v>0</v>
      </c>
      <c r="AW258" s="10">
        <f t="shared" si="360"/>
        <v>19.765000000000001</v>
      </c>
      <c r="AX258" s="10">
        <f t="shared" si="361"/>
        <v>0</v>
      </c>
      <c r="AY258" s="10">
        <f t="shared" si="362"/>
        <v>0</v>
      </c>
      <c r="AZ258" s="10">
        <f t="shared" si="363"/>
        <v>0</v>
      </c>
      <c r="BA258" s="10">
        <f t="shared" si="364"/>
        <v>0</v>
      </c>
      <c r="BB258" s="10">
        <f t="shared" si="365"/>
        <v>0</v>
      </c>
      <c r="BC258" s="10">
        <f t="shared" si="366"/>
        <v>0</v>
      </c>
      <c r="BD258" s="10">
        <f t="shared" si="367"/>
        <v>0</v>
      </c>
      <c r="BE258" s="10">
        <f t="shared" si="368"/>
        <v>0</v>
      </c>
      <c r="BF258" s="10">
        <f t="shared" si="369"/>
        <v>0</v>
      </c>
      <c r="BG258" s="10">
        <f t="shared" si="370"/>
        <v>0</v>
      </c>
      <c r="BH258" s="10">
        <f t="shared" si="371"/>
        <v>0</v>
      </c>
      <c r="BI258" s="10">
        <f t="shared" si="372"/>
        <v>0</v>
      </c>
      <c r="BJ258" s="10">
        <f t="shared" si="373"/>
        <v>0</v>
      </c>
      <c r="BK258" s="10">
        <f t="shared" si="374"/>
        <v>0</v>
      </c>
      <c r="BL258" s="10">
        <f t="shared" si="375"/>
        <v>0</v>
      </c>
      <c r="BM258" s="10">
        <f t="shared" si="376"/>
        <v>0</v>
      </c>
      <c r="BN258" s="10">
        <f t="shared" si="377"/>
        <v>0</v>
      </c>
      <c r="BO258" s="10">
        <f t="shared" si="378"/>
        <v>0</v>
      </c>
      <c r="BP258" s="2" t="s">
        <v>257</v>
      </c>
      <c r="BQ258" s="2">
        <v>12930.384</v>
      </c>
      <c r="BR258" s="2">
        <f t="shared" si="379"/>
        <v>2184.7869999999998</v>
      </c>
      <c r="BS258" s="2">
        <v>780.25400000000263</v>
      </c>
      <c r="BT258" s="2">
        <v>2564.9679999999998</v>
      </c>
      <c r="BU258" s="2">
        <v>4138.92</v>
      </c>
      <c r="BV258" s="2">
        <v>2274.64</v>
      </c>
      <c r="BW258" s="2">
        <v>547.09</v>
      </c>
      <c r="BX258" s="2">
        <v>2137.0859999999998</v>
      </c>
      <c r="BY258" s="2">
        <v>419.96</v>
      </c>
      <c r="BZ258" s="2">
        <v>47.700999999999993</v>
      </c>
      <c r="CA258" s="2">
        <v>19.765000000000001</v>
      </c>
      <c r="CB258" s="2">
        <v>0</v>
      </c>
      <c r="CC258" s="2">
        <v>0</v>
      </c>
      <c r="CD258" s="2">
        <v>0</v>
      </c>
      <c r="CE258" s="2">
        <v>0</v>
      </c>
      <c r="CF258" s="2">
        <v>2564.9679999999998</v>
      </c>
      <c r="CG258" s="2">
        <v>0</v>
      </c>
      <c r="CH258" s="2">
        <v>0</v>
      </c>
      <c r="CI258" s="2">
        <v>0</v>
      </c>
      <c r="CJ258" s="2">
        <v>3466.36</v>
      </c>
      <c r="CK258" s="2">
        <v>0</v>
      </c>
      <c r="CL258" s="2">
        <v>0</v>
      </c>
      <c r="CM258" s="2">
        <v>0</v>
      </c>
      <c r="CN258" s="2">
        <v>672.56</v>
      </c>
      <c r="CO258" s="2">
        <v>2274.64</v>
      </c>
      <c r="CP258" s="2">
        <v>0</v>
      </c>
      <c r="CQ258" s="2">
        <v>0</v>
      </c>
      <c r="CR258" s="2">
        <v>0</v>
      </c>
      <c r="CS258" s="2">
        <v>0</v>
      </c>
      <c r="CT258" s="2">
        <v>547.09</v>
      </c>
      <c r="CU258" s="2">
        <v>0</v>
      </c>
      <c r="CV258" s="2">
        <v>0</v>
      </c>
      <c r="CW258" s="2">
        <v>0</v>
      </c>
      <c r="CX258" s="2">
        <v>2137.0859999999998</v>
      </c>
      <c r="CY258" s="2">
        <v>0</v>
      </c>
      <c r="CZ258" s="2">
        <v>0</v>
      </c>
      <c r="DA258" s="2">
        <v>0</v>
      </c>
      <c r="DB258" s="2">
        <v>0</v>
      </c>
      <c r="DC258" s="2">
        <v>419.96</v>
      </c>
      <c r="DD258" s="2">
        <v>0</v>
      </c>
      <c r="DE258" s="2">
        <v>0</v>
      </c>
      <c r="DF258" s="2">
        <v>0</v>
      </c>
      <c r="DG258" s="2">
        <v>47.700999999999993</v>
      </c>
      <c r="DH258" s="2">
        <v>0</v>
      </c>
      <c r="DI258" s="2">
        <v>0</v>
      </c>
      <c r="DJ258" s="2">
        <v>0</v>
      </c>
      <c r="DK258" s="2">
        <v>0</v>
      </c>
      <c r="DL258" s="2">
        <v>19.765000000000001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15">
        <f t="shared" si="380"/>
        <v>0</v>
      </c>
      <c r="EF258" s="15">
        <f t="shared" si="381"/>
        <v>0</v>
      </c>
      <c r="EG258" s="15">
        <f t="shared" si="382"/>
        <v>1</v>
      </c>
      <c r="EH258" s="15">
        <f t="shared" si="383"/>
        <v>0</v>
      </c>
      <c r="EI258" s="15">
        <f t="shared" si="384"/>
        <v>0</v>
      </c>
      <c r="EJ258" s="15">
        <f t="shared" si="385"/>
        <v>0</v>
      </c>
      <c r="EK258" s="15">
        <f t="shared" si="386"/>
        <v>0.83750350332937096</v>
      </c>
      <c r="EL258" s="15">
        <f t="shared" si="387"/>
        <v>0</v>
      </c>
      <c r="EM258" s="15">
        <f t="shared" si="388"/>
        <v>0</v>
      </c>
      <c r="EN258" s="15">
        <f t="shared" si="389"/>
        <v>0</v>
      </c>
      <c r="EO258" s="15">
        <f t="shared" si="390"/>
        <v>0.16249649667062904</v>
      </c>
      <c r="EP258" s="15">
        <f t="shared" si="391"/>
        <v>1</v>
      </c>
      <c r="EQ258" s="15">
        <f t="shared" si="392"/>
        <v>0</v>
      </c>
      <c r="ER258" s="15">
        <f t="shared" si="393"/>
        <v>0</v>
      </c>
      <c r="ES258" s="15">
        <f t="shared" si="394"/>
        <v>0</v>
      </c>
      <c r="ET258" s="15">
        <f t="shared" si="395"/>
        <v>0</v>
      </c>
      <c r="EU258" s="15">
        <f t="shared" si="396"/>
        <v>1</v>
      </c>
      <c r="EV258" s="15">
        <f t="shared" si="397"/>
        <v>0</v>
      </c>
      <c r="EW258" s="15">
        <f t="shared" si="398"/>
        <v>0</v>
      </c>
      <c r="EX258" s="15">
        <f t="shared" si="399"/>
        <v>0</v>
      </c>
      <c r="EY258" s="15">
        <f t="shared" si="400"/>
        <v>1</v>
      </c>
      <c r="EZ258" s="15">
        <f t="shared" si="401"/>
        <v>0</v>
      </c>
      <c r="FA258" s="15">
        <f t="shared" si="402"/>
        <v>0</v>
      </c>
      <c r="FB258" s="15">
        <f t="shared" si="403"/>
        <v>0</v>
      </c>
      <c r="FC258" s="15">
        <f t="shared" si="404"/>
        <v>0</v>
      </c>
      <c r="FD258" s="15">
        <f t="shared" si="405"/>
        <v>1</v>
      </c>
      <c r="FE258" s="15">
        <f t="shared" si="406"/>
        <v>0</v>
      </c>
      <c r="FF258" s="15">
        <f t="shared" si="407"/>
        <v>0</v>
      </c>
      <c r="FG258" s="15">
        <f t="shared" si="408"/>
        <v>0</v>
      </c>
      <c r="FH258" s="15">
        <f t="shared" si="409"/>
        <v>1</v>
      </c>
      <c r="FI258" s="15">
        <f t="shared" si="410"/>
        <v>0</v>
      </c>
      <c r="FJ258" s="15">
        <f t="shared" si="411"/>
        <v>0</v>
      </c>
      <c r="FK258" s="15">
        <f t="shared" si="412"/>
        <v>0</v>
      </c>
      <c r="FL258" s="15">
        <f t="shared" si="413"/>
        <v>0</v>
      </c>
      <c r="FM258" s="15">
        <f t="shared" si="414"/>
        <v>1</v>
      </c>
      <c r="FN258" s="15">
        <f t="shared" si="415"/>
        <v>0</v>
      </c>
      <c r="FO258" s="15">
        <f t="shared" si="416"/>
        <v>0</v>
      </c>
      <c r="FP258" s="15">
        <f t="shared" si="417"/>
        <v>0</v>
      </c>
      <c r="FQ258" s="15">
        <f t="shared" si="418"/>
        <v>0</v>
      </c>
      <c r="FR258" s="15">
        <f t="shared" si="419"/>
        <v>0</v>
      </c>
      <c r="FS258" s="15">
        <v>0</v>
      </c>
      <c r="FT258" s="15">
        <v>0</v>
      </c>
      <c r="FU258" s="15">
        <v>0</v>
      </c>
      <c r="FV258" s="15">
        <v>0</v>
      </c>
      <c r="FW258" s="15">
        <v>0</v>
      </c>
      <c r="FX258" s="15">
        <v>0</v>
      </c>
      <c r="FY258" s="15">
        <v>0</v>
      </c>
      <c r="FZ258" s="15">
        <v>0</v>
      </c>
      <c r="GA258" s="15">
        <v>0</v>
      </c>
      <c r="GB258" s="15">
        <v>0</v>
      </c>
      <c r="GC258" s="15">
        <v>0</v>
      </c>
      <c r="GD258" s="15">
        <v>0</v>
      </c>
      <c r="GE258" s="15">
        <v>0</v>
      </c>
    </row>
    <row r="259" spans="1:187" x14ac:dyDescent="0.3">
      <c r="A259" s="2" t="s">
        <v>258</v>
      </c>
      <c r="B259" s="6">
        <v>78503.447</v>
      </c>
      <c r="C259" s="6">
        <f t="shared" ref="C259:C296" si="443">B259-D259</f>
        <v>39488.80696801954</v>
      </c>
      <c r="D259" s="7">
        <v>39014.64003198046</v>
      </c>
      <c r="E259" s="8">
        <v>0</v>
      </c>
      <c r="F259" s="9">
        <v>909.39</v>
      </c>
      <c r="G259" s="9">
        <v>7012.830863679038</v>
      </c>
      <c r="H259" s="9">
        <v>1833.539661113271</v>
      </c>
      <c r="I259" s="9">
        <v>2421.794331613446</v>
      </c>
      <c r="J259" s="9">
        <v>751.58618575234402</v>
      </c>
      <c r="K259" s="9">
        <v>567.87699999999995</v>
      </c>
      <c r="L259" s="9">
        <v>197.93771708377483</v>
      </c>
      <c r="M259" s="9">
        <v>0</v>
      </c>
      <c r="N259" s="10">
        <v>25793.851208777662</v>
      </c>
      <c r="O259" s="10">
        <f t="shared" si="433"/>
        <v>0</v>
      </c>
      <c r="P259" s="10">
        <f t="shared" si="434"/>
        <v>0</v>
      </c>
      <c r="Q259" s="10">
        <f t="shared" si="435"/>
        <v>0</v>
      </c>
      <c r="R259" s="10">
        <f t="shared" si="436"/>
        <v>0</v>
      </c>
      <c r="S259" s="10">
        <f t="shared" si="437"/>
        <v>0</v>
      </c>
      <c r="T259" s="10">
        <f t="shared" si="438"/>
        <v>883.88840800177275</v>
      </c>
      <c r="U259" s="10">
        <f t="shared" si="439"/>
        <v>0</v>
      </c>
      <c r="V259" s="10">
        <f t="shared" si="440"/>
        <v>0</v>
      </c>
      <c r="W259" s="10">
        <f t="shared" si="441"/>
        <v>0</v>
      </c>
      <c r="X259" s="10">
        <f t="shared" si="442"/>
        <v>25.501591998227145</v>
      </c>
      <c r="Y259" s="10">
        <f t="shared" ref="Y259:Y296" si="444">EO259*F259</f>
        <v>0</v>
      </c>
      <c r="Z259" s="10">
        <f t="shared" ref="Z259:Z296" si="445">EP259*G259</f>
        <v>6990.7005734301429</v>
      </c>
      <c r="AA259" s="10">
        <f t="shared" ref="AA259:AA296" si="446">EQ259*G259</f>
        <v>22.130290248895729</v>
      </c>
      <c r="AB259" s="10">
        <f t="shared" ref="AB259:AB296" si="447">ER259*G259</f>
        <v>0</v>
      </c>
      <c r="AC259" s="10">
        <f t="shared" ref="AC259:AC296" si="448">ES259*G259</f>
        <v>0</v>
      </c>
      <c r="AD259" s="10">
        <f t="shared" ref="AD259:AD296" si="449">ET259*G259</f>
        <v>0</v>
      </c>
      <c r="AE259" s="10">
        <f t="shared" ref="AE259:AE296" si="450">EU259*H259</f>
        <v>1833.539661113271</v>
      </c>
      <c r="AF259" s="10">
        <f t="shared" ref="AF259:AF296" si="451">EV259*H259</f>
        <v>0</v>
      </c>
      <c r="AG259" s="10">
        <f t="shared" ref="AG259:AG296" si="452">EW259*H259</f>
        <v>0</v>
      </c>
      <c r="AH259" s="10">
        <f t="shared" ref="AH259:AH296" si="453">EX259*H259</f>
        <v>0</v>
      </c>
      <c r="AI259" s="10">
        <f t="shared" ref="AI259:AI296" si="454">EY259*I259</f>
        <v>2421.794331613446</v>
      </c>
      <c r="AJ259" s="10">
        <f t="shared" ref="AJ259:AJ296" si="455">EZ259*I259</f>
        <v>0</v>
      </c>
      <c r="AK259" s="10">
        <f t="shared" ref="AK259:AK296" si="456">FA259*I259</f>
        <v>0</v>
      </c>
      <c r="AL259" s="10">
        <f t="shared" ref="AL259:AL296" si="457">FB259*I259</f>
        <v>0</v>
      </c>
      <c r="AM259" s="10">
        <f t="shared" ref="AM259:AM296" si="458">FC259*I259</f>
        <v>0</v>
      </c>
      <c r="AN259" s="10">
        <f t="shared" ref="AN259:AN296" si="459">FD259*J259</f>
        <v>751.58618575234402</v>
      </c>
      <c r="AO259" s="10">
        <f t="shared" ref="AO259:AO296" si="460">FE259*J259</f>
        <v>0</v>
      </c>
      <c r="AP259" s="10">
        <f t="shared" ref="AP259:AP296" si="461">FF259*J259</f>
        <v>0</v>
      </c>
      <c r="AQ259" s="10">
        <f t="shared" ref="AQ259:AQ296" si="462">FG259*J259</f>
        <v>0</v>
      </c>
      <c r="AR259" s="10">
        <f t="shared" ref="AR259:AR296" si="463">FH259*K259</f>
        <v>106.0853885139495</v>
      </c>
      <c r="AS259" s="10">
        <f t="shared" ref="AS259:AS296" si="464">FI259*K259</f>
        <v>461.7916114860505</v>
      </c>
      <c r="AT259" s="10">
        <f t="shared" ref="AT259:AT296" si="465">FJ259*K259</f>
        <v>0</v>
      </c>
      <c r="AU259" s="10">
        <f t="shared" ref="AU259:AU296" si="466">FK259*K259</f>
        <v>0</v>
      </c>
      <c r="AV259" s="10">
        <f t="shared" ref="AV259:AV296" si="467">FL259*K259</f>
        <v>0</v>
      </c>
      <c r="AW259" s="10">
        <f t="shared" ref="AW259:AW296" si="468">FM259*L259</f>
        <v>183.68118315379971</v>
      </c>
      <c r="AX259" s="10">
        <f t="shared" ref="AX259:AX296" si="469">FN259*L259</f>
        <v>0</v>
      </c>
      <c r="AY259" s="10">
        <f t="shared" ref="AY259:AY296" si="470">FO259*L259</f>
        <v>0</v>
      </c>
      <c r="AZ259" s="10">
        <f t="shared" ref="AZ259:AZ296" si="471">FP259*L259</f>
        <v>1.0834965786781106</v>
      </c>
      <c r="BA259" s="10">
        <f t="shared" ref="BA259:BA296" si="472">FQ259*L259</f>
        <v>7.8838632632762522</v>
      </c>
      <c r="BB259" s="10">
        <f t="shared" ref="BB259:BB296" si="473">FR259*L259</f>
        <v>5.2891740880207765</v>
      </c>
      <c r="BC259" s="10">
        <f t="shared" ref="BC259:BC296" si="474">FS259*M259</f>
        <v>0</v>
      </c>
      <c r="BD259" s="10">
        <f t="shared" ref="BD259:BD296" si="475">FT259*M259</f>
        <v>0</v>
      </c>
      <c r="BE259" s="10">
        <f t="shared" ref="BE259:BE296" si="476">FU259*M259</f>
        <v>0</v>
      </c>
      <c r="BF259" s="10">
        <f t="shared" ref="BF259:BF296" si="477">FV259*M259</f>
        <v>0</v>
      </c>
      <c r="BG259" s="10">
        <f t="shared" ref="BG259:BG296" si="478">FW259*M259</f>
        <v>0</v>
      </c>
      <c r="BH259" s="10">
        <f t="shared" ref="BH259:BH296" si="479">FX259*M259</f>
        <v>0</v>
      </c>
      <c r="BI259" s="10">
        <f t="shared" ref="BI259:BI296" si="480">FY259*M259</f>
        <v>0</v>
      </c>
      <c r="BJ259" s="10">
        <f t="shared" ref="BJ259:BJ296" si="481">FZ259*M259</f>
        <v>0</v>
      </c>
      <c r="BK259" s="10">
        <f t="shared" ref="BK259:BK296" si="482">GA259*N259</f>
        <v>25793.851208777662</v>
      </c>
      <c r="BL259" s="10">
        <f t="shared" ref="BL259:BL296" si="483">GB259*N259</f>
        <v>0</v>
      </c>
      <c r="BM259" s="10">
        <f t="shared" ref="BM259:BM296" si="484">GC259*N259</f>
        <v>0</v>
      </c>
      <c r="BN259" s="10">
        <f t="shared" ref="BN259:BN296" si="485">GD259*N259</f>
        <v>0</v>
      </c>
      <c r="BO259" s="10">
        <f t="shared" ref="BO259:BO296" si="486">GE259*N259</f>
        <v>0</v>
      </c>
      <c r="BP259" s="2" t="s">
        <v>258</v>
      </c>
      <c r="BQ259" s="2">
        <v>255901.986</v>
      </c>
      <c r="BR259" s="2">
        <f t="shared" ref="BR259:BR296" si="487">BZ259+CX259+EC259+FA259+FU259+GS259+HM259+IK259+JM259+KW259</f>
        <v>4239.6379999999999</v>
      </c>
      <c r="BS259" s="2">
        <v>213224.88400000002</v>
      </c>
      <c r="BT259" s="2">
        <v>0</v>
      </c>
      <c r="BU259" s="2">
        <v>2224.6569999999997</v>
      </c>
      <c r="BV259" s="2">
        <v>9943.9560000000001</v>
      </c>
      <c r="BW259" s="2">
        <v>2780.7759999999998</v>
      </c>
      <c r="BX259" s="2">
        <v>3666.212</v>
      </c>
      <c r="BY259" s="2">
        <v>17783.523000000001</v>
      </c>
      <c r="BZ259" s="2">
        <v>573.42599999999993</v>
      </c>
      <c r="CA259" s="2">
        <v>555.36</v>
      </c>
      <c r="CB259" s="2">
        <v>1659.62</v>
      </c>
      <c r="CC259" s="2">
        <v>3489.5720000000001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2162.2719999999995</v>
      </c>
      <c r="CJ259" s="2">
        <v>0</v>
      </c>
      <c r="CK259" s="2">
        <v>0</v>
      </c>
      <c r="CL259" s="2">
        <v>0</v>
      </c>
      <c r="CM259" s="2">
        <v>62.384999999999998</v>
      </c>
      <c r="CN259" s="2">
        <v>0</v>
      </c>
      <c r="CO259" s="2">
        <v>9912.5760000000009</v>
      </c>
      <c r="CP259" s="2">
        <v>31.38</v>
      </c>
      <c r="CQ259" s="2">
        <v>0</v>
      </c>
      <c r="CR259" s="2">
        <v>0</v>
      </c>
      <c r="CS259" s="2">
        <v>0</v>
      </c>
      <c r="CT259" s="2">
        <v>2780.7759999999998</v>
      </c>
      <c r="CU259" s="2">
        <v>0</v>
      </c>
      <c r="CV259" s="2">
        <v>0</v>
      </c>
      <c r="CW259" s="2">
        <v>0</v>
      </c>
      <c r="CX259" s="2">
        <v>3666.212</v>
      </c>
      <c r="CY259" s="2">
        <v>0</v>
      </c>
      <c r="CZ259" s="2">
        <v>0</v>
      </c>
      <c r="DA259" s="2">
        <v>0</v>
      </c>
      <c r="DB259" s="2">
        <v>0</v>
      </c>
      <c r="DC259" s="2">
        <v>17783.523000000001</v>
      </c>
      <c r="DD259" s="2">
        <v>0</v>
      </c>
      <c r="DE259" s="2">
        <v>0</v>
      </c>
      <c r="DF259" s="2">
        <v>0</v>
      </c>
      <c r="DG259" s="2">
        <v>107.122</v>
      </c>
      <c r="DH259" s="2">
        <v>466.30399999999997</v>
      </c>
      <c r="DI259" s="2">
        <v>0</v>
      </c>
      <c r="DJ259" s="2">
        <v>0</v>
      </c>
      <c r="DK259" s="2">
        <v>0</v>
      </c>
      <c r="DL259" s="2">
        <v>515.36</v>
      </c>
      <c r="DM259" s="2">
        <v>0</v>
      </c>
      <c r="DN259" s="2">
        <v>0</v>
      </c>
      <c r="DO259" s="2">
        <v>3.04</v>
      </c>
      <c r="DP259" s="2">
        <v>22.12</v>
      </c>
      <c r="DQ259" s="2">
        <v>14.84</v>
      </c>
      <c r="DR259" s="2">
        <v>1659.62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3489.5720000000001</v>
      </c>
      <c r="EA259" s="2">
        <v>0</v>
      </c>
      <c r="EB259" s="2">
        <v>0</v>
      </c>
      <c r="EC259" s="2">
        <v>0</v>
      </c>
      <c r="ED259" s="2">
        <v>0</v>
      </c>
      <c r="EE259" s="15">
        <v>0</v>
      </c>
      <c r="EF259" s="15">
        <v>0</v>
      </c>
      <c r="EG259" s="15">
        <v>0</v>
      </c>
      <c r="EH259" s="15">
        <v>0</v>
      </c>
      <c r="EI259" s="15">
        <v>0</v>
      </c>
      <c r="EJ259" s="15">
        <f t="shared" ref="EJ259:EJ296" si="488">CI259/BU259</f>
        <v>0.97195747479274319</v>
      </c>
      <c r="EK259" s="15">
        <f t="shared" ref="EK259:EK296" si="489">CJ259/BU259</f>
        <v>0</v>
      </c>
      <c r="EL259" s="15">
        <f t="shared" ref="EL259:EL296" si="490">CK259/BU259</f>
        <v>0</v>
      </c>
      <c r="EM259" s="15">
        <f t="shared" ref="EM259:EM296" si="491">CL259/BU259</f>
        <v>0</v>
      </c>
      <c r="EN259" s="15">
        <f t="shared" ref="EN259:EN296" si="492">CM259/BU259</f>
        <v>2.8042525207256672E-2</v>
      </c>
      <c r="EO259" s="15">
        <f t="shared" ref="EO259:EO296" si="493">CN259/BU259</f>
        <v>0</v>
      </c>
      <c r="EP259" s="15">
        <f t="shared" ref="EP259:EP296" si="494">CO259/BV259</f>
        <v>0.99684431427492248</v>
      </c>
      <c r="EQ259" s="16">
        <f t="shared" ref="EQ259:EQ296" si="495">CP259/BV259</f>
        <v>3.1556857250776248E-3</v>
      </c>
      <c r="ER259" s="15">
        <f t="shared" ref="ER259:ER296" si="496">CQ259/BV259</f>
        <v>0</v>
      </c>
      <c r="ES259" s="15">
        <f t="shared" ref="ES259:ES296" si="497">CR259/BV259</f>
        <v>0</v>
      </c>
      <c r="ET259" s="15">
        <f t="shared" ref="ET259:ET296" si="498">CS259/BV259</f>
        <v>0</v>
      </c>
      <c r="EU259" s="15">
        <f t="shared" ref="EU259:EU296" si="499">CT259/BW259</f>
        <v>1</v>
      </c>
      <c r="EV259" s="15">
        <f t="shared" ref="EV259:EV296" si="500">CU259/BW259</f>
        <v>0</v>
      </c>
      <c r="EW259" s="15">
        <f t="shared" ref="EW259:EW296" si="501">CV259/BW259</f>
        <v>0</v>
      </c>
      <c r="EX259" s="15">
        <f t="shared" ref="EX259:EX296" si="502">CW259/BW259</f>
        <v>0</v>
      </c>
      <c r="EY259" s="15">
        <f t="shared" ref="EY259:EY296" si="503">CX259/BX259</f>
        <v>1</v>
      </c>
      <c r="EZ259" s="15">
        <f t="shared" ref="EZ259:EZ296" si="504">CY259/BX259</f>
        <v>0</v>
      </c>
      <c r="FA259" s="15">
        <f t="shared" ref="FA259:FA296" si="505">CZ259/BX259</f>
        <v>0</v>
      </c>
      <c r="FB259" s="15">
        <f t="shared" ref="FB259:FB296" si="506">DA259/BX259</f>
        <v>0</v>
      </c>
      <c r="FC259" s="15">
        <f t="shared" ref="FC259:FC296" si="507">DB259/BX259</f>
        <v>0</v>
      </c>
      <c r="FD259" s="15">
        <f t="shared" ref="FD259:FD296" si="508">DC259/BY259</f>
        <v>1</v>
      </c>
      <c r="FE259" s="15">
        <f t="shared" ref="FE259:FE296" si="509">DD259/BY259</f>
        <v>0</v>
      </c>
      <c r="FF259" s="15">
        <f t="shared" ref="FF259:FF296" si="510">DE259/BY259</f>
        <v>0</v>
      </c>
      <c r="FG259" s="15">
        <f t="shared" ref="FG259:FG296" si="511">DF259/BY259</f>
        <v>0</v>
      </c>
      <c r="FH259" s="15">
        <f t="shared" ref="FH259:FH295" si="512">DG259/BZ259</f>
        <v>0.18681050388367465</v>
      </c>
      <c r="FI259" s="15">
        <f t="shared" ref="FI259:FI296" si="513">DH259/BZ259</f>
        <v>0.81318949611632541</v>
      </c>
      <c r="FJ259" s="15">
        <f t="shared" ref="FJ259:FJ296" si="514">DI259/BZ259</f>
        <v>0</v>
      </c>
      <c r="FK259" s="15">
        <f t="shared" ref="FK259:FK296" si="515">DJ259/BZ259</f>
        <v>0</v>
      </c>
      <c r="FL259" s="15">
        <f t="shared" ref="FL259:FL296" si="516">DK259/BZ259</f>
        <v>0</v>
      </c>
      <c r="FM259" s="15">
        <f t="shared" ref="FM259:FM296" si="517">DL259/CA259</f>
        <v>0.92797464707577071</v>
      </c>
      <c r="FN259" s="15">
        <f t="shared" ref="FN259:FN296" si="518">DM259/CA259</f>
        <v>0</v>
      </c>
      <c r="FO259" s="15">
        <f t="shared" ref="FO259:FO296" si="519">DN259/CA259</f>
        <v>0</v>
      </c>
      <c r="FP259" s="15">
        <f t="shared" ref="FP259:FP296" si="520">DO259/CA259</f>
        <v>5.4739268222414291E-3</v>
      </c>
      <c r="FQ259" s="15">
        <f t="shared" ref="FQ259:FQ296" si="521">DP259/CA259</f>
        <v>3.9830020167098822E-2</v>
      </c>
      <c r="FR259" s="15">
        <f t="shared" ref="FR259:FR296" si="522">DQ259/CA259</f>
        <v>2.672140593488908E-2</v>
      </c>
      <c r="FS259" s="15">
        <f t="shared" ref="FS259:FS296" si="523">DR259/CB259</f>
        <v>1</v>
      </c>
      <c r="FT259" s="15">
        <f t="shared" ref="FT259:FT296" si="524">DS259/CB259</f>
        <v>0</v>
      </c>
      <c r="FU259" s="15">
        <f t="shared" ref="FU259:FU296" si="525">DT259/CB259</f>
        <v>0</v>
      </c>
      <c r="FV259" s="15">
        <f t="shared" ref="FV259:FV296" si="526">DU259/CB259</f>
        <v>0</v>
      </c>
      <c r="FW259" s="15">
        <f t="shared" ref="FW259:FW296" si="527">DV259/CB259</f>
        <v>0</v>
      </c>
      <c r="FX259" s="15">
        <f t="shared" ref="FX259:FX296" si="528">DW259/CB259</f>
        <v>0</v>
      </c>
      <c r="FY259" s="15">
        <f t="shared" ref="FY259:FY296" si="529">DX259/CB259</f>
        <v>0</v>
      </c>
      <c r="FZ259" s="15">
        <f t="shared" ref="FZ259:FZ296" si="530">DY259/CB259</f>
        <v>0</v>
      </c>
      <c r="GA259" s="15">
        <f t="shared" ref="GA259:GA296" si="531">DZ259/CC259</f>
        <v>1</v>
      </c>
      <c r="GB259" s="15">
        <f t="shared" ref="GB259:GB296" si="532">EA259/CC259</f>
        <v>0</v>
      </c>
      <c r="GC259" s="15">
        <f t="shared" ref="GC259:GC296" si="533">EB259/CC259</f>
        <v>0</v>
      </c>
      <c r="GD259" s="15">
        <f t="shared" ref="GD259:GD296" si="534">EC259/CC259</f>
        <v>0</v>
      </c>
      <c r="GE259" s="15">
        <f t="shared" ref="GE259:GE296" si="535">ED259/CC259</f>
        <v>0</v>
      </c>
    </row>
    <row r="260" spans="1:187" x14ac:dyDescent="0.3">
      <c r="A260" s="2" t="s">
        <v>259</v>
      </c>
      <c r="B260" s="6">
        <v>66432.86</v>
      </c>
      <c r="C260" s="6">
        <f t="shared" si="443"/>
        <v>55783.085093266825</v>
      </c>
      <c r="D260" s="7">
        <v>10649.774906733177</v>
      </c>
      <c r="E260" s="8">
        <v>0</v>
      </c>
      <c r="F260" s="9">
        <v>25155.89</v>
      </c>
      <c r="G260" s="9">
        <v>8246.86</v>
      </c>
      <c r="H260" s="9">
        <v>1734.283052286823</v>
      </c>
      <c r="I260" s="9">
        <v>7858.1256436643471</v>
      </c>
      <c r="J260" s="9">
        <v>1721.588995896275</v>
      </c>
      <c r="K260" s="9">
        <v>45.908000000000001</v>
      </c>
      <c r="L260" s="9">
        <v>60.46</v>
      </c>
      <c r="M260" s="9">
        <v>0</v>
      </c>
      <c r="N260" s="10">
        <v>10959.969401419379</v>
      </c>
      <c r="O260" s="10">
        <f t="shared" si="433"/>
        <v>0</v>
      </c>
      <c r="P260" s="10">
        <f t="shared" si="434"/>
        <v>0</v>
      </c>
      <c r="Q260" s="10">
        <f t="shared" si="435"/>
        <v>0</v>
      </c>
      <c r="R260" s="10">
        <f t="shared" si="436"/>
        <v>0</v>
      </c>
      <c r="S260" s="10">
        <f t="shared" si="437"/>
        <v>0</v>
      </c>
      <c r="T260" s="10">
        <f t="shared" si="438"/>
        <v>24825.888603718737</v>
      </c>
      <c r="U260" s="10">
        <f t="shared" si="439"/>
        <v>330.00139628126163</v>
      </c>
      <c r="V260" s="10">
        <f t="shared" si="440"/>
        <v>0</v>
      </c>
      <c r="W260" s="10">
        <f t="shared" si="441"/>
        <v>0</v>
      </c>
      <c r="X260" s="10">
        <f t="shared" si="442"/>
        <v>0</v>
      </c>
      <c r="Y260" s="10">
        <f t="shared" si="444"/>
        <v>0</v>
      </c>
      <c r="Z260" s="10">
        <f t="shared" si="445"/>
        <v>8246.86</v>
      </c>
      <c r="AA260" s="10">
        <f t="shared" si="446"/>
        <v>0</v>
      </c>
      <c r="AB260" s="10">
        <f t="shared" si="447"/>
        <v>0</v>
      </c>
      <c r="AC260" s="10">
        <f t="shared" si="448"/>
        <v>0</v>
      </c>
      <c r="AD260" s="10">
        <f t="shared" si="449"/>
        <v>0</v>
      </c>
      <c r="AE260" s="10">
        <f t="shared" si="450"/>
        <v>1729.4042956150486</v>
      </c>
      <c r="AF260" s="10">
        <f t="shared" si="451"/>
        <v>4.878756671774231</v>
      </c>
      <c r="AG260" s="10">
        <f t="shared" si="452"/>
        <v>0</v>
      </c>
      <c r="AH260" s="10">
        <f t="shared" si="453"/>
        <v>0</v>
      </c>
      <c r="AI260" s="10">
        <f t="shared" si="454"/>
        <v>7858.1256436643471</v>
      </c>
      <c r="AJ260" s="10">
        <f t="shared" si="455"/>
        <v>0</v>
      </c>
      <c r="AK260" s="10">
        <f t="shared" si="456"/>
        <v>0</v>
      </c>
      <c r="AL260" s="10">
        <f t="shared" si="457"/>
        <v>0</v>
      </c>
      <c r="AM260" s="10">
        <f t="shared" si="458"/>
        <v>0</v>
      </c>
      <c r="AN260" s="10">
        <f t="shared" si="459"/>
        <v>1721.588995896275</v>
      </c>
      <c r="AO260" s="10">
        <f t="shared" si="460"/>
        <v>0</v>
      </c>
      <c r="AP260" s="10">
        <f t="shared" si="461"/>
        <v>0</v>
      </c>
      <c r="AQ260" s="10">
        <f t="shared" si="462"/>
        <v>0</v>
      </c>
      <c r="AR260" s="10">
        <f t="shared" si="463"/>
        <v>45.908000000000001</v>
      </c>
      <c r="AS260" s="10">
        <f t="shared" si="464"/>
        <v>0</v>
      </c>
      <c r="AT260" s="10">
        <f t="shared" si="465"/>
        <v>0</v>
      </c>
      <c r="AU260" s="10">
        <f t="shared" si="466"/>
        <v>0</v>
      </c>
      <c r="AV260" s="10">
        <f t="shared" si="467"/>
        <v>0</v>
      </c>
      <c r="AW260" s="10">
        <f t="shared" si="468"/>
        <v>60.46</v>
      </c>
      <c r="AX260" s="10">
        <f t="shared" si="469"/>
        <v>0</v>
      </c>
      <c r="AY260" s="10">
        <f t="shared" si="470"/>
        <v>0</v>
      </c>
      <c r="AZ260" s="10">
        <f t="shared" si="471"/>
        <v>0</v>
      </c>
      <c r="BA260" s="10">
        <f t="shared" si="472"/>
        <v>0</v>
      </c>
      <c r="BB260" s="10">
        <f t="shared" si="473"/>
        <v>0</v>
      </c>
      <c r="BC260" s="10">
        <f t="shared" si="474"/>
        <v>0</v>
      </c>
      <c r="BD260" s="10">
        <f t="shared" si="475"/>
        <v>0</v>
      </c>
      <c r="BE260" s="10">
        <f t="shared" si="476"/>
        <v>0</v>
      </c>
      <c r="BF260" s="10">
        <f t="shared" si="477"/>
        <v>0</v>
      </c>
      <c r="BG260" s="10">
        <f t="shared" si="478"/>
        <v>0</v>
      </c>
      <c r="BH260" s="10">
        <f t="shared" si="479"/>
        <v>0</v>
      </c>
      <c r="BI260" s="10">
        <f t="shared" si="480"/>
        <v>0</v>
      </c>
      <c r="BJ260" s="10">
        <f t="shared" si="481"/>
        <v>0</v>
      </c>
      <c r="BK260" s="10">
        <f t="shared" si="482"/>
        <v>0</v>
      </c>
      <c r="BL260" s="10">
        <f t="shared" si="483"/>
        <v>0</v>
      </c>
      <c r="BM260" s="10">
        <f t="shared" si="484"/>
        <v>0</v>
      </c>
      <c r="BN260" s="10">
        <f t="shared" si="485"/>
        <v>0</v>
      </c>
      <c r="BO260" s="10">
        <f t="shared" si="486"/>
        <v>0</v>
      </c>
      <c r="BP260" s="2" t="s">
        <v>259</v>
      </c>
      <c r="BQ260" s="2">
        <v>62616.599000000002</v>
      </c>
      <c r="BR260" s="2">
        <f t="shared" si="487"/>
        <v>6199.7290000000003</v>
      </c>
      <c r="BS260" s="2">
        <v>20308.190000000002</v>
      </c>
      <c r="BT260" s="2">
        <v>0</v>
      </c>
      <c r="BU260" s="2">
        <v>25450.030000000006</v>
      </c>
      <c r="BV260" s="2">
        <v>8033.02</v>
      </c>
      <c r="BW260" s="2">
        <v>1357.92</v>
      </c>
      <c r="BX260" s="2">
        <v>6152.76</v>
      </c>
      <c r="BY260" s="2">
        <v>1207.25</v>
      </c>
      <c r="BZ260" s="2">
        <v>46.968999999999987</v>
      </c>
      <c r="CA260" s="2">
        <v>60.459999999999987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25116.170000000006</v>
      </c>
      <c r="CJ260" s="2">
        <v>333.85999999999996</v>
      </c>
      <c r="CK260" s="2">
        <v>0</v>
      </c>
      <c r="CL260" s="2">
        <v>0</v>
      </c>
      <c r="CM260" s="2">
        <v>0</v>
      </c>
      <c r="CN260" s="2">
        <v>0</v>
      </c>
      <c r="CO260" s="2">
        <v>8033.02</v>
      </c>
      <c r="CP260" s="2">
        <v>0</v>
      </c>
      <c r="CQ260" s="2">
        <v>0</v>
      </c>
      <c r="CR260" s="2">
        <v>0</v>
      </c>
      <c r="CS260" s="2">
        <v>0</v>
      </c>
      <c r="CT260" s="2">
        <v>1354.1</v>
      </c>
      <c r="CU260" s="2">
        <v>3.82</v>
      </c>
      <c r="CV260" s="2">
        <v>0</v>
      </c>
      <c r="CW260" s="2">
        <v>0</v>
      </c>
      <c r="CX260" s="2">
        <v>6152.76</v>
      </c>
      <c r="CY260" s="2">
        <v>0</v>
      </c>
      <c r="CZ260" s="2">
        <v>0</v>
      </c>
      <c r="DA260" s="2">
        <v>0</v>
      </c>
      <c r="DB260" s="2">
        <v>0</v>
      </c>
      <c r="DC260" s="2">
        <v>1207.25</v>
      </c>
      <c r="DD260" s="2">
        <v>0</v>
      </c>
      <c r="DE260" s="2">
        <v>0</v>
      </c>
      <c r="DF260" s="2">
        <v>0</v>
      </c>
      <c r="DG260" s="2">
        <v>46.968999999999987</v>
      </c>
      <c r="DH260" s="2">
        <v>0</v>
      </c>
      <c r="DI260" s="2">
        <v>0</v>
      </c>
      <c r="DJ260" s="2">
        <v>0</v>
      </c>
      <c r="DK260" s="2">
        <v>0</v>
      </c>
      <c r="DL260" s="2">
        <v>60.459999999999987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15">
        <v>0</v>
      </c>
      <c r="EF260" s="15">
        <v>0</v>
      </c>
      <c r="EG260" s="15">
        <v>0</v>
      </c>
      <c r="EH260" s="15">
        <v>0</v>
      </c>
      <c r="EI260" s="15">
        <v>0</v>
      </c>
      <c r="EJ260" s="15">
        <f t="shared" si="488"/>
        <v>0.98688174434371978</v>
      </c>
      <c r="EK260" s="15">
        <f t="shared" si="489"/>
        <v>1.3118255656280164E-2</v>
      </c>
      <c r="EL260" s="15">
        <f t="shared" si="490"/>
        <v>0</v>
      </c>
      <c r="EM260" s="15">
        <f t="shared" si="491"/>
        <v>0</v>
      </c>
      <c r="EN260" s="15">
        <f t="shared" si="492"/>
        <v>0</v>
      </c>
      <c r="EO260" s="15">
        <f t="shared" si="493"/>
        <v>0</v>
      </c>
      <c r="EP260" s="15">
        <f t="shared" si="494"/>
        <v>1</v>
      </c>
      <c r="EQ260" s="15">
        <f t="shared" si="495"/>
        <v>0</v>
      </c>
      <c r="ER260" s="15">
        <f t="shared" si="496"/>
        <v>0</v>
      </c>
      <c r="ES260" s="15">
        <f t="shared" si="497"/>
        <v>0</v>
      </c>
      <c r="ET260" s="15">
        <f t="shared" si="498"/>
        <v>0</v>
      </c>
      <c r="EU260" s="15">
        <f t="shared" si="499"/>
        <v>0.99718687404265338</v>
      </c>
      <c r="EV260" s="16">
        <f t="shared" si="500"/>
        <v>2.8131259573465298E-3</v>
      </c>
      <c r="EW260" s="15">
        <f t="shared" si="501"/>
        <v>0</v>
      </c>
      <c r="EX260" s="15">
        <f t="shared" si="502"/>
        <v>0</v>
      </c>
      <c r="EY260" s="15">
        <f t="shared" si="503"/>
        <v>1</v>
      </c>
      <c r="EZ260" s="15">
        <f t="shared" si="504"/>
        <v>0</v>
      </c>
      <c r="FA260" s="15">
        <f t="shared" si="505"/>
        <v>0</v>
      </c>
      <c r="FB260" s="15">
        <f t="shared" si="506"/>
        <v>0</v>
      </c>
      <c r="FC260" s="15">
        <f t="shared" si="507"/>
        <v>0</v>
      </c>
      <c r="FD260" s="15">
        <f t="shared" si="508"/>
        <v>1</v>
      </c>
      <c r="FE260" s="15">
        <f t="shared" si="509"/>
        <v>0</v>
      </c>
      <c r="FF260" s="15">
        <f t="shared" si="510"/>
        <v>0</v>
      </c>
      <c r="FG260" s="15">
        <f t="shared" si="511"/>
        <v>0</v>
      </c>
      <c r="FH260" s="15">
        <f t="shared" si="512"/>
        <v>1</v>
      </c>
      <c r="FI260" s="15">
        <f t="shared" si="513"/>
        <v>0</v>
      </c>
      <c r="FJ260" s="15">
        <f t="shared" si="514"/>
        <v>0</v>
      </c>
      <c r="FK260" s="15">
        <f t="shared" si="515"/>
        <v>0</v>
      </c>
      <c r="FL260" s="15">
        <f t="shared" si="516"/>
        <v>0</v>
      </c>
      <c r="FM260" s="15">
        <f t="shared" si="517"/>
        <v>1</v>
      </c>
      <c r="FN260" s="15">
        <f t="shared" si="518"/>
        <v>0</v>
      </c>
      <c r="FO260" s="15">
        <f t="shared" si="519"/>
        <v>0</v>
      </c>
      <c r="FP260" s="15">
        <f t="shared" si="520"/>
        <v>0</v>
      </c>
      <c r="FQ260" s="15">
        <f t="shared" si="521"/>
        <v>0</v>
      </c>
      <c r="FR260" s="15">
        <f t="shared" si="522"/>
        <v>0</v>
      </c>
      <c r="FS260" s="15">
        <v>0</v>
      </c>
      <c r="FT260" s="15">
        <v>0</v>
      </c>
      <c r="FU260" s="15">
        <v>0</v>
      </c>
      <c r="FV260" s="15">
        <v>0</v>
      </c>
      <c r="FW260" s="15">
        <v>0</v>
      </c>
      <c r="FX260" s="15">
        <v>0</v>
      </c>
      <c r="FY260" s="15">
        <v>0</v>
      </c>
      <c r="FZ260" s="15">
        <v>0</v>
      </c>
      <c r="GA260" s="15">
        <v>0</v>
      </c>
      <c r="GB260" s="15">
        <v>0</v>
      </c>
      <c r="GC260" s="15">
        <v>0</v>
      </c>
      <c r="GD260" s="15">
        <v>0</v>
      </c>
      <c r="GE260" s="15">
        <v>0</v>
      </c>
    </row>
    <row r="261" spans="1:187" x14ac:dyDescent="0.3">
      <c r="A261" s="2" t="s">
        <v>260</v>
      </c>
      <c r="B261" s="6">
        <v>34296.987999999998</v>
      </c>
      <c r="C261" s="6">
        <f t="shared" si="443"/>
        <v>24702.864681654821</v>
      </c>
      <c r="D261" s="7">
        <v>9594.123318345175</v>
      </c>
      <c r="E261" s="8">
        <v>2376.48</v>
      </c>
      <c r="F261" s="9">
        <v>5146.26</v>
      </c>
      <c r="G261" s="9">
        <v>5043.7952117474833</v>
      </c>
      <c r="H261" s="9">
        <v>1336.827487579545</v>
      </c>
      <c r="I261" s="9">
        <v>5294.2690454264812</v>
      </c>
      <c r="J261" s="9">
        <v>723.77240723097248</v>
      </c>
      <c r="K261" s="9">
        <v>14.507999999999999</v>
      </c>
      <c r="L261" s="9">
        <v>29.19</v>
      </c>
      <c r="M261" s="9">
        <v>0</v>
      </c>
      <c r="N261" s="10">
        <v>4737.7625296703427</v>
      </c>
      <c r="O261" s="10">
        <f t="shared" si="433"/>
        <v>0</v>
      </c>
      <c r="P261" s="10">
        <f t="shared" si="434"/>
        <v>0</v>
      </c>
      <c r="Q261" s="10">
        <f t="shared" si="435"/>
        <v>2376.48</v>
      </c>
      <c r="R261" s="10">
        <f t="shared" si="436"/>
        <v>0</v>
      </c>
      <c r="S261" s="10">
        <f t="shared" si="437"/>
        <v>0</v>
      </c>
      <c r="T261" s="10">
        <f t="shared" si="438"/>
        <v>5146.26</v>
      </c>
      <c r="U261" s="10">
        <f t="shared" si="439"/>
        <v>0</v>
      </c>
      <c r="V261" s="10">
        <f t="shared" si="440"/>
        <v>0</v>
      </c>
      <c r="W261" s="10">
        <f t="shared" si="441"/>
        <v>0</v>
      </c>
      <c r="X261" s="10">
        <f t="shared" si="442"/>
        <v>0</v>
      </c>
      <c r="Y261" s="10">
        <f t="shared" si="444"/>
        <v>0</v>
      </c>
      <c r="Z261" s="10">
        <f t="shared" si="445"/>
        <v>5043.7952117474833</v>
      </c>
      <c r="AA261" s="10">
        <f t="shared" si="446"/>
        <v>0</v>
      </c>
      <c r="AB261" s="10">
        <f t="shared" si="447"/>
        <v>0</v>
      </c>
      <c r="AC261" s="10">
        <f t="shared" si="448"/>
        <v>0</v>
      </c>
      <c r="AD261" s="10">
        <f t="shared" si="449"/>
        <v>0</v>
      </c>
      <c r="AE261" s="10">
        <f t="shared" si="450"/>
        <v>1336.827487579545</v>
      </c>
      <c r="AF261" s="10">
        <f t="shared" si="451"/>
        <v>0</v>
      </c>
      <c r="AG261" s="10">
        <f t="shared" si="452"/>
        <v>0</v>
      </c>
      <c r="AH261" s="10">
        <f t="shared" si="453"/>
        <v>0</v>
      </c>
      <c r="AI261" s="10">
        <f t="shared" si="454"/>
        <v>5294.2690454264812</v>
      </c>
      <c r="AJ261" s="10">
        <f t="shared" si="455"/>
        <v>0</v>
      </c>
      <c r="AK261" s="10">
        <f t="shared" si="456"/>
        <v>0</v>
      </c>
      <c r="AL261" s="10">
        <f t="shared" si="457"/>
        <v>0</v>
      </c>
      <c r="AM261" s="10">
        <f t="shared" si="458"/>
        <v>0</v>
      </c>
      <c r="AN261" s="10">
        <f t="shared" si="459"/>
        <v>723.77240723097248</v>
      </c>
      <c r="AO261" s="10">
        <f t="shared" si="460"/>
        <v>0</v>
      </c>
      <c r="AP261" s="10">
        <f t="shared" si="461"/>
        <v>0</v>
      </c>
      <c r="AQ261" s="10">
        <f t="shared" si="462"/>
        <v>0</v>
      </c>
      <c r="AR261" s="10">
        <f t="shared" si="463"/>
        <v>14.507999999999999</v>
      </c>
      <c r="AS261" s="10">
        <f t="shared" si="464"/>
        <v>0</v>
      </c>
      <c r="AT261" s="10">
        <f t="shared" si="465"/>
        <v>0</v>
      </c>
      <c r="AU261" s="10">
        <f t="shared" si="466"/>
        <v>0</v>
      </c>
      <c r="AV261" s="10">
        <f t="shared" si="467"/>
        <v>0</v>
      </c>
      <c r="AW261" s="10">
        <f t="shared" si="468"/>
        <v>29.19</v>
      </c>
      <c r="AX261" s="10">
        <f t="shared" si="469"/>
        <v>0</v>
      </c>
      <c r="AY261" s="10">
        <f t="shared" si="470"/>
        <v>0</v>
      </c>
      <c r="AZ261" s="10">
        <f t="shared" si="471"/>
        <v>0</v>
      </c>
      <c r="BA261" s="10">
        <f t="shared" si="472"/>
        <v>0</v>
      </c>
      <c r="BB261" s="10">
        <f t="shared" si="473"/>
        <v>0</v>
      </c>
      <c r="BC261" s="10">
        <f t="shared" si="474"/>
        <v>0</v>
      </c>
      <c r="BD261" s="10">
        <f t="shared" si="475"/>
        <v>0</v>
      </c>
      <c r="BE261" s="10">
        <f t="shared" si="476"/>
        <v>0</v>
      </c>
      <c r="BF261" s="10">
        <f t="shared" si="477"/>
        <v>0</v>
      </c>
      <c r="BG261" s="10">
        <f t="shared" si="478"/>
        <v>0</v>
      </c>
      <c r="BH261" s="10">
        <f t="shared" si="479"/>
        <v>0</v>
      </c>
      <c r="BI261" s="10">
        <f t="shared" si="480"/>
        <v>0</v>
      </c>
      <c r="BJ261" s="10">
        <f t="shared" si="481"/>
        <v>0</v>
      </c>
      <c r="BK261" s="10">
        <f t="shared" si="482"/>
        <v>4737.7625296703427</v>
      </c>
      <c r="BL261" s="10">
        <f t="shared" si="483"/>
        <v>0</v>
      </c>
      <c r="BM261" s="10">
        <f t="shared" si="484"/>
        <v>0</v>
      </c>
      <c r="BN261" s="10">
        <f t="shared" si="485"/>
        <v>0</v>
      </c>
      <c r="BO261" s="10">
        <f t="shared" si="486"/>
        <v>0</v>
      </c>
      <c r="BP261" s="2" t="s">
        <v>260</v>
      </c>
      <c r="BQ261" s="2">
        <v>51457.078999999998</v>
      </c>
      <c r="BR261" s="2">
        <f t="shared" si="487"/>
        <v>5881.9790000000012</v>
      </c>
      <c r="BS261" s="2">
        <v>8435.1600000000035</v>
      </c>
      <c r="BT261" s="2">
        <v>2376.48</v>
      </c>
      <c r="BU261" s="2">
        <v>5146.3600000000006</v>
      </c>
      <c r="BV261" s="2">
        <v>5745.45</v>
      </c>
      <c r="BW261" s="2">
        <v>5985.369999999999</v>
      </c>
      <c r="BX261" s="2">
        <v>5867.3700000000008</v>
      </c>
      <c r="BY261" s="2">
        <v>16959.54</v>
      </c>
      <c r="BZ261" s="2">
        <v>14.609</v>
      </c>
      <c r="CA261" s="2">
        <v>31.9</v>
      </c>
      <c r="CB261" s="2">
        <v>0</v>
      </c>
      <c r="CC261" s="2">
        <v>894.83999999999992</v>
      </c>
      <c r="CD261" s="2">
        <v>0</v>
      </c>
      <c r="CE261" s="2">
        <v>0</v>
      </c>
      <c r="CF261" s="2">
        <v>2376.48</v>
      </c>
      <c r="CG261" s="2">
        <v>0</v>
      </c>
      <c r="CH261" s="2">
        <v>0</v>
      </c>
      <c r="CI261" s="2">
        <v>5146.3600000000006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5745.45</v>
      </c>
      <c r="CP261" s="2">
        <v>0</v>
      </c>
      <c r="CQ261" s="2">
        <v>0</v>
      </c>
      <c r="CR261" s="2">
        <v>0</v>
      </c>
      <c r="CS261" s="2">
        <v>0</v>
      </c>
      <c r="CT261" s="2">
        <v>5985.369999999999</v>
      </c>
      <c r="CU261" s="2">
        <v>0</v>
      </c>
      <c r="CV261" s="2">
        <v>0</v>
      </c>
      <c r="CW261" s="2">
        <v>0</v>
      </c>
      <c r="CX261" s="2">
        <v>5867.3700000000008</v>
      </c>
      <c r="CY261" s="2">
        <v>0</v>
      </c>
      <c r="CZ261" s="2">
        <v>0</v>
      </c>
      <c r="DA261" s="2">
        <v>0</v>
      </c>
      <c r="DB261" s="2">
        <v>0</v>
      </c>
      <c r="DC261" s="2">
        <v>16959.54</v>
      </c>
      <c r="DD261" s="2">
        <v>0</v>
      </c>
      <c r="DE261" s="2">
        <v>0</v>
      </c>
      <c r="DF261" s="2">
        <v>0</v>
      </c>
      <c r="DG261" s="2">
        <v>14.609</v>
      </c>
      <c r="DH261" s="2">
        <v>0</v>
      </c>
      <c r="DI261" s="2">
        <v>0</v>
      </c>
      <c r="DJ261" s="2">
        <v>0</v>
      </c>
      <c r="DK261" s="2">
        <v>0</v>
      </c>
      <c r="DL261" s="2">
        <v>31.9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894.83999999999992</v>
      </c>
      <c r="EA261" s="2">
        <v>0</v>
      </c>
      <c r="EB261" s="2">
        <v>0</v>
      </c>
      <c r="EC261" s="2">
        <v>0</v>
      </c>
      <c r="ED261" s="2">
        <v>0</v>
      </c>
      <c r="EE261" s="15">
        <f t="shared" ref="EE261:EE290" si="536">CD261/BT261</f>
        <v>0</v>
      </c>
      <c r="EF261" s="15">
        <f t="shared" ref="EF261:EF290" si="537">CE261/BT261</f>
        <v>0</v>
      </c>
      <c r="EG261" s="15">
        <f t="shared" ref="EG261:EG290" si="538">CF261/BT261</f>
        <v>1</v>
      </c>
      <c r="EH261" s="15">
        <f t="shared" ref="EH261:EH290" si="539">CG261/BT261</f>
        <v>0</v>
      </c>
      <c r="EI261" s="15">
        <f t="shared" ref="EI261:EI290" si="540">CH261/BT261</f>
        <v>0</v>
      </c>
      <c r="EJ261" s="15">
        <f t="shared" si="488"/>
        <v>1</v>
      </c>
      <c r="EK261" s="15">
        <f t="shared" si="489"/>
        <v>0</v>
      </c>
      <c r="EL261" s="15">
        <f t="shared" si="490"/>
        <v>0</v>
      </c>
      <c r="EM261" s="15">
        <f t="shared" si="491"/>
        <v>0</v>
      </c>
      <c r="EN261" s="15">
        <f t="shared" si="492"/>
        <v>0</v>
      </c>
      <c r="EO261" s="15">
        <f t="shared" si="493"/>
        <v>0</v>
      </c>
      <c r="EP261" s="15">
        <f t="shared" si="494"/>
        <v>1</v>
      </c>
      <c r="EQ261" s="15">
        <f t="shared" si="495"/>
        <v>0</v>
      </c>
      <c r="ER261" s="15">
        <f t="shared" si="496"/>
        <v>0</v>
      </c>
      <c r="ES261" s="15">
        <f t="shared" si="497"/>
        <v>0</v>
      </c>
      <c r="ET261" s="15">
        <f t="shared" si="498"/>
        <v>0</v>
      </c>
      <c r="EU261" s="15">
        <f t="shared" si="499"/>
        <v>1</v>
      </c>
      <c r="EV261" s="15">
        <f t="shared" si="500"/>
        <v>0</v>
      </c>
      <c r="EW261" s="15">
        <f t="shared" si="501"/>
        <v>0</v>
      </c>
      <c r="EX261" s="15">
        <f t="shared" si="502"/>
        <v>0</v>
      </c>
      <c r="EY261" s="15">
        <f t="shared" si="503"/>
        <v>1</v>
      </c>
      <c r="EZ261" s="15">
        <f t="shared" si="504"/>
        <v>0</v>
      </c>
      <c r="FA261" s="15">
        <f t="shared" si="505"/>
        <v>0</v>
      </c>
      <c r="FB261" s="15">
        <f t="shared" si="506"/>
        <v>0</v>
      </c>
      <c r="FC261" s="15">
        <f t="shared" si="507"/>
        <v>0</v>
      </c>
      <c r="FD261" s="15">
        <f t="shared" si="508"/>
        <v>1</v>
      </c>
      <c r="FE261" s="15">
        <f t="shared" si="509"/>
        <v>0</v>
      </c>
      <c r="FF261" s="15">
        <f t="shared" si="510"/>
        <v>0</v>
      </c>
      <c r="FG261" s="15">
        <f t="shared" si="511"/>
        <v>0</v>
      </c>
      <c r="FH261" s="15">
        <f t="shared" si="512"/>
        <v>1</v>
      </c>
      <c r="FI261" s="15">
        <f t="shared" si="513"/>
        <v>0</v>
      </c>
      <c r="FJ261" s="15">
        <f t="shared" si="514"/>
        <v>0</v>
      </c>
      <c r="FK261" s="15">
        <f t="shared" si="515"/>
        <v>0</v>
      </c>
      <c r="FL261" s="15">
        <f t="shared" si="516"/>
        <v>0</v>
      </c>
      <c r="FM261" s="15">
        <f t="shared" si="517"/>
        <v>1</v>
      </c>
      <c r="FN261" s="15">
        <f t="shared" si="518"/>
        <v>0</v>
      </c>
      <c r="FO261" s="15">
        <f t="shared" si="519"/>
        <v>0</v>
      </c>
      <c r="FP261" s="15">
        <f t="shared" si="520"/>
        <v>0</v>
      </c>
      <c r="FQ261" s="15">
        <f t="shared" si="521"/>
        <v>0</v>
      </c>
      <c r="FR261" s="15">
        <f t="shared" si="522"/>
        <v>0</v>
      </c>
      <c r="FS261" s="15">
        <v>0</v>
      </c>
      <c r="FT261" s="15">
        <v>0</v>
      </c>
      <c r="FU261" s="15">
        <v>0</v>
      </c>
      <c r="FV261" s="15">
        <v>0</v>
      </c>
      <c r="FW261" s="15">
        <v>0</v>
      </c>
      <c r="FX261" s="15">
        <v>0</v>
      </c>
      <c r="FY261" s="15">
        <v>0</v>
      </c>
      <c r="FZ261" s="15">
        <v>0</v>
      </c>
      <c r="GA261" s="15">
        <f t="shared" si="531"/>
        <v>1</v>
      </c>
      <c r="GB261" s="15">
        <f t="shared" si="532"/>
        <v>0</v>
      </c>
      <c r="GC261" s="15">
        <f t="shared" si="533"/>
        <v>0</v>
      </c>
      <c r="GD261" s="15">
        <f t="shared" si="534"/>
        <v>0</v>
      </c>
      <c r="GE261" s="15">
        <f t="shared" si="535"/>
        <v>0</v>
      </c>
    </row>
    <row r="262" spans="1:187" x14ac:dyDescent="0.3">
      <c r="A262" s="2" t="s">
        <v>261</v>
      </c>
      <c r="B262" s="6">
        <v>22729.308000000001</v>
      </c>
      <c r="C262" s="6">
        <f t="shared" si="443"/>
        <v>17980.810342645229</v>
      </c>
      <c r="D262" s="7">
        <v>4748.4976573547738</v>
      </c>
      <c r="E262" s="8">
        <v>2864.2</v>
      </c>
      <c r="F262" s="9">
        <v>3606.9</v>
      </c>
      <c r="G262" s="9">
        <v>6476.2523406374312</v>
      </c>
      <c r="H262" s="9">
        <v>1637.026492992288</v>
      </c>
      <c r="I262" s="9">
        <v>2733.4904289075989</v>
      </c>
      <c r="J262" s="9">
        <v>645.43108010790831</v>
      </c>
      <c r="K262" s="9">
        <v>17.510000000000002</v>
      </c>
      <c r="L262" s="9">
        <v>0</v>
      </c>
      <c r="M262" s="9">
        <v>0</v>
      </c>
      <c r="N262" s="10">
        <v>0</v>
      </c>
      <c r="O262" s="10">
        <f t="shared" si="433"/>
        <v>0</v>
      </c>
      <c r="P262" s="10">
        <f t="shared" si="434"/>
        <v>0</v>
      </c>
      <c r="Q262" s="10">
        <f t="shared" si="435"/>
        <v>2864.2</v>
      </c>
      <c r="R262" s="10">
        <f t="shared" si="436"/>
        <v>0</v>
      </c>
      <c r="S262" s="10">
        <f t="shared" si="437"/>
        <v>0</v>
      </c>
      <c r="T262" s="10">
        <f t="shared" si="438"/>
        <v>0</v>
      </c>
      <c r="U262" s="10">
        <f t="shared" si="439"/>
        <v>3606.9</v>
      </c>
      <c r="V262" s="10">
        <f t="shared" si="440"/>
        <v>0</v>
      </c>
      <c r="W262" s="10">
        <f t="shared" si="441"/>
        <v>0</v>
      </c>
      <c r="X262" s="10">
        <f t="shared" si="442"/>
        <v>0</v>
      </c>
      <c r="Y262" s="10">
        <f t="shared" si="444"/>
        <v>0</v>
      </c>
      <c r="Z262" s="10">
        <f t="shared" si="445"/>
        <v>6476.2523406374312</v>
      </c>
      <c r="AA262" s="10">
        <f t="shared" si="446"/>
        <v>0</v>
      </c>
      <c r="AB262" s="10">
        <f t="shared" si="447"/>
        <v>0</v>
      </c>
      <c r="AC262" s="10">
        <f t="shared" si="448"/>
        <v>0</v>
      </c>
      <c r="AD262" s="10">
        <f t="shared" si="449"/>
        <v>0</v>
      </c>
      <c r="AE262" s="10">
        <f t="shared" si="450"/>
        <v>1637.026492992288</v>
      </c>
      <c r="AF262" s="10">
        <f t="shared" si="451"/>
        <v>0</v>
      </c>
      <c r="AG262" s="10">
        <f t="shared" si="452"/>
        <v>0</v>
      </c>
      <c r="AH262" s="10">
        <f t="shared" si="453"/>
        <v>0</v>
      </c>
      <c r="AI262" s="10">
        <f t="shared" si="454"/>
        <v>2733.4904289075989</v>
      </c>
      <c r="AJ262" s="10">
        <f t="shared" si="455"/>
        <v>0</v>
      </c>
      <c r="AK262" s="10">
        <f t="shared" si="456"/>
        <v>0</v>
      </c>
      <c r="AL262" s="10">
        <f t="shared" si="457"/>
        <v>0</v>
      </c>
      <c r="AM262" s="10">
        <f t="shared" si="458"/>
        <v>0</v>
      </c>
      <c r="AN262" s="10">
        <f t="shared" si="459"/>
        <v>645.43108010790831</v>
      </c>
      <c r="AO262" s="10">
        <f t="shared" si="460"/>
        <v>0</v>
      </c>
      <c r="AP262" s="10">
        <f t="shared" si="461"/>
        <v>0</v>
      </c>
      <c r="AQ262" s="10">
        <f t="shared" si="462"/>
        <v>0</v>
      </c>
      <c r="AR262" s="10">
        <f t="shared" si="463"/>
        <v>17.510000000000002</v>
      </c>
      <c r="AS262" s="10">
        <f t="shared" si="464"/>
        <v>0</v>
      </c>
      <c r="AT262" s="10">
        <f t="shared" si="465"/>
        <v>0</v>
      </c>
      <c r="AU262" s="10">
        <f t="shared" si="466"/>
        <v>0</v>
      </c>
      <c r="AV262" s="10">
        <f t="shared" si="467"/>
        <v>0</v>
      </c>
      <c r="AW262" s="10">
        <f t="shared" si="468"/>
        <v>0</v>
      </c>
      <c r="AX262" s="10">
        <f t="shared" si="469"/>
        <v>0</v>
      </c>
      <c r="AY262" s="10">
        <f t="shared" si="470"/>
        <v>0</v>
      </c>
      <c r="AZ262" s="10">
        <f t="shared" si="471"/>
        <v>0</v>
      </c>
      <c r="BA262" s="10">
        <f t="shared" si="472"/>
        <v>0</v>
      </c>
      <c r="BB262" s="10">
        <f t="shared" si="473"/>
        <v>0</v>
      </c>
      <c r="BC262" s="10">
        <f t="shared" si="474"/>
        <v>0</v>
      </c>
      <c r="BD262" s="10">
        <f t="shared" si="475"/>
        <v>0</v>
      </c>
      <c r="BE262" s="10">
        <f t="shared" si="476"/>
        <v>0</v>
      </c>
      <c r="BF262" s="10">
        <f t="shared" si="477"/>
        <v>0</v>
      </c>
      <c r="BG262" s="10">
        <f t="shared" si="478"/>
        <v>0</v>
      </c>
      <c r="BH262" s="10">
        <f t="shared" si="479"/>
        <v>0</v>
      </c>
      <c r="BI262" s="10">
        <f t="shared" si="480"/>
        <v>0</v>
      </c>
      <c r="BJ262" s="10">
        <f t="shared" si="481"/>
        <v>0</v>
      </c>
      <c r="BK262" s="10">
        <f t="shared" si="482"/>
        <v>0</v>
      </c>
      <c r="BL262" s="10">
        <f t="shared" si="483"/>
        <v>0</v>
      </c>
      <c r="BM262" s="10">
        <f t="shared" si="484"/>
        <v>0</v>
      </c>
      <c r="BN262" s="10">
        <f t="shared" si="485"/>
        <v>0</v>
      </c>
      <c r="BO262" s="10">
        <f t="shared" si="486"/>
        <v>0</v>
      </c>
      <c r="BP262" s="2" t="s">
        <v>261</v>
      </c>
      <c r="BQ262" s="2">
        <v>33623.406000000003</v>
      </c>
      <c r="BR262" s="2">
        <f t="shared" si="487"/>
        <v>2175.29</v>
      </c>
      <c r="BS262" s="2">
        <v>13004.766</v>
      </c>
      <c r="BT262" s="2">
        <v>2864.2</v>
      </c>
      <c r="BU262" s="2">
        <v>3606.9</v>
      </c>
      <c r="BV262" s="2">
        <v>8363.27</v>
      </c>
      <c r="BW262" s="2">
        <v>1896.48</v>
      </c>
      <c r="BX262" s="2">
        <v>2140.27</v>
      </c>
      <c r="BY262" s="2">
        <v>885.6400000000001</v>
      </c>
      <c r="BZ262" s="2">
        <v>35.020000000000003</v>
      </c>
      <c r="CA262" s="2">
        <v>0</v>
      </c>
      <c r="CB262" s="2">
        <v>0</v>
      </c>
      <c r="CC262" s="2">
        <v>826.86</v>
      </c>
      <c r="CD262" s="2">
        <v>0</v>
      </c>
      <c r="CE262" s="2">
        <v>0</v>
      </c>
      <c r="CF262" s="2">
        <v>2864.2</v>
      </c>
      <c r="CG262" s="2">
        <v>0</v>
      </c>
      <c r="CH262" s="2">
        <v>0</v>
      </c>
      <c r="CI262" s="2">
        <v>0</v>
      </c>
      <c r="CJ262" s="2">
        <v>3606.9</v>
      </c>
      <c r="CK262" s="2">
        <v>0</v>
      </c>
      <c r="CL262" s="2">
        <v>0</v>
      </c>
      <c r="CM262" s="2">
        <v>0</v>
      </c>
      <c r="CN262" s="2">
        <v>0</v>
      </c>
      <c r="CO262" s="2">
        <v>8363.27</v>
      </c>
      <c r="CP262" s="2">
        <v>0</v>
      </c>
      <c r="CQ262" s="2">
        <v>0</v>
      </c>
      <c r="CR262" s="2">
        <v>0</v>
      </c>
      <c r="CS262" s="2">
        <v>0</v>
      </c>
      <c r="CT262" s="2">
        <v>1896.48</v>
      </c>
      <c r="CU262" s="2">
        <v>0</v>
      </c>
      <c r="CV262" s="2">
        <v>0</v>
      </c>
      <c r="CW262" s="2">
        <v>0</v>
      </c>
      <c r="CX262" s="2">
        <v>2140.27</v>
      </c>
      <c r="CY262" s="2">
        <v>0</v>
      </c>
      <c r="CZ262" s="2">
        <v>0</v>
      </c>
      <c r="DA262" s="2">
        <v>0</v>
      </c>
      <c r="DB262" s="2">
        <v>0</v>
      </c>
      <c r="DC262" s="2">
        <v>885.6400000000001</v>
      </c>
      <c r="DD262" s="2">
        <v>0</v>
      </c>
      <c r="DE262" s="2">
        <v>0</v>
      </c>
      <c r="DF262" s="2">
        <v>0</v>
      </c>
      <c r="DG262" s="2">
        <v>35.020000000000003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826.86</v>
      </c>
      <c r="EA262" s="2">
        <v>0</v>
      </c>
      <c r="EB262" s="2">
        <v>0</v>
      </c>
      <c r="EC262" s="2">
        <v>0</v>
      </c>
      <c r="ED262" s="2">
        <v>0</v>
      </c>
      <c r="EE262" s="15">
        <f t="shared" si="536"/>
        <v>0</v>
      </c>
      <c r="EF262" s="15">
        <f t="shared" si="537"/>
        <v>0</v>
      </c>
      <c r="EG262" s="15">
        <f t="shared" si="538"/>
        <v>1</v>
      </c>
      <c r="EH262" s="15">
        <f t="shared" si="539"/>
        <v>0</v>
      </c>
      <c r="EI262" s="15">
        <f t="shared" si="540"/>
        <v>0</v>
      </c>
      <c r="EJ262" s="15">
        <f t="shared" si="488"/>
        <v>0</v>
      </c>
      <c r="EK262" s="15">
        <f t="shared" si="489"/>
        <v>1</v>
      </c>
      <c r="EL262" s="15">
        <f t="shared" si="490"/>
        <v>0</v>
      </c>
      <c r="EM262" s="15">
        <f t="shared" si="491"/>
        <v>0</v>
      </c>
      <c r="EN262" s="15">
        <f t="shared" si="492"/>
        <v>0</v>
      </c>
      <c r="EO262" s="15">
        <f t="shared" si="493"/>
        <v>0</v>
      </c>
      <c r="EP262" s="15">
        <f t="shared" si="494"/>
        <v>1</v>
      </c>
      <c r="EQ262" s="15">
        <f t="shared" si="495"/>
        <v>0</v>
      </c>
      <c r="ER262" s="15">
        <f t="shared" si="496"/>
        <v>0</v>
      </c>
      <c r="ES262" s="15">
        <f t="shared" si="497"/>
        <v>0</v>
      </c>
      <c r="ET262" s="15">
        <f t="shared" si="498"/>
        <v>0</v>
      </c>
      <c r="EU262" s="15">
        <f t="shared" si="499"/>
        <v>1</v>
      </c>
      <c r="EV262" s="15">
        <f t="shared" si="500"/>
        <v>0</v>
      </c>
      <c r="EW262" s="15">
        <f t="shared" si="501"/>
        <v>0</v>
      </c>
      <c r="EX262" s="15">
        <f t="shared" si="502"/>
        <v>0</v>
      </c>
      <c r="EY262" s="15">
        <f t="shared" si="503"/>
        <v>1</v>
      </c>
      <c r="EZ262" s="15">
        <f t="shared" si="504"/>
        <v>0</v>
      </c>
      <c r="FA262" s="15">
        <f t="shared" si="505"/>
        <v>0</v>
      </c>
      <c r="FB262" s="15">
        <f t="shared" si="506"/>
        <v>0</v>
      </c>
      <c r="FC262" s="15">
        <f t="shared" si="507"/>
        <v>0</v>
      </c>
      <c r="FD262" s="15">
        <f t="shared" si="508"/>
        <v>1</v>
      </c>
      <c r="FE262" s="15">
        <f t="shared" si="509"/>
        <v>0</v>
      </c>
      <c r="FF262" s="15">
        <f t="shared" si="510"/>
        <v>0</v>
      </c>
      <c r="FG262" s="15">
        <f t="shared" si="511"/>
        <v>0</v>
      </c>
      <c r="FH262" s="15">
        <f t="shared" si="512"/>
        <v>1</v>
      </c>
      <c r="FI262" s="15">
        <f t="shared" si="513"/>
        <v>0</v>
      </c>
      <c r="FJ262" s="15">
        <f t="shared" si="514"/>
        <v>0</v>
      </c>
      <c r="FK262" s="15">
        <f t="shared" si="515"/>
        <v>0</v>
      </c>
      <c r="FL262" s="15">
        <f t="shared" si="516"/>
        <v>0</v>
      </c>
      <c r="FM262" s="15">
        <v>0</v>
      </c>
      <c r="FN262" s="15">
        <v>0</v>
      </c>
      <c r="FO262" s="15">
        <v>0</v>
      </c>
      <c r="FP262" s="15">
        <v>0</v>
      </c>
      <c r="FQ262" s="15">
        <v>0</v>
      </c>
      <c r="FR262" s="15">
        <v>0</v>
      </c>
      <c r="FS262" s="15">
        <v>0</v>
      </c>
      <c r="FT262" s="15">
        <v>0</v>
      </c>
      <c r="FU262" s="15">
        <v>0</v>
      </c>
      <c r="FV262" s="15">
        <v>0</v>
      </c>
      <c r="FW262" s="15">
        <v>0</v>
      </c>
      <c r="FX262" s="15">
        <v>0</v>
      </c>
      <c r="FY262" s="15">
        <v>0</v>
      </c>
      <c r="FZ262" s="15">
        <v>0</v>
      </c>
      <c r="GA262" s="15">
        <f t="shared" si="531"/>
        <v>1</v>
      </c>
      <c r="GB262" s="15">
        <f t="shared" si="532"/>
        <v>0</v>
      </c>
      <c r="GC262" s="15">
        <f t="shared" si="533"/>
        <v>0</v>
      </c>
      <c r="GD262" s="15">
        <f t="shared" si="534"/>
        <v>0</v>
      </c>
      <c r="GE262" s="15">
        <f t="shared" si="535"/>
        <v>0</v>
      </c>
    </row>
    <row r="263" spans="1:187" x14ac:dyDescent="0.3">
      <c r="A263" s="2" t="s">
        <v>262</v>
      </c>
      <c r="B263" s="6">
        <v>33173.313000000002</v>
      </c>
      <c r="C263" s="6">
        <f t="shared" si="443"/>
        <v>31262.520268326938</v>
      </c>
      <c r="D263" s="7">
        <v>1910.792731673062</v>
      </c>
      <c r="E263" s="8">
        <v>5829.15</v>
      </c>
      <c r="F263" s="9">
        <v>9389.84</v>
      </c>
      <c r="G263" s="9">
        <v>8861.1389893816267</v>
      </c>
      <c r="H263" s="9">
        <v>1837.5295428103971</v>
      </c>
      <c r="I263" s="9">
        <v>4468.0416870703484</v>
      </c>
      <c r="J263" s="9">
        <v>748.60604906456854</v>
      </c>
      <c r="K263" s="9">
        <v>115.81399999999999</v>
      </c>
      <c r="L263" s="9">
        <v>12.4</v>
      </c>
      <c r="M263" s="9">
        <v>0</v>
      </c>
      <c r="N263" s="10">
        <v>0</v>
      </c>
      <c r="O263" s="10">
        <f t="shared" si="433"/>
        <v>0</v>
      </c>
      <c r="P263" s="10">
        <f t="shared" si="434"/>
        <v>0</v>
      </c>
      <c r="Q263" s="10">
        <f t="shared" si="435"/>
        <v>5829.15</v>
      </c>
      <c r="R263" s="10">
        <f t="shared" si="436"/>
        <v>0</v>
      </c>
      <c r="S263" s="10">
        <f t="shared" si="437"/>
        <v>0</v>
      </c>
      <c r="T263" s="10">
        <f t="shared" si="438"/>
        <v>0</v>
      </c>
      <c r="U263" s="10">
        <f t="shared" si="439"/>
        <v>9389.84</v>
      </c>
      <c r="V263" s="10">
        <f t="shared" si="440"/>
        <v>0</v>
      </c>
      <c r="W263" s="10">
        <f t="shared" si="441"/>
        <v>0</v>
      </c>
      <c r="X263" s="10">
        <f t="shared" si="442"/>
        <v>0</v>
      </c>
      <c r="Y263" s="10">
        <f t="shared" si="444"/>
        <v>0</v>
      </c>
      <c r="Z263" s="10">
        <f t="shared" si="445"/>
        <v>8861.1389893816267</v>
      </c>
      <c r="AA263" s="10">
        <f t="shared" si="446"/>
        <v>0</v>
      </c>
      <c r="AB263" s="10">
        <f t="shared" si="447"/>
        <v>0</v>
      </c>
      <c r="AC263" s="10">
        <f t="shared" si="448"/>
        <v>0</v>
      </c>
      <c r="AD263" s="10">
        <f t="shared" si="449"/>
        <v>0</v>
      </c>
      <c r="AE263" s="10">
        <f t="shared" si="450"/>
        <v>1837.5295428103971</v>
      </c>
      <c r="AF263" s="10">
        <f t="shared" si="451"/>
        <v>0</v>
      </c>
      <c r="AG263" s="10">
        <f t="shared" si="452"/>
        <v>0</v>
      </c>
      <c r="AH263" s="10">
        <f t="shared" si="453"/>
        <v>0</v>
      </c>
      <c r="AI263" s="10">
        <f t="shared" si="454"/>
        <v>4468.0416870703484</v>
      </c>
      <c r="AJ263" s="10">
        <f t="shared" si="455"/>
        <v>0</v>
      </c>
      <c r="AK263" s="10">
        <f t="shared" si="456"/>
        <v>0</v>
      </c>
      <c r="AL263" s="10">
        <f t="shared" si="457"/>
        <v>0</v>
      </c>
      <c r="AM263" s="10">
        <f t="shared" si="458"/>
        <v>0</v>
      </c>
      <c r="AN263" s="10">
        <f t="shared" si="459"/>
        <v>748.60604906456854</v>
      </c>
      <c r="AO263" s="10">
        <f t="shared" si="460"/>
        <v>0</v>
      </c>
      <c r="AP263" s="10">
        <f t="shared" si="461"/>
        <v>0</v>
      </c>
      <c r="AQ263" s="10">
        <f t="shared" si="462"/>
        <v>0</v>
      </c>
      <c r="AR263" s="10">
        <f t="shared" si="463"/>
        <v>2.1281837587648096</v>
      </c>
      <c r="AS263" s="10">
        <f t="shared" si="464"/>
        <v>113.68581624123517</v>
      </c>
      <c r="AT263" s="10">
        <f t="shared" si="465"/>
        <v>0</v>
      </c>
      <c r="AU263" s="10">
        <f t="shared" si="466"/>
        <v>0</v>
      </c>
      <c r="AV263" s="10">
        <f t="shared" si="467"/>
        <v>0</v>
      </c>
      <c r="AW263" s="10">
        <f t="shared" si="468"/>
        <v>12.4</v>
      </c>
      <c r="AX263" s="10">
        <f t="shared" si="469"/>
        <v>0</v>
      </c>
      <c r="AY263" s="10">
        <f t="shared" si="470"/>
        <v>0</v>
      </c>
      <c r="AZ263" s="10">
        <f t="shared" si="471"/>
        <v>0</v>
      </c>
      <c r="BA263" s="10">
        <f t="shared" si="472"/>
        <v>0</v>
      </c>
      <c r="BB263" s="10">
        <f t="shared" si="473"/>
        <v>0</v>
      </c>
      <c r="BC263" s="10">
        <f t="shared" si="474"/>
        <v>0</v>
      </c>
      <c r="BD263" s="10">
        <f t="shared" si="475"/>
        <v>0</v>
      </c>
      <c r="BE263" s="10">
        <f t="shared" si="476"/>
        <v>0</v>
      </c>
      <c r="BF263" s="10">
        <f t="shared" si="477"/>
        <v>0</v>
      </c>
      <c r="BG263" s="10">
        <f t="shared" si="478"/>
        <v>0</v>
      </c>
      <c r="BH263" s="10">
        <f t="shared" si="479"/>
        <v>0</v>
      </c>
      <c r="BI263" s="10">
        <f t="shared" si="480"/>
        <v>0</v>
      </c>
      <c r="BJ263" s="10">
        <f t="shared" si="481"/>
        <v>0</v>
      </c>
      <c r="BK263" s="10">
        <f t="shared" si="482"/>
        <v>0</v>
      </c>
      <c r="BL263" s="10">
        <f t="shared" si="483"/>
        <v>0</v>
      </c>
      <c r="BM263" s="10">
        <f t="shared" si="484"/>
        <v>0</v>
      </c>
      <c r="BN263" s="10">
        <f t="shared" si="485"/>
        <v>0</v>
      </c>
      <c r="BO263" s="10">
        <f t="shared" si="486"/>
        <v>0</v>
      </c>
      <c r="BP263" s="2" t="s">
        <v>262</v>
      </c>
      <c r="BQ263" s="2">
        <v>58017.944000000003</v>
      </c>
      <c r="BR263" s="2">
        <f t="shared" si="487"/>
        <v>4731.0239999999994</v>
      </c>
      <c r="BS263" s="2">
        <v>15358.380000000005</v>
      </c>
      <c r="BT263" s="2">
        <v>5829.15</v>
      </c>
      <c r="BU263" s="2">
        <v>12764.35</v>
      </c>
      <c r="BV263" s="2">
        <v>15122</v>
      </c>
      <c r="BW263" s="2">
        <v>2666.87</v>
      </c>
      <c r="BX263" s="2">
        <v>4615.2199999999993</v>
      </c>
      <c r="BY263" s="2">
        <v>1028.0899999999999</v>
      </c>
      <c r="BZ263" s="2">
        <v>115.804</v>
      </c>
      <c r="CA263" s="2">
        <v>12.4</v>
      </c>
      <c r="CB263" s="2">
        <v>0</v>
      </c>
      <c r="CC263" s="2">
        <v>505.68</v>
      </c>
      <c r="CD263" s="2">
        <v>0</v>
      </c>
      <c r="CE263" s="2">
        <v>0</v>
      </c>
      <c r="CF263" s="2">
        <v>5829.15</v>
      </c>
      <c r="CG263" s="2">
        <v>0</v>
      </c>
      <c r="CH263" s="2">
        <v>0</v>
      </c>
      <c r="CI263" s="2">
        <v>0</v>
      </c>
      <c r="CJ263" s="2">
        <v>12764.35</v>
      </c>
      <c r="CK263" s="2">
        <v>0</v>
      </c>
      <c r="CL263" s="2">
        <v>0</v>
      </c>
      <c r="CM263" s="2">
        <v>0</v>
      </c>
      <c r="CN263" s="2">
        <v>0</v>
      </c>
      <c r="CO263" s="2">
        <v>15122</v>
      </c>
      <c r="CP263" s="2">
        <v>0</v>
      </c>
      <c r="CQ263" s="2">
        <v>0</v>
      </c>
      <c r="CR263" s="2">
        <v>0</v>
      </c>
      <c r="CS263" s="2">
        <v>0</v>
      </c>
      <c r="CT263" s="2">
        <v>2666.87</v>
      </c>
      <c r="CU263" s="2">
        <v>0</v>
      </c>
      <c r="CV263" s="2">
        <v>0</v>
      </c>
      <c r="CW263" s="2">
        <v>0</v>
      </c>
      <c r="CX263" s="2">
        <v>4615.2199999999993</v>
      </c>
      <c r="CY263" s="2">
        <v>0</v>
      </c>
      <c r="CZ263" s="2">
        <v>0</v>
      </c>
      <c r="DA263" s="2">
        <v>0</v>
      </c>
      <c r="DB263" s="2">
        <v>0</v>
      </c>
      <c r="DC263" s="2">
        <v>1028.0899999999999</v>
      </c>
      <c r="DD263" s="2">
        <v>0</v>
      </c>
      <c r="DE263" s="2">
        <v>0</v>
      </c>
      <c r="DF263" s="2">
        <v>0</v>
      </c>
      <c r="DG263" s="2">
        <v>2.1280000000000001</v>
      </c>
      <c r="DH263" s="2">
        <v>113.676</v>
      </c>
      <c r="DI263" s="2">
        <v>0</v>
      </c>
      <c r="DJ263" s="2">
        <v>0</v>
      </c>
      <c r="DK263" s="2">
        <v>0</v>
      </c>
      <c r="DL263" s="2">
        <v>12.4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505.68</v>
      </c>
      <c r="EA263" s="2">
        <v>0</v>
      </c>
      <c r="EB263" s="2">
        <v>0</v>
      </c>
      <c r="EC263" s="2">
        <v>0</v>
      </c>
      <c r="ED263" s="2">
        <v>0</v>
      </c>
      <c r="EE263" s="15">
        <f t="shared" si="536"/>
        <v>0</v>
      </c>
      <c r="EF263" s="15">
        <f t="shared" si="537"/>
        <v>0</v>
      </c>
      <c r="EG263" s="15">
        <f t="shared" si="538"/>
        <v>1</v>
      </c>
      <c r="EH263" s="15">
        <f t="shared" si="539"/>
        <v>0</v>
      </c>
      <c r="EI263" s="15">
        <f t="shared" si="540"/>
        <v>0</v>
      </c>
      <c r="EJ263" s="15">
        <f t="shared" si="488"/>
        <v>0</v>
      </c>
      <c r="EK263" s="15">
        <f t="shared" si="489"/>
        <v>1</v>
      </c>
      <c r="EL263" s="15">
        <f t="shared" si="490"/>
        <v>0</v>
      </c>
      <c r="EM263" s="15">
        <f t="shared" si="491"/>
        <v>0</v>
      </c>
      <c r="EN263" s="15">
        <f t="shared" si="492"/>
        <v>0</v>
      </c>
      <c r="EO263" s="15">
        <f t="shared" si="493"/>
        <v>0</v>
      </c>
      <c r="EP263" s="15">
        <f t="shared" si="494"/>
        <v>1</v>
      </c>
      <c r="EQ263" s="15">
        <f t="shared" si="495"/>
        <v>0</v>
      </c>
      <c r="ER263" s="15">
        <f t="shared" si="496"/>
        <v>0</v>
      </c>
      <c r="ES263" s="15">
        <f t="shared" si="497"/>
        <v>0</v>
      </c>
      <c r="ET263" s="15">
        <f t="shared" si="498"/>
        <v>0</v>
      </c>
      <c r="EU263" s="15">
        <f t="shared" si="499"/>
        <v>1</v>
      </c>
      <c r="EV263" s="15">
        <f t="shared" si="500"/>
        <v>0</v>
      </c>
      <c r="EW263" s="15">
        <f t="shared" si="501"/>
        <v>0</v>
      </c>
      <c r="EX263" s="15">
        <f t="shared" si="502"/>
        <v>0</v>
      </c>
      <c r="EY263" s="15">
        <f t="shared" si="503"/>
        <v>1</v>
      </c>
      <c r="EZ263" s="15">
        <f t="shared" si="504"/>
        <v>0</v>
      </c>
      <c r="FA263" s="15">
        <f t="shared" si="505"/>
        <v>0</v>
      </c>
      <c r="FB263" s="15">
        <f t="shared" si="506"/>
        <v>0</v>
      </c>
      <c r="FC263" s="15">
        <f t="shared" si="507"/>
        <v>0</v>
      </c>
      <c r="FD263" s="15">
        <f t="shared" si="508"/>
        <v>1</v>
      </c>
      <c r="FE263" s="15">
        <f t="shared" si="509"/>
        <v>0</v>
      </c>
      <c r="FF263" s="15">
        <f t="shared" si="510"/>
        <v>0</v>
      </c>
      <c r="FG263" s="15">
        <f t="shared" si="511"/>
        <v>0</v>
      </c>
      <c r="FH263" s="15">
        <f t="shared" si="512"/>
        <v>1.8375876480950574E-2</v>
      </c>
      <c r="FI263" s="15">
        <f t="shared" si="513"/>
        <v>0.98162412351904937</v>
      </c>
      <c r="FJ263" s="15">
        <f t="shared" si="514"/>
        <v>0</v>
      </c>
      <c r="FK263" s="15">
        <f t="shared" si="515"/>
        <v>0</v>
      </c>
      <c r="FL263" s="15">
        <f t="shared" si="516"/>
        <v>0</v>
      </c>
      <c r="FM263" s="15">
        <f t="shared" si="517"/>
        <v>1</v>
      </c>
      <c r="FN263" s="15">
        <f t="shared" si="518"/>
        <v>0</v>
      </c>
      <c r="FO263" s="15">
        <f t="shared" si="519"/>
        <v>0</v>
      </c>
      <c r="FP263" s="15">
        <f t="shared" si="520"/>
        <v>0</v>
      </c>
      <c r="FQ263" s="15">
        <f t="shared" si="521"/>
        <v>0</v>
      </c>
      <c r="FR263" s="15">
        <f t="shared" si="522"/>
        <v>0</v>
      </c>
      <c r="FS263" s="15">
        <v>0</v>
      </c>
      <c r="FT263" s="15">
        <v>0</v>
      </c>
      <c r="FU263" s="15">
        <v>0</v>
      </c>
      <c r="FV263" s="15">
        <v>0</v>
      </c>
      <c r="FW263" s="15">
        <v>0</v>
      </c>
      <c r="FX263" s="15">
        <v>0</v>
      </c>
      <c r="FY263" s="15">
        <v>0</v>
      </c>
      <c r="FZ263" s="15">
        <v>0</v>
      </c>
      <c r="GA263" s="15">
        <f t="shared" si="531"/>
        <v>1</v>
      </c>
      <c r="GB263" s="15">
        <f t="shared" si="532"/>
        <v>0</v>
      </c>
      <c r="GC263" s="15">
        <f t="shared" si="533"/>
        <v>0</v>
      </c>
      <c r="GD263" s="15">
        <f t="shared" si="534"/>
        <v>0</v>
      </c>
      <c r="GE263" s="15">
        <f t="shared" si="535"/>
        <v>0</v>
      </c>
    </row>
    <row r="264" spans="1:187" x14ac:dyDescent="0.3">
      <c r="A264" s="2" t="s">
        <v>263</v>
      </c>
      <c r="B264" s="6">
        <v>114752.5</v>
      </c>
      <c r="C264" s="6">
        <f t="shared" si="443"/>
        <v>82837.255976992048</v>
      </c>
      <c r="D264" s="7">
        <v>31915.244023007952</v>
      </c>
      <c r="E264" s="8">
        <v>0</v>
      </c>
      <c r="F264" s="9">
        <v>20315.29</v>
      </c>
      <c r="G264" s="9">
        <v>14562.334852713389</v>
      </c>
      <c r="H264" s="9">
        <v>3440.2317011567052</v>
      </c>
      <c r="I264" s="9">
        <v>12251.17364416121</v>
      </c>
      <c r="J264" s="9">
        <v>4163.5869031577495</v>
      </c>
      <c r="K264" s="9">
        <v>474.4</v>
      </c>
      <c r="L264" s="9">
        <v>1836.3876670253303</v>
      </c>
      <c r="M264" s="9">
        <v>0</v>
      </c>
      <c r="N264" s="10">
        <v>25793.851208777662</v>
      </c>
      <c r="O264" s="10">
        <f t="shared" si="433"/>
        <v>0</v>
      </c>
      <c r="P264" s="10">
        <f t="shared" si="434"/>
        <v>0</v>
      </c>
      <c r="Q264" s="10">
        <f t="shared" si="435"/>
        <v>0</v>
      </c>
      <c r="R264" s="10">
        <f t="shared" si="436"/>
        <v>0</v>
      </c>
      <c r="S264" s="10">
        <f t="shared" si="437"/>
        <v>0</v>
      </c>
      <c r="T264" s="10">
        <f t="shared" si="438"/>
        <v>12529.718387337165</v>
      </c>
      <c r="U264" s="10">
        <f t="shared" si="439"/>
        <v>7785.5716126628377</v>
      </c>
      <c r="V264" s="10">
        <f t="shared" si="440"/>
        <v>0</v>
      </c>
      <c r="W264" s="10">
        <f t="shared" si="441"/>
        <v>0</v>
      </c>
      <c r="X264" s="10">
        <f t="shared" si="442"/>
        <v>0</v>
      </c>
      <c r="Y264" s="10">
        <f t="shared" si="444"/>
        <v>0</v>
      </c>
      <c r="Z264" s="10">
        <f t="shared" si="445"/>
        <v>14529.437244339404</v>
      </c>
      <c r="AA264" s="10">
        <f t="shared" si="446"/>
        <v>32.897608373985818</v>
      </c>
      <c r="AB264" s="10">
        <f t="shared" si="447"/>
        <v>0</v>
      </c>
      <c r="AC264" s="10">
        <f t="shared" si="448"/>
        <v>0</v>
      </c>
      <c r="AD264" s="10">
        <f t="shared" si="449"/>
        <v>0</v>
      </c>
      <c r="AE264" s="10">
        <f t="shared" si="450"/>
        <v>3440.2317011567052</v>
      </c>
      <c r="AF264" s="10">
        <f t="shared" si="451"/>
        <v>0</v>
      </c>
      <c r="AG264" s="10">
        <f t="shared" si="452"/>
        <v>0</v>
      </c>
      <c r="AH264" s="10">
        <f t="shared" si="453"/>
        <v>0</v>
      </c>
      <c r="AI264" s="10">
        <f t="shared" si="454"/>
        <v>12251.17364416121</v>
      </c>
      <c r="AJ264" s="10">
        <f t="shared" si="455"/>
        <v>0</v>
      </c>
      <c r="AK264" s="10">
        <f t="shared" si="456"/>
        <v>0</v>
      </c>
      <c r="AL264" s="10">
        <f t="shared" si="457"/>
        <v>0</v>
      </c>
      <c r="AM264" s="10">
        <f t="shared" si="458"/>
        <v>0</v>
      </c>
      <c r="AN264" s="10">
        <f t="shared" si="459"/>
        <v>4025.2557020996737</v>
      </c>
      <c r="AO264" s="10">
        <f t="shared" si="460"/>
        <v>138.33120105807609</v>
      </c>
      <c r="AP264" s="10">
        <f t="shared" si="461"/>
        <v>0</v>
      </c>
      <c r="AQ264" s="10">
        <f t="shared" si="462"/>
        <v>0</v>
      </c>
      <c r="AR264" s="10">
        <f t="shared" si="463"/>
        <v>463.2867279930349</v>
      </c>
      <c r="AS264" s="10">
        <f t="shared" si="464"/>
        <v>11.113272006965019</v>
      </c>
      <c r="AT264" s="10">
        <f t="shared" si="465"/>
        <v>0</v>
      </c>
      <c r="AU264" s="10">
        <f t="shared" si="466"/>
        <v>0</v>
      </c>
      <c r="AV264" s="10">
        <f t="shared" si="467"/>
        <v>0</v>
      </c>
      <c r="AW264" s="10">
        <f t="shared" si="468"/>
        <v>1549.6976130701307</v>
      </c>
      <c r="AX264" s="10">
        <f t="shared" si="469"/>
        <v>286.69005395519957</v>
      </c>
      <c r="AY264" s="10">
        <f t="shared" si="470"/>
        <v>0</v>
      </c>
      <c r="AZ264" s="10">
        <f t="shared" si="471"/>
        <v>0</v>
      </c>
      <c r="BA264" s="10">
        <f t="shared" si="472"/>
        <v>0</v>
      </c>
      <c r="BB264" s="10">
        <f t="shared" si="473"/>
        <v>0</v>
      </c>
      <c r="BC264" s="10">
        <f t="shared" si="474"/>
        <v>0</v>
      </c>
      <c r="BD264" s="10">
        <f t="shared" si="475"/>
        <v>0</v>
      </c>
      <c r="BE264" s="10">
        <f t="shared" si="476"/>
        <v>0</v>
      </c>
      <c r="BF264" s="10">
        <f t="shared" si="477"/>
        <v>0</v>
      </c>
      <c r="BG264" s="10">
        <f t="shared" si="478"/>
        <v>0</v>
      </c>
      <c r="BH264" s="10">
        <f t="shared" si="479"/>
        <v>0</v>
      </c>
      <c r="BI264" s="10">
        <f t="shared" si="480"/>
        <v>0</v>
      </c>
      <c r="BJ264" s="10">
        <f t="shared" si="481"/>
        <v>0</v>
      </c>
      <c r="BK264" s="10">
        <f t="shared" si="482"/>
        <v>25793.851208777662</v>
      </c>
      <c r="BL264" s="10">
        <f t="shared" si="483"/>
        <v>0</v>
      </c>
      <c r="BM264" s="10">
        <f t="shared" si="484"/>
        <v>0</v>
      </c>
      <c r="BN264" s="10">
        <f t="shared" si="485"/>
        <v>0</v>
      </c>
      <c r="BO264" s="10">
        <f t="shared" si="486"/>
        <v>0</v>
      </c>
      <c r="BP264" s="2" t="s">
        <v>263</v>
      </c>
      <c r="BQ264" s="2">
        <v>374263.4</v>
      </c>
      <c r="BR264" s="2">
        <f t="shared" si="487"/>
        <v>11156.24</v>
      </c>
      <c r="BS264" s="2">
        <v>293463.57</v>
      </c>
      <c r="BT264" s="2">
        <v>0</v>
      </c>
      <c r="BU264" s="2">
        <v>20316.46</v>
      </c>
      <c r="BV264" s="2">
        <v>17285.73</v>
      </c>
      <c r="BW264" s="2">
        <v>4311.68</v>
      </c>
      <c r="BX264" s="2">
        <v>9674.5499999999993</v>
      </c>
      <c r="BY264" s="2">
        <v>9366.7099999999991</v>
      </c>
      <c r="BZ264" s="2">
        <v>1481.69</v>
      </c>
      <c r="CA264" s="2">
        <v>3737.47</v>
      </c>
      <c r="CB264" s="2">
        <v>5694.27</v>
      </c>
      <c r="CC264" s="2">
        <v>8931.27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12530.439999999999</v>
      </c>
      <c r="CJ264" s="2">
        <v>7786.02</v>
      </c>
      <c r="CK264" s="2">
        <v>0</v>
      </c>
      <c r="CL264" s="2">
        <v>0</v>
      </c>
      <c r="CM264" s="2">
        <v>0</v>
      </c>
      <c r="CN264" s="2">
        <v>0</v>
      </c>
      <c r="CO264" s="2">
        <v>17246.68</v>
      </c>
      <c r="CP264" s="2">
        <v>39.049999999999997</v>
      </c>
      <c r="CQ264" s="2">
        <v>0</v>
      </c>
      <c r="CR264" s="2">
        <v>0</v>
      </c>
      <c r="CS264" s="2">
        <v>0</v>
      </c>
      <c r="CT264" s="2">
        <v>4311.68</v>
      </c>
      <c r="CU264" s="2">
        <v>0</v>
      </c>
      <c r="CV264" s="2">
        <v>0</v>
      </c>
      <c r="CW264" s="2">
        <v>0</v>
      </c>
      <c r="CX264" s="2">
        <v>9674.5499999999993</v>
      </c>
      <c r="CY264" s="2">
        <v>0</v>
      </c>
      <c r="CZ264" s="2">
        <v>0</v>
      </c>
      <c r="DA264" s="2">
        <v>0</v>
      </c>
      <c r="DB264" s="2">
        <v>0</v>
      </c>
      <c r="DC264" s="2">
        <v>9055.51</v>
      </c>
      <c r="DD264" s="2">
        <v>311.2</v>
      </c>
      <c r="DE264" s="2">
        <v>0</v>
      </c>
      <c r="DF264" s="2">
        <v>0</v>
      </c>
      <c r="DG264" s="2">
        <v>1446.98</v>
      </c>
      <c r="DH264" s="2">
        <v>34.71</v>
      </c>
      <c r="DI264" s="2">
        <v>0</v>
      </c>
      <c r="DJ264" s="2">
        <v>0</v>
      </c>
      <c r="DK264" s="2">
        <v>0</v>
      </c>
      <c r="DL264" s="2">
        <v>3153.99</v>
      </c>
      <c r="DM264" s="2">
        <v>583.48</v>
      </c>
      <c r="DN264" s="2">
        <v>0</v>
      </c>
      <c r="DO264" s="2">
        <v>0</v>
      </c>
      <c r="DP264" s="2">
        <v>0</v>
      </c>
      <c r="DQ264" s="2">
        <v>0</v>
      </c>
      <c r="DR264" s="2">
        <v>5429.95</v>
      </c>
      <c r="DS264" s="2">
        <v>0</v>
      </c>
      <c r="DT264" s="2">
        <v>0</v>
      </c>
      <c r="DU264" s="2">
        <v>0</v>
      </c>
      <c r="DV264" s="2">
        <v>0</v>
      </c>
      <c r="DW264" s="2">
        <v>264.32</v>
      </c>
      <c r="DX264" s="2">
        <v>0</v>
      </c>
      <c r="DY264" s="2">
        <v>0</v>
      </c>
      <c r="DZ264" s="2">
        <v>8931.27</v>
      </c>
      <c r="EA264" s="2">
        <v>0</v>
      </c>
      <c r="EB264" s="2">
        <v>0</v>
      </c>
      <c r="EC264" s="2">
        <v>0</v>
      </c>
      <c r="ED264" s="2">
        <v>0</v>
      </c>
      <c r="EE264" s="15">
        <v>0</v>
      </c>
      <c r="EF264" s="15">
        <v>0</v>
      </c>
      <c r="EG264" s="15">
        <v>0</v>
      </c>
      <c r="EH264" s="15">
        <v>0</v>
      </c>
      <c r="EI264" s="15">
        <v>0</v>
      </c>
      <c r="EJ264" s="15">
        <f t="shared" si="488"/>
        <v>0.61676295968884343</v>
      </c>
      <c r="EK264" s="15">
        <f t="shared" si="489"/>
        <v>0.38323704031115663</v>
      </c>
      <c r="EL264" s="15">
        <f t="shared" si="490"/>
        <v>0</v>
      </c>
      <c r="EM264" s="15">
        <f t="shared" si="491"/>
        <v>0</v>
      </c>
      <c r="EN264" s="15">
        <f t="shared" si="492"/>
        <v>0</v>
      </c>
      <c r="EO264" s="15">
        <f t="shared" si="493"/>
        <v>0</v>
      </c>
      <c r="EP264" s="15">
        <f t="shared" si="494"/>
        <v>0.99774091114462626</v>
      </c>
      <c r="EQ264" s="16">
        <f t="shared" si="495"/>
        <v>2.2590888553737677E-3</v>
      </c>
      <c r="ER264" s="15">
        <f t="shared" si="496"/>
        <v>0</v>
      </c>
      <c r="ES264" s="15">
        <f t="shared" si="497"/>
        <v>0</v>
      </c>
      <c r="ET264" s="15">
        <f t="shared" si="498"/>
        <v>0</v>
      </c>
      <c r="EU264" s="15">
        <f t="shared" si="499"/>
        <v>1</v>
      </c>
      <c r="EV264" s="15">
        <f t="shared" si="500"/>
        <v>0</v>
      </c>
      <c r="EW264" s="15">
        <f t="shared" si="501"/>
        <v>0</v>
      </c>
      <c r="EX264" s="15">
        <f t="shared" si="502"/>
        <v>0</v>
      </c>
      <c r="EY264" s="15">
        <f t="shared" si="503"/>
        <v>1</v>
      </c>
      <c r="EZ264" s="15">
        <f t="shared" si="504"/>
        <v>0</v>
      </c>
      <c r="FA264" s="15">
        <f t="shared" si="505"/>
        <v>0</v>
      </c>
      <c r="FB264" s="15">
        <f t="shared" si="506"/>
        <v>0</v>
      </c>
      <c r="FC264" s="15">
        <f t="shared" si="507"/>
        <v>0</v>
      </c>
      <c r="FD264" s="15">
        <f t="shared" si="508"/>
        <v>0.9667759544172928</v>
      </c>
      <c r="FE264" s="15">
        <f t="shared" si="509"/>
        <v>3.3224045582707272E-2</v>
      </c>
      <c r="FF264" s="15">
        <f t="shared" si="510"/>
        <v>0</v>
      </c>
      <c r="FG264" s="15">
        <f t="shared" si="511"/>
        <v>0</v>
      </c>
      <c r="FH264" s="15">
        <f t="shared" si="512"/>
        <v>0.97657404720285612</v>
      </c>
      <c r="FI264" s="15">
        <f t="shared" si="513"/>
        <v>2.3425952797143802E-2</v>
      </c>
      <c r="FJ264" s="15">
        <f t="shared" si="514"/>
        <v>0</v>
      </c>
      <c r="FK264" s="15">
        <f t="shared" si="515"/>
        <v>0</v>
      </c>
      <c r="FL264" s="15">
        <f t="shared" si="516"/>
        <v>0</v>
      </c>
      <c r="FM264" s="15">
        <f t="shared" si="517"/>
        <v>0.84388369672532493</v>
      </c>
      <c r="FN264" s="15">
        <f t="shared" si="518"/>
        <v>0.15611630327467513</v>
      </c>
      <c r="FO264" s="15">
        <f t="shared" si="519"/>
        <v>0</v>
      </c>
      <c r="FP264" s="15">
        <f t="shared" si="520"/>
        <v>0</v>
      </c>
      <c r="FQ264" s="15">
        <f t="shared" si="521"/>
        <v>0</v>
      </c>
      <c r="FR264" s="15">
        <f t="shared" si="522"/>
        <v>0</v>
      </c>
      <c r="FS264" s="15">
        <f t="shared" si="523"/>
        <v>0.95358140727433005</v>
      </c>
      <c r="FT264" s="15">
        <f t="shared" si="524"/>
        <v>0</v>
      </c>
      <c r="FU264" s="15">
        <f t="shared" si="525"/>
        <v>0</v>
      </c>
      <c r="FV264" s="15">
        <f t="shared" si="526"/>
        <v>0</v>
      </c>
      <c r="FW264" s="15">
        <f t="shared" si="527"/>
        <v>0</v>
      </c>
      <c r="FX264" s="15">
        <f t="shared" si="528"/>
        <v>4.6418592725669838E-2</v>
      </c>
      <c r="FY264" s="15">
        <f t="shared" si="529"/>
        <v>0</v>
      </c>
      <c r="FZ264" s="15">
        <f t="shared" si="530"/>
        <v>0</v>
      </c>
      <c r="GA264" s="15">
        <f t="shared" si="531"/>
        <v>1</v>
      </c>
      <c r="GB264" s="15">
        <f t="shared" si="532"/>
        <v>0</v>
      </c>
      <c r="GC264" s="15">
        <f t="shared" si="533"/>
        <v>0</v>
      </c>
      <c r="GD264" s="15">
        <f t="shared" si="534"/>
        <v>0</v>
      </c>
      <c r="GE264" s="15">
        <f t="shared" si="535"/>
        <v>0</v>
      </c>
    </row>
    <row r="265" spans="1:187" x14ac:dyDescent="0.3">
      <c r="A265" s="2" t="s">
        <v>264</v>
      </c>
      <c r="B265" s="6">
        <v>92655.823000000004</v>
      </c>
      <c r="C265" s="6">
        <f t="shared" si="443"/>
        <v>38720.553904720233</v>
      </c>
      <c r="D265" s="7">
        <v>53935.269095279771</v>
      </c>
      <c r="E265" s="8">
        <v>0</v>
      </c>
      <c r="F265" s="9">
        <v>15659.02</v>
      </c>
      <c r="G265" s="9">
        <v>10689.33809277615</v>
      </c>
      <c r="H265" s="9">
        <v>2496.3389619003019</v>
      </c>
      <c r="I265" s="9">
        <v>6878.4104483692854</v>
      </c>
      <c r="J265" s="9">
        <v>2022.043401674491</v>
      </c>
      <c r="K265" s="9">
        <v>218.78</v>
      </c>
      <c r="L265" s="9">
        <v>756.62300000000005</v>
      </c>
      <c r="M265" s="9">
        <v>0</v>
      </c>
      <c r="N265" s="10">
        <v>0</v>
      </c>
      <c r="O265" s="10">
        <f t="shared" si="433"/>
        <v>0</v>
      </c>
      <c r="P265" s="10">
        <f t="shared" si="434"/>
        <v>0</v>
      </c>
      <c r="Q265" s="10">
        <f t="shared" si="435"/>
        <v>0</v>
      </c>
      <c r="R265" s="10">
        <f t="shared" si="436"/>
        <v>0</v>
      </c>
      <c r="S265" s="10">
        <f t="shared" si="437"/>
        <v>0</v>
      </c>
      <c r="T265" s="10">
        <f t="shared" si="438"/>
        <v>0</v>
      </c>
      <c r="U265" s="10">
        <f t="shared" si="439"/>
        <v>15659.02</v>
      </c>
      <c r="V265" s="10">
        <f t="shared" si="440"/>
        <v>0</v>
      </c>
      <c r="W265" s="10">
        <f t="shared" si="441"/>
        <v>0</v>
      </c>
      <c r="X265" s="10">
        <f t="shared" si="442"/>
        <v>0</v>
      </c>
      <c r="Y265" s="10">
        <f t="shared" si="444"/>
        <v>0</v>
      </c>
      <c r="Z265" s="10">
        <f t="shared" si="445"/>
        <v>10689.33809277615</v>
      </c>
      <c r="AA265" s="10">
        <f t="shared" si="446"/>
        <v>0</v>
      </c>
      <c r="AB265" s="10">
        <f t="shared" si="447"/>
        <v>0</v>
      </c>
      <c r="AC265" s="10">
        <f t="shared" si="448"/>
        <v>0</v>
      </c>
      <c r="AD265" s="10">
        <f t="shared" si="449"/>
        <v>0</v>
      </c>
      <c r="AE265" s="10">
        <f t="shared" si="450"/>
        <v>2496.3389619003019</v>
      </c>
      <c r="AF265" s="10">
        <f t="shared" si="451"/>
        <v>0</v>
      </c>
      <c r="AG265" s="10">
        <f t="shared" si="452"/>
        <v>0</v>
      </c>
      <c r="AH265" s="10">
        <f t="shared" si="453"/>
        <v>0</v>
      </c>
      <c r="AI265" s="10">
        <f t="shared" si="454"/>
        <v>6878.4104483692854</v>
      </c>
      <c r="AJ265" s="10">
        <f t="shared" si="455"/>
        <v>0</v>
      </c>
      <c r="AK265" s="10">
        <f t="shared" si="456"/>
        <v>0</v>
      </c>
      <c r="AL265" s="10">
        <f t="shared" si="457"/>
        <v>0</v>
      </c>
      <c r="AM265" s="10">
        <f t="shared" si="458"/>
        <v>0</v>
      </c>
      <c r="AN265" s="10">
        <f t="shared" si="459"/>
        <v>2022.043401674491</v>
      </c>
      <c r="AO265" s="10">
        <f t="shared" si="460"/>
        <v>0</v>
      </c>
      <c r="AP265" s="10">
        <f t="shared" si="461"/>
        <v>0</v>
      </c>
      <c r="AQ265" s="10">
        <f t="shared" si="462"/>
        <v>0</v>
      </c>
      <c r="AR265" s="10">
        <f t="shared" si="463"/>
        <v>138.7922185828877</v>
      </c>
      <c r="AS265" s="10">
        <f t="shared" si="464"/>
        <v>79.987781417112302</v>
      </c>
      <c r="AT265" s="10">
        <f t="shared" si="465"/>
        <v>0</v>
      </c>
      <c r="AU265" s="10">
        <f t="shared" si="466"/>
        <v>0</v>
      </c>
      <c r="AV265" s="10">
        <f t="shared" si="467"/>
        <v>0</v>
      </c>
      <c r="AW265" s="10">
        <f t="shared" si="468"/>
        <v>756.62300000000005</v>
      </c>
      <c r="AX265" s="10">
        <f t="shared" si="469"/>
        <v>0</v>
      </c>
      <c r="AY265" s="10">
        <f t="shared" si="470"/>
        <v>0</v>
      </c>
      <c r="AZ265" s="10">
        <f t="shared" si="471"/>
        <v>0</v>
      </c>
      <c r="BA265" s="10">
        <f t="shared" si="472"/>
        <v>0</v>
      </c>
      <c r="BB265" s="10">
        <f t="shared" si="473"/>
        <v>0</v>
      </c>
      <c r="BC265" s="10">
        <f t="shared" si="474"/>
        <v>0</v>
      </c>
      <c r="BD265" s="10">
        <f t="shared" si="475"/>
        <v>0</v>
      </c>
      <c r="BE265" s="10">
        <f t="shared" si="476"/>
        <v>0</v>
      </c>
      <c r="BF265" s="10">
        <f t="shared" si="477"/>
        <v>0</v>
      </c>
      <c r="BG265" s="10">
        <f t="shared" si="478"/>
        <v>0</v>
      </c>
      <c r="BH265" s="10">
        <f t="shared" si="479"/>
        <v>0</v>
      </c>
      <c r="BI265" s="10">
        <f t="shared" si="480"/>
        <v>0</v>
      </c>
      <c r="BJ265" s="10">
        <f t="shared" si="481"/>
        <v>0</v>
      </c>
      <c r="BK265" s="10">
        <f t="shared" si="482"/>
        <v>0</v>
      </c>
      <c r="BL265" s="10">
        <f t="shared" si="483"/>
        <v>0</v>
      </c>
      <c r="BM265" s="10">
        <f t="shared" si="484"/>
        <v>0</v>
      </c>
      <c r="BN265" s="10">
        <f t="shared" si="485"/>
        <v>0</v>
      </c>
      <c r="BO265" s="10">
        <f t="shared" si="486"/>
        <v>0</v>
      </c>
      <c r="BP265" s="2" t="s">
        <v>264</v>
      </c>
      <c r="BQ265" s="2">
        <v>220645.679</v>
      </c>
      <c r="BR265" s="2">
        <f t="shared" si="487"/>
        <v>5984.0619999999999</v>
      </c>
      <c r="BS265" s="2">
        <v>183338.84899999999</v>
      </c>
      <c r="BT265" s="2">
        <v>0</v>
      </c>
      <c r="BU265" s="2">
        <v>15659.02</v>
      </c>
      <c r="BV265" s="2">
        <v>8602.6049999999996</v>
      </c>
      <c r="BW265" s="2">
        <v>1954.585</v>
      </c>
      <c r="BX265" s="2">
        <v>5385.6620000000003</v>
      </c>
      <c r="BY265" s="2">
        <v>3497.0529999999999</v>
      </c>
      <c r="BZ265" s="2">
        <v>598.4</v>
      </c>
      <c r="CA265" s="2">
        <v>803.63499999999999</v>
      </c>
      <c r="CB265" s="2">
        <v>0</v>
      </c>
      <c r="CC265" s="2">
        <v>805.87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15659.02</v>
      </c>
      <c r="CK265" s="2">
        <v>0</v>
      </c>
      <c r="CL265" s="2">
        <v>0</v>
      </c>
      <c r="CM265" s="2">
        <v>0</v>
      </c>
      <c r="CN265" s="2">
        <v>0</v>
      </c>
      <c r="CO265" s="2">
        <v>8602.6049999999996</v>
      </c>
      <c r="CP265" s="2">
        <v>0</v>
      </c>
      <c r="CQ265" s="2">
        <v>0</v>
      </c>
      <c r="CR265" s="2">
        <v>0</v>
      </c>
      <c r="CS265" s="2">
        <v>0</v>
      </c>
      <c r="CT265" s="2">
        <v>1954.585</v>
      </c>
      <c r="CU265" s="2">
        <v>0</v>
      </c>
      <c r="CV265" s="2">
        <v>0</v>
      </c>
      <c r="CW265" s="2">
        <v>0</v>
      </c>
      <c r="CX265" s="2">
        <v>5385.6620000000003</v>
      </c>
      <c r="CY265" s="2">
        <v>0</v>
      </c>
      <c r="CZ265" s="2">
        <v>0</v>
      </c>
      <c r="DA265" s="2">
        <v>0</v>
      </c>
      <c r="DB265" s="2">
        <v>0</v>
      </c>
      <c r="DC265" s="2">
        <v>3497.0529999999999</v>
      </c>
      <c r="DD265" s="2">
        <v>0</v>
      </c>
      <c r="DE265" s="2">
        <v>0</v>
      </c>
      <c r="DF265" s="2">
        <v>0</v>
      </c>
      <c r="DG265" s="2">
        <v>379.62</v>
      </c>
      <c r="DH265" s="2">
        <v>218.78</v>
      </c>
      <c r="DI265" s="2">
        <v>0</v>
      </c>
      <c r="DJ265" s="2">
        <v>0</v>
      </c>
      <c r="DK265" s="2">
        <v>0</v>
      </c>
      <c r="DL265" s="2">
        <v>803.63499999999999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805.87</v>
      </c>
      <c r="EA265" s="2">
        <v>0</v>
      </c>
      <c r="EB265" s="2">
        <v>0</v>
      </c>
      <c r="EC265" s="2">
        <v>0</v>
      </c>
      <c r="ED265" s="2">
        <v>0</v>
      </c>
      <c r="EE265" s="15">
        <v>0</v>
      </c>
      <c r="EF265" s="15">
        <v>0</v>
      </c>
      <c r="EG265" s="15">
        <v>0</v>
      </c>
      <c r="EH265" s="15">
        <v>0</v>
      </c>
      <c r="EI265" s="15">
        <v>0</v>
      </c>
      <c r="EJ265" s="15">
        <f t="shared" si="488"/>
        <v>0</v>
      </c>
      <c r="EK265" s="15">
        <f t="shared" si="489"/>
        <v>1</v>
      </c>
      <c r="EL265" s="15">
        <f t="shared" si="490"/>
        <v>0</v>
      </c>
      <c r="EM265" s="15">
        <f t="shared" si="491"/>
        <v>0</v>
      </c>
      <c r="EN265" s="15">
        <f t="shared" si="492"/>
        <v>0</v>
      </c>
      <c r="EO265" s="15">
        <f t="shared" si="493"/>
        <v>0</v>
      </c>
      <c r="EP265" s="15">
        <f t="shared" si="494"/>
        <v>1</v>
      </c>
      <c r="EQ265" s="15">
        <f t="shared" si="495"/>
        <v>0</v>
      </c>
      <c r="ER265" s="15">
        <f t="shared" si="496"/>
        <v>0</v>
      </c>
      <c r="ES265" s="15">
        <f t="shared" si="497"/>
        <v>0</v>
      </c>
      <c r="ET265" s="15">
        <f t="shared" si="498"/>
        <v>0</v>
      </c>
      <c r="EU265" s="15">
        <f t="shared" si="499"/>
        <v>1</v>
      </c>
      <c r="EV265" s="15">
        <f t="shared" si="500"/>
        <v>0</v>
      </c>
      <c r="EW265" s="15">
        <f t="shared" si="501"/>
        <v>0</v>
      </c>
      <c r="EX265" s="15">
        <f t="shared" si="502"/>
        <v>0</v>
      </c>
      <c r="EY265" s="15">
        <f t="shared" si="503"/>
        <v>1</v>
      </c>
      <c r="EZ265" s="15">
        <f t="shared" si="504"/>
        <v>0</v>
      </c>
      <c r="FA265" s="15">
        <f t="shared" si="505"/>
        <v>0</v>
      </c>
      <c r="FB265" s="15">
        <f t="shared" si="506"/>
        <v>0</v>
      </c>
      <c r="FC265" s="15">
        <f t="shared" si="507"/>
        <v>0</v>
      </c>
      <c r="FD265" s="15">
        <f t="shared" si="508"/>
        <v>1</v>
      </c>
      <c r="FE265" s="15">
        <f t="shared" si="509"/>
        <v>0</v>
      </c>
      <c r="FF265" s="15">
        <f t="shared" si="510"/>
        <v>0</v>
      </c>
      <c r="FG265" s="15">
        <f t="shared" si="511"/>
        <v>0</v>
      </c>
      <c r="FH265" s="15">
        <f t="shared" si="512"/>
        <v>0.63439171122994653</v>
      </c>
      <c r="FI265" s="15">
        <f t="shared" si="513"/>
        <v>0.36560828877005347</v>
      </c>
      <c r="FJ265" s="15">
        <f t="shared" si="514"/>
        <v>0</v>
      </c>
      <c r="FK265" s="15">
        <f t="shared" si="515"/>
        <v>0</v>
      </c>
      <c r="FL265" s="15">
        <f t="shared" si="516"/>
        <v>0</v>
      </c>
      <c r="FM265" s="15">
        <f t="shared" si="517"/>
        <v>1</v>
      </c>
      <c r="FN265" s="15">
        <f t="shared" si="518"/>
        <v>0</v>
      </c>
      <c r="FO265" s="15">
        <f t="shared" si="519"/>
        <v>0</v>
      </c>
      <c r="FP265" s="15">
        <f t="shared" si="520"/>
        <v>0</v>
      </c>
      <c r="FQ265" s="15">
        <f t="shared" si="521"/>
        <v>0</v>
      </c>
      <c r="FR265" s="15">
        <f t="shared" si="522"/>
        <v>0</v>
      </c>
      <c r="FS265" s="15">
        <v>0</v>
      </c>
      <c r="FT265" s="15">
        <v>0</v>
      </c>
      <c r="FU265" s="15">
        <v>0</v>
      </c>
      <c r="FV265" s="15">
        <v>0</v>
      </c>
      <c r="FW265" s="15">
        <v>0</v>
      </c>
      <c r="FX265" s="15">
        <v>0</v>
      </c>
      <c r="FY265" s="15">
        <v>0</v>
      </c>
      <c r="FZ265" s="15">
        <v>0</v>
      </c>
      <c r="GA265" s="15">
        <f t="shared" si="531"/>
        <v>1</v>
      </c>
      <c r="GB265" s="15">
        <f t="shared" si="532"/>
        <v>0</v>
      </c>
      <c r="GC265" s="15">
        <f t="shared" si="533"/>
        <v>0</v>
      </c>
      <c r="GD265" s="15">
        <f t="shared" si="534"/>
        <v>0</v>
      </c>
      <c r="GE265" s="15">
        <f t="shared" si="535"/>
        <v>0</v>
      </c>
    </row>
    <row r="266" spans="1:187" x14ac:dyDescent="0.3">
      <c r="A266" s="4" t="s">
        <v>265</v>
      </c>
      <c r="B266" s="6">
        <v>76199.429999999993</v>
      </c>
      <c r="C266" s="6">
        <f t="shared" si="443"/>
        <v>32649.875279776126</v>
      </c>
      <c r="D266" s="7">
        <v>43549.554720223867</v>
      </c>
      <c r="E266" s="8">
        <v>421.97</v>
      </c>
      <c r="F266" s="9">
        <v>10037.01</v>
      </c>
      <c r="G266" s="9">
        <v>10771.200075630641</v>
      </c>
      <c r="H266" s="9">
        <v>2204.1286600776748</v>
      </c>
      <c r="I266" s="9">
        <v>5332.2788051623529</v>
      </c>
      <c r="J266" s="9">
        <v>1181.5477389054586</v>
      </c>
      <c r="K266" s="9">
        <v>1815.88</v>
      </c>
      <c r="L266" s="9">
        <v>885.86</v>
      </c>
      <c r="M266" s="9">
        <v>0</v>
      </c>
      <c r="N266" s="10">
        <v>0</v>
      </c>
      <c r="O266" s="10">
        <f t="shared" si="433"/>
        <v>0</v>
      </c>
      <c r="P266" s="10">
        <f t="shared" si="434"/>
        <v>0</v>
      </c>
      <c r="Q266" s="10">
        <f t="shared" si="435"/>
        <v>421.97</v>
      </c>
      <c r="R266" s="10">
        <f t="shared" si="436"/>
        <v>0</v>
      </c>
      <c r="S266" s="10">
        <f t="shared" si="437"/>
        <v>0</v>
      </c>
      <c r="T266" s="10">
        <f t="shared" si="438"/>
        <v>9680.0759570999871</v>
      </c>
      <c r="U266" s="10">
        <f t="shared" si="439"/>
        <v>356.93404290001229</v>
      </c>
      <c r="V266" s="10">
        <f t="shared" si="440"/>
        <v>0</v>
      </c>
      <c r="W266" s="10">
        <f t="shared" si="441"/>
        <v>0</v>
      </c>
      <c r="X266" s="10">
        <f t="shared" si="442"/>
        <v>0</v>
      </c>
      <c r="Y266" s="10">
        <f t="shared" si="444"/>
        <v>0</v>
      </c>
      <c r="Z266" s="10">
        <f t="shared" si="445"/>
        <v>10718.574263238541</v>
      </c>
      <c r="AA266" s="10">
        <f t="shared" si="446"/>
        <v>52.625812392099228</v>
      </c>
      <c r="AB266" s="10">
        <f t="shared" si="447"/>
        <v>0</v>
      </c>
      <c r="AC266" s="10">
        <f t="shared" si="448"/>
        <v>0</v>
      </c>
      <c r="AD266" s="10">
        <f t="shared" si="449"/>
        <v>0</v>
      </c>
      <c r="AE266" s="10">
        <f t="shared" si="450"/>
        <v>2191.3580108510455</v>
      </c>
      <c r="AF266" s="10">
        <f t="shared" si="451"/>
        <v>12.770649226629621</v>
      </c>
      <c r="AG266" s="10">
        <f t="shared" si="452"/>
        <v>0</v>
      </c>
      <c r="AH266" s="10">
        <f t="shared" si="453"/>
        <v>0</v>
      </c>
      <c r="AI266" s="10">
        <f t="shared" si="454"/>
        <v>5332.2788051623529</v>
      </c>
      <c r="AJ266" s="10">
        <f t="shared" si="455"/>
        <v>0</v>
      </c>
      <c r="AK266" s="10">
        <f t="shared" si="456"/>
        <v>0</v>
      </c>
      <c r="AL266" s="10">
        <f t="shared" si="457"/>
        <v>0</v>
      </c>
      <c r="AM266" s="10">
        <f t="shared" si="458"/>
        <v>0</v>
      </c>
      <c r="AN266" s="10">
        <f t="shared" si="459"/>
        <v>1170.6596134022145</v>
      </c>
      <c r="AO266" s="10">
        <f t="shared" si="460"/>
        <v>10.888125503244094</v>
      </c>
      <c r="AP266" s="10">
        <f t="shared" si="461"/>
        <v>0</v>
      </c>
      <c r="AQ266" s="10">
        <f t="shared" si="462"/>
        <v>0</v>
      </c>
      <c r="AR266" s="10">
        <f t="shared" si="463"/>
        <v>124.6692909804094</v>
      </c>
      <c r="AS266" s="10">
        <f t="shared" si="464"/>
        <v>1691.2107090195907</v>
      </c>
      <c r="AT266" s="10">
        <f t="shared" si="465"/>
        <v>0</v>
      </c>
      <c r="AU266" s="10">
        <f t="shared" si="466"/>
        <v>0</v>
      </c>
      <c r="AV266" s="10">
        <f t="shared" si="467"/>
        <v>0</v>
      </c>
      <c r="AW266" s="10">
        <f t="shared" si="468"/>
        <v>698.1955985573743</v>
      </c>
      <c r="AX266" s="10">
        <f t="shared" si="469"/>
        <v>187.66440144262583</v>
      </c>
      <c r="AY266" s="10">
        <f t="shared" si="470"/>
        <v>0</v>
      </c>
      <c r="AZ266" s="10">
        <f t="shared" si="471"/>
        <v>0</v>
      </c>
      <c r="BA266" s="10">
        <f t="shared" si="472"/>
        <v>0</v>
      </c>
      <c r="BB266" s="10">
        <f t="shared" si="473"/>
        <v>0</v>
      </c>
      <c r="BC266" s="10">
        <f t="shared" si="474"/>
        <v>0</v>
      </c>
      <c r="BD266" s="10">
        <f t="shared" si="475"/>
        <v>0</v>
      </c>
      <c r="BE266" s="10">
        <f t="shared" si="476"/>
        <v>0</v>
      </c>
      <c r="BF266" s="10">
        <f t="shared" si="477"/>
        <v>0</v>
      </c>
      <c r="BG266" s="10">
        <f t="shared" si="478"/>
        <v>0</v>
      </c>
      <c r="BH266" s="10">
        <f t="shared" si="479"/>
        <v>0</v>
      </c>
      <c r="BI266" s="10">
        <f t="shared" si="480"/>
        <v>0</v>
      </c>
      <c r="BJ266" s="10">
        <f t="shared" si="481"/>
        <v>0</v>
      </c>
      <c r="BK266" s="10">
        <f t="shared" si="482"/>
        <v>0</v>
      </c>
      <c r="BL266" s="10">
        <f t="shared" si="483"/>
        <v>0</v>
      </c>
      <c r="BM266" s="10">
        <f t="shared" si="484"/>
        <v>0</v>
      </c>
      <c r="BN266" s="10">
        <f t="shared" si="485"/>
        <v>0</v>
      </c>
      <c r="BO266" s="10">
        <f t="shared" si="486"/>
        <v>0</v>
      </c>
      <c r="BP266" s="4" t="s">
        <v>265</v>
      </c>
      <c r="BQ266" s="4">
        <v>79778.94</v>
      </c>
      <c r="BR266" s="2">
        <f t="shared" si="487"/>
        <v>6408.23</v>
      </c>
      <c r="BS266" s="2">
        <v>36045.939999999995</v>
      </c>
      <c r="BT266" s="2">
        <v>421.97</v>
      </c>
      <c r="BU266" s="2">
        <v>8447.5499999999993</v>
      </c>
      <c r="BV266" s="2">
        <v>16259.4</v>
      </c>
      <c r="BW266" s="2">
        <v>2839.16</v>
      </c>
      <c r="BX266" s="2">
        <v>4587.9699999999993</v>
      </c>
      <c r="BY266" s="2">
        <v>2285.37</v>
      </c>
      <c r="BZ266" s="2">
        <v>1820.26</v>
      </c>
      <c r="CA266" s="2">
        <v>1813.36</v>
      </c>
      <c r="CB266" s="2">
        <v>5163.59</v>
      </c>
      <c r="CC266" s="2">
        <v>94.36999999999999</v>
      </c>
      <c r="CD266" s="4">
        <v>0</v>
      </c>
      <c r="CE266" s="4">
        <v>0</v>
      </c>
      <c r="CF266" s="4">
        <v>421.97</v>
      </c>
      <c r="CG266" s="4">
        <v>0</v>
      </c>
      <c r="CH266" s="4">
        <v>0</v>
      </c>
      <c r="CI266" s="4">
        <v>8147.1399999999994</v>
      </c>
      <c r="CJ266" s="4">
        <v>300.40999999999985</v>
      </c>
      <c r="CK266" s="4">
        <v>0</v>
      </c>
      <c r="CL266" s="4">
        <v>0</v>
      </c>
      <c r="CM266" s="4">
        <v>0</v>
      </c>
      <c r="CN266" s="4">
        <v>0</v>
      </c>
      <c r="CO266" s="4">
        <v>16179.96</v>
      </c>
      <c r="CP266" s="2">
        <v>79.440000000000012</v>
      </c>
      <c r="CQ266" s="2">
        <v>0</v>
      </c>
      <c r="CR266" s="2">
        <v>0</v>
      </c>
      <c r="CS266" s="2">
        <v>0</v>
      </c>
      <c r="CT266" s="4">
        <v>2822.71</v>
      </c>
      <c r="CU266" s="2">
        <v>16.45</v>
      </c>
      <c r="CV266" s="2">
        <v>0</v>
      </c>
      <c r="CW266" s="2">
        <v>0</v>
      </c>
      <c r="CX266" s="2">
        <v>4587.9699999999993</v>
      </c>
      <c r="CY266" s="2">
        <v>0</v>
      </c>
      <c r="CZ266" s="2">
        <v>0</v>
      </c>
      <c r="DA266" s="2">
        <v>0</v>
      </c>
      <c r="DB266" s="2">
        <v>0</v>
      </c>
      <c r="DC266" s="2">
        <v>2264.31</v>
      </c>
      <c r="DD266" s="2">
        <v>21.06</v>
      </c>
      <c r="DE266" s="2">
        <v>0</v>
      </c>
      <c r="DF266" s="2">
        <v>0</v>
      </c>
      <c r="DG266" s="2">
        <v>124.97</v>
      </c>
      <c r="DH266" s="2">
        <v>1695.29</v>
      </c>
      <c r="DI266" s="2">
        <v>0</v>
      </c>
      <c r="DJ266" s="2">
        <v>0</v>
      </c>
      <c r="DK266" s="2">
        <v>0</v>
      </c>
      <c r="DL266" s="2">
        <v>1429.21</v>
      </c>
      <c r="DM266" s="2">
        <v>384.15</v>
      </c>
      <c r="DN266" s="2">
        <v>0</v>
      </c>
      <c r="DO266" s="2">
        <v>0</v>
      </c>
      <c r="DP266" s="2">
        <v>0</v>
      </c>
      <c r="DQ266" s="2">
        <v>0</v>
      </c>
      <c r="DR266" s="2">
        <v>3431.75</v>
      </c>
      <c r="DS266" s="2">
        <v>0</v>
      </c>
      <c r="DT266" s="2">
        <v>0</v>
      </c>
      <c r="DU266" s="2">
        <v>0</v>
      </c>
      <c r="DV266" s="2">
        <v>0</v>
      </c>
      <c r="DW266" s="2">
        <v>1731.84</v>
      </c>
      <c r="DX266" s="2">
        <v>0</v>
      </c>
      <c r="DY266" s="2">
        <v>0</v>
      </c>
      <c r="DZ266" s="2">
        <v>44.99</v>
      </c>
      <c r="EA266" s="2">
        <v>40.71</v>
      </c>
      <c r="EB266" s="2">
        <v>0</v>
      </c>
      <c r="EC266" s="2">
        <v>0</v>
      </c>
      <c r="ED266" s="2">
        <v>0</v>
      </c>
      <c r="EE266" s="15">
        <f t="shared" si="536"/>
        <v>0</v>
      </c>
      <c r="EF266" s="15">
        <f t="shared" si="537"/>
        <v>0</v>
      </c>
      <c r="EG266" s="15">
        <f t="shared" si="538"/>
        <v>1</v>
      </c>
      <c r="EH266" s="15">
        <f t="shared" si="539"/>
        <v>0</v>
      </c>
      <c r="EI266" s="15">
        <f t="shared" si="540"/>
        <v>0</v>
      </c>
      <c r="EJ266" s="15">
        <f t="shared" si="488"/>
        <v>0.9644382098951767</v>
      </c>
      <c r="EK266" s="15">
        <f t="shared" si="489"/>
        <v>3.5561790104823278E-2</v>
      </c>
      <c r="EL266" s="15">
        <f t="shared" si="490"/>
        <v>0</v>
      </c>
      <c r="EM266" s="15">
        <f t="shared" si="491"/>
        <v>0</v>
      </c>
      <c r="EN266" s="15">
        <f t="shared" si="492"/>
        <v>0</v>
      </c>
      <c r="EO266" s="15">
        <f t="shared" si="493"/>
        <v>0</v>
      </c>
      <c r="EP266" s="15">
        <f t="shared" si="494"/>
        <v>0.9951142108564891</v>
      </c>
      <c r="EQ266" s="16">
        <f t="shared" si="495"/>
        <v>4.8857891435108314E-3</v>
      </c>
      <c r="ER266" s="15">
        <f t="shared" si="496"/>
        <v>0</v>
      </c>
      <c r="ES266" s="15">
        <f t="shared" si="497"/>
        <v>0</v>
      </c>
      <c r="ET266" s="15">
        <f t="shared" si="498"/>
        <v>0</v>
      </c>
      <c r="EU266" s="15">
        <f t="shared" si="499"/>
        <v>0.9942060327702561</v>
      </c>
      <c r="EV266" s="15">
        <f t="shared" si="500"/>
        <v>5.7939672297440091E-3</v>
      </c>
      <c r="EW266" s="15">
        <f t="shared" si="501"/>
        <v>0</v>
      </c>
      <c r="EX266" s="15">
        <f t="shared" si="502"/>
        <v>0</v>
      </c>
      <c r="EY266" s="15">
        <f t="shared" si="503"/>
        <v>1</v>
      </c>
      <c r="EZ266" s="15">
        <f t="shared" si="504"/>
        <v>0</v>
      </c>
      <c r="FA266" s="15">
        <f t="shared" si="505"/>
        <v>0</v>
      </c>
      <c r="FB266" s="15">
        <f t="shared" si="506"/>
        <v>0</v>
      </c>
      <c r="FC266" s="15">
        <f t="shared" si="507"/>
        <v>0</v>
      </c>
      <c r="FD266" s="15">
        <f t="shared" si="508"/>
        <v>0.99078486196983429</v>
      </c>
      <c r="FE266" s="15">
        <f t="shared" si="509"/>
        <v>9.2151380301657929E-3</v>
      </c>
      <c r="FF266" s="15">
        <f t="shared" si="510"/>
        <v>0</v>
      </c>
      <c r="FG266" s="15">
        <f t="shared" si="511"/>
        <v>0</v>
      </c>
      <c r="FH266" s="15">
        <f t="shared" si="512"/>
        <v>6.8655027303791763E-2</v>
      </c>
      <c r="FI266" s="15">
        <f t="shared" si="513"/>
        <v>0.9313449726962082</v>
      </c>
      <c r="FJ266" s="15">
        <f t="shared" si="514"/>
        <v>0</v>
      </c>
      <c r="FK266" s="15">
        <f t="shared" si="515"/>
        <v>0</v>
      </c>
      <c r="FL266" s="15">
        <f t="shared" si="516"/>
        <v>0</v>
      </c>
      <c r="FM266" s="15">
        <f t="shared" si="517"/>
        <v>0.78815568888692822</v>
      </c>
      <c r="FN266" s="15">
        <f t="shared" si="518"/>
        <v>0.21184431111307186</v>
      </c>
      <c r="FO266" s="15">
        <f t="shared" si="519"/>
        <v>0</v>
      </c>
      <c r="FP266" s="15">
        <f t="shared" si="520"/>
        <v>0</v>
      </c>
      <c r="FQ266" s="15">
        <f t="shared" si="521"/>
        <v>0</v>
      </c>
      <c r="FR266" s="15">
        <f t="shared" si="522"/>
        <v>0</v>
      </c>
      <c r="FS266" s="15">
        <f t="shared" si="523"/>
        <v>0.66460543923897908</v>
      </c>
      <c r="FT266" s="15">
        <f t="shared" si="524"/>
        <v>0</v>
      </c>
      <c r="FU266" s="15">
        <f t="shared" si="525"/>
        <v>0</v>
      </c>
      <c r="FV266" s="15">
        <f t="shared" si="526"/>
        <v>0</v>
      </c>
      <c r="FW266" s="15">
        <f t="shared" si="527"/>
        <v>0</v>
      </c>
      <c r="FX266" s="15">
        <f t="shared" si="528"/>
        <v>0.33539456076102087</v>
      </c>
      <c r="FY266" s="15">
        <f t="shared" si="529"/>
        <v>0</v>
      </c>
      <c r="FZ266" s="15">
        <f t="shared" si="530"/>
        <v>0</v>
      </c>
      <c r="GA266" s="15">
        <f t="shared" si="531"/>
        <v>0.47674048956236098</v>
      </c>
      <c r="GB266" s="15">
        <f t="shared" si="532"/>
        <v>0.43138709335593944</v>
      </c>
      <c r="GC266" s="15">
        <f t="shared" si="533"/>
        <v>0</v>
      </c>
      <c r="GD266" s="15">
        <f t="shared" si="534"/>
        <v>0</v>
      </c>
      <c r="GE266" s="15">
        <f t="shared" si="535"/>
        <v>0</v>
      </c>
    </row>
    <row r="267" spans="1:187" x14ac:dyDescent="0.3">
      <c r="A267" s="2" t="s">
        <v>266</v>
      </c>
      <c r="B267" s="6">
        <v>73822.39</v>
      </c>
      <c r="C267" s="6">
        <f t="shared" si="443"/>
        <v>41679.896121456375</v>
      </c>
      <c r="D267" s="7">
        <v>32142.493878543624</v>
      </c>
      <c r="E267" s="8">
        <v>109.92</v>
      </c>
      <c r="F267" s="9">
        <v>859.46</v>
      </c>
      <c r="G267" s="9">
        <v>12177.82713753045</v>
      </c>
      <c r="H267" s="9">
        <v>2732.4251540476862</v>
      </c>
      <c r="I267" s="9">
        <v>6370.2471611043202</v>
      </c>
      <c r="J267" s="9">
        <v>1345.340703055625</v>
      </c>
      <c r="K267" s="9">
        <v>496.29</v>
      </c>
      <c r="L267" s="9">
        <v>352.45643220125675</v>
      </c>
      <c r="M267" s="9">
        <v>0</v>
      </c>
      <c r="N267" s="10">
        <v>17235.929533517039</v>
      </c>
      <c r="O267" s="10">
        <f t="shared" si="433"/>
        <v>0</v>
      </c>
      <c r="P267" s="10">
        <f t="shared" si="434"/>
        <v>0</v>
      </c>
      <c r="Q267" s="10">
        <f t="shared" si="435"/>
        <v>0</v>
      </c>
      <c r="R267" s="10">
        <f t="shared" si="436"/>
        <v>0</v>
      </c>
      <c r="S267" s="10">
        <f t="shared" si="437"/>
        <v>0</v>
      </c>
      <c r="T267" s="10">
        <f t="shared" si="438"/>
        <v>0</v>
      </c>
      <c r="U267" s="10">
        <f t="shared" si="439"/>
        <v>859.46</v>
      </c>
      <c r="V267" s="10">
        <f t="shared" si="440"/>
        <v>0</v>
      </c>
      <c r="W267" s="10">
        <f t="shared" si="441"/>
        <v>0</v>
      </c>
      <c r="X267" s="10">
        <f t="shared" si="442"/>
        <v>0</v>
      </c>
      <c r="Y267" s="10">
        <f t="shared" si="444"/>
        <v>0</v>
      </c>
      <c r="Z267" s="10">
        <f t="shared" si="445"/>
        <v>12177.82713753045</v>
      </c>
      <c r="AA267" s="10">
        <f t="shared" si="446"/>
        <v>0</v>
      </c>
      <c r="AB267" s="10">
        <f t="shared" si="447"/>
        <v>0</v>
      </c>
      <c r="AC267" s="10">
        <f t="shared" si="448"/>
        <v>0</v>
      </c>
      <c r="AD267" s="10">
        <f t="shared" si="449"/>
        <v>0</v>
      </c>
      <c r="AE267" s="10">
        <f t="shared" si="450"/>
        <v>2732.4251540476862</v>
      </c>
      <c r="AF267" s="10">
        <f t="shared" si="451"/>
        <v>0</v>
      </c>
      <c r="AG267" s="10">
        <f t="shared" si="452"/>
        <v>0</v>
      </c>
      <c r="AH267" s="10">
        <f t="shared" si="453"/>
        <v>0</v>
      </c>
      <c r="AI267" s="10">
        <f t="shared" si="454"/>
        <v>6370.2471611043202</v>
      </c>
      <c r="AJ267" s="10">
        <f t="shared" si="455"/>
        <v>0</v>
      </c>
      <c r="AK267" s="10">
        <f t="shared" si="456"/>
        <v>0</v>
      </c>
      <c r="AL267" s="10">
        <f t="shared" si="457"/>
        <v>0</v>
      </c>
      <c r="AM267" s="10">
        <f t="shared" si="458"/>
        <v>0</v>
      </c>
      <c r="AN267" s="10">
        <f t="shared" si="459"/>
        <v>1344.4846189138827</v>
      </c>
      <c r="AO267" s="10">
        <f t="shared" si="460"/>
        <v>0.85608414174245251</v>
      </c>
      <c r="AP267" s="10">
        <f t="shared" si="461"/>
        <v>0</v>
      </c>
      <c r="AQ267" s="10">
        <f t="shared" si="462"/>
        <v>0</v>
      </c>
      <c r="AR267" s="10">
        <f t="shared" si="463"/>
        <v>496.29</v>
      </c>
      <c r="AS267" s="10">
        <f t="shared" si="464"/>
        <v>0</v>
      </c>
      <c r="AT267" s="10">
        <f t="shared" si="465"/>
        <v>0</v>
      </c>
      <c r="AU267" s="10">
        <f t="shared" si="466"/>
        <v>0</v>
      </c>
      <c r="AV267" s="10">
        <f t="shared" si="467"/>
        <v>0</v>
      </c>
      <c r="AW267" s="10">
        <f t="shared" si="468"/>
        <v>352.45643220125675</v>
      </c>
      <c r="AX267" s="10">
        <f t="shared" si="469"/>
        <v>0</v>
      </c>
      <c r="AY267" s="10">
        <f t="shared" si="470"/>
        <v>0</v>
      </c>
      <c r="AZ267" s="10">
        <f t="shared" si="471"/>
        <v>0</v>
      </c>
      <c r="BA267" s="10">
        <f t="shared" si="472"/>
        <v>0</v>
      </c>
      <c r="BB267" s="10">
        <f t="shared" si="473"/>
        <v>0</v>
      </c>
      <c r="BC267" s="10">
        <f t="shared" si="474"/>
        <v>0</v>
      </c>
      <c r="BD267" s="10">
        <f t="shared" si="475"/>
        <v>0</v>
      </c>
      <c r="BE267" s="10">
        <f t="shared" si="476"/>
        <v>0</v>
      </c>
      <c r="BF267" s="10">
        <f t="shared" si="477"/>
        <v>0</v>
      </c>
      <c r="BG267" s="10">
        <f t="shared" si="478"/>
        <v>0</v>
      </c>
      <c r="BH267" s="10">
        <f t="shared" si="479"/>
        <v>0</v>
      </c>
      <c r="BI267" s="10">
        <f t="shared" si="480"/>
        <v>0</v>
      </c>
      <c r="BJ267" s="10">
        <f t="shared" si="481"/>
        <v>0</v>
      </c>
      <c r="BK267" s="10">
        <f t="shared" si="482"/>
        <v>17235.929533517039</v>
      </c>
      <c r="BL267" s="10">
        <f t="shared" si="483"/>
        <v>0</v>
      </c>
      <c r="BM267" s="10">
        <f t="shared" si="484"/>
        <v>0</v>
      </c>
      <c r="BN267" s="10">
        <f t="shared" si="485"/>
        <v>0</v>
      </c>
      <c r="BO267" s="10">
        <f t="shared" si="486"/>
        <v>0</v>
      </c>
      <c r="BP267" s="2" t="s">
        <v>266</v>
      </c>
      <c r="BQ267" s="2">
        <v>119009.71</v>
      </c>
      <c r="BR267" s="2">
        <f t="shared" si="487"/>
        <v>17667.870000000003</v>
      </c>
      <c r="BS267" s="2">
        <v>27722.570000000007</v>
      </c>
      <c r="BT267" s="2">
        <v>0</v>
      </c>
      <c r="BU267" s="2">
        <v>976.76</v>
      </c>
      <c r="BV267" s="2">
        <v>18004.95</v>
      </c>
      <c r="BW267" s="2">
        <v>21973.08</v>
      </c>
      <c r="BX267" s="2">
        <v>17124.13</v>
      </c>
      <c r="BY267" s="2">
        <v>18040.88</v>
      </c>
      <c r="BZ267" s="2">
        <v>543.74</v>
      </c>
      <c r="CA267" s="2">
        <v>13760.76</v>
      </c>
      <c r="CB267" s="2">
        <v>0</v>
      </c>
      <c r="CC267" s="2">
        <v>862.84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976.76</v>
      </c>
      <c r="CK267" s="2">
        <v>0</v>
      </c>
      <c r="CL267" s="2">
        <v>0</v>
      </c>
      <c r="CM267" s="2">
        <v>0</v>
      </c>
      <c r="CN267" s="2">
        <v>0</v>
      </c>
      <c r="CO267" s="2">
        <v>18004.95</v>
      </c>
      <c r="CP267" s="2">
        <v>0</v>
      </c>
      <c r="CQ267" s="2">
        <v>0</v>
      </c>
      <c r="CR267" s="2">
        <v>0</v>
      </c>
      <c r="CS267" s="2">
        <v>0</v>
      </c>
      <c r="CT267" s="2">
        <v>21973.08</v>
      </c>
      <c r="CU267" s="2">
        <v>0</v>
      </c>
      <c r="CV267" s="2">
        <v>0</v>
      </c>
      <c r="CW267" s="2">
        <v>0</v>
      </c>
      <c r="CX267" s="2">
        <v>17124.13</v>
      </c>
      <c r="CY267" s="2">
        <v>0</v>
      </c>
      <c r="CZ267" s="2">
        <v>0</v>
      </c>
      <c r="DA267" s="2">
        <v>0</v>
      </c>
      <c r="DB267" s="2">
        <v>0</v>
      </c>
      <c r="DC267" s="2">
        <v>18029.400000000001</v>
      </c>
      <c r="DD267" s="2">
        <v>11.48</v>
      </c>
      <c r="DE267" s="2">
        <v>0</v>
      </c>
      <c r="DF267" s="2">
        <v>0</v>
      </c>
      <c r="DG267" s="2">
        <v>543.74</v>
      </c>
      <c r="DH267" s="2">
        <v>0</v>
      </c>
      <c r="DI267" s="2">
        <v>0</v>
      </c>
      <c r="DJ267" s="2">
        <v>0</v>
      </c>
      <c r="DK267" s="2">
        <v>0</v>
      </c>
      <c r="DL267" s="2">
        <v>13760.76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862.84</v>
      </c>
      <c r="EA267" s="2">
        <v>0</v>
      </c>
      <c r="EB267" s="2">
        <v>0</v>
      </c>
      <c r="EC267" s="2">
        <v>0</v>
      </c>
      <c r="ED267" s="2">
        <v>0</v>
      </c>
      <c r="EE267" s="15">
        <v>0</v>
      </c>
      <c r="EF267" s="15">
        <v>0</v>
      </c>
      <c r="EG267" s="15">
        <v>0</v>
      </c>
      <c r="EH267" s="15">
        <v>0</v>
      </c>
      <c r="EI267" s="15">
        <v>0</v>
      </c>
      <c r="EJ267" s="15">
        <f t="shared" si="488"/>
        <v>0</v>
      </c>
      <c r="EK267" s="15">
        <f t="shared" si="489"/>
        <v>1</v>
      </c>
      <c r="EL267" s="15">
        <f t="shared" si="490"/>
        <v>0</v>
      </c>
      <c r="EM267" s="15">
        <f t="shared" si="491"/>
        <v>0</v>
      </c>
      <c r="EN267" s="15">
        <f t="shared" si="492"/>
        <v>0</v>
      </c>
      <c r="EO267" s="15">
        <f t="shared" si="493"/>
        <v>0</v>
      </c>
      <c r="EP267" s="15">
        <f t="shared" si="494"/>
        <v>1</v>
      </c>
      <c r="EQ267" s="15">
        <f t="shared" si="495"/>
        <v>0</v>
      </c>
      <c r="ER267" s="15">
        <f t="shared" si="496"/>
        <v>0</v>
      </c>
      <c r="ES267" s="15">
        <f t="shared" si="497"/>
        <v>0</v>
      </c>
      <c r="ET267" s="15">
        <f t="shared" si="498"/>
        <v>0</v>
      </c>
      <c r="EU267" s="15">
        <f t="shared" si="499"/>
        <v>1</v>
      </c>
      <c r="EV267" s="15">
        <f t="shared" si="500"/>
        <v>0</v>
      </c>
      <c r="EW267" s="15">
        <f t="shared" si="501"/>
        <v>0</v>
      </c>
      <c r="EX267" s="15">
        <f t="shared" si="502"/>
        <v>0</v>
      </c>
      <c r="EY267" s="15">
        <f t="shared" si="503"/>
        <v>1</v>
      </c>
      <c r="EZ267" s="15">
        <f t="shared" si="504"/>
        <v>0</v>
      </c>
      <c r="FA267" s="15">
        <f t="shared" si="505"/>
        <v>0</v>
      </c>
      <c r="FB267" s="15">
        <f t="shared" si="506"/>
        <v>0</v>
      </c>
      <c r="FC267" s="15">
        <f t="shared" si="507"/>
        <v>0</v>
      </c>
      <c r="FD267" s="15">
        <f t="shared" si="508"/>
        <v>0.99936366740425087</v>
      </c>
      <c r="FE267" s="16">
        <f t="shared" si="509"/>
        <v>6.363325957492096E-4</v>
      </c>
      <c r="FF267" s="15">
        <f t="shared" si="510"/>
        <v>0</v>
      </c>
      <c r="FG267" s="15">
        <f t="shared" si="511"/>
        <v>0</v>
      </c>
      <c r="FH267" s="15">
        <f t="shared" si="512"/>
        <v>1</v>
      </c>
      <c r="FI267" s="15">
        <f t="shared" si="513"/>
        <v>0</v>
      </c>
      <c r="FJ267" s="15">
        <f t="shared" si="514"/>
        <v>0</v>
      </c>
      <c r="FK267" s="15">
        <f t="shared" si="515"/>
        <v>0</v>
      </c>
      <c r="FL267" s="15">
        <f t="shared" si="516"/>
        <v>0</v>
      </c>
      <c r="FM267" s="15">
        <f t="shared" si="517"/>
        <v>1</v>
      </c>
      <c r="FN267" s="15">
        <f t="shared" si="518"/>
        <v>0</v>
      </c>
      <c r="FO267" s="15">
        <f t="shared" si="519"/>
        <v>0</v>
      </c>
      <c r="FP267" s="15">
        <f t="shared" si="520"/>
        <v>0</v>
      </c>
      <c r="FQ267" s="15">
        <f t="shared" si="521"/>
        <v>0</v>
      </c>
      <c r="FR267" s="15">
        <f t="shared" si="522"/>
        <v>0</v>
      </c>
      <c r="FS267" s="15">
        <v>0</v>
      </c>
      <c r="FT267" s="15">
        <v>0</v>
      </c>
      <c r="FU267" s="15">
        <v>0</v>
      </c>
      <c r="FV267" s="15">
        <v>0</v>
      </c>
      <c r="FW267" s="15">
        <v>0</v>
      </c>
      <c r="FX267" s="15">
        <v>0</v>
      </c>
      <c r="FY267" s="15">
        <v>0</v>
      </c>
      <c r="FZ267" s="15">
        <v>0</v>
      </c>
      <c r="GA267" s="15">
        <f t="shared" si="531"/>
        <v>1</v>
      </c>
      <c r="GB267" s="15">
        <f t="shared" si="532"/>
        <v>0</v>
      </c>
      <c r="GC267" s="15">
        <f t="shared" si="533"/>
        <v>0</v>
      </c>
      <c r="GD267" s="15">
        <f t="shared" si="534"/>
        <v>0</v>
      </c>
      <c r="GE267" s="15">
        <f t="shared" si="535"/>
        <v>0</v>
      </c>
    </row>
    <row r="268" spans="1:187" x14ac:dyDescent="0.3">
      <c r="A268" s="2" t="s">
        <v>267</v>
      </c>
      <c r="B268" s="6">
        <v>66754.255000000005</v>
      </c>
      <c r="C268" s="6">
        <f t="shared" si="443"/>
        <v>36907.020974588944</v>
      </c>
      <c r="D268" s="7">
        <v>29847.234025411057</v>
      </c>
      <c r="E268" s="8">
        <v>0</v>
      </c>
      <c r="F268" s="9">
        <v>12631.55</v>
      </c>
      <c r="G268" s="9">
        <v>11719.995610652959</v>
      </c>
      <c r="H268" s="9">
        <v>2867.999203005561</v>
      </c>
      <c r="I268" s="9">
        <v>5318.5689216414967</v>
      </c>
      <c r="J268" s="9">
        <v>2421.6152392889312</v>
      </c>
      <c r="K268" s="9">
        <v>1423.35</v>
      </c>
      <c r="L268" s="9">
        <v>523.94200000000001</v>
      </c>
      <c r="M268" s="9">
        <v>0</v>
      </c>
      <c r="N268" s="10">
        <v>0</v>
      </c>
      <c r="O268" s="10">
        <f t="shared" si="433"/>
        <v>0</v>
      </c>
      <c r="P268" s="10">
        <f t="shared" si="434"/>
        <v>0</v>
      </c>
      <c r="Q268" s="10">
        <f t="shared" si="435"/>
        <v>0</v>
      </c>
      <c r="R268" s="10">
        <f t="shared" si="436"/>
        <v>0</v>
      </c>
      <c r="S268" s="10">
        <f t="shared" si="437"/>
        <v>0</v>
      </c>
      <c r="T268" s="10">
        <f t="shared" si="438"/>
        <v>0</v>
      </c>
      <c r="U268" s="10">
        <f t="shared" si="439"/>
        <v>12631.55</v>
      </c>
      <c r="V268" s="10">
        <f t="shared" si="440"/>
        <v>0</v>
      </c>
      <c r="W268" s="10">
        <f t="shared" si="441"/>
        <v>0</v>
      </c>
      <c r="X268" s="10">
        <f t="shared" si="442"/>
        <v>0</v>
      </c>
      <c r="Y268" s="10">
        <f t="shared" si="444"/>
        <v>0</v>
      </c>
      <c r="Z268" s="10">
        <f t="shared" si="445"/>
        <v>11719.995610652959</v>
      </c>
      <c r="AA268" s="10">
        <f t="shared" si="446"/>
        <v>0</v>
      </c>
      <c r="AB268" s="10">
        <f t="shared" si="447"/>
        <v>0</v>
      </c>
      <c r="AC268" s="10">
        <f t="shared" si="448"/>
        <v>0</v>
      </c>
      <c r="AD268" s="10">
        <f t="shared" si="449"/>
        <v>0</v>
      </c>
      <c r="AE268" s="10">
        <f t="shared" si="450"/>
        <v>2867.999203005561</v>
      </c>
      <c r="AF268" s="10">
        <f t="shared" si="451"/>
        <v>0</v>
      </c>
      <c r="AG268" s="10">
        <f t="shared" si="452"/>
        <v>0</v>
      </c>
      <c r="AH268" s="10">
        <f t="shared" si="453"/>
        <v>0</v>
      </c>
      <c r="AI268" s="10">
        <f t="shared" si="454"/>
        <v>5318.5689216414967</v>
      </c>
      <c r="AJ268" s="10">
        <f t="shared" si="455"/>
        <v>0</v>
      </c>
      <c r="AK268" s="10">
        <f t="shared" si="456"/>
        <v>0</v>
      </c>
      <c r="AL268" s="10">
        <f t="shared" si="457"/>
        <v>0</v>
      </c>
      <c r="AM268" s="10">
        <f t="shared" si="458"/>
        <v>0</v>
      </c>
      <c r="AN268" s="10">
        <f t="shared" si="459"/>
        <v>2421.6152392889312</v>
      </c>
      <c r="AO268" s="10">
        <f t="shared" si="460"/>
        <v>0</v>
      </c>
      <c r="AP268" s="10">
        <f t="shared" si="461"/>
        <v>0</v>
      </c>
      <c r="AQ268" s="10">
        <f t="shared" si="462"/>
        <v>0</v>
      </c>
      <c r="AR268" s="10">
        <f t="shared" si="463"/>
        <v>1423.35</v>
      </c>
      <c r="AS268" s="10">
        <f t="shared" si="464"/>
        <v>0</v>
      </c>
      <c r="AT268" s="10">
        <f t="shared" si="465"/>
        <v>0</v>
      </c>
      <c r="AU268" s="10">
        <f t="shared" si="466"/>
        <v>0</v>
      </c>
      <c r="AV268" s="10">
        <f t="shared" si="467"/>
        <v>0</v>
      </c>
      <c r="AW268" s="10">
        <f t="shared" si="468"/>
        <v>515.532772674189</v>
      </c>
      <c r="AX268" s="10">
        <f t="shared" si="469"/>
        <v>8.4092273258110772</v>
      </c>
      <c r="AY268" s="10">
        <f t="shared" si="470"/>
        <v>0</v>
      </c>
      <c r="AZ268" s="10">
        <f t="shared" si="471"/>
        <v>0</v>
      </c>
      <c r="BA268" s="10">
        <f t="shared" si="472"/>
        <v>0</v>
      </c>
      <c r="BB268" s="10">
        <f t="shared" si="473"/>
        <v>0</v>
      </c>
      <c r="BC268" s="10">
        <f t="shared" si="474"/>
        <v>0</v>
      </c>
      <c r="BD268" s="10">
        <f t="shared" si="475"/>
        <v>0</v>
      </c>
      <c r="BE268" s="10">
        <f t="shared" si="476"/>
        <v>0</v>
      </c>
      <c r="BF268" s="10">
        <f t="shared" si="477"/>
        <v>0</v>
      </c>
      <c r="BG268" s="10">
        <f t="shared" si="478"/>
        <v>0</v>
      </c>
      <c r="BH268" s="10">
        <f t="shared" si="479"/>
        <v>0</v>
      </c>
      <c r="BI268" s="10">
        <f t="shared" si="480"/>
        <v>0</v>
      </c>
      <c r="BJ268" s="10">
        <f t="shared" si="481"/>
        <v>0</v>
      </c>
      <c r="BK268" s="10">
        <f t="shared" si="482"/>
        <v>0</v>
      </c>
      <c r="BL268" s="10">
        <f t="shared" si="483"/>
        <v>0</v>
      </c>
      <c r="BM268" s="10">
        <f t="shared" si="484"/>
        <v>0</v>
      </c>
      <c r="BN268" s="10">
        <f t="shared" si="485"/>
        <v>0</v>
      </c>
      <c r="BO268" s="10">
        <f t="shared" si="486"/>
        <v>0</v>
      </c>
      <c r="BP268" s="2" t="s">
        <v>267</v>
      </c>
      <c r="BQ268" s="2">
        <v>207891.68799999999</v>
      </c>
      <c r="BR268" s="2">
        <f t="shared" si="487"/>
        <v>13194.348000000002</v>
      </c>
      <c r="BS268" s="2">
        <v>129451.00699999998</v>
      </c>
      <c r="BT268" s="2">
        <v>0</v>
      </c>
      <c r="BU268" s="2">
        <v>13338.279999999999</v>
      </c>
      <c r="BV268" s="2">
        <v>16356.008</v>
      </c>
      <c r="BW268" s="2">
        <v>14242.232</v>
      </c>
      <c r="BX268" s="2">
        <v>6636.4940000000006</v>
      </c>
      <c r="BY268" s="2">
        <v>11683.2</v>
      </c>
      <c r="BZ268" s="2">
        <v>6557.8540000000003</v>
      </c>
      <c r="CA268" s="2">
        <v>1040.3789999999999</v>
      </c>
      <c r="CB268" s="2">
        <v>4290.8230000000003</v>
      </c>
      <c r="CC268" s="2">
        <v>4295.4110000000001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13338.279999999999</v>
      </c>
      <c r="CK268" s="2">
        <v>0</v>
      </c>
      <c r="CL268" s="2">
        <v>0</v>
      </c>
      <c r="CM268" s="2">
        <v>0</v>
      </c>
      <c r="CN268" s="2">
        <v>0</v>
      </c>
      <c r="CO268" s="2">
        <v>16356.008</v>
      </c>
      <c r="CP268" s="2">
        <v>0</v>
      </c>
      <c r="CQ268" s="2">
        <v>0</v>
      </c>
      <c r="CR268" s="2">
        <v>0</v>
      </c>
      <c r="CS268" s="2">
        <v>0</v>
      </c>
      <c r="CT268" s="2">
        <v>14242.232</v>
      </c>
      <c r="CU268" s="2">
        <v>0</v>
      </c>
      <c r="CV268" s="2">
        <v>0</v>
      </c>
      <c r="CW268" s="2">
        <v>0</v>
      </c>
      <c r="CX268" s="2">
        <v>6636.4940000000006</v>
      </c>
      <c r="CY268" s="2">
        <v>0</v>
      </c>
      <c r="CZ268" s="2">
        <v>0</v>
      </c>
      <c r="DA268" s="2">
        <v>0</v>
      </c>
      <c r="DB268" s="2">
        <v>0</v>
      </c>
      <c r="DC268" s="2">
        <v>11683.2</v>
      </c>
      <c r="DD268" s="2">
        <v>0</v>
      </c>
      <c r="DE268" s="2">
        <v>0</v>
      </c>
      <c r="DF268" s="2">
        <v>0</v>
      </c>
      <c r="DG268" s="2">
        <v>6557.8540000000003</v>
      </c>
      <c r="DH268" s="2">
        <v>0</v>
      </c>
      <c r="DI268" s="2">
        <v>0</v>
      </c>
      <c r="DJ268" s="2">
        <v>0</v>
      </c>
      <c r="DK268" s="2">
        <v>0</v>
      </c>
      <c r="DL268" s="2">
        <v>1023.681</v>
      </c>
      <c r="DM268" s="2">
        <v>16.698</v>
      </c>
      <c r="DN268" s="2">
        <v>0</v>
      </c>
      <c r="DO268" s="2">
        <v>0</v>
      </c>
      <c r="DP268" s="2">
        <v>0</v>
      </c>
      <c r="DQ268" s="2">
        <v>0</v>
      </c>
      <c r="DR268" s="2">
        <v>3712.973</v>
      </c>
      <c r="DS268" s="2">
        <v>0</v>
      </c>
      <c r="DT268" s="2">
        <v>0</v>
      </c>
      <c r="DU268" s="2">
        <v>0</v>
      </c>
      <c r="DV268" s="2">
        <v>0</v>
      </c>
      <c r="DW268" s="2">
        <v>577.85</v>
      </c>
      <c r="DX268" s="2">
        <v>0</v>
      </c>
      <c r="DY268" s="2">
        <v>0</v>
      </c>
      <c r="DZ268" s="2">
        <v>2784.7829999999999</v>
      </c>
      <c r="EA268" s="2">
        <v>1510.6279999999999</v>
      </c>
      <c r="EB268" s="2">
        <v>0</v>
      </c>
      <c r="EC268" s="2">
        <v>0</v>
      </c>
      <c r="ED268" s="2">
        <v>0</v>
      </c>
      <c r="EE268" s="15">
        <v>0</v>
      </c>
      <c r="EF268" s="15">
        <v>0</v>
      </c>
      <c r="EG268" s="15">
        <v>0</v>
      </c>
      <c r="EH268" s="15">
        <v>0</v>
      </c>
      <c r="EI268" s="15">
        <v>0</v>
      </c>
      <c r="EJ268" s="15">
        <f t="shared" si="488"/>
        <v>0</v>
      </c>
      <c r="EK268" s="15">
        <f t="shared" si="489"/>
        <v>1</v>
      </c>
      <c r="EL268" s="15">
        <f t="shared" si="490"/>
        <v>0</v>
      </c>
      <c r="EM268" s="15">
        <f t="shared" si="491"/>
        <v>0</v>
      </c>
      <c r="EN268" s="15">
        <f t="shared" si="492"/>
        <v>0</v>
      </c>
      <c r="EO268" s="15">
        <f t="shared" si="493"/>
        <v>0</v>
      </c>
      <c r="EP268" s="15">
        <f t="shared" si="494"/>
        <v>1</v>
      </c>
      <c r="EQ268" s="15">
        <f t="shared" si="495"/>
        <v>0</v>
      </c>
      <c r="ER268" s="15">
        <f t="shared" si="496"/>
        <v>0</v>
      </c>
      <c r="ES268" s="15">
        <f t="shared" si="497"/>
        <v>0</v>
      </c>
      <c r="ET268" s="15">
        <f t="shared" si="498"/>
        <v>0</v>
      </c>
      <c r="EU268" s="15">
        <f t="shared" si="499"/>
        <v>1</v>
      </c>
      <c r="EV268" s="15">
        <f t="shared" si="500"/>
        <v>0</v>
      </c>
      <c r="EW268" s="15">
        <f t="shared" si="501"/>
        <v>0</v>
      </c>
      <c r="EX268" s="15">
        <f t="shared" si="502"/>
        <v>0</v>
      </c>
      <c r="EY268" s="15">
        <f t="shared" si="503"/>
        <v>1</v>
      </c>
      <c r="EZ268" s="15">
        <f t="shared" si="504"/>
        <v>0</v>
      </c>
      <c r="FA268" s="15">
        <f t="shared" si="505"/>
        <v>0</v>
      </c>
      <c r="FB268" s="15">
        <f t="shared" si="506"/>
        <v>0</v>
      </c>
      <c r="FC268" s="15">
        <f t="shared" si="507"/>
        <v>0</v>
      </c>
      <c r="FD268" s="15">
        <f t="shared" si="508"/>
        <v>1</v>
      </c>
      <c r="FE268" s="15">
        <f t="shared" si="509"/>
        <v>0</v>
      </c>
      <c r="FF268" s="15">
        <f t="shared" si="510"/>
        <v>0</v>
      </c>
      <c r="FG268" s="15">
        <f t="shared" si="511"/>
        <v>0</v>
      </c>
      <c r="FH268" s="15">
        <f t="shared" si="512"/>
        <v>1</v>
      </c>
      <c r="FI268" s="15">
        <f t="shared" si="513"/>
        <v>0</v>
      </c>
      <c r="FJ268" s="15">
        <f t="shared" si="514"/>
        <v>0</v>
      </c>
      <c r="FK268" s="15">
        <f t="shared" si="515"/>
        <v>0</v>
      </c>
      <c r="FL268" s="15">
        <f t="shared" si="516"/>
        <v>0</v>
      </c>
      <c r="FM268" s="15">
        <f t="shared" si="517"/>
        <v>0.98395007973055981</v>
      </c>
      <c r="FN268" s="15">
        <f t="shared" si="518"/>
        <v>1.6049920269440274E-2</v>
      </c>
      <c r="FO268" s="15">
        <f t="shared" si="519"/>
        <v>0</v>
      </c>
      <c r="FP268" s="15">
        <f t="shared" si="520"/>
        <v>0</v>
      </c>
      <c r="FQ268" s="15">
        <f t="shared" si="521"/>
        <v>0</v>
      </c>
      <c r="FR268" s="15">
        <f t="shared" si="522"/>
        <v>0</v>
      </c>
      <c r="FS268" s="15">
        <f t="shared" si="523"/>
        <v>0.86532886581432045</v>
      </c>
      <c r="FT268" s="15">
        <f t="shared" si="524"/>
        <v>0</v>
      </c>
      <c r="FU268" s="15">
        <f t="shared" si="525"/>
        <v>0</v>
      </c>
      <c r="FV268" s="15">
        <f t="shared" si="526"/>
        <v>0</v>
      </c>
      <c r="FW268" s="15">
        <f t="shared" si="527"/>
        <v>0</v>
      </c>
      <c r="FX268" s="15">
        <f t="shared" si="528"/>
        <v>0.13467113418567953</v>
      </c>
      <c r="FY268" s="15">
        <f t="shared" si="529"/>
        <v>0</v>
      </c>
      <c r="FZ268" s="15">
        <f t="shared" si="530"/>
        <v>0</v>
      </c>
      <c r="GA268" s="15">
        <f t="shared" si="531"/>
        <v>0.64831584218599803</v>
      </c>
      <c r="GB268" s="15">
        <f t="shared" si="532"/>
        <v>0.35168415781400192</v>
      </c>
      <c r="GC268" s="15">
        <f t="shared" si="533"/>
        <v>0</v>
      </c>
      <c r="GD268" s="15">
        <f t="shared" si="534"/>
        <v>0</v>
      </c>
      <c r="GE268" s="15">
        <f t="shared" si="535"/>
        <v>0</v>
      </c>
    </row>
    <row r="269" spans="1:187" x14ac:dyDescent="0.3">
      <c r="A269" s="2" t="s">
        <v>268</v>
      </c>
      <c r="B269" s="6">
        <v>45950.034</v>
      </c>
      <c r="C269" s="6">
        <f t="shared" si="443"/>
        <v>26379.161866141898</v>
      </c>
      <c r="D269" s="7">
        <v>19570.872133858102</v>
      </c>
      <c r="E269" s="8">
        <v>2174.9899999999998</v>
      </c>
      <c r="F269" s="9">
        <v>12566.94</v>
      </c>
      <c r="G269" s="9">
        <v>5333.5379021988138</v>
      </c>
      <c r="H269" s="9">
        <v>1413.2210719606808</v>
      </c>
      <c r="I269" s="9">
        <v>4072.4103392939987</v>
      </c>
      <c r="J269" s="9">
        <v>748.30775878280326</v>
      </c>
      <c r="K269" s="9">
        <v>60.904000000000003</v>
      </c>
      <c r="L269" s="9">
        <v>0</v>
      </c>
      <c r="M269" s="9">
        <v>8.8507939055958644</v>
      </c>
      <c r="N269" s="10">
        <v>0</v>
      </c>
      <c r="O269" s="10">
        <f t="shared" si="433"/>
        <v>2174.9899999999998</v>
      </c>
      <c r="P269" s="10">
        <f t="shared" si="434"/>
        <v>0</v>
      </c>
      <c r="Q269" s="10">
        <f t="shared" si="435"/>
        <v>0</v>
      </c>
      <c r="R269" s="10">
        <f t="shared" si="436"/>
        <v>0</v>
      </c>
      <c r="S269" s="10">
        <f t="shared" si="437"/>
        <v>0</v>
      </c>
      <c r="T269" s="10">
        <f t="shared" si="438"/>
        <v>12566.94</v>
      </c>
      <c r="U269" s="10">
        <f t="shared" si="439"/>
        <v>0</v>
      </c>
      <c r="V269" s="10">
        <f t="shared" si="440"/>
        <v>0</v>
      </c>
      <c r="W269" s="10">
        <f t="shared" si="441"/>
        <v>0</v>
      </c>
      <c r="X269" s="10">
        <f t="shared" si="442"/>
        <v>0</v>
      </c>
      <c r="Y269" s="10">
        <f t="shared" si="444"/>
        <v>0</v>
      </c>
      <c r="Z269" s="10">
        <f t="shared" si="445"/>
        <v>5333.5379021988138</v>
      </c>
      <c r="AA269" s="10">
        <f t="shared" si="446"/>
        <v>0</v>
      </c>
      <c r="AB269" s="10">
        <f t="shared" si="447"/>
        <v>0</v>
      </c>
      <c r="AC269" s="10">
        <f t="shared" si="448"/>
        <v>0</v>
      </c>
      <c r="AD269" s="10">
        <f t="shared" si="449"/>
        <v>0</v>
      </c>
      <c r="AE269" s="10">
        <f t="shared" si="450"/>
        <v>1413.2210719606808</v>
      </c>
      <c r="AF269" s="10">
        <f t="shared" si="451"/>
        <v>0</v>
      </c>
      <c r="AG269" s="10">
        <f t="shared" si="452"/>
        <v>0</v>
      </c>
      <c r="AH269" s="10">
        <f t="shared" si="453"/>
        <v>0</v>
      </c>
      <c r="AI269" s="10">
        <f t="shared" si="454"/>
        <v>4072.4103392939987</v>
      </c>
      <c r="AJ269" s="10">
        <f t="shared" si="455"/>
        <v>0</v>
      </c>
      <c r="AK269" s="10">
        <f t="shared" si="456"/>
        <v>0</v>
      </c>
      <c r="AL269" s="10">
        <f t="shared" si="457"/>
        <v>0</v>
      </c>
      <c r="AM269" s="10">
        <f t="shared" si="458"/>
        <v>0</v>
      </c>
      <c r="AN269" s="10">
        <f t="shared" si="459"/>
        <v>748.30775878280326</v>
      </c>
      <c r="AO269" s="10">
        <f t="shared" si="460"/>
        <v>0</v>
      </c>
      <c r="AP269" s="10">
        <f t="shared" si="461"/>
        <v>0</v>
      </c>
      <c r="AQ269" s="10">
        <f t="shared" si="462"/>
        <v>0</v>
      </c>
      <c r="AR269" s="10">
        <f t="shared" si="463"/>
        <v>60.904000000000003</v>
      </c>
      <c r="AS269" s="10">
        <f t="shared" si="464"/>
        <v>0</v>
      </c>
      <c r="AT269" s="10">
        <f t="shared" si="465"/>
        <v>0</v>
      </c>
      <c r="AU269" s="10">
        <f t="shared" si="466"/>
        <v>0</v>
      </c>
      <c r="AV269" s="10">
        <f t="shared" si="467"/>
        <v>0</v>
      </c>
      <c r="AW269" s="10">
        <f t="shared" si="468"/>
        <v>0</v>
      </c>
      <c r="AX269" s="10">
        <f t="shared" si="469"/>
        <v>0</v>
      </c>
      <c r="AY269" s="10">
        <f t="shared" si="470"/>
        <v>0</v>
      </c>
      <c r="AZ269" s="10">
        <f t="shared" si="471"/>
        <v>0</v>
      </c>
      <c r="BA269" s="10">
        <f t="shared" si="472"/>
        <v>0</v>
      </c>
      <c r="BB269" s="10">
        <f t="shared" si="473"/>
        <v>0</v>
      </c>
      <c r="BC269" s="10">
        <f t="shared" si="474"/>
        <v>8.8507939055958644</v>
      </c>
      <c r="BD269" s="10">
        <f t="shared" si="475"/>
        <v>0</v>
      </c>
      <c r="BE269" s="10">
        <f t="shared" si="476"/>
        <v>0</v>
      </c>
      <c r="BF269" s="10">
        <f t="shared" si="477"/>
        <v>0</v>
      </c>
      <c r="BG269" s="10">
        <f t="shared" si="478"/>
        <v>0</v>
      </c>
      <c r="BH269" s="10">
        <f t="shared" si="479"/>
        <v>0</v>
      </c>
      <c r="BI269" s="10">
        <f t="shared" si="480"/>
        <v>0</v>
      </c>
      <c r="BJ269" s="10">
        <f t="shared" si="481"/>
        <v>0</v>
      </c>
      <c r="BK269" s="10">
        <f t="shared" si="482"/>
        <v>0</v>
      </c>
      <c r="BL269" s="10">
        <f t="shared" si="483"/>
        <v>0</v>
      </c>
      <c r="BM269" s="10">
        <f t="shared" si="484"/>
        <v>0</v>
      </c>
      <c r="BN269" s="10">
        <f t="shared" si="485"/>
        <v>0</v>
      </c>
      <c r="BO269" s="10">
        <f t="shared" si="486"/>
        <v>0</v>
      </c>
      <c r="BP269" s="2" t="s">
        <v>268</v>
      </c>
      <c r="BQ269" s="2">
        <v>44827.43</v>
      </c>
      <c r="BR269" s="2">
        <f t="shared" si="487"/>
        <v>3654.39</v>
      </c>
      <c r="BS269" s="2">
        <v>14896.180000000004</v>
      </c>
      <c r="BT269" s="2">
        <v>1373.3</v>
      </c>
      <c r="BU269" s="2">
        <v>12566.94</v>
      </c>
      <c r="BV269" s="2">
        <v>8644.65</v>
      </c>
      <c r="BW269" s="2">
        <v>1891.19</v>
      </c>
      <c r="BX269" s="2">
        <v>3593.48</v>
      </c>
      <c r="BY269" s="2">
        <v>818.78</v>
      </c>
      <c r="BZ269" s="2">
        <v>60.91</v>
      </c>
      <c r="CA269" s="2">
        <v>0</v>
      </c>
      <c r="CB269" s="2">
        <v>6.93</v>
      </c>
      <c r="CC269" s="2">
        <v>975.06999999999994</v>
      </c>
      <c r="CD269" s="2">
        <v>1373.3</v>
      </c>
      <c r="CE269" s="2">
        <v>0</v>
      </c>
      <c r="CF269" s="2">
        <v>0</v>
      </c>
      <c r="CG269" s="2">
        <v>0</v>
      </c>
      <c r="CH269" s="2">
        <v>0</v>
      </c>
      <c r="CI269" s="2">
        <v>12566.94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8644.65</v>
      </c>
      <c r="CP269" s="2">
        <v>0</v>
      </c>
      <c r="CQ269" s="2">
        <v>0</v>
      </c>
      <c r="CR269" s="2">
        <v>0</v>
      </c>
      <c r="CS269" s="2">
        <v>0</v>
      </c>
      <c r="CT269" s="2">
        <v>1891.19</v>
      </c>
      <c r="CU269" s="2">
        <v>0</v>
      </c>
      <c r="CV269" s="2">
        <v>0</v>
      </c>
      <c r="CW269" s="2">
        <v>0</v>
      </c>
      <c r="CX269" s="2">
        <v>3593.48</v>
      </c>
      <c r="CY269" s="2">
        <v>0</v>
      </c>
      <c r="CZ269" s="2">
        <v>0</v>
      </c>
      <c r="DA269" s="2">
        <v>0</v>
      </c>
      <c r="DB269" s="2">
        <v>0</v>
      </c>
      <c r="DC269" s="2">
        <v>818.78</v>
      </c>
      <c r="DD269" s="2">
        <v>0</v>
      </c>
      <c r="DE269" s="2">
        <v>0</v>
      </c>
      <c r="DF269" s="2">
        <v>0</v>
      </c>
      <c r="DG269" s="2">
        <v>60.91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6.93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975.06999999999994</v>
      </c>
      <c r="EA269" s="2">
        <v>0</v>
      </c>
      <c r="EB269" s="2">
        <v>0</v>
      </c>
      <c r="EC269" s="2">
        <v>0</v>
      </c>
      <c r="ED269" s="2">
        <v>0</v>
      </c>
      <c r="EE269" s="15">
        <f t="shared" si="536"/>
        <v>1</v>
      </c>
      <c r="EF269" s="15">
        <f t="shared" si="537"/>
        <v>0</v>
      </c>
      <c r="EG269" s="15">
        <f t="shared" si="538"/>
        <v>0</v>
      </c>
      <c r="EH269" s="15">
        <f t="shared" si="539"/>
        <v>0</v>
      </c>
      <c r="EI269" s="15">
        <f t="shared" si="540"/>
        <v>0</v>
      </c>
      <c r="EJ269" s="15">
        <f t="shared" si="488"/>
        <v>1</v>
      </c>
      <c r="EK269" s="15">
        <f t="shared" si="489"/>
        <v>0</v>
      </c>
      <c r="EL269" s="15">
        <f t="shared" si="490"/>
        <v>0</v>
      </c>
      <c r="EM269" s="15">
        <f t="shared" si="491"/>
        <v>0</v>
      </c>
      <c r="EN269" s="15">
        <f t="shared" si="492"/>
        <v>0</v>
      </c>
      <c r="EO269" s="15">
        <f t="shared" si="493"/>
        <v>0</v>
      </c>
      <c r="EP269" s="15">
        <f t="shared" si="494"/>
        <v>1</v>
      </c>
      <c r="EQ269" s="15">
        <f t="shared" si="495"/>
        <v>0</v>
      </c>
      <c r="ER269" s="15">
        <f t="shared" si="496"/>
        <v>0</v>
      </c>
      <c r="ES269" s="15">
        <f t="shared" si="497"/>
        <v>0</v>
      </c>
      <c r="ET269" s="15">
        <f t="shared" si="498"/>
        <v>0</v>
      </c>
      <c r="EU269" s="15">
        <f t="shared" si="499"/>
        <v>1</v>
      </c>
      <c r="EV269" s="15">
        <f t="shared" si="500"/>
        <v>0</v>
      </c>
      <c r="EW269" s="15">
        <f t="shared" si="501"/>
        <v>0</v>
      </c>
      <c r="EX269" s="15">
        <f t="shared" si="502"/>
        <v>0</v>
      </c>
      <c r="EY269" s="15">
        <f t="shared" si="503"/>
        <v>1</v>
      </c>
      <c r="EZ269" s="15">
        <f t="shared" si="504"/>
        <v>0</v>
      </c>
      <c r="FA269" s="15">
        <f t="shared" si="505"/>
        <v>0</v>
      </c>
      <c r="FB269" s="15">
        <f t="shared" si="506"/>
        <v>0</v>
      </c>
      <c r="FC269" s="15">
        <f t="shared" si="507"/>
        <v>0</v>
      </c>
      <c r="FD269" s="15">
        <f t="shared" si="508"/>
        <v>1</v>
      </c>
      <c r="FE269" s="15">
        <f t="shared" si="509"/>
        <v>0</v>
      </c>
      <c r="FF269" s="15">
        <f t="shared" si="510"/>
        <v>0</v>
      </c>
      <c r="FG269" s="15">
        <f t="shared" si="511"/>
        <v>0</v>
      </c>
      <c r="FH269" s="15">
        <f t="shared" si="512"/>
        <v>1</v>
      </c>
      <c r="FI269" s="15">
        <f t="shared" si="513"/>
        <v>0</v>
      </c>
      <c r="FJ269" s="15">
        <f t="shared" si="514"/>
        <v>0</v>
      </c>
      <c r="FK269" s="15">
        <f t="shared" si="515"/>
        <v>0</v>
      </c>
      <c r="FL269" s="15">
        <f t="shared" si="516"/>
        <v>0</v>
      </c>
      <c r="FM269" s="15">
        <v>0</v>
      </c>
      <c r="FN269" s="15">
        <v>0</v>
      </c>
      <c r="FO269" s="15">
        <v>0</v>
      </c>
      <c r="FP269" s="15">
        <v>0</v>
      </c>
      <c r="FQ269" s="15">
        <v>0</v>
      </c>
      <c r="FR269" s="15">
        <v>0</v>
      </c>
      <c r="FS269" s="15">
        <f t="shared" si="523"/>
        <v>1</v>
      </c>
      <c r="FT269" s="15">
        <f t="shared" si="524"/>
        <v>0</v>
      </c>
      <c r="FU269" s="15">
        <f t="shared" si="525"/>
        <v>0</v>
      </c>
      <c r="FV269" s="15">
        <f t="shared" si="526"/>
        <v>0</v>
      </c>
      <c r="FW269" s="15">
        <f t="shared" si="527"/>
        <v>0</v>
      </c>
      <c r="FX269" s="15">
        <f t="shared" si="528"/>
        <v>0</v>
      </c>
      <c r="FY269" s="15">
        <f t="shared" si="529"/>
        <v>0</v>
      </c>
      <c r="FZ269" s="15">
        <f t="shared" si="530"/>
        <v>0</v>
      </c>
      <c r="GA269" s="15">
        <f t="shared" si="531"/>
        <v>1</v>
      </c>
      <c r="GB269" s="15">
        <f t="shared" si="532"/>
        <v>0</v>
      </c>
      <c r="GC269" s="15">
        <f t="shared" si="533"/>
        <v>0</v>
      </c>
      <c r="GD269" s="15">
        <f t="shared" si="534"/>
        <v>0</v>
      </c>
      <c r="GE269" s="15">
        <f t="shared" si="535"/>
        <v>0</v>
      </c>
    </row>
    <row r="270" spans="1:187" x14ac:dyDescent="0.3">
      <c r="A270" s="2" t="s">
        <v>269</v>
      </c>
      <c r="B270" s="6">
        <v>21925.162</v>
      </c>
      <c r="C270" s="6">
        <f t="shared" si="443"/>
        <v>17708.997207040877</v>
      </c>
      <c r="D270" s="7">
        <v>4216.1647929591236</v>
      </c>
      <c r="E270" s="8">
        <v>1553.11</v>
      </c>
      <c r="F270" s="9">
        <v>5071.71</v>
      </c>
      <c r="G270" s="9">
        <v>6369.3020546843873</v>
      </c>
      <c r="H270" s="9">
        <v>1097.8815955452119</v>
      </c>
      <c r="I270" s="9">
        <v>2964.901012999218</v>
      </c>
      <c r="J270" s="9">
        <v>616.04054381205958</v>
      </c>
      <c r="K270" s="9">
        <v>9.36</v>
      </c>
      <c r="L270" s="9">
        <v>26.692</v>
      </c>
      <c r="M270" s="9">
        <v>0</v>
      </c>
      <c r="N270" s="10">
        <v>0</v>
      </c>
      <c r="O270" s="10">
        <f t="shared" si="433"/>
        <v>0</v>
      </c>
      <c r="P270" s="10">
        <f t="shared" si="434"/>
        <v>0</v>
      </c>
      <c r="Q270" s="10">
        <f t="shared" si="435"/>
        <v>0</v>
      </c>
      <c r="R270" s="10">
        <f t="shared" si="436"/>
        <v>0</v>
      </c>
      <c r="S270" s="10">
        <f t="shared" si="437"/>
        <v>0</v>
      </c>
      <c r="T270" s="10">
        <f t="shared" si="438"/>
        <v>5071.71</v>
      </c>
      <c r="U270" s="10">
        <f t="shared" si="439"/>
        <v>0</v>
      </c>
      <c r="V270" s="10">
        <f t="shared" si="440"/>
        <v>0</v>
      </c>
      <c r="W270" s="10">
        <f t="shared" si="441"/>
        <v>0</v>
      </c>
      <c r="X270" s="10">
        <f t="shared" si="442"/>
        <v>0</v>
      </c>
      <c r="Y270" s="10">
        <f t="shared" si="444"/>
        <v>0</v>
      </c>
      <c r="Z270" s="10">
        <f t="shared" si="445"/>
        <v>6369.3020546843873</v>
      </c>
      <c r="AA270" s="10">
        <f t="shared" si="446"/>
        <v>0</v>
      </c>
      <c r="AB270" s="10">
        <f t="shared" si="447"/>
        <v>0</v>
      </c>
      <c r="AC270" s="10">
        <f t="shared" si="448"/>
        <v>0</v>
      </c>
      <c r="AD270" s="10">
        <f t="shared" si="449"/>
        <v>0</v>
      </c>
      <c r="AE270" s="10">
        <f t="shared" si="450"/>
        <v>1097.8815955452119</v>
      </c>
      <c r="AF270" s="10">
        <f t="shared" si="451"/>
        <v>0</v>
      </c>
      <c r="AG270" s="10">
        <f t="shared" si="452"/>
        <v>0</v>
      </c>
      <c r="AH270" s="10">
        <f t="shared" si="453"/>
        <v>0</v>
      </c>
      <c r="AI270" s="10">
        <f t="shared" si="454"/>
        <v>2964.901012999218</v>
      </c>
      <c r="AJ270" s="10">
        <f t="shared" si="455"/>
        <v>0</v>
      </c>
      <c r="AK270" s="10">
        <f t="shared" si="456"/>
        <v>0</v>
      </c>
      <c r="AL270" s="10">
        <f t="shared" si="457"/>
        <v>0</v>
      </c>
      <c r="AM270" s="10">
        <f t="shared" si="458"/>
        <v>0</v>
      </c>
      <c r="AN270" s="10">
        <f t="shared" si="459"/>
        <v>616.04054381205958</v>
      </c>
      <c r="AO270" s="10">
        <f t="shared" si="460"/>
        <v>0</v>
      </c>
      <c r="AP270" s="10">
        <f t="shared" si="461"/>
        <v>0</v>
      </c>
      <c r="AQ270" s="10">
        <f t="shared" si="462"/>
        <v>0</v>
      </c>
      <c r="AR270" s="10">
        <f t="shared" si="463"/>
        <v>3.822250803858521</v>
      </c>
      <c r="AS270" s="10">
        <f t="shared" si="464"/>
        <v>5.5377491961414789</v>
      </c>
      <c r="AT270" s="10">
        <f t="shared" si="465"/>
        <v>0</v>
      </c>
      <c r="AU270" s="10">
        <f t="shared" si="466"/>
        <v>0</v>
      </c>
      <c r="AV270" s="10">
        <f t="shared" si="467"/>
        <v>0</v>
      </c>
      <c r="AW270" s="10">
        <f t="shared" si="468"/>
        <v>25.645618683533744</v>
      </c>
      <c r="AX270" s="10">
        <f t="shared" si="469"/>
        <v>1.0463813164662541</v>
      </c>
      <c r="AY270" s="10">
        <f t="shared" si="470"/>
        <v>0</v>
      </c>
      <c r="AZ270" s="10">
        <f t="shared" si="471"/>
        <v>0</v>
      </c>
      <c r="BA270" s="10">
        <f t="shared" si="472"/>
        <v>0</v>
      </c>
      <c r="BB270" s="10">
        <f t="shared" si="473"/>
        <v>0</v>
      </c>
      <c r="BC270" s="10">
        <f t="shared" si="474"/>
        <v>0</v>
      </c>
      <c r="BD270" s="10">
        <f t="shared" si="475"/>
        <v>0</v>
      </c>
      <c r="BE270" s="10">
        <f t="shared" si="476"/>
        <v>0</v>
      </c>
      <c r="BF270" s="10">
        <f t="shared" si="477"/>
        <v>0</v>
      </c>
      <c r="BG270" s="10">
        <f t="shared" si="478"/>
        <v>0</v>
      </c>
      <c r="BH270" s="10">
        <f t="shared" si="479"/>
        <v>0</v>
      </c>
      <c r="BI270" s="10">
        <f t="shared" si="480"/>
        <v>0</v>
      </c>
      <c r="BJ270" s="10">
        <f t="shared" si="481"/>
        <v>0</v>
      </c>
      <c r="BK270" s="10">
        <f t="shared" si="482"/>
        <v>0</v>
      </c>
      <c r="BL270" s="10">
        <f t="shared" si="483"/>
        <v>0</v>
      </c>
      <c r="BM270" s="10">
        <f t="shared" si="484"/>
        <v>0</v>
      </c>
      <c r="BN270" s="10">
        <f t="shared" si="485"/>
        <v>0</v>
      </c>
      <c r="BO270" s="10">
        <f t="shared" si="486"/>
        <v>0</v>
      </c>
      <c r="BP270" s="2" t="s">
        <v>269</v>
      </c>
      <c r="BQ270" s="2">
        <v>26470.991999999998</v>
      </c>
      <c r="BR270" s="2">
        <f t="shared" si="487"/>
        <v>2330.79</v>
      </c>
      <c r="BS270" s="2">
        <v>12449.863999999998</v>
      </c>
      <c r="BT270" s="2">
        <v>0</v>
      </c>
      <c r="BU270" s="2">
        <v>5071.71</v>
      </c>
      <c r="BV270" s="2">
        <v>4987.04</v>
      </c>
      <c r="BW270" s="2">
        <v>859.62</v>
      </c>
      <c r="BX270" s="2">
        <v>2321.46</v>
      </c>
      <c r="BY270" s="2">
        <v>430</v>
      </c>
      <c r="BZ270" s="2">
        <v>9.33</v>
      </c>
      <c r="CA270" s="2">
        <v>28.774000000000001</v>
      </c>
      <c r="CB270" s="2">
        <v>0</v>
      </c>
      <c r="CC270" s="2">
        <v>313.19400000000002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5071.71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4987.04</v>
      </c>
      <c r="CP270" s="2">
        <v>0</v>
      </c>
      <c r="CQ270" s="2">
        <v>0</v>
      </c>
      <c r="CR270" s="2">
        <v>0</v>
      </c>
      <c r="CS270" s="2">
        <v>0</v>
      </c>
      <c r="CT270" s="2">
        <v>859.62</v>
      </c>
      <c r="CU270" s="2">
        <v>0</v>
      </c>
      <c r="CV270" s="2">
        <v>0</v>
      </c>
      <c r="CW270" s="2">
        <v>0</v>
      </c>
      <c r="CX270" s="2">
        <v>2321.46</v>
      </c>
      <c r="CY270" s="2">
        <v>0</v>
      </c>
      <c r="CZ270" s="2">
        <v>0</v>
      </c>
      <c r="DA270" s="2">
        <v>0</v>
      </c>
      <c r="DB270" s="2">
        <v>0</v>
      </c>
      <c r="DC270" s="2">
        <v>430</v>
      </c>
      <c r="DD270" s="2">
        <v>0</v>
      </c>
      <c r="DE270" s="2">
        <v>0</v>
      </c>
      <c r="DF270" s="2">
        <v>0</v>
      </c>
      <c r="DG270" s="2">
        <v>3.81</v>
      </c>
      <c r="DH270" s="2">
        <v>5.52</v>
      </c>
      <c r="DI270" s="2">
        <v>0</v>
      </c>
      <c r="DJ270" s="2">
        <v>0</v>
      </c>
      <c r="DK270" s="2">
        <v>0</v>
      </c>
      <c r="DL270" s="2">
        <v>27.646000000000001</v>
      </c>
      <c r="DM270" s="2">
        <v>1.1279999999999999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313.19400000000002</v>
      </c>
      <c r="EA270" s="2">
        <v>0</v>
      </c>
      <c r="EB270" s="2">
        <v>0</v>
      </c>
      <c r="EC270" s="2">
        <v>0</v>
      </c>
      <c r="ED270" s="2">
        <v>0</v>
      </c>
      <c r="EE270" s="15">
        <v>0</v>
      </c>
      <c r="EF270" s="15">
        <v>0</v>
      </c>
      <c r="EG270" s="15">
        <v>0</v>
      </c>
      <c r="EH270" s="15">
        <v>0</v>
      </c>
      <c r="EI270" s="15">
        <v>0</v>
      </c>
      <c r="EJ270" s="15">
        <f t="shared" si="488"/>
        <v>1</v>
      </c>
      <c r="EK270" s="15">
        <f t="shared" si="489"/>
        <v>0</v>
      </c>
      <c r="EL270" s="15">
        <f t="shared" si="490"/>
        <v>0</v>
      </c>
      <c r="EM270" s="15">
        <f t="shared" si="491"/>
        <v>0</v>
      </c>
      <c r="EN270" s="15">
        <f t="shared" si="492"/>
        <v>0</v>
      </c>
      <c r="EO270" s="15">
        <f t="shared" si="493"/>
        <v>0</v>
      </c>
      <c r="EP270" s="15">
        <f t="shared" si="494"/>
        <v>1</v>
      </c>
      <c r="EQ270" s="15">
        <f t="shared" si="495"/>
        <v>0</v>
      </c>
      <c r="ER270" s="15">
        <f t="shared" si="496"/>
        <v>0</v>
      </c>
      <c r="ES270" s="15">
        <f t="shared" si="497"/>
        <v>0</v>
      </c>
      <c r="ET270" s="15">
        <f t="shared" si="498"/>
        <v>0</v>
      </c>
      <c r="EU270" s="15">
        <f t="shared" si="499"/>
        <v>1</v>
      </c>
      <c r="EV270" s="15">
        <f t="shared" si="500"/>
        <v>0</v>
      </c>
      <c r="EW270" s="15">
        <f t="shared" si="501"/>
        <v>0</v>
      </c>
      <c r="EX270" s="15">
        <f t="shared" si="502"/>
        <v>0</v>
      </c>
      <c r="EY270" s="15">
        <f t="shared" si="503"/>
        <v>1</v>
      </c>
      <c r="EZ270" s="15">
        <f t="shared" si="504"/>
        <v>0</v>
      </c>
      <c r="FA270" s="15">
        <f t="shared" si="505"/>
        <v>0</v>
      </c>
      <c r="FB270" s="15">
        <f t="shared" si="506"/>
        <v>0</v>
      </c>
      <c r="FC270" s="15">
        <f t="shared" si="507"/>
        <v>0</v>
      </c>
      <c r="FD270" s="15">
        <f t="shared" si="508"/>
        <v>1</v>
      </c>
      <c r="FE270" s="15">
        <f t="shared" si="509"/>
        <v>0</v>
      </c>
      <c r="FF270" s="15">
        <f t="shared" si="510"/>
        <v>0</v>
      </c>
      <c r="FG270" s="15">
        <f t="shared" si="511"/>
        <v>0</v>
      </c>
      <c r="FH270" s="15">
        <f t="shared" si="512"/>
        <v>0.40836012861736337</v>
      </c>
      <c r="FI270" s="15">
        <f t="shared" si="513"/>
        <v>0.59163987138263663</v>
      </c>
      <c r="FJ270" s="15">
        <f t="shared" si="514"/>
        <v>0</v>
      </c>
      <c r="FK270" s="15">
        <f t="shared" si="515"/>
        <v>0</v>
      </c>
      <c r="FL270" s="15">
        <f t="shared" si="516"/>
        <v>0</v>
      </c>
      <c r="FM270" s="15">
        <f t="shared" si="517"/>
        <v>0.96079794258705775</v>
      </c>
      <c r="FN270" s="15">
        <f t="shared" si="518"/>
        <v>3.9202057412942234E-2</v>
      </c>
      <c r="FO270" s="15">
        <f t="shared" si="519"/>
        <v>0</v>
      </c>
      <c r="FP270" s="15">
        <f t="shared" si="520"/>
        <v>0</v>
      </c>
      <c r="FQ270" s="15">
        <f t="shared" si="521"/>
        <v>0</v>
      </c>
      <c r="FR270" s="15">
        <f t="shared" si="522"/>
        <v>0</v>
      </c>
      <c r="FS270" s="15">
        <v>0</v>
      </c>
      <c r="FT270" s="15">
        <v>0</v>
      </c>
      <c r="FU270" s="15">
        <v>0</v>
      </c>
      <c r="FV270" s="15">
        <v>0</v>
      </c>
      <c r="FW270" s="15">
        <v>0</v>
      </c>
      <c r="FX270" s="15">
        <v>0</v>
      </c>
      <c r="FY270" s="15">
        <v>0</v>
      </c>
      <c r="FZ270" s="15">
        <v>0</v>
      </c>
      <c r="GA270" s="15">
        <f t="shared" si="531"/>
        <v>1</v>
      </c>
      <c r="GB270" s="15">
        <f t="shared" si="532"/>
        <v>0</v>
      </c>
      <c r="GC270" s="15">
        <f t="shared" si="533"/>
        <v>0</v>
      </c>
      <c r="GD270" s="15">
        <f t="shared" si="534"/>
        <v>0</v>
      </c>
      <c r="GE270" s="15">
        <f t="shared" si="535"/>
        <v>0</v>
      </c>
    </row>
    <row r="271" spans="1:187" x14ac:dyDescent="0.3">
      <c r="A271" s="2" t="s">
        <v>270</v>
      </c>
      <c r="B271" s="6">
        <v>31698.63</v>
      </c>
      <c r="C271" s="6">
        <f t="shared" si="443"/>
        <v>27678.95491055385</v>
      </c>
      <c r="D271" s="7">
        <v>4019.6750894461511</v>
      </c>
      <c r="E271" s="8">
        <v>3910</v>
      </c>
      <c r="F271" s="9">
        <v>7579</v>
      </c>
      <c r="G271" s="9">
        <v>8559.3996980158263</v>
      </c>
      <c r="H271" s="9">
        <v>1850.5925904710589</v>
      </c>
      <c r="I271" s="9">
        <v>4843.3841997747468</v>
      </c>
      <c r="J271" s="9">
        <v>865.85842229221612</v>
      </c>
      <c r="K271" s="9">
        <v>66.180000000000007</v>
      </c>
      <c r="L271" s="9">
        <v>4.54</v>
      </c>
      <c r="M271" s="9">
        <v>0</v>
      </c>
      <c r="N271" s="10">
        <v>0</v>
      </c>
      <c r="O271" s="10">
        <f t="shared" si="433"/>
        <v>0</v>
      </c>
      <c r="P271" s="10">
        <f t="shared" si="434"/>
        <v>1191.69</v>
      </c>
      <c r="Q271" s="10">
        <f t="shared" si="435"/>
        <v>2718.31</v>
      </c>
      <c r="R271" s="10">
        <f t="shared" si="436"/>
        <v>0</v>
      </c>
      <c r="S271" s="10">
        <f t="shared" si="437"/>
        <v>0</v>
      </c>
      <c r="T271" s="10">
        <f t="shared" si="438"/>
        <v>0</v>
      </c>
      <c r="U271" s="10">
        <f t="shared" si="439"/>
        <v>7579</v>
      </c>
      <c r="V271" s="10">
        <f t="shared" si="440"/>
        <v>0</v>
      </c>
      <c r="W271" s="10">
        <f t="shared" si="441"/>
        <v>0</v>
      </c>
      <c r="X271" s="10">
        <f t="shared" si="442"/>
        <v>0</v>
      </c>
      <c r="Y271" s="10">
        <f t="shared" si="444"/>
        <v>0</v>
      </c>
      <c r="Z271" s="10">
        <f t="shared" si="445"/>
        <v>8552.6240378283783</v>
      </c>
      <c r="AA271" s="10">
        <f t="shared" si="446"/>
        <v>6.7756601874486959</v>
      </c>
      <c r="AB271" s="10">
        <f t="shared" si="447"/>
        <v>0</v>
      </c>
      <c r="AC271" s="10">
        <f t="shared" si="448"/>
        <v>0</v>
      </c>
      <c r="AD271" s="10">
        <f t="shared" si="449"/>
        <v>0</v>
      </c>
      <c r="AE271" s="10">
        <f t="shared" si="450"/>
        <v>1850.5925904710589</v>
      </c>
      <c r="AF271" s="10">
        <f t="shared" si="451"/>
        <v>0</v>
      </c>
      <c r="AG271" s="10">
        <f t="shared" si="452"/>
        <v>0</v>
      </c>
      <c r="AH271" s="10">
        <f t="shared" si="453"/>
        <v>0</v>
      </c>
      <c r="AI271" s="10">
        <f t="shared" si="454"/>
        <v>4843.3841997747468</v>
      </c>
      <c r="AJ271" s="10">
        <f t="shared" si="455"/>
        <v>0</v>
      </c>
      <c r="AK271" s="10">
        <f t="shared" si="456"/>
        <v>0</v>
      </c>
      <c r="AL271" s="10">
        <f t="shared" si="457"/>
        <v>0</v>
      </c>
      <c r="AM271" s="10">
        <f t="shared" si="458"/>
        <v>0</v>
      </c>
      <c r="AN271" s="10">
        <f t="shared" si="459"/>
        <v>865.85842229221612</v>
      </c>
      <c r="AO271" s="10">
        <f t="shared" si="460"/>
        <v>0</v>
      </c>
      <c r="AP271" s="10">
        <f t="shared" si="461"/>
        <v>0</v>
      </c>
      <c r="AQ271" s="10">
        <f t="shared" si="462"/>
        <v>0</v>
      </c>
      <c r="AR271" s="10">
        <f t="shared" si="463"/>
        <v>15.669248762932975</v>
      </c>
      <c r="AS271" s="10">
        <f t="shared" si="464"/>
        <v>50.510751237067041</v>
      </c>
      <c r="AT271" s="10">
        <f t="shared" si="465"/>
        <v>0</v>
      </c>
      <c r="AU271" s="10">
        <f t="shared" si="466"/>
        <v>0</v>
      </c>
      <c r="AV271" s="10">
        <f t="shared" si="467"/>
        <v>0</v>
      </c>
      <c r="AW271" s="10">
        <f t="shared" si="468"/>
        <v>4.54</v>
      </c>
      <c r="AX271" s="10">
        <f t="shared" si="469"/>
        <v>0</v>
      </c>
      <c r="AY271" s="10">
        <f t="shared" si="470"/>
        <v>0</v>
      </c>
      <c r="AZ271" s="10">
        <f t="shared" si="471"/>
        <v>0</v>
      </c>
      <c r="BA271" s="10">
        <f t="shared" si="472"/>
        <v>0</v>
      </c>
      <c r="BB271" s="10">
        <f t="shared" si="473"/>
        <v>0</v>
      </c>
      <c r="BC271" s="10">
        <f t="shared" si="474"/>
        <v>0</v>
      </c>
      <c r="BD271" s="10">
        <f t="shared" si="475"/>
        <v>0</v>
      </c>
      <c r="BE271" s="10">
        <f t="shared" si="476"/>
        <v>0</v>
      </c>
      <c r="BF271" s="10">
        <f t="shared" si="477"/>
        <v>0</v>
      </c>
      <c r="BG271" s="10">
        <f t="shared" si="478"/>
        <v>0</v>
      </c>
      <c r="BH271" s="10">
        <f t="shared" si="479"/>
        <v>0</v>
      </c>
      <c r="BI271" s="10">
        <f t="shared" si="480"/>
        <v>0</v>
      </c>
      <c r="BJ271" s="10">
        <f t="shared" si="481"/>
        <v>0</v>
      </c>
      <c r="BK271" s="10">
        <f t="shared" si="482"/>
        <v>0</v>
      </c>
      <c r="BL271" s="10">
        <f t="shared" si="483"/>
        <v>0</v>
      </c>
      <c r="BM271" s="10">
        <f t="shared" si="484"/>
        <v>0</v>
      </c>
      <c r="BN271" s="10">
        <f t="shared" si="485"/>
        <v>0</v>
      </c>
      <c r="BO271" s="10">
        <f t="shared" si="486"/>
        <v>0</v>
      </c>
      <c r="BP271" s="2" t="s">
        <v>270</v>
      </c>
      <c r="BQ271" s="2">
        <v>42631.839999999997</v>
      </c>
      <c r="BR271" s="2">
        <f t="shared" si="487"/>
        <v>4000.19</v>
      </c>
      <c r="BS271" s="2">
        <v>17540.099999999999</v>
      </c>
      <c r="BT271" s="2">
        <v>3910</v>
      </c>
      <c r="BU271" s="2">
        <v>7542.4</v>
      </c>
      <c r="BV271" s="2">
        <v>6834.2199999999993</v>
      </c>
      <c r="BW271" s="2">
        <v>1661.89</v>
      </c>
      <c r="BX271" s="2">
        <v>3933.5</v>
      </c>
      <c r="BY271" s="2">
        <v>811.5</v>
      </c>
      <c r="BZ271" s="2">
        <v>66.69</v>
      </c>
      <c r="CA271" s="2">
        <v>4.54</v>
      </c>
      <c r="CB271" s="2">
        <v>0</v>
      </c>
      <c r="CC271" s="2">
        <v>327</v>
      </c>
      <c r="CD271" s="2">
        <v>0</v>
      </c>
      <c r="CE271" s="2">
        <v>1191.69</v>
      </c>
      <c r="CF271" s="2">
        <v>2718.31</v>
      </c>
      <c r="CG271" s="2">
        <v>0</v>
      </c>
      <c r="CH271" s="2">
        <v>0</v>
      </c>
      <c r="CI271" s="2">
        <v>0</v>
      </c>
      <c r="CJ271" s="2">
        <v>7542.4</v>
      </c>
      <c r="CK271" s="2">
        <v>0</v>
      </c>
      <c r="CL271" s="2">
        <v>0</v>
      </c>
      <c r="CM271" s="2">
        <v>0</v>
      </c>
      <c r="CN271" s="2">
        <v>0</v>
      </c>
      <c r="CO271" s="2">
        <v>6828.81</v>
      </c>
      <c r="CP271" s="2">
        <v>5.41</v>
      </c>
      <c r="CQ271" s="2">
        <v>0</v>
      </c>
      <c r="CR271" s="2">
        <v>0</v>
      </c>
      <c r="CS271" s="2">
        <v>0</v>
      </c>
      <c r="CT271" s="2">
        <v>1661.89</v>
      </c>
      <c r="CU271" s="2">
        <v>0</v>
      </c>
      <c r="CV271" s="2">
        <v>0</v>
      </c>
      <c r="CW271" s="2">
        <v>0</v>
      </c>
      <c r="CX271" s="2">
        <v>3933.5</v>
      </c>
      <c r="CY271" s="2">
        <v>0</v>
      </c>
      <c r="CZ271" s="2">
        <v>0</v>
      </c>
      <c r="DA271" s="2">
        <v>0</v>
      </c>
      <c r="DB271" s="2">
        <v>0</v>
      </c>
      <c r="DC271" s="2">
        <v>811.5</v>
      </c>
      <c r="DD271" s="2">
        <v>0</v>
      </c>
      <c r="DE271" s="2">
        <v>0</v>
      </c>
      <c r="DF271" s="2">
        <v>0</v>
      </c>
      <c r="DG271" s="2">
        <v>15.79</v>
      </c>
      <c r="DH271" s="2">
        <v>50.900000000000013</v>
      </c>
      <c r="DI271" s="2">
        <v>0</v>
      </c>
      <c r="DJ271" s="2">
        <v>0</v>
      </c>
      <c r="DK271" s="2">
        <v>0</v>
      </c>
      <c r="DL271" s="2">
        <v>4.54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327</v>
      </c>
      <c r="EA271" s="2">
        <v>0</v>
      </c>
      <c r="EB271" s="2">
        <v>0</v>
      </c>
      <c r="EC271" s="2">
        <v>0</v>
      </c>
      <c r="ED271" s="2">
        <v>0</v>
      </c>
      <c r="EE271" s="15">
        <f t="shared" si="536"/>
        <v>0</v>
      </c>
      <c r="EF271" s="15">
        <f t="shared" si="537"/>
        <v>0.30478005115089518</v>
      </c>
      <c r="EG271" s="15">
        <f t="shared" si="538"/>
        <v>0.69521994884910487</v>
      </c>
      <c r="EH271" s="15">
        <f t="shared" si="539"/>
        <v>0</v>
      </c>
      <c r="EI271" s="15">
        <f t="shared" si="540"/>
        <v>0</v>
      </c>
      <c r="EJ271" s="15">
        <f t="shared" si="488"/>
        <v>0</v>
      </c>
      <c r="EK271" s="15">
        <f t="shared" si="489"/>
        <v>1</v>
      </c>
      <c r="EL271" s="15">
        <f t="shared" si="490"/>
        <v>0</v>
      </c>
      <c r="EM271" s="15">
        <f t="shared" si="491"/>
        <v>0</v>
      </c>
      <c r="EN271" s="15">
        <f t="shared" si="492"/>
        <v>0</v>
      </c>
      <c r="EO271" s="15">
        <f t="shared" si="493"/>
        <v>0</v>
      </c>
      <c r="EP271" s="15">
        <f t="shared" si="494"/>
        <v>0.99920839539845085</v>
      </c>
      <c r="EQ271" s="16">
        <f t="shared" si="495"/>
        <v>7.9160460154926245E-4</v>
      </c>
      <c r="ER271" s="15">
        <f t="shared" si="496"/>
        <v>0</v>
      </c>
      <c r="ES271" s="15">
        <f t="shared" si="497"/>
        <v>0</v>
      </c>
      <c r="ET271" s="15">
        <f t="shared" si="498"/>
        <v>0</v>
      </c>
      <c r="EU271" s="15">
        <f t="shared" si="499"/>
        <v>1</v>
      </c>
      <c r="EV271" s="15">
        <f t="shared" si="500"/>
        <v>0</v>
      </c>
      <c r="EW271" s="15">
        <f t="shared" si="501"/>
        <v>0</v>
      </c>
      <c r="EX271" s="15">
        <f t="shared" si="502"/>
        <v>0</v>
      </c>
      <c r="EY271" s="15">
        <f t="shared" si="503"/>
        <v>1</v>
      </c>
      <c r="EZ271" s="15">
        <f t="shared" si="504"/>
        <v>0</v>
      </c>
      <c r="FA271" s="15">
        <f t="shared" si="505"/>
        <v>0</v>
      </c>
      <c r="FB271" s="15">
        <f t="shared" si="506"/>
        <v>0</v>
      </c>
      <c r="FC271" s="15">
        <f t="shared" si="507"/>
        <v>0</v>
      </c>
      <c r="FD271" s="15">
        <f t="shared" si="508"/>
        <v>1</v>
      </c>
      <c r="FE271" s="15">
        <f t="shared" si="509"/>
        <v>0</v>
      </c>
      <c r="FF271" s="15">
        <f t="shared" si="510"/>
        <v>0</v>
      </c>
      <c r="FG271" s="15">
        <f t="shared" si="511"/>
        <v>0</v>
      </c>
      <c r="FH271" s="15">
        <f t="shared" si="512"/>
        <v>0.2367671315039736</v>
      </c>
      <c r="FI271" s="15">
        <f t="shared" si="513"/>
        <v>0.76323286849602656</v>
      </c>
      <c r="FJ271" s="15">
        <f t="shared" si="514"/>
        <v>0</v>
      </c>
      <c r="FK271" s="15">
        <f t="shared" si="515"/>
        <v>0</v>
      </c>
      <c r="FL271" s="15">
        <f t="shared" si="516"/>
        <v>0</v>
      </c>
      <c r="FM271" s="15">
        <f t="shared" si="517"/>
        <v>1</v>
      </c>
      <c r="FN271" s="15">
        <f t="shared" si="518"/>
        <v>0</v>
      </c>
      <c r="FO271" s="15">
        <f t="shared" si="519"/>
        <v>0</v>
      </c>
      <c r="FP271" s="15">
        <f t="shared" si="520"/>
        <v>0</v>
      </c>
      <c r="FQ271" s="15">
        <f t="shared" si="521"/>
        <v>0</v>
      </c>
      <c r="FR271" s="15">
        <f t="shared" si="522"/>
        <v>0</v>
      </c>
      <c r="FS271" s="15">
        <v>0</v>
      </c>
      <c r="FT271" s="15">
        <v>0</v>
      </c>
      <c r="FU271" s="15">
        <v>0</v>
      </c>
      <c r="FV271" s="15">
        <v>0</v>
      </c>
      <c r="FW271" s="15">
        <v>0</v>
      </c>
      <c r="FX271" s="15">
        <v>0</v>
      </c>
      <c r="FY271" s="15">
        <v>0</v>
      </c>
      <c r="FZ271" s="15">
        <v>0</v>
      </c>
      <c r="GA271" s="15">
        <f t="shared" si="531"/>
        <v>1</v>
      </c>
      <c r="GB271" s="15">
        <f t="shared" si="532"/>
        <v>0</v>
      </c>
      <c r="GC271" s="15">
        <f t="shared" si="533"/>
        <v>0</v>
      </c>
      <c r="GD271" s="15">
        <f t="shared" si="534"/>
        <v>0</v>
      </c>
      <c r="GE271" s="15">
        <f t="shared" si="535"/>
        <v>0</v>
      </c>
    </row>
    <row r="272" spans="1:187" x14ac:dyDescent="0.3">
      <c r="A272" s="2" t="s">
        <v>271</v>
      </c>
      <c r="B272" s="6">
        <v>41259.580999999998</v>
      </c>
      <c r="C272" s="6">
        <f t="shared" si="443"/>
        <v>28907.954887957512</v>
      </c>
      <c r="D272" s="7">
        <v>12351.626112042486</v>
      </c>
      <c r="E272" s="8">
        <v>0</v>
      </c>
      <c r="F272" s="9">
        <v>11245.52</v>
      </c>
      <c r="G272" s="9">
        <v>9044.2622984396548</v>
      </c>
      <c r="H272" s="9">
        <v>2455.2811519852944</v>
      </c>
      <c r="I272" s="9">
        <v>4897.8530977811424</v>
      </c>
      <c r="J272" s="9">
        <v>1083.0663397514229</v>
      </c>
      <c r="K272" s="9">
        <v>162.87200000000001</v>
      </c>
      <c r="L272" s="9">
        <v>19.100000000000001</v>
      </c>
      <c r="M272" s="9">
        <v>0</v>
      </c>
      <c r="N272" s="10">
        <v>0</v>
      </c>
      <c r="O272" s="10">
        <f t="shared" si="433"/>
        <v>0</v>
      </c>
      <c r="P272" s="10">
        <f t="shared" si="434"/>
        <v>0</v>
      </c>
      <c r="Q272" s="10">
        <f t="shared" si="435"/>
        <v>0</v>
      </c>
      <c r="R272" s="10">
        <f t="shared" si="436"/>
        <v>0</v>
      </c>
      <c r="S272" s="10">
        <f t="shared" si="437"/>
        <v>0</v>
      </c>
      <c r="T272" s="10">
        <f t="shared" si="438"/>
        <v>11245.52</v>
      </c>
      <c r="U272" s="10">
        <f t="shared" si="439"/>
        <v>0</v>
      </c>
      <c r="V272" s="10">
        <f t="shared" si="440"/>
        <v>0</v>
      </c>
      <c r="W272" s="10">
        <f t="shared" si="441"/>
        <v>0</v>
      </c>
      <c r="X272" s="10">
        <f t="shared" si="442"/>
        <v>0</v>
      </c>
      <c r="Y272" s="10">
        <f t="shared" si="444"/>
        <v>0</v>
      </c>
      <c r="Z272" s="10">
        <f t="shared" si="445"/>
        <v>9044.2622984396548</v>
      </c>
      <c r="AA272" s="10">
        <f t="shared" si="446"/>
        <v>0</v>
      </c>
      <c r="AB272" s="10">
        <f t="shared" si="447"/>
        <v>0</v>
      </c>
      <c r="AC272" s="10">
        <f t="shared" si="448"/>
        <v>0</v>
      </c>
      <c r="AD272" s="10">
        <f t="shared" si="449"/>
        <v>0</v>
      </c>
      <c r="AE272" s="10">
        <f t="shared" si="450"/>
        <v>2455.2811519852944</v>
      </c>
      <c r="AF272" s="10">
        <f t="shared" si="451"/>
        <v>0</v>
      </c>
      <c r="AG272" s="10">
        <f t="shared" si="452"/>
        <v>0</v>
      </c>
      <c r="AH272" s="10">
        <f t="shared" si="453"/>
        <v>0</v>
      </c>
      <c r="AI272" s="10">
        <f t="shared" si="454"/>
        <v>4897.8530977811424</v>
      </c>
      <c r="AJ272" s="10">
        <f t="shared" si="455"/>
        <v>0</v>
      </c>
      <c r="AK272" s="10">
        <f t="shared" si="456"/>
        <v>0</v>
      </c>
      <c r="AL272" s="10">
        <f t="shared" si="457"/>
        <v>0</v>
      </c>
      <c r="AM272" s="10">
        <f t="shared" si="458"/>
        <v>0</v>
      </c>
      <c r="AN272" s="10">
        <f t="shared" si="459"/>
        <v>1083.0663397514229</v>
      </c>
      <c r="AO272" s="10">
        <f t="shared" si="460"/>
        <v>0</v>
      </c>
      <c r="AP272" s="10">
        <f t="shared" si="461"/>
        <v>0</v>
      </c>
      <c r="AQ272" s="10">
        <f t="shared" si="462"/>
        <v>0</v>
      </c>
      <c r="AR272" s="10">
        <f t="shared" si="463"/>
        <v>162.87200000000001</v>
      </c>
      <c r="AS272" s="10">
        <f t="shared" si="464"/>
        <v>0</v>
      </c>
      <c r="AT272" s="10">
        <f t="shared" si="465"/>
        <v>0</v>
      </c>
      <c r="AU272" s="10">
        <f t="shared" si="466"/>
        <v>0</v>
      </c>
      <c r="AV272" s="10">
        <f t="shared" si="467"/>
        <v>0</v>
      </c>
      <c r="AW272" s="10">
        <f t="shared" si="468"/>
        <v>19.100000000000001</v>
      </c>
      <c r="AX272" s="10">
        <f t="shared" si="469"/>
        <v>0</v>
      </c>
      <c r="AY272" s="10">
        <f t="shared" si="470"/>
        <v>0</v>
      </c>
      <c r="AZ272" s="10">
        <f t="shared" si="471"/>
        <v>0</v>
      </c>
      <c r="BA272" s="10">
        <f t="shared" si="472"/>
        <v>0</v>
      </c>
      <c r="BB272" s="10">
        <f t="shared" si="473"/>
        <v>0</v>
      </c>
      <c r="BC272" s="10">
        <f t="shared" si="474"/>
        <v>0</v>
      </c>
      <c r="BD272" s="10">
        <f t="shared" si="475"/>
        <v>0</v>
      </c>
      <c r="BE272" s="10">
        <f t="shared" si="476"/>
        <v>0</v>
      </c>
      <c r="BF272" s="10">
        <f t="shared" si="477"/>
        <v>0</v>
      </c>
      <c r="BG272" s="10">
        <f t="shared" si="478"/>
        <v>0</v>
      </c>
      <c r="BH272" s="10">
        <f t="shared" si="479"/>
        <v>0</v>
      </c>
      <c r="BI272" s="10">
        <f t="shared" si="480"/>
        <v>0</v>
      </c>
      <c r="BJ272" s="10">
        <f t="shared" si="481"/>
        <v>0</v>
      </c>
      <c r="BK272" s="10">
        <f t="shared" si="482"/>
        <v>0</v>
      </c>
      <c r="BL272" s="10">
        <f t="shared" si="483"/>
        <v>0</v>
      </c>
      <c r="BM272" s="10">
        <f t="shared" si="484"/>
        <v>0</v>
      </c>
      <c r="BN272" s="10">
        <f t="shared" si="485"/>
        <v>0</v>
      </c>
      <c r="BO272" s="10">
        <f t="shared" si="486"/>
        <v>0</v>
      </c>
      <c r="BP272" s="2" t="s">
        <v>271</v>
      </c>
      <c r="BQ272" s="2">
        <v>46940.072</v>
      </c>
      <c r="BR272" s="2">
        <v>4007.1509999999998</v>
      </c>
      <c r="BS272" s="2">
        <v>19377.452000000005</v>
      </c>
      <c r="BT272" s="2">
        <v>0</v>
      </c>
      <c r="BU272" s="2">
        <v>11245.52</v>
      </c>
      <c r="BV272" s="2">
        <v>8212.4470000000001</v>
      </c>
      <c r="BW272" s="2">
        <v>2883.9580000000001</v>
      </c>
      <c r="BX272" s="2">
        <v>3834.924</v>
      </c>
      <c r="BY272" s="2">
        <v>1120.4090000000001</v>
      </c>
      <c r="BZ272" s="2">
        <v>172.227</v>
      </c>
      <c r="CA272" s="2">
        <v>19.100000000000001</v>
      </c>
      <c r="CB272" s="2">
        <v>0</v>
      </c>
      <c r="CC272" s="2">
        <v>74.034999999999997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11245.52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8212.4470000000001</v>
      </c>
      <c r="CP272" s="2">
        <v>0</v>
      </c>
      <c r="CQ272" s="2">
        <v>0</v>
      </c>
      <c r="CR272" s="2">
        <v>0</v>
      </c>
      <c r="CS272" s="2">
        <v>0</v>
      </c>
      <c r="CT272" s="2">
        <v>2883.9580000000001</v>
      </c>
      <c r="CU272" s="2">
        <v>0</v>
      </c>
      <c r="CV272" s="2">
        <v>0</v>
      </c>
      <c r="CW272" s="2">
        <v>0</v>
      </c>
      <c r="CX272" s="2">
        <v>3834.924</v>
      </c>
      <c r="CY272" s="2">
        <v>0</v>
      </c>
      <c r="CZ272" s="2">
        <v>0</v>
      </c>
      <c r="DA272" s="2">
        <v>0</v>
      </c>
      <c r="DB272" s="2">
        <v>0</v>
      </c>
      <c r="DC272" s="2">
        <v>1120.4090000000001</v>
      </c>
      <c r="DD272" s="2">
        <v>0</v>
      </c>
      <c r="DE272" s="2">
        <v>0</v>
      </c>
      <c r="DF272" s="2">
        <v>0</v>
      </c>
      <c r="DG272" s="2">
        <v>172.227</v>
      </c>
      <c r="DH272" s="2">
        <v>0</v>
      </c>
      <c r="DI272" s="2">
        <v>0</v>
      </c>
      <c r="DJ272" s="2">
        <v>0</v>
      </c>
      <c r="DK272" s="2">
        <v>0</v>
      </c>
      <c r="DL272" s="2">
        <v>19.100000000000001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74.034999999999997</v>
      </c>
      <c r="EA272" s="2">
        <v>0</v>
      </c>
      <c r="EB272" s="2">
        <v>0</v>
      </c>
      <c r="EC272" s="2">
        <v>0</v>
      </c>
      <c r="ED272" s="2">
        <v>0</v>
      </c>
      <c r="EE272" s="15">
        <v>0</v>
      </c>
      <c r="EF272" s="15">
        <v>0</v>
      </c>
      <c r="EG272" s="15">
        <v>0</v>
      </c>
      <c r="EH272" s="15">
        <v>0</v>
      </c>
      <c r="EI272" s="15">
        <v>0</v>
      </c>
      <c r="EJ272" s="15">
        <f t="shared" si="488"/>
        <v>1</v>
      </c>
      <c r="EK272" s="15">
        <f t="shared" si="489"/>
        <v>0</v>
      </c>
      <c r="EL272" s="15">
        <f t="shared" si="490"/>
        <v>0</v>
      </c>
      <c r="EM272" s="15">
        <f t="shared" si="491"/>
        <v>0</v>
      </c>
      <c r="EN272" s="15">
        <f t="shared" si="492"/>
        <v>0</v>
      </c>
      <c r="EO272" s="15">
        <f t="shared" si="493"/>
        <v>0</v>
      </c>
      <c r="EP272" s="15">
        <f t="shared" si="494"/>
        <v>1</v>
      </c>
      <c r="EQ272" s="15">
        <f t="shared" si="495"/>
        <v>0</v>
      </c>
      <c r="ER272" s="15">
        <f t="shared" si="496"/>
        <v>0</v>
      </c>
      <c r="ES272" s="15">
        <f t="shared" si="497"/>
        <v>0</v>
      </c>
      <c r="ET272" s="15">
        <f t="shared" si="498"/>
        <v>0</v>
      </c>
      <c r="EU272" s="15">
        <f t="shared" si="499"/>
        <v>1</v>
      </c>
      <c r="EV272" s="15">
        <f t="shared" si="500"/>
        <v>0</v>
      </c>
      <c r="EW272" s="15">
        <f t="shared" si="501"/>
        <v>0</v>
      </c>
      <c r="EX272" s="15">
        <f t="shared" si="502"/>
        <v>0</v>
      </c>
      <c r="EY272" s="15">
        <f t="shared" si="503"/>
        <v>1</v>
      </c>
      <c r="EZ272" s="15">
        <f t="shared" si="504"/>
        <v>0</v>
      </c>
      <c r="FA272" s="15">
        <f t="shared" si="505"/>
        <v>0</v>
      </c>
      <c r="FB272" s="15">
        <f t="shared" si="506"/>
        <v>0</v>
      </c>
      <c r="FC272" s="15">
        <f t="shared" si="507"/>
        <v>0</v>
      </c>
      <c r="FD272" s="15">
        <f t="shared" si="508"/>
        <v>1</v>
      </c>
      <c r="FE272" s="15">
        <f t="shared" si="509"/>
        <v>0</v>
      </c>
      <c r="FF272" s="15">
        <f t="shared" si="510"/>
        <v>0</v>
      </c>
      <c r="FG272" s="15">
        <f t="shared" si="511"/>
        <v>0</v>
      </c>
      <c r="FH272" s="15">
        <f t="shared" si="512"/>
        <v>1</v>
      </c>
      <c r="FI272" s="15">
        <f t="shared" si="513"/>
        <v>0</v>
      </c>
      <c r="FJ272" s="15">
        <f t="shared" si="514"/>
        <v>0</v>
      </c>
      <c r="FK272" s="15">
        <f t="shared" si="515"/>
        <v>0</v>
      </c>
      <c r="FL272" s="15">
        <f t="shared" si="516"/>
        <v>0</v>
      </c>
      <c r="FM272" s="15">
        <f t="shared" si="517"/>
        <v>1</v>
      </c>
      <c r="FN272" s="15">
        <f t="shared" si="518"/>
        <v>0</v>
      </c>
      <c r="FO272" s="15">
        <f t="shared" si="519"/>
        <v>0</v>
      </c>
      <c r="FP272" s="15">
        <f t="shared" si="520"/>
        <v>0</v>
      </c>
      <c r="FQ272" s="15">
        <f t="shared" si="521"/>
        <v>0</v>
      </c>
      <c r="FR272" s="15">
        <f t="shared" si="522"/>
        <v>0</v>
      </c>
      <c r="FS272" s="15">
        <v>0</v>
      </c>
      <c r="FT272" s="15">
        <v>0</v>
      </c>
      <c r="FU272" s="15">
        <v>0</v>
      </c>
      <c r="FV272" s="15">
        <v>0</v>
      </c>
      <c r="FW272" s="15">
        <v>0</v>
      </c>
      <c r="FX272" s="15">
        <v>0</v>
      </c>
      <c r="FY272" s="15">
        <v>0</v>
      </c>
      <c r="FZ272" s="15">
        <v>0</v>
      </c>
      <c r="GA272" s="15">
        <f t="shared" si="531"/>
        <v>1</v>
      </c>
      <c r="GB272" s="15">
        <f t="shared" si="532"/>
        <v>0</v>
      </c>
      <c r="GC272" s="15">
        <f t="shared" si="533"/>
        <v>0</v>
      </c>
      <c r="GD272" s="15">
        <f t="shared" si="534"/>
        <v>0</v>
      </c>
      <c r="GE272" s="15">
        <f t="shared" si="535"/>
        <v>0</v>
      </c>
    </row>
    <row r="273" spans="1:187" x14ac:dyDescent="0.3">
      <c r="A273" s="2" t="s">
        <v>272</v>
      </c>
      <c r="B273" s="6">
        <v>29444.884999999998</v>
      </c>
      <c r="C273" s="6">
        <f t="shared" si="443"/>
        <v>19496.671534066594</v>
      </c>
      <c r="D273" s="7">
        <v>9948.2134659334042</v>
      </c>
      <c r="E273" s="8">
        <v>2183.6999999999998</v>
      </c>
      <c r="F273" s="9">
        <v>6694.82</v>
      </c>
      <c r="G273" s="9">
        <v>3220.7400898428973</v>
      </c>
      <c r="H273" s="9">
        <v>1656.1968272668901</v>
      </c>
      <c r="I273" s="9">
        <v>4668.2864848757417</v>
      </c>
      <c r="J273" s="9">
        <v>980.4631320810638</v>
      </c>
      <c r="K273" s="9">
        <v>49.93</v>
      </c>
      <c r="L273" s="9">
        <v>42.534999999999997</v>
      </c>
      <c r="M273" s="9">
        <v>0</v>
      </c>
      <c r="N273" s="10">
        <v>0</v>
      </c>
      <c r="O273" s="10">
        <f t="shared" si="433"/>
        <v>0</v>
      </c>
      <c r="P273" s="10">
        <f t="shared" si="434"/>
        <v>0</v>
      </c>
      <c r="Q273" s="10">
        <f t="shared" si="435"/>
        <v>2183.6999999999998</v>
      </c>
      <c r="R273" s="10">
        <f t="shared" si="436"/>
        <v>0</v>
      </c>
      <c r="S273" s="10">
        <f t="shared" si="437"/>
        <v>0</v>
      </c>
      <c r="T273" s="10">
        <f t="shared" si="438"/>
        <v>6694.82</v>
      </c>
      <c r="U273" s="10">
        <f t="shared" si="439"/>
        <v>0</v>
      </c>
      <c r="V273" s="10">
        <f t="shared" si="440"/>
        <v>0</v>
      </c>
      <c r="W273" s="10">
        <f t="shared" si="441"/>
        <v>0</v>
      </c>
      <c r="X273" s="10">
        <f t="shared" si="442"/>
        <v>0</v>
      </c>
      <c r="Y273" s="10">
        <f t="shared" si="444"/>
        <v>0</v>
      </c>
      <c r="Z273" s="10">
        <f t="shared" si="445"/>
        <v>3220.7400898428973</v>
      </c>
      <c r="AA273" s="10">
        <f t="shared" si="446"/>
        <v>0</v>
      </c>
      <c r="AB273" s="10">
        <f t="shared" si="447"/>
        <v>0</v>
      </c>
      <c r="AC273" s="10">
        <f t="shared" si="448"/>
        <v>0</v>
      </c>
      <c r="AD273" s="10">
        <f t="shared" si="449"/>
        <v>0</v>
      </c>
      <c r="AE273" s="10">
        <f t="shared" si="450"/>
        <v>1656.1968272668901</v>
      </c>
      <c r="AF273" s="10">
        <f t="shared" si="451"/>
        <v>0</v>
      </c>
      <c r="AG273" s="10">
        <f t="shared" si="452"/>
        <v>0</v>
      </c>
      <c r="AH273" s="10">
        <f t="shared" si="453"/>
        <v>0</v>
      </c>
      <c r="AI273" s="10">
        <f t="shared" si="454"/>
        <v>4668.2864848757417</v>
      </c>
      <c r="AJ273" s="10">
        <f t="shared" si="455"/>
        <v>0</v>
      </c>
      <c r="AK273" s="10">
        <f t="shared" si="456"/>
        <v>0</v>
      </c>
      <c r="AL273" s="10">
        <f t="shared" si="457"/>
        <v>0</v>
      </c>
      <c r="AM273" s="10">
        <f t="shared" si="458"/>
        <v>0</v>
      </c>
      <c r="AN273" s="10">
        <f t="shared" si="459"/>
        <v>980.4631320810638</v>
      </c>
      <c r="AO273" s="10">
        <f t="shared" si="460"/>
        <v>0</v>
      </c>
      <c r="AP273" s="10">
        <f t="shared" si="461"/>
        <v>0</v>
      </c>
      <c r="AQ273" s="10">
        <f t="shared" si="462"/>
        <v>0</v>
      </c>
      <c r="AR273" s="10">
        <f t="shared" si="463"/>
        <v>13.029986364669345</v>
      </c>
      <c r="AS273" s="10">
        <f t="shared" si="464"/>
        <v>36.900013635330652</v>
      </c>
      <c r="AT273" s="10">
        <f t="shared" si="465"/>
        <v>0</v>
      </c>
      <c r="AU273" s="10">
        <f t="shared" si="466"/>
        <v>0</v>
      </c>
      <c r="AV273" s="10">
        <f t="shared" si="467"/>
        <v>0</v>
      </c>
      <c r="AW273" s="10">
        <f t="shared" si="468"/>
        <v>42.534999999999997</v>
      </c>
      <c r="AX273" s="10">
        <f t="shared" si="469"/>
        <v>0</v>
      </c>
      <c r="AY273" s="10">
        <f t="shared" si="470"/>
        <v>0</v>
      </c>
      <c r="AZ273" s="10">
        <f t="shared" si="471"/>
        <v>0</v>
      </c>
      <c r="BA273" s="10">
        <f t="shared" si="472"/>
        <v>0</v>
      </c>
      <c r="BB273" s="10">
        <f t="shared" si="473"/>
        <v>0</v>
      </c>
      <c r="BC273" s="10">
        <f t="shared" si="474"/>
        <v>0</v>
      </c>
      <c r="BD273" s="10">
        <f t="shared" si="475"/>
        <v>0</v>
      </c>
      <c r="BE273" s="10">
        <f t="shared" si="476"/>
        <v>0</v>
      </c>
      <c r="BF273" s="10">
        <f t="shared" si="477"/>
        <v>0</v>
      </c>
      <c r="BG273" s="10">
        <f t="shared" si="478"/>
        <v>0</v>
      </c>
      <c r="BH273" s="10">
        <f t="shared" si="479"/>
        <v>0</v>
      </c>
      <c r="BI273" s="10">
        <f t="shared" si="480"/>
        <v>0</v>
      </c>
      <c r="BJ273" s="10">
        <f t="shared" si="481"/>
        <v>0</v>
      </c>
      <c r="BK273" s="10">
        <f t="shared" si="482"/>
        <v>0</v>
      </c>
      <c r="BL273" s="10">
        <f t="shared" si="483"/>
        <v>0</v>
      </c>
      <c r="BM273" s="10">
        <f t="shared" si="484"/>
        <v>0</v>
      </c>
      <c r="BN273" s="10">
        <f t="shared" si="485"/>
        <v>0</v>
      </c>
      <c r="BO273" s="10">
        <f t="shared" si="486"/>
        <v>0</v>
      </c>
      <c r="BP273" s="2" t="s">
        <v>272</v>
      </c>
      <c r="BQ273" s="2">
        <v>30274.541000000001</v>
      </c>
      <c r="BR273" s="2">
        <v>3735.1260000000002</v>
      </c>
      <c r="BS273" s="2">
        <v>10900.850000000006</v>
      </c>
      <c r="BT273" s="2">
        <v>2183.6999999999998</v>
      </c>
      <c r="BU273" s="2">
        <v>6694.82</v>
      </c>
      <c r="BV273" s="2">
        <v>4736.53</v>
      </c>
      <c r="BW273" s="2">
        <v>1296.77</v>
      </c>
      <c r="BX273" s="2">
        <v>3655.92</v>
      </c>
      <c r="BY273" s="2">
        <v>684.21</v>
      </c>
      <c r="BZ273" s="2">
        <v>79.206000000000003</v>
      </c>
      <c r="CA273" s="2">
        <v>42.534999999999997</v>
      </c>
      <c r="CB273" s="2">
        <v>0</v>
      </c>
      <c r="CC273" s="2">
        <v>0</v>
      </c>
      <c r="CD273" s="2">
        <v>0</v>
      </c>
      <c r="CE273" s="2">
        <v>0</v>
      </c>
      <c r="CF273" s="2">
        <v>2183.6999999999998</v>
      </c>
      <c r="CG273" s="2">
        <v>0</v>
      </c>
      <c r="CH273" s="2">
        <v>0</v>
      </c>
      <c r="CI273" s="2">
        <v>6694.82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4736.53</v>
      </c>
      <c r="CP273" s="2">
        <v>0</v>
      </c>
      <c r="CQ273" s="2">
        <v>0</v>
      </c>
      <c r="CR273" s="2">
        <v>0</v>
      </c>
      <c r="CS273" s="2">
        <v>0</v>
      </c>
      <c r="CT273" s="2">
        <v>1296.77</v>
      </c>
      <c r="CU273" s="2">
        <v>0</v>
      </c>
      <c r="CV273" s="2">
        <v>0</v>
      </c>
      <c r="CW273" s="2">
        <v>0</v>
      </c>
      <c r="CX273" s="2">
        <v>3655.92</v>
      </c>
      <c r="CY273" s="2">
        <v>0</v>
      </c>
      <c r="CZ273" s="2">
        <v>0</v>
      </c>
      <c r="DA273" s="2">
        <v>0</v>
      </c>
      <c r="DB273" s="2">
        <v>0</v>
      </c>
      <c r="DC273" s="2">
        <v>684.21</v>
      </c>
      <c r="DD273" s="2">
        <v>0</v>
      </c>
      <c r="DE273" s="2">
        <v>0</v>
      </c>
      <c r="DF273" s="2">
        <v>0</v>
      </c>
      <c r="DG273" s="2">
        <v>20.67</v>
      </c>
      <c r="DH273" s="2">
        <v>58.536000000000001</v>
      </c>
      <c r="DI273" s="2">
        <v>0</v>
      </c>
      <c r="DJ273" s="2">
        <v>0</v>
      </c>
      <c r="DK273" s="2">
        <v>0</v>
      </c>
      <c r="DL273" s="2">
        <v>42.534999999999997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15">
        <f t="shared" si="536"/>
        <v>0</v>
      </c>
      <c r="EF273" s="15">
        <f t="shared" si="537"/>
        <v>0</v>
      </c>
      <c r="EG273" s="15">
        <f t="shared" si="538"/>
        <v>1</v>
      </c>
      <c r="EH273" s="15">
        <f t="shared" si="539"/>
        <v>0</v>
      </c>
      <c r="EI273" s="15">
        <f t="shared" si="540"/>
        <v>0</v>
      </c>
      <c r="EJ273" s="15">
        <f t="shared" si="488"/>
        <v>1</v>
      </c>
      <c r="EK273" s="15">
        <f t="shared" si="489"/>
        <v>0</v>
      </c>
      <c r="EL273" s="15">
        <f t="shared" si="490"/>
        <v>0</v>
      </c>
      <c r="EM273" s="15">
        <f t="shared" si="491"/>
        <v>0</v>
      </c>
      <c r="EN273" s="15">
        <f t="shared" si="492"/>
        <v>0</v>
      </c>
      <c r="EO273" s="15">
        <f t="shared" si="493"/>
        <v>0</v>
      </c>
      <c r="EP273" s="15">
        <f t="shared" si="494"/>
        <v>1</v>
      </c>
      <c r="EQ273" s="15">
        <f t="shared" si="495"/>
        <v>0</v>
      </c>
      <c r="ER273" s="15">
        <f t="shared" si="496"/>
        <v>0</v>
      </c>
      <c r="ES273" s="15">
        <f t="shared" si="497"/>
        <v>0</v>
      </c>
      <c r="ET273" s="15">
        <f t="shared" si="498"/>
        <v>0</v>
      </c>
      <c r="EU273" s="15">
        <f t="shared" si="499"/>
        <v>1</v>
      </c>
      <c r="EV273" s="15">
        <f t="shared" si="500"/>
        <v>0</v>
      </c>
      <c r="EW273" s="15">
        <f t="shared" si="501"/>
        <v>0</v>
      </c>
      <c r="EX273" s="15">
        <f t="shared" si="502"/>
        <v>0</v>
      </c>
      <c r="EY273" s="15">
        <f t="shared" si="503"/>
        <v>1</v>
      </c>
      <c r="EZ273" s="15">
        <f t="shared" si="504"/>
        <v>0</v>
      </c>
      <c r="FA273" s="15">
        <f t="shared" si="505"/>
        <v>0</v>
      </c>
      <c r="FB273" s="15">
        <f t="shared" si="506"/>
        <v>0</v>
      </c>
      <c r="FC273" s="15">
        <f t="shared" si="507"/>
        <v>0</v>
      </c>
      <c r="FD273" s="15">
        <f t="shared" si="508"/>
        <v>1</v>
      </c>
      <c r="FE273" s="15">
        <f t="shared" si="509"/>
        <v>0</v>
      </c>
      <c r="FF273" s="15">
        <f t="shared" si="510"/>
        <v>0</v>
      </c>
      <c r="FG273" s="15">
        <f t="shared" si="511"/>
        <v>0</v>
      </c>
      <c r="FH273" s="15">
        <f t="shared" si="512"/>
        <v>0.26096507840315131</v>
      </c>
      <c r="FI273" s="15">
        <f t="shared" si="513"/>
        <v>0.73903492159684869</v>
      </c>
      <c r="FJ273" s="15">
        <f t="shared" si="514"/>
        <v>0</v>
      </c>
      <c r="FK273" s="15">
        <f t="shared" si="515"/>
        <v>0</v>
      </c>
      <c r="FL273" s="15">
        <f t="shared" si="516"/>
        <v>0</v>
      </c>
      <c r="FM273" s="15">
        <f t="shared" si="517"/>
        <v>1</v>
      </c>
      <c r="FN273" s="15">
        <f t="shared" si="518"/>
        <v>0</v>
      </c>
      <c r="FO273" s="15">
        <f t="shared" si="519"/>
        <v>0</v>
      </c>
      <c r="FP273" s="15">
        <f t="shared" si="520"/>
        <v>0</v>
      </c>
      <c r="FQ273" s="15">
        <f t="shared" si="521"/>
        <v>0</v>
      </c>
      <c r="FR273" s="15">
        <f t="shared" si="522"/>
        <v>0</v>
      </c>
      <c r="FS273" s="15">
        <v>0</v>
      </c>
      <c r="FT273" s="15">
        <v>0</v>
      </c>
      <c r="FU273" s="15">
        <v>0</v>
      </c>
      <c r="FV273" s="15">
        <v>0</v>
      </c>
      <c r="FW273" s="15">
        <v>0</v>
      </c>
      <c r="FX273" s="15">
        <v>0</v>
      </c>
      <c r="FY273" s="15">
        <v>0</v>
      </c>
      <c r="FZ273" s="15">
        <v>0</v>
      </c>
      <c r="GA273" s="15">
        <v>0</v>
      </c>
      <c r="GB273" s="15">
        <v>0</v>
      </c>
      <c r="GC273" s="15">
        <v>0</v>
      </c>
      <c r="GD273" s="15">
        <v>0</v>
      </c>
      <c r="GE273" s="15">
        <v>0</v>
      </c>
    </row>
    <row r="274" spans="1:187" x14ac:dyDescent="0.3">
      <c r="A274" s="2" t="s">
        <v>273</v>
      </c>
      <c r="B274" s="6">
        <v>65512.74</v>
      </c>
      <c r="C274" s="6">
        <f t="shared" si="443"/>
        <v>39284.019147985222</v>
      </c>
      <c r="D274" s="7">
        <v>26228.720852014776</v>
      </c>
      <c r="E274" s="8">
        <v>708.71</v>
      </c>
      <c r="F274" s="9">
        <v>14596.31</v>
      </c>
      <c r="G274" s="9">
        <v>15520.708822312619</v>
      </c>
      <c r="H274" s="9">
        <v>1291.3729774640819</v>
      </c>
      <c r="I274" s="9">
        <v>4489.7299999999996</v>
      </c>
      <c r="J274" s="9">
        <v>1626.8473482085171</v>
      </c>
      <c r="K274" s="9">
        <v>206.84</v>
      </c>
      <c r="L274" s="9">
        <v>843.5</v>
      </c>
      <c r="M274" s="9">
        <v>0</v>
      </c>
      <c r="N274" s="10">
        <v>0</v>
      </c>
      <c r="O274" s="10">
        <f t="shared" si="433"/>
        <v>511.40353116663618</v>
      </c>
      <c r="P274" s="10">
        <f t="shared" si="434"/>
        <v>0</v>
      </c>
      <c r="Q274" s="10">
        <f t="shared" si="435"/>
        <v>0</v>
      </c>
      <c r="R274" s="10">
        <f t="shared" si="436"/>
        <v>0</v>
      </c>
      <c r="S274" s="10">
        <f t="shared" si="437"/>
        <v>0</v>
      </c>
      <c r="T274" s="10">
        <f t="shared" si="438"/>
        <v>14596.31</v>
      </c>
      <c r="U274" s="10">
        <f t="shared" si="439"/>
        <v>0</v>
      </c>
      <c r="V274" s="10">
        <f t="shared" si="440"/>
        <v>0</v>
      </c>
      <c r="W274" s="10">
        <f t="shared" si="441"/>
        <v>0</v>
      </c>
      <c r="X274" s="10">
        <f t="shared" si="442"/>
        <v>0</v>
      </c>
      <c r="Y274" s="10">
        <f t="shared" si="444"/>
        <v>0</v>
      </c>
      <c r="Z274" s="10">
        <f t="shared" si="445"/>
        <v>15520.708822312619</v>
      </c>
      <c r="AA274" s="10">
        <f t="shared" si="446"/>
        <v>0</v>
      </c>
      <c r="AB274" s="10">
        <f t="shared" si="447"/>
        <v>0</v>
      </c>
      <c r="AC274" s="10">
        <f t="shared" si="448"/>
        <v>0</v>
      </c>
      <c r="AD274" s="10">
        <f t="shared" si="449"/>
        <v>0</v>
      </c>
      <c r="AE274" s="10">
        <f t="shared" si="450"/>
        <v>1291.3729774640819</v>
      </c>
      <c r="AF274" s="10">
        <f t="shared" si="451"/>
        <v>0</v>
      </c>
      <c r="AG274" s="10">
        <f t="shared" si="452"/>
        <v>0</v>
      </c>
      <c r="AH274" s="10">
        <f t="shared" si="453"/>
        <v>0</v>
      </c>
      <c r="AI274" s="10">
        <f t="shared" si="454"/>
        <v>4489.7299999999996</v>
      </c>
      <c r="AJ274" s="10">
        <f t="shared" si="455"/>
        <v>0</v>
      </c>
      <c r="AK274" s="10">
        <f t="shared" si="456"/>
        <v>0</v>
      </c>
      <c r="AL274" s="10">
        <f t="shared" si="457"/>
        <v>0</v>
      </c>
      <c r="AM274" s="10">
        <f t="shared" si="458"/>
        <v>0</v>
      </c>
      <c r="AN274" s="10">
        <f t="shared" si="459"/>
        <v>1600.897770251682</v>
      </c>
      <c r="AO274" s="10">
        <f t="shared" si="460"/>
        <v>25.949577956835103</v>
      </c>
      <c r="AP274" s="10">
        <f t="shared" si="461"/>
        <v>0</v>
      </c>
      <c r="AQ274" s="10">
        <f t="shared" si="462"/>
        <v>0</v>
      </c>
      <c r="AR274" s="10">
        <f t="shared" si="463"/>
        <v>206.84</v>
      </c>
      <c r="AS274" s="10">
        <f t="shared" si="464"/>
        <v>0</v>
      </c>
      <c r="AT274" s="10">
        <f t="shared" si="465"/>
        <v>0</v>
      </c>
      <c r="AU274" s="10">
        <f t="shared" si="466"/>
        <v>0</v>
      </c>
      <c r="AV274" s="10">
        <f t="shared" si="467"/>
        <v>0</v>
      </c>
      <c r="AW274" s="10">
        <f t="shared" si="468"/>
        <v>843.5</v>
      </c>
      <c r="AX274" s="10">
        <f t="shared" si="469"/>
        <v>0</v>
      </c>
      <c r="AY274" s="10">
        <f t="shared" si="470"/>
        <v>0</v>
      </c>
      <c r="AZ274" s="10">
        <f t="shared" si="471"/>
        <v>0</v>
      </c>
      <c r="BA274" s="10">
        <f t="shared" si="472"/>
        <v>0</v>
      </c>
      <c r="BB274" s="10">
        <f t="shared" si="473"/>
        <v>0</v>
      </c>
      <c r="BC274" s="10">
        <f t="shared" si="474"/>
        <v>0</v>
      </c>
      <c r="BD274" s="10">
        <f t="shared" si="475"/>
        <v>0</v>
      </c>
      <c r="BE274" s="10">
        <f t="shared" si="476"/>
        <v>0</v>
      </c>
      <c r="BF274" s="10">
        <f t="shared" si="477"/>
        <v>0</v>
      </c>
      <c r="BG274" s="10">
        <f t="shared" si="478"/>
        <v>0</v>
      </c>
      <c r="BH274" s="10">
        <f t="shared" si="479"/>
        <v>0</v>
      </c>
      <c r="BI274" s="10">
        <f t="shared" si="480"/>
        <v>0</v>
      </c>
      <c r="BJ274" s="10">
        <f t="shared" si="481"/>
        <v>0</v>
      </c>
      <c r="BK274" s="10">
        <f t="shared" si="482"/>
        <v>0</v>
      </c>
      <c r="BL274" s="10">
        <f t="shared" si="483"/>
        <v>0</v>
      </c>
      <c r="BM274" s="10">
        <f t="shared" si="484"/>
        <v>0</v>
      </c>
      <c r="BN274" s="10">
        <f t="shared" si="485"/>
        <v>0</v>
      </c>
      <c r="BO274" s="10">
        <f t="shared" si="486"/>
        <v>0</v>
      </c>
      <c r="BP274" s="2" t="s">
        <v>273</v>
      </c>
      <c r="BQ274" s="2">
        <v>117338.05</v>
      </c>
      <c r="BR274" s="2">
        <v>4714.1000000000004</v>
      </c>
      <c r="BS274" s="2">
        <v>80363.37000000001</v>
      </c>
      <c r="BT274" s="2">
        <v>982.14</v>
      </c>
      <c r="BU274" s="2">
        <v>14596.31</v>
      </c>
      <c r="BV274" s="2">
        <v>8417.94</v>
      </c>
      <c r="BW274" s="2">
        <v>1011.12</v>
      </c>
      <c r="BX274" s="2">
        <v>4507.26</v>
      </c>
      <c r="BY274" s="2">
        <v>1931.56</v>
      </c>
      <c r="BZ274" s="2">
        <v>206.84</v>
      </c>
      <c r="CA274" s="2">
        <v>1975.6</v>
      </c>
      <c r="CB274" s="2">
        <v>2329.17</v>
      </c>
      <c r="CC274" s="2">
        <v>1016.74</v>
      </c>
      <c r="CD274" s="2">
        <v>708.71</v>
      </c>
      <c r="CE274" s="2">
        <v>0</v>
      </c>
      <c r="CF274" s="2">
        <v>0</v>
      </c>
      <c r="CG274" s="2">
        <v>0</v>
      </c>
      <c r="CH274" s="2">
        <v>0</v>
      </c>
      <c r="CI274" s="2">
        <v>14596.31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8417.94</v>
      </c>
      <c r="CP274" s="2">
        <v>0</v>
      </c>
      <c r="CQ274" s="2">
        <v>0</v>
      </c>
      <c r="CR274" s="2">
        <v>0</v>
      </c>
      <c r="CS274" s="2">
        <v>0</v>
      </c>
      <c r="CT274" s="2">
        <v>1011.12</v>
      </c>
      <c r="CU274" s="2">
        <v>0</v>
      </c>
      <c r="CV274" s="2">
        <v>0</v>
      </c>
      <c r="CW274" s="2">
        <v>0</v>
      </c>
      <c r="CX274" s="2">
        <v>4507.26</v>
      </c>
      <c r="CY274" s="2">
        <v>0</v>
      </c>
      <c r="CZ274" s="2">
        <v>0</v>
      </c>
      <c r="DA274" s="2">
        <v>0</v>
      </c>
      <c r="DB274" s="2">
        <v>0</v>
      </c>
      <c r="DC274" s="2">
        <v>1900.75</v>
      </c>
      <c r="DD274" s="2">
        <v>30.81</v>
      </c>
      <c r="DE274" s="2">
        <v>0</v>
      </c>
      <c r="DF274" s="2">
        <v>0</v>
      </c>
      <c r="DG274" s="2">
        <v>206.84</v>
      </c>
      <c r="DH274" s="2">
        <v>0</v>
      </c>
      <c r="DI274" s="2">
        <v>0</v>
      </c>
      <c r="DJ274" s="2">
        <v>0</v>
      </c>
      <c r="DK274" s="2">
        <v>0</v>
      </c>
      <c r="DL274" s="2">
        <v>1975.6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2329.17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962.8900000000001</v>
      </c>
      <c r="EA274" s="2">
        <v>53.85</v>
      </c>
      <c r="EB274" s="2">
        <v>0</v>
      </c>
      <c r="EC274" s="2">
        <v>0</v>
      </c>
      <c r="ED274" s="2">
        <v>0</v>
      </c>
      <c r="EE274" s="15">
        <f t="shared" si="536"/>
        <v>0.72159773555704898</v>
      </c>
      <c r="EF274" s="15">
        <f t="shared" si="537"/>
        <v>0</v>
      </c>
      <c r="EG274" s="15">
        <f t="shared" si="538"/>
        <v>0</v>
      </c>
      <c r="EH274" s="15">
        <f t="shared" si="539"/>
        <v>0</v>
      </c>
      <c r="EI274" s="15">
        <f t="shared" si="540"/>
        <v>0</v>
      </c>
      <c r="EJ274" s="15">
        <f t="shared" si="488"/>
        <v>1</v>
      </c>
      <c r="EK274" s="15">
        <f t="shared" si="489"/>
        <v>0</v>
      </c>
      <c r="EL274" s="15">
        <f t="shared" si="490"/>
        <v>0</v>
      </c>
      <c r="EM274" s="15">
        <f t="shared" si="491"/>
        <v>0</v>
      </c>
      <c r="EN274" s="15">
        <f t="shared" si="492"/>
        <v>0</v>
      </c>
      <c r="EO274" s="15">
        <f t="shared" si="493"/>
        <v>0</v>
      </c>
      <c r="EP274" s="15">
        <f t="shared" si="494"/>
        <v>1</v>
      </c>
      <c r="EQ274" s="15">
        <f t="shared" si="495"/>
        <v>0</v>
      </c>
      <c r="ER274" s="15">
        <f t="shared" si="496"/>
        <v>0</v>
      </c>
      <c r="ES274" s="15">
        <f t="shared" si="497"/>
        <v>0</v>
      </c>
      <c r="ET274" s="15">
        <f t="shared" si="498"/>
        <v>0</v>
      </c>
      <c r="EU274" s="15">
        <f t="shared" si="499"/>
        <v>1</v>
      </c>
      <c r="EV274" s="15">
        <f t="shared" si="500"/>
        <v>0</v>
      </c>
      <c r="EW274" s="15">
        <f t="shared" si="501"/>
        <v>0</v>
      </c>
      <c r="EX274" s="15">
        <f t="shared" si="502"/>
        <v>0</v>
      </c>
      <c r="EY274" s="15">
        <f t="shared" si="503"/>
        <v>1</v>
      </c>
      <c r="EZ274" s="15">
        <f t="shared" si="504"/>
        <v>0</v>
      </c>
      <c r="FA274" s="15">
        <f t="shared" si="505"/>
        <v>0</v>
      </c>
      <c r="FB274" s="15">
        <f t="shared" si="506"/>
        <v>0</v>
      </c>
      <c r="FC274" s="15">
        <f t="shared" si="507"/>
        <v>0</v>
      </c>
      <c r="FD274" s="15">
        <f t="shared" si="508"/>
        <v>0.98404916233510742</v>
      </c>
      <c r="FE274" s="15">
        <f t="shared" si="509"/>
        <v>1.5950837664892626E-2</v>
      </c>
      <c r="FF274" s="15">
        <f t="shared" si="510"/>
        <v>0</v>
      </c>
      <c r="FG274" s="15">
        <f t="shared" si="511"/>
        <v>0</v>
      </c>
      <c r="FH274" s="15">
        <f t="shared" si="512"/>
        <v>1</v>
      </c>
      <c r="FI274" s="15">
        <f t="shared" si="513"/>
        <v>0</v>
      </c>
      <c r="FJ274" s="15">
        <f t="shared" si="514"/>
        <v>0</v>
      </c>
      <c r="FK274" s="15">
        <f t="shared" si="515"/>
        <v>0</v>
      </c>
      <c r="FL274" s="15">
        <f t="shared" si="516"/>
        <v>0</v>
      </c>
      <c r="FM274" s="15">
        <f t="shared" si="517"/>
        <v>1</v>
      </c>
      <c r="FN274" s="15">
        <f t="shared" si="518"/>
        <v>0</v>
      </c>
      <c r="FO274" s="15">
        <f t="shared" si="519"/>
        <v>0</v>
      </c>
      <c r="FP274" s="15">
        <f t="shared" si="520"/>
        <v>0</v>
      </c>
      <c r="FQ274" s="15">
        <f t="shared" si="521"/>
        <v>0</v>
      </c>
      <c r="FR274" s="15">
        <f t="shared" si="522"/>
        <v>0</v>
      </c>
      <c r="FS274" s="15">
        <f t="shared" si="523"/>
        <v>1</v>
      </c>
      <c r="FT274" s="15">
        <f t="shared" si="524"/>
        <v>0</v>
      </c>
      <c r="FU274" s="15">
        <f t="shared" si="525"/>
        <v>0</v>
      </c>
      <c r="FV274" s="15">
        <f t="shared" si="526"/>
        <v>0</v>
      </c>
      <c r="FW274" s="15">
        <f t="shared" si="527"/>
        <v>0</v>
      </c>
      <c r="FX274" s="15">
        <f t="shared" si="528"/>
        <v>0</v>
      </c>
      <c r="FY274" s="15">
        <f t="shared" si="529"/>
        <v>0</v>
      </c>
      <c r="FZ274" s="15">
        <f t="shared" si="530"/>
        <v>0</v>
      </c>
      <c r="GA274" s="15">
        <f t="shared" si="531"/>
        <v>0.94703660719554661</v>
      </c>
      <c r="GB274" s="15">
        <f t="shared" si="532"/>
        <v>5.2963392804453453E-2</v>
      </c>
      <c r="GC274" s="15">
        <f t="shared" si="533"/>
        <v>0</v>
      </c>
      <c r="GD274" s="15">
        <f t="shared" si="534"/>
        <v>0</v>
      </c>
      <c r="GE274" s="15">
        <f t="shared" si="535"/>
        <v>0</v>
      </c>
    </row>
    <row r="275" spans="1:187" x14ac:dyDescent="0.3">
      <c r="A275" s="2" t="s">
        <v>274</v>
      </c>
      <c r="B275" s="6">
        <v>16678.896000000001</v>
      </c>
      <c r="C275" s="6">
        <f t="shared" si="443"/>
        <v>9322.9994852258023</v>
      </c>
      <c r="D275" s="7">
        <v>7355.8965147741983</v>
      </c>
      <c r="E275" s="8">
        <v>1968.38</v>
      </c>
      <c r="F275" s="9">
        <v>2395.7199999999998</v>
      </c>
      <c r="G275" s="9">
        <v>1865.7829999999999</v>
      </c>
      <c r="H275" s="9">
        <v>757.18915553342993</v>
      </c>
      <c r="I275" s="9">
        <v>2030.39</v>
      </c>
      <c r="J275" s="9">
        <v>257.90732969237189</v>
      </c>
      <c r="K275" s="9">
        <v>36.020000000000003</v>
      </c>
      <c r="L275" s="9">
        <v>11.61</v>
      </c>
      <c r="M275" s="9">
        <v>0</v>
      </c>
      <c r="N275" s="10">
        <v>0</v>
      </c>
      <c r="O275" s="10">
        <f t="shared" si="433"/>
        <v>0</v>
      </c>
      <c r="P275" s="10">
        <f t="shared" si="434"/>
        <v>0</v>
      </c>
      <c r="Q275" s="10">
        <f t="shared" si="435"/>
        <v>1968.38</v>
      </c>
      <c r="R275" s="10">
        <f t="shared" si="436"/>
        <v>0</v>
      </c>
      <c r="S275" s="10">
        <f t="shared" si="437"/>
        <v>0</v>
      </c>
      <c r="T275" s="10">
        <f t="shared" si="438"/>
        <v>0</v>
      </c>
      <c r="U275" s="10">
        <f t="shared" si="439"/>
        <v>2395.7199999999998</v>
      </c>
      <c r="V275" s="10">
        <f t="shared" si="440"/>
        <v>0</v>
      </c>
      <c r="W275" s="10">
        <f t="shared" si="441"/>
        <v>0</v>
      </c>
      <c r="X275" s="10">
        <f t="shared" si="442"/>
        <v>0</v>
      </c>
      <c r="Y275" s="10">
        <f t="shared" si="444"/>
        <v>0</v>
      </c>
      <c r="Z275" s="10">
        <f t="shared" si="445"/>
        <v>1858.7900651421448</v>
      </c>
      <c r="AA275" s="10">
        <f t="shared" si="446"/>
        <v>6.9929348578550243</v>
      </c>
      <c r="AB275" s="10">
        <f t="shared" si="447"/>
        <v>0</v>
      </c>
      <c r="AC275" s="10">
        <f t="shared" si="448"/>
        <v>0</v>
      </c>
      <c r="AD275" s="10">
        <f t="shared" si="449"/>
        <v>0</v>
      </c>
      <c r="AE275" s="10">
        <f t="shared" si="450"/>
        <v>757.18915553342993</v>
      </c>
      <c r="AF275" s="10">
        <f t="shared" si="451"/>
        <v>0</v>
      </c>
      <c r="AG275" s="10">
        <f t="shared" si="452"/>
        <v>0</v>
      </c>
      <c r="AH275" s="10">
        <f t="shared" si="453"/>
        <v>0</v>
      </c>
      <c r="AI275" s="10">
        <f t="shared" si="454"/>
        <v>2030.39</v>
      </c>
      <c r="AJ275" s="10">
        <f t="shared" si="455"/>
        <v>0</v>
      </c>
      <c r="AK275" s="10">
        <f t="shared" si="456"/>
        <v>0</v>
      </c>
      <c r="AL275" s="10">
        <f t="shared" si="457"/>
        <v>0</v>
      </c>
      <c r="AM275" s="10">
        <f t="shared" si="458"/>
        <v>0</v>
      </c>
      <c r="AN275" s="10">
        <f t="shared" si="459"/>
        <v>257.90732969237189</v>
      </c>
      <c r="AO275" s="10">
        <f t="shared" si="460"/>
        <v>0</v>
      </c>
      <c r="AP275" s="10">
        <f t="shared" si="461"/>
        <v>0</v>
      </c>
      <c r="AQ275" s="10">
        <f t="shared" si="462"/>
        <v>0</v>
      </c>
      <c r="AR275" s="10">
        <f t="shared" si="463"/>
        <v>0</v>
      </c>
      <c r="AS275" s="10">
        <f t="shared" si="464"/>
        <v>36.020000000000003</v>
      </c>
      <c r="AT275" s="10">
        <f t="shared" si="465"/>
        <v>0</v>
      </c>
      <c r="AU275" s="10">
        <f t="shared" si="466"/>
        <v>0</v>
      </c>
      <c r="AV275" s="10">
        <f t="shared" si="467"/>
        <v>0</v>
      </c>
      <c r="AW275" s="10">
        <f t="shared" si="468"/>
        <v>11.61</v>
      </c>
      <c r="AX275" s="10">
        <f t="shared" si="469"/>
        <v>0</v>
      </c>
      <c r="AY275" s="10">
        <f t="shared" si="470"/>
        <v>0</v>
      </c>
      <c r="AZ275" s="10">
        <f t="shared" si="471"/>
        <v>0</v>
      </c>
      <c r="BA275" s="10">
        <f t="shared" si="472"/>
        <v>0</v>
      </c>
      <c r="BB275" s="10">
        <f t="shared" si="473"/>
        <v>0</v>
      </c>
      <c r="BC275" s="10">
        <f t="shared" si="474"/>
        <v>0</v>
      </c>
      <c r="BD275" s="10">
        <f t="shared" si="475"/>
        <v>0</v>
      </c>
      <c r="BE275" s="10">
        <f t="shared" si="476"/>
        <v>0</v>
      </c>
      <c r="BF275" s="10">
        <f t="shared" si="477"/>
        <v>0</v>
      </c>
      <c r="BG275" s="10">
        <f t="shared" si="478"/>
        <v>0</v>
      </c>
      <c r="BH275" s="10">
        <f t="shared" si="479"/>
        <v>0</v>
      </c>
      <c r="BI275" s="10">
        <f t="shared" si="480"/>
        <v>0</v>
      </c>
      <c r="BJ275" s="10">
        <f t="shared" si="481"/>
        <v>0</v>
      </c>
      <c r="BK275" s="10">
        <f t="shared" si="482"/>
        <v>0</v>
      </c>
      <c r="BL275" s="10">
        <f t="shared" si="483"/>
        <v>0</v>
      </c>
      <c r="BM275" s="10">
        <f t="shared" si="484"/>
        <v>0</v>
      </c>
      <c r="BN275" s="10">
        <f t="shared" si="485"/>
        <v>0</v>
      </c>
      <c r="BO275" s="10">
        <f t="shared" si="486"/>
        <v>0</v>
      </c>
      <c r="BP275" s="2" t="s">
        <v>274</v>
      </c>
      <c r="BQ275" s="2">
        <v>10903.558000000001</v>
      </c>
      <c r="BR275" s="2">
        <v>2066.7539999999999</v>
      </c>
      <c r="BS275" s="2">
        <v>1815.9330000000009</v>
      </c>
      <c r="BT275" s="2">
        <v>1968.38</v>
      </c>
      <c r="BU275" s="2">
        <v>2395.7200000000003</v>
      </c>
      <c r="BV275" s="2">
        <v>1866.3340000000001</v>
      </c>
      <c r="BW275" s="2">
        <v>593.33000000000004</v>
      </c>
      <c r="BX275" s="2">
        <v>2030.39</v>
      </c>
      <c r="BY275" s="2">
        <v>179.97900000000001</v>
      </c>
      <c r="BZ275" s="2">
        <v>36.363999999999997</v>
      </c>
      <c r="CA275" s="2">
        <v>11.61</v>
      </c>
      <c r="CB275" s="2">
        <v>0.63</v>
      </c>
      <c r="CC275" s="2">
        <v>4.8879999999999999</v>
      </c>
      <c r="CD275" s="2">
        <v>0</v>
      </c>
      <c r="CE275" s="2">
        <v>0</v>
      </c>
      <c r="CF275" s="2">
        <v>1968.38</v>
      </c>
      <c r="CG275" s="2">
        <v>0</v>
      </c>
      <c r="CH275" s="2">
        <v>0</v>
      </c>
      <c r="CI275" s="2">
        <v>0</v>
      </c>
      <c r="CJ275" s="2">
        <v>2395.7200000000003</v>
      </c>
      <c r="CK275" s="2">
        <v>0</v>
      </c>
      <c r="CL275" s="2">
        <v>0</v>
      </c>
      <c r="CM275" s="2">
        <v>0</v>
      </c>
      <c r="CN275" s="2">
        <v>0</v>
      </c>
      <c r="CO275" s="2">
        <v>1859.3389999999999</v>
      </c>
      <c r="CP275" s="2">
        <v>6.9950000000000001</v>
      </c>
      <c r="CQ275" s="2">
        <v>0</v>
      </c>
      <c r="CR275" s="2">
        <v>0</v>
      </c>
      <c r="CS275" s="2">
        <v>0</v>
      </c>
      <c r="CT275" s="2">
        <v>593.33000000000004</v>
      </c>
      <c r="CU275" s="2">
        <v>0</v>
      </c>
      <c r="CV275" s="2">
        <v>0</v>
      </c>
      <c r="CW275" s="2">
        <v>0</v>
      </c>
      <c r="CX275" s="2">
        <v>2030.39</v>
      </c>
      <c r="CY275" s="2">
        <v>0</v>
      </c>
      <c r="CZ275" s="2">
        <v>0</v>
      </c>
      <c r="DA275" s="2">
        <v>0</v>
      </c>
      <c r="DB275" s="2">
        <v>0</v>
      </c>
      <c r="DC275" s="2">
        <v>179.97900000000001</v>
      </c>
      <c r="DD275" s="2">
        <v>0</v>
      </c>
      <c r="DE275" s="2">
        <v>0</v>
      </c>
      <c r="DF275" s="2">
        <v>0</v>
      </c>
      <c r="DG275" s="2">
        <v>0</v>
      </c>
      <c r="DH275" s="2">
        <v>36.363999999999997</v>
      </c>
      <c r="DI275" s="2">
        <v>0</v>
      </c>
      <c r="DJ275" s="2">
        <v>0</v>
      </c>
      <c r="DK275" s="2">
        <v>0</v>
      </c>
      <c r="DL275" s="2">
        <v>11.61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0.63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4.8879999999999999</v>
      </c>
      <c r="EA275" s="2">
        <v>0</v>
      </c>
      <c r="EB275" s="2">
        <v>0</v>
      </c>
      <c r="EC275" s="2">
        <v>0</v>
      </c>
      <c r="ED275" s="2">
        <v>0</v>
      </c>
      <c r="EE275" s="15">
        <f t="shared" si="536"/>
        <v>0</v>
      </c>
      <c r="EF275" s="15">
        <f t="shared" si="537"/>
        <v>0</v>
      </c>
      <c r="EG275" s="15">
        <f t="shared" si="538"/>
        <v>1</v>
      </c>
      <c r="EH275" s="15">
        <f t="shared" si="539"/>
        <v>0</v>
      </c>
      <c r="EI275" s="15">
        <f t="shared" si="540"/>
        <v>0</v>
      </c>
      <c r="EJ275" s="15">
        <f t="shared" si="488"/>
        <v>0</v>
      </c>
      <c r="EK275" s="15">
        <f t="shared" si="489"/>
        <v>1</v>
      </c>
      <c r="EL275" s="15">
        <f t="shared" si="490"/>
        <v>0</v>
      </c>
      <c r="EM275" s="15">
        <f t="shared" si="491"/>
        <v>0</v>
      </c>
      <c r="EN275" s="15">
        <f t="shared" si="492"/>
        <v>0</v>
      </c>
      <c r="EO275" s="15">
        <f t="shared" si="493"/>
        <v>0</v>
      </c>
      <c r="EP275" s="15">
        <f t="shared" si="494"/>
        <v>0.99625201062617941</v>
      </c>
      <c r="EQ275" s="16">
        <f t="shared" si="495"/>
        <v>3.7479893738205485E-3</v>
      </c>
      <c r="ER275" s="15">
        <f t="shared" si="496"/>
        <v>0</v>
      </c>
      <c r="ES275" s="15">
        <f t="shared" si="497"/>
        <v>0</v>
      </c>
      <c r="ET275" s="15">
        <f t="shared" si="498"/>
        <v>0</v>
      </c>
      <c r="EU275" s="15">
        <f t="shared" si="499"/>
        <v>1</v>
      </c>
      <c r="EV275" s="15">
        <f t="shared" si="500"/>
        <v>0</v>
      </c>
      <c r="EW275" s="15">
        <f t="shared" si="501"/>
        <v>0</v>
      </c>
      <c r="EX275" s="15">
        <f t="shared" si="502"/>
        <v>0</v>
      </c>
      <c r="EY275" s="15">
        <f t="shared" si="503"/>
        <v>1</v>
      </c>
      <c r="EZ275" s="15">
        <f t="shared" si="504"/>
        <v>0</v>
      </c>
      <c r="FA275" s="15">
        <f t="shared" si="505"/>
        <v>0</v>
      </c>
      <c r="FB275" s="15">
        <f t="shared" si="506"/>
        <v>0</v>
      </c>
      <c r="FC275" s="15">
        <f t="shared" si="507"/>
        <v>0</v>
      </c>
      <c r="FD275" s="15">
        <f t="shared" si="508"/>
        <v>1</v>
      </c>
      <c r="FE275" s="15">
        <f t="shared" si="509"/>
        <v>0</v>
      </c>
      <c r="FF275" s="15">
        <f t="shared" si="510"/>
        <v>0</v>
      </c>
      <c r="FG275" s="15">
        <f t="shared" si="511"/>
        <v>0</v>
      </c>
      <c r="FH275" s="15">
        <f t="shared" si="512"/>
        <v>0</v>
      </c>
      <c r="FI275" s="15">
        <f t="shared" si="513"/>
        <v>1</v>
      </c>
      <c r="FJ275" s="15">
        <f t="shared" si="514"/>
        <v>0</v>
      </c>
      <c r="FK275" s="15">
        <f t="shared" si="515"/>
        <v>0</v>
      </c>
      <c r="FL275" s="15">
        <f t="shared" si="516"/>
        <v>0</v>
      </c>
      <c r="FM275" s="15">
        <f t="shared" si="517"/>
        <v>1</v>
      </c>
      <c r="FN275" s="15">
        <f t="shared" si="518"/>
        <v>0</v>
      </c>
      <c r="FO275" s="15">
        <f t="shared" si="519"/>
        <v>0</v>
      </c>
      <c r="FP275" s="15">
        <f t="shared" si="520"/>
        <v>0</v>
      </c>
      <c r="FQ275" s="15">
        <f t="shared" si="521"/>
        <v>0</v>
      </c>
      <c r="FR275" s="15">
        <f t="shared" si="522"/>
        <v>0</v>
      </c>
      <c r="FS275" s="15">
        <f t="shared" si="523"/>
        <v>1</v>
      </c>
      <c r="FT275" s="15">
        <f t="shared" si="524"/>
        <v>0</v>
      </c>
      <c r="FU275" s="15">
        <f t="shared" si="525"/>
        <v>0</v>
      </c>
      <c r="FV275" s="15">
        <f t="shared" si="526"/>
        <v>0</v>
      </c>
      <c r="FW275" s="15">
        <f t="shared" si="527"/>
        <v>0</v>
      </c>
      <c r="FX275" s="15">
        <f t="shared" si="528"/>
        <v>0</v>
      </c>
      <c r="FY275" s="15">
        <f t="shared" si="529"/>
        <v>0</v>
      </c>
      <c r="FZ275" s="15">
        <f t="shared" si="530"/>
        <v>0</v>
      </c>
      <c r="GA275" s="15">
        <f t="shared" si="531"/>
        <v>1</v>
      </c>
      <c r="GB275" s="15">
        <f t="shared" si="532"/>
        <v>0</v>
      </c>
      <c r="GC275" s="15">
        <f t="shared" si="533"/>
        <v>0</v>
      </c>
      <c r="GD275" s="15">
        <f t="shared" si="534"/>
        <v>0</v>
      </c>
      <c r="GE275" s="15">
        <f t="shared" si="535"/>
        <v>0</v>
      </c>
    </row>
    <row r="276" spans="1:187" x14ac:dyDescent="0.3">
      <c r="A276" s="2" t="s">
        <v>275</v>
      </c>
      <c r="B276" s="6">
        <v>40718.661</v>
      </c>
      <c r="C276" s="6">
        <f t="shared" si="443"/>
        <v>24866.255232694792</v>
      </c>
      <c r="D276" s="7">
        <v>15852.405767305207</v>
      </c>
      <c r="E276" s="8">
        <v>0</v>
      </c>
      <c r="F276" s="9">
        <v>7827.18</v>
      </c>
      <c r="G276" s="9">
        <v>5264.37</v>
      </c>
      <c r="H276" s="9">
        <v>1073.411002293954</v>
      </c>
      <c r="I276" s="9">
        <v>4572.3993162227644</v>
      </c>
      <c r="J276" s="9">
        <v>998.77668907087104</v>
      </c>
      <c r="K276" s="9">
        <v>13.590999999999999</v>
      </c>
      <c r="L276" s="9">
        <v>0</v>
      </c>
      <c r="M276" s="9">
        <v>0</v>
      </c>
      <c r="N276" s="10">
        <v>5116.5272251072074</v>
      </c>
      <c r="O276" s="10">
        <f t="shared" si="433"/>
        <v>0</v>
      </c>
      <c r="P276" s="10">
        <f t="shared" si="434"/>
        <v>0</v>
      </c>
      <c r="Q276" s="10">
        <f t="shared" si="435"/>
        <v>0</v>
      </c>
      <c r="R276" s="10">
        <f t="shared" si="436"/>
        <v>0</v>
      </c>
      <c r="S276" s="10">
        <f t="shared" si="437"/>
        <v>0</v>
      </c>
      <c r="T276" s="10">
        <f t="shared" si="438"/>
        <v>0</v>
      </c>
      <c r="U276" s="10">
        <f t="shared" si="439"/>
        <v>7827.18</v>
      </c>
      <c r="V276" s="10">
        <f t="shared" si="440"/>
        <v>0</v>
      </c>
      <c r="W276" s="10">
        <f t="shared" si="441"/>
        <v>0</v>
      </c>
      <c r="X276" s="10">
        <f t="shared" si="442"/>
        <v>0</v>
      </c>
      <c r="Y276" s="10">
        <f t="shared" si="444"/>
        <v>0</v>
      </c>
      <c r="Z276" s="10">
        <f t="shared" si="445"/>
        <v>5264.37</v>
      </c>
      <c r="AA276" s="10">
        <f t="shared" si="446"/>
        <v>0</v>
      </c>
      <c r="AB276" s="10">
        <f t="shared" si="447"/>
        <v>0</v>
      </c>
      <c r="AC276" s="10">
        <f t="shared" si="448"/>
        <v>0</v>
      </c>
      <c r="AD276" s="10">
        <f t="shared" si="449"/>
        <v>0</v>
      </c>
      <c r="AE276" s="10">
        <f t="shared" si="450"/>
        <v>1073.411002293954</v>
      </c>
      <c r="AF276" s="10">
        <f t="shared" si="451"/>
        <v>0</v>
      </c>
      <c r="AG276" s="10">
        <f t="shared" si="452"/>
        <v>0</v>
      </c>
      <c r="AH276" s="10">
        <f t="shared" si="453"/>
        <v>0</v>
      </c>
      <c r="AI276" s="10">
        <f t="shared" si="454"/>
        <v>4572.3993162227644</v>
      </c>
      <c r="AJ276" s="10">
        <f t="shared" si="455"/>
        <v>0</v>
      </c>
      <c r="AK276" s="10">
        <f t="shared" si="456"/>
        <v>0</v>
      </c>
      <c r="AL276" s="10">
        <f t="shared" si="457"/>
        <v>0</v>
      </c>
      <c r="AM276" s="10">
        <f t="shared" si="458"/>
        <v>0</v>
      </c>
      <c r="AN276" s="10">
        <f t="shared" si="459"/>
        <v>998.77668907087104</v>
      </c>
      <c r="AO276" s="10">
        <f t="shared" si="460"/>
        <v>0</v>
      </c>
      <c r="AP276" s="10">
        <f t="shared" si="461"/>
        <v>0</v>
      </c>
      <c r="AQ276" s="10">
        <f t="shared" si="462"/>
        <v>0</v>
      </c>
      <c r="AR276" s="10">
        <f t="shared" si="463"/>
        <v>13.590999999999999</v>
      </c>
      <c r="AS276" s="10">
        <f t="shared" si="464"/>
        <v>0</v>
      </c>
      <c r="AT276" s="10">
        <f t="shared" si="465"/>
        <v>0</v>
      </c>
      <c r="AU276" s="10">
        <f t="shared" si="466"/>
        <v>0</v>
      </c>
      <c r="AV276" s="10">
        <f t="shared" si="467"/>
        <v>0</v>
      </c>
      <c r="AW276" s="10">
        <f t="shared" si="468"/>
        <v>0</v>
      </c>
      <c r="AX276" s="10">
        <f t="shared" si="469"/>
        <v>0</v>
      </c>
      <c r="AY276" s="10">
        <f t="shared" si="470"/>
        <v>0</v>
      </c>
      <c r="AZ276" s="10">
        <f t="shared" si="471"/>
        <v>0</v>
      </c>
      <c r="BA276" s="10">
        <f t="shared" si="472"/>
        <v>0</v>
      </c>
      <c r="BB276" s="10">
        <f t="shared" si="473"/>
        <v>0</v>
      </c>
      <c r="BC276" s="10">
        <f t="shared" si="474"/>
        <v>0</v>
      </c>
      <c r="BD276" s="10">
        <f t="shared" si="475"/>
        <v>0</v>
      </c>
      <c r="BE276" s="10">
        <f t="shared" si="476"/>
        <v>0</v>
      </c>
      <c r="BF276" s="10">
        <f t="shared" si="477"/>
        <v>0</v>
      </c>
      <c r="BG276" s="10">
        <f t="shared" si="478"/>
        <v>0</v>
      </c>
      <c r="BH276" s="10">
        <f t="shared" si="479"/>
        <v>0</v>
      </c>
      <c r="BI276" s="10">
        <f t="shared" si="480"/>
        <v>0</v>
      </c>
      <c r="BJ276" s="10">
        <f t="shared" si="481"/>
        <v>0</v>
      </c>
      <c r="BK276" s="10">
        <f t="shared" si="482"/>
        <v>5116.5272251072074</v>
      </c>
      <c r="BL276" s="10">
        <f t="shared" si="483"/>
        <v>0</v>
      </c>
      <c r="BM276" s="10">
        <f t="shared" si="484"/>
        <v>0</v>
      </c>
      <c r="BN276" s="10">
        <f t="shared" si="485"/>
        <v>0</v>
      </c>
      <c r="BO276" s="10">
        <f t="shared" si="486"/>
        <v>0</v>
      </c>
      <c r="BP276" s="2" t="s">
        <v>275</v>
      </c>
      <c r="BQ276" s="2">
        <v>35495.019999999997</v>
      </c>
      <c r="BR276" s="2">
        <v>3818.6</v>
      </c>
      <c r="BS276" s="2">
        <v>14942.309999999994</v>
      </c>
      <c r="BT276" s="2">
        <v>0</v>
      </c>
      <c r="BU276" s="2">
        <v>7967.72</v>
      </c>
      <c r="BV276" s="2">
        <v>5264.37</v>
      </c>
      <c r="BW276" s="2">
        <v>852.94</v>
      </c>
      <c r="BX276" s="2">
        <v>3791.46</v>
      </c>
      <c r="BY276" s="2">
        <v>1152.2</v>
      </c>
      <c r="BZ276" s="2">
        <v>27.14</v>
      </c>
      <c r="CA276" s="2">
        <v>4.08</v>
      </c>
      <c r="CB276" s="2">
        <v>0</v>
      </c>
      <c r="CC276" s="2">
        <v>1492.8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7967.72</v>
      </c>
      <c r="CK276" s="2">
        <v>0</v>
      </c>
      <c r="CL276" s="2">
        <v>0</v>
      </c>
      <c r="CM276" s="2">
        <v>0</v>
      </c>
      <c r="CN276" s="2">
        <v>0</v>
      </c>
      <c r="CO276" s="2">
        <v>5264.37</v>
      </c>
      <c r="CP276" s="2">
        <v>0</v>
      </c>
      <c r="CQ276" s="2">
        <v>0</v>
      </c>
      <c r="CR276" s="2">
        <v>0</v>
      </c>
      <c r="CS276" s="2">
        <v>0</v>
      </c>
      <c r="CT276" s="2">
        <v>852.94</v>
      </c>
      <c r="CU276" s="2">
        <v>0</v>
      </c>
      <c r="CV276" s="2">
        <v>0</v>
      </c>
      <c r="CW276" s="2">
        <v>0</v>
      </c>
      <c r="CX276" s="2">
        <v>3791.46</v>
      </c>
      <c r="CY276" s="2">
        <v>0</v>
      </c>
      <c r="CZ276" s="2">
        <v>0</v>
      </c>
      <c r="DA276" s="2">
        <v>0</v>
      </c>
      <c r="DB276" s="2">
        <v>0</v>
      </c>
      <c r="DC276" s="2">
        <v>1152.2</v>
      </c>
      <c r="DD276" s="2">
        <v>0</v>
      </c>
      <c r="DE276" s="2">
        <v>0</v>
      </c>
      <c r="DF276" s="2">
        <v>0</v>
      </c>
      <c r="DG276" s="2">
        <v>27.14</v>
      </c>
      <c r="DH276" s="2">
        <v>0</v>
      </c>
      <c r="DI276" s="2">
        <v>0</v>
      </c>
      <c r="DJ276" s="2">
        <v>0</v>
      </c>
      <c r="DK276" s="2">
        <v>0</v>
      </c>
      <c r="DL276" s="2">
        <v>4.08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1492.8</v>
      </c>
      <c r="EA276" s="2">
        <v>0</v>
      </c>
      <c r="EB276" s="2">
        <v>0</v>
      </c>
      <c r="EC276" s="2">
        <v>0</v>
      </c>
      <c r="ED276" s="2">
        <v>0</v>
      </c>
      <c r="EE276" s="15">
        <v>0</v>
      </c>
      <c r="EF276" s="15">
        <v>0</v>
      </c>
      <c r="EG276" s="15">
        <v>0</v>
      </c>
      <c r="EH276" s="15">
        <v>0</v>
      </c>
      <c r="EI276" s="15">
        <v>0</v>
      </c>
      <c r="EJ276" s="15">
        <f t="shared" si="488"/>
        <v>0</v>
      </c>
      <c r="EK276" s="15">
        <f t="shared" si="489"/>
        <v>1</v>
      </c>
      <c r="EL276" s="15">
        <f t="shared" si="490"/>
        <v>0</v>
      </c>
      <c r="EM276" s="15">
        <f t="shared" si="491"/>
        <v>0</v>
      </c>
      <c r="EN276" s="15">
        <f t="shared" si="492"/>
        <v>0</v>
      </c>
      <c r="EO276" s="15">
        <f t="shared" si="493"/>
        <v>0</v>
      </c>
      <c r="EP276" s="15">
        <f t="shared" si="494"/>
        <v>1</v>
      </c>
      <c r="EQ276" s="15">
        <f t="shared" si="495"/>
        <v>0</v>
      </c>
      <c r="ER276" s="15">
        <f t="shared" si="496"/>
        <v>0</v>
      </c>
      <c r="ES276" s="15">
        <f t="shared" si="497"/>
        <v>0</v>
      </c>
      <c r="ET276" s="15">
        <f t="shared" si="498"/>
        <v>0</v>
      </c>
      <c r="EU276" s="15">
        <f t="shared" si="499"/>
        <v>1</v>
      </c>
      <c r="EV276" s="15">
        <f t="shared" si="500"/>
        <v>0</v>
      </c>
      <c r="EW276" s="15">
        <f t="shared" si="501"/>
        <v>0</v>
      </c>
      <c r="EX276" s="15">
        <f t="shared" si="502"/>
        <v>0</v>
      </c>
      <c r="EY276" s="15">
        <f t="shared" si="503"/>
        <v>1</v>
      </c>
      <c r="EZ276" s="15">
        <f t="shared" si="504"/>
        <v>0</v>
      </c>
      <c r="FA276" s="15">
        <f t="shared" si="505"/>
        <v>0</v>
      </c>
      <c r="FB276" s="15">
        <f t="shared" si="506"/>
        <v>0</v>
      </c>
      <c r="FC276" s="15">
        <f t="shared" si="507"/>
        <v>0</v>
      </c>
      <c r="FD276" s="15">
        <f t="shared" si="508"/>
        <v>1</v>
      </c>
      <c r="FE276" s="15">
        <f t="shared" si="509"/>
        <v>0</v>
      </c>
      <c r="FF276" s="15">
        <f t="shared" si="510"/>
        <v>0</v>
      </c>
      <c r="FG276" s="15">
        <f t="shared" si="511"/>
        <v>0</v>
      </c>
      <c r="FH276" s="15">
        <f t="shared" si="512"/>
        <v>1</v>
      </c>
      <c r="FI276" s="15">
        <f t="shared" si="513"/>
        <v>0</v>
      </c>
      <c r="FJ276" s="15">
        <f t="shared" si="514"/>
        <v>0</v>
      </c>
      <c r="FK276" s="15">
        <f t="shared" si="515"/>
        <v>0</v>
      </c>
      <c r="FL276" s="15">
        <f t="shared" si="516"/>
        <v>0</v>
      </c>
      <c r="FM276" s="15">
        <f t="shared" si="517"/>
        <v>1</v>
      </c>
      <c r="FN276" s="15">
        <f t="shared" si="518"/>
        <v>0</v>
      </c>
      <c r="FO276" s="15">
        <f t="shared" si="519"/>
        <v>0</v>
      </c>
      <c r="FP276" s="15">
        <f t="shared" si="520"/>
        <v>0</v>
      </c>
      <c r="FQ276" s="15">
        <f t="shared" si="521"/>
        <v>0</v>
      </c>
      <c r="FR276" s="15">
        <f t="shared" si="522"/>
        <v>0</v>
      </c>
      <c r="FS276" s="15">
        <v>0</v>
      </c>
      <c r="FT276" s="15">
        <v>0</v>
      </c>
      <c r="FU276" s="15">
        <v>0</v>
      </c>
      <c r="FV276" s="15">
        <v>0</v>
      </c>
      <c r="FW276" s="15">
        <v>0</v>
      </c>
      <c r="FX276" s="15">
        <v>0</v>
      </c>
      <c r="FY276" s="15">
        <v>0</v>
      </c>
      <c r="FZ276" s="15">
        <v>0</v>
      </c>
      <c r="GA276" s="15">
        <f t="shared" si="531"/>
        <v>1</v>
      </c>
      <c r="GB276" s="15">
        <f t="shared" si="532"/>
        <v>0</v>
      </c>
      <c r="GC276" s="15">
        <f t="shared" si="533"/>
        <v>0</v>
      </c>
      <c r="GD276" s="15">
        <f t="shared" si="534"/>
        <v>0</v>
      </c>
      <c r="GE276" s="15">
        <f t="shared" si="535"/>
        <v>0</v>
      </c>
    </row>
    <row r="277" spans="1:187" x14ac:dyDescent="0.3">
      <c r="A277" s="2" t="s">
        <v>276</v>
      </c>
      <c r="B277" s="6">
        <v>32273.684000000001</v>
      </c>
      <c r="C277" s="6">
        <f t="shared" si="443"/>
        <v>17441.511869131042</v>
      </c>
      <c r="D277" s="7">
        <v>14832.172130868958</v>
      </c>
      <c r="E277" s="8">
        <v>0</v>
      </c>
      <c r="F277" s="9">
        <v>8281.65</v>
      </c>
      <c r="G277" s="9">
        <v>5018.3315689620595</v>
      </c>
      <c r="H277" s="9">
        <v>1109.8614580032911</v>
      </c>
      <c r="I277" s="9">
        <v>2040.778509929665</v>
      </c>
      <c r="J277" s="9">
        <v>776.18033223602811</v>
      </c>
      <c r="K277" s="9">
        <v>155.31100000000001</v>
      </c>
      <c r="L277" s="9">
        <v>59.399000000000001</v>
      </c>
      <c r="M277" s="9">
        <v>0</v>
      </c>
      <c r="N277" s="10">
        <v>0</v>
      </c>
      <c r="O277" s="10">
        <f t="shared" si="433"/>
        <v>0</v>
      </c>
      <c r="P277" s="10">
        <f t="shared" si="434"/>
        <v>0</v>
      </c>
      <c r="Q277" s="10">
        <f t="shared" si="435"/>
        <v>0</v>
      </c>
      <c r="R277" s="10">
        <f t="shared" si="436"/>
        <v>0</v>
      </c>
      <c r="S277" s="10">
        <f t="shared" si="437"/>
        <v>0</v>
      </c>
      <c r="T277" s="10">
        <f t="shared" si="438"/>
        <v>0</v>
      </c>
      <c r="U277" s="10">
        <f t="shared" si="439"/>
        <v>8281.65</v>
      </c>
      <c r="V277" s="10">
        <f t="shared" si="440"/>
        <v>0</v>
      </c>
      <c r="W277" s="10">
        <f t="shared" si="441"/>
        <v>0</v>
      </c>
      <c r="X277" s="10">
        <f t="shared" si="442"/>
        <v>0</v>
      </c>
      <c r="Y277" s="10">
        <f t="shared" si="444"/>
        <v>0</v>
      </c>
      <c r="Z277" s="10">
        <f t="shared" si="445"/>
        <v>5018.3315689620595</v>
      </c>
      <c r="AA277" s="10">
        <f t="shared" si="446"/>
        <v>0</v>
      </c>
      <c r="AB277" s="10">
        <f t="shared" si="447"/>
        <v>0</v>
      </c>
      <c r="AC277" s="10">
        <f t="shared" si="448"/>
        <v>0</v>
      </c>
      <c r="AD277" s="10">
        <f t="shared" si="449"/>
        <v>0</v>
      </c>
      <c r="AE277" s="10">
        <f t="shared" si="450"/>
        <v>1109.8614580032911</v>
      </c>
      <c r="AF277" s="10">
        <f t="shared" si="451"/>
        <v>0</v>
      </c>
      <c r="AG277" s="10">
        <f t="shared" si="452"/>
        <v>0</v>
      </c>
      <c r="AH277" s="10">
        <f t="shared" si="453"/>
        <v>0</v>
      </c>
      <c r="AI277" s="10">
        <f t="shared" si="454"/>
        <v>2040.778509929665</v>
      </c>
      <c r="AJ277" s="10">
        <f t="shared" si="455"/>
        <v>0</v>
      </c>
      <c r="AK277" s="10">
        <f t="shared" si="456"/>
        <v>0</v>
      </c>
      <c r="AL277" s="10">
        <f t="shared" si="457"/>
        <v>0</v>
      </c>
      <c r="AM277" s="10">
        <f t="shared" si="458"/>
        <v>0</v>
      </c>
      <c r="AN277" s="10">
        <f t="shared" si="459"/>
        <v>776.18033223602811</v>
      </c>
      <c r="AO277" s="10">
        <f t="shared" si="460"/>
        <v>0</v>
      </c>
      <c r="AP277" s="10">
        <f t="shared" si="461"/>
        <v>0</v>
      </c>
      <c r="AQ277" s="10">
        <f t="shared" si="462"/>
        <v>0</v>
      </c>
      <c r="AR277" s="10">
        <f t="shared" si="463"/>
        <v>155.31100000000001</v>
      </c>
      <c r="AS277" s="10">
        <f t="shared" si="464"/>
        <v>0</v>
      </c>
      <c r="AT277" s="10">
        <f t="shared" si="465"/>
        <v>0</v>
      </c>
      <c r="AU277" s="10">
        <f t="shared" si="466"/>
        <v>0</v>
      </c>
      <c r="AV277" s="10">
        <f t="shared" si="467"/>
        <v>0</v>
      </c>
      <c r="AW277" s="10">
        <f t="shared" si="468"/>
        <v>59.399000000000001</v>
      </c>
      <c r="AX277" s="10">
        <f t="shared" si="469"/>
        <v>0</v>
      </c>
      <c r="AY277" s="10">
        <f t="shared" si="470"/>
        <v>0</v>
      </c>
      <c r="AZ277" s="10">
        <f t="shared" si="471"/>
        <v>0</v>
      </c>
      <c r="BA277" s="10">
        <f t="shared" si="472"/>
        <v>0</v>
      </c>
      <c r="BB277" s="10">
        <f t="shared" si="473"/>
        <v>0</v>
      </c>
      <c r="BC277" s="10">
        <f t="shared" si="474"/>
        <v>0</v>
      </c>
      <c r="BD277" s="10">
        <f t="shared" si="475"/>
        <v>0</v>
      </c>
      <c r="BE277" s="10">
        <f t="shared" si="476"/>
        <v>0</v>
      </c>
      <c r="BF277" s="10">
        <f t="shared" si="477"/>
        <v>0</v>
      </c>
      <c r="BG277" s="10">
        <f t="shared" si="478"/>
        <v>0</v>
      </c>
      <c r="BH277" s="10">
        <f t="shared" si="479"/>
        <v>0</v>
      </c>
      <c r="BI277" s="10">
        <f t="shared" si="480"/>
        <v>0</v>
      </c>
      <c r="BJ277" s="10">
        <f t="shared" si="481"/>
        <v>0</v>
      </c>
      <c r="BK277" s="10">
        <f t="shared" si="482"/>
        <v>0</v>
      </c>
      <c r="BL277" s="10">
        <f t="shared" si="483"/>
        <v>0</v>
      </c>
      <c r="BM277" s="10">
        <f t="shared" si="484"/>
        <v>0</v>
      </c>
      <c r="BN277" s="10">
        <f t="shared" si="485"/>
        <v>0</v>
      </c>
      <c r="BO277" s="10">
        <f t="shared" si="486"/>
        <v>0</v>
      </c>
      <c r="BP277" s="2" t="s">
        <v>276</v>
      </c>
      <c r="BQ277" s="2">
        <v>25254.773000000001</v>
      </c>
      <c r="BR277" s="2">
        <v>1753.2130000000002</v>
      </c>
      <c r="BS277" s="2">
        <v>9031.8300000000054</v>
      </c>
      <c r="BT277" s="2">
        <v>0</v>
      </c>
      <c r="BU277" s="2">
        <v>8281.6499999999978</v>
      </c>
      <c r="BV277" s="2">
        <v>3344.05</v>
      </c>
      <c r="BW277" s="2">
        <v>1607.37</v>
      </c>
      <c r="BX277" s="2">
        <v>1597.89</v>
      </c>
      <c r="BY277" s="2">
        <v>544.93999999999994</v>
      </c>
      <c r="BZ277" s="2">
        <v>155.32300000000001</v>
      </c>
      <c r="CA277" s="2">
        <v>122.41</v>
      </c>
      <c r="CB277" s="2">
        <v>0</v>
      </c>
      <c r="CC277" s="2">
        <v>569.30999999999995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8281.6499999999978</v>
      </c>
      <c r="CK277" s="2">
        <v>0</v>
      </c>
      <c r="CL277" s="2">
        <v>0</v>
      </c>
      <c r="CM277" s="2">
        <v>0</v>
      </c>
      <c r="CN277" s="2">
        <v>0</v>
      </c>
      <c r="CO277" s="2">
        <v>3344.05</v>
      </c>
      <c r="CP277" s="2">
        <v>0</v>
      </c>
      <c r="CQ277" s="2">
        <v>0</v>
      </c>
      <c r="CR277" s="2">
        <v>0</v>
      </c>
      <c r="CS277" s="2">
        <v>0</v>
      </c>
      <c r="CT277" s="2">
        <v>1607.37</v>
      </c>
      <c r="CU277" s="2">
        <v>0</v>
      </c>
      <c r="CV277" s="2">
        <v>0</v>
      </c>
      <c r="CW277" s="2">
        <v>0</v>
      </c>
      <c r="CX277" s="2">
        <v>1597.89</v>
      </c>
      <c r="CY277" s="2">
        <v>0</v>
      </c>
      <c r="CZ277" s="2">
        <v>0</v>
      </c>
      <c r="DA277" s="2">
        <v>0</v>
      </c>
      <c r="DB277" s="2">
        <v>0</v>
      </c>
      <c r="DC277" s="2">
        <v>544.93999999999994</v>
      </c>
      <c r="DD277" s="2">
        <v>0</v>
      </c>
      <c r="DE277" s="2">
        <v>0</v>
      </c>
      <c r="DF277" s="2">
        <v>0</v>
      </c>
      <c r="DG277" s="2">
        <v>155.32300000000001</v>
      </c>
      <c r="DH277" s="2">
        <v>0</v>
      </c>
      <c r="DI277" s="2">
        <v>0</v>
      </c>
      <c r="DJ277" s="2">
        <v>0</v>
      </c>
      <c r="DK277" s="2">
        <v>0</v>
      </c>
      <c r="DL277" s="2">
        <v>122.41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569.30999999999995</v>
      </c>
      <c r="EA277" s="2">
        <v>0</v>
      </c>
      <c r="EB277" s="2">
        <v>0</v>
      </c>
      <c r="EC277" s="2">
        <v>0</v>
      </c>
      <c r="ED277" s="2">
        <v>0</v>
      </c>
      <c r="EE277" s="15">
        <v>0</v>
      </c>
      <c r="EF277" s="15">
        <v>0</v>
      </c>
      <c r="EG277" s="15">
        <v>0</v>
      </c>
      <c r="EH277" s="15">
        <v>0</v>
      </c>
      <c r="EI277" s="15">
        <v>0</v>
      </c>
      <c r="EJ277" s="15">
        <f t="shared" si="488"/>
        <v>0</v>
      </c>
      <c r="EK277" s="15">
        <f t="shared" si="489"/>
        <v>1</v>
      </c>
      <c r="EL277" s="15">
        <f t="shared" si="490"/>
        <v>0</v>
      </c>
      <c r="EM277" s="15">
        <f t="shared" si="491"/>
        <v>0</v>
      </c>
      <c r="EN277" s="15">
        <f t="shared" si="492"/>
        <v>0</v>
      </c>
      <c r="EO277" s="15">
        <f t="shared" si="493"/>
        <v>0</v>
      </c>
      <c r="EP277" s="15">
        <f t="shared" si="494"/>
        <v>1</v>
      </c>
      <c r="EQ277" s="15">
        <f t="shared" si="495"/>
        <v>0</v>
      </c>
      <c r="ER277" s="15">
        <f t="shared" si="496"/>
        <v>0</v>
      </c>
      <c r="ES277" s="15">
        <f t="shared" si="497"/>
        <v>0</v>
      </c>
      <c r="ET277" s="15">
        <f t="shared" si="498"/>
        <v>0</v>
      </c>
      <c r="EU277" s="15">
        <f t="shared" si="499"/>
        <v>1</v>
      </c>
      <c r="EV277" s="15">
        <f t="shared" si="500"/>
        <v>0</v>
      </c>
      <c r="EW277" s="15">
        <f t="shared" si="501"/>
        <v>0</v>
      </c>
      <c r="EX277" s="15">
        <f t="shared" si="502"/>
        <v>0</v>
      </c>
      <c r="EY277" s="15">
        <f t="shared" si="503"/>
        <v>1</v>
      </c>
      <c r="EZ277" s="15">
        <f t="shared" si="504"/>
        <v>0</v>
      </c>
      <c r="FA277" s="15">
        <f t="shared" si="505"/>
        <v>0</v>
      </c>
      <c r="FB277" s="15">
        <f t="shared" si="506"/>
        <v>0</v>
      </c>
      <c r="FC277" s="15">
        <f t="shared" si="507"/>
        <v>0</v>
      </c>
      <c r="FD277" s="15">
        <f t="shared" si="508"/>
        <v>1</v>
      </c>
      <c r="FE277" s="15">
        <f t="shared" si="509"/>
        <v>0</v>
      </c>
      <c r="FF277" s="15">
        <f t="shared" si="510"/>
        <v>0</v>
      </c>
      <c r="FG277" s="15">
        <f t="shared" si="511"/>
        <v>0</v>
      </c>
      <c r="FH277" s="15">
        <f t="shared" si="512"/>
        <v>1</v>
      </c>
      <c r="FI277" s="15">
        <f t="shared" si="513"/>
        <v>0</v>
      </c>
      <c r="FJ277" s="15">
        <f t="shared" si="514"/>
        <v>0</v>
      </c>
      <c r="FK277" s="15">
        <f t="shared" si="515"/>
        <v>0</v>
      </c>
      <c r="FL277" s="15">
        <f t="shared" si="516"/>
        <v>0</v>
      </c>
      <c r="FM277" s="15">
        <f t="shared" si="517"/>
        <v>1</v>
      </c>
      <c r="FN277" s="15">
        <f t="shared" si="518"/>
        <v>0</v>
      </c>
      <c r="FO277" s="15">
        <f t="shared" si="519"/>
        <v>0</v>
      </c>
      <c r="FP277" s="15">
        <f t="shared" si="520"/>
        <v>0</v>
      </c>
      <c r="FQ277" s="15">
        <f t="shared" si="521"/>
        <v>0</v>
      </c>
      <c r="FR277" s="15">
        <f t="shared" si="522"/>
        <v>0</v>
      </c>
      <c r="FS277" s="15">
        <v>0</v>
      </c>
      <c r="FT277" s="15">
        <v>0</v>
      </c>
      <c r="FU277" s="15">
        <v>0</v>
      </c>
      <c r="FV277" s="15">
        <v>0</v>
      </c>
      <c r="FW277" s="15">
        <v>0</v>
      </c>
      <c r="FX277" s="15">
        <v>0</v>
      </c>
      <c r="FY277" s="15">
        <v>0</v>
      </c>
      <c r="FZ277" s="15">
        <v>0</v>
      </c>
      <c r="GA277" s="15">
        <f t="shared" si="531"/>
        <v>1</v>
      </c>
      <c r="GB277" s="15">
        <f t="shared" si="532"/>
        <v>0</v>
      </c>
      <c r="GC277" s="15">
        <f t="shared" si="533"/>
        <v>0</v>
      </c>
      <c r="GD277" s="15">
        <f t="shared" si="534"/>
        <v>0</v>
      </c>
      <c r="GE277" s="15">
        <f t="shared" si="535"/>
        <v>0</v>
      </c>
    </row>
    <row r="278" spans="1:187" x14ac:dyDescent="0.3">
      <c r="A278" s="3" t="s">
        <v>277</v>
      </c>
      <c r="B278" s="6">
        <v>142122.89000000001</v>
      </c>
      <c r="C278" s="6">
        <f t="shared" si="443"/>
        <v>86751.931792807125</v>
      </c>
      <c r="D278" s="7">
        <v>55370.958207192896</v>
      </c>
      <c r="E278" s="8">
        <v>9185.3700000000008</v>
      </c>
      <c r="F278" s="9">
        <v>28982.32</v>
      </c>
      <c r="G278" s="9">
        <v>16650.274677240592</v>
      </c>
      <c r="H278" s="9">
        <v>6436.1297786643827</v>
      </c>
      <c r="I278" s="9">
        <v>17479.62727542167</v>
      </c>
      <c r="J278" s="9">
        <v>5906.5140614804623</v>
      </c>
      <c r="K278" s="9">
        <v>529.35299999999995</v>
      </c>
      <c r="L278" s="9">
        <v>1582.3430000000001</v>
      </c>
      <c r="M278" s="9">
        <v>0</v>
      </c>
      <c r="N278" s="10">
        <v>0</v>
      </c>
      <c r="O278" s="10">
        <f t="shared" si="433"/>
        <v>0</v>
      </c>
      <c r="P278" s="10">
        <f t="shared" si="434"/>
        <v>0</v>
      </c>
      <c r="Q278" s="10">
        <f t="shared" si="435"/>
        <v>9185.3700000000008</v>
      </c>
      <c r="R278" s="10">
        <f t="shared" si="436"/>
        <v>0</v>
      </c>
      <c r="S278" s="10">
        <f t="shared" si="437"/>
        <v>0</v>
      </c>
      <c r="T278" s="10">
        <f t="shared" si="438"/>
        <v>0</v>
      </c>
      <c r="U278" s="10">
        <f t="shared" si="439"/>
        <v>28982.32</v>
      </c>
      <c r="V278" s="10">
        <f t="shared" si="440"/>
        <v>0</v>
      </c>
      <c r="W278" s="10">
        <f t="shared" si="441"/>
        <v>0</v>
      </c>
      <c r="X278" s="10">
        <f t="shared" si="442"/>
        <v>0</v>
      </c>
      <c r="Y278" s="10">
        <f t="shared" si="444"/>
        <v>0</v>
      </c>
      <c r="Z278" s="10">
        <f t="shared" si="445"/>
        <v>16650.274677240592</v>
      </c>
      <c r="AA278" s="10">
        <f t="shared" si="446"/>
        <v>0</v>
      </c>
      <c r="AB278" s="10">
        <f t="shared" si="447"/>
        <v>0</v>
      </c>
      <c r="AC278" s="10">
        <f t="shared" si="448"/>
        <v>0</v>
      </c>
      <c r="AD278" s="10">
        <f t="shared" si="449"/>
        <v>0</v>
      </c>
      <c r="AE278" s="10">
        <f t="shared" si="450"/>
        <v>6436.1297786643827</v>
      </c>
      <c r="AF278" s="10">
        <f t="shared" si="451"/>
        <v>0</v>
      </c>
      <c r="AG278" s="10">
        <f t="shared" si="452"/>
        <v>0</v>
      </c>
      <c r="AH278" s="10">
        <f t="shared" si="453"/>
        <v>0</v>
      </c>
      <c r="AI278" s="10">
        <f t="shared" si="454"/>
        <v>17479.62727542167</v>
      </c>
      <c r="AJ278" s="10">
        <f t="shared" si="455"/>
        <v>0</v>
      </c>
      <c r="AK278" s="10">
        <f t="shared" si="456"/>
        <v>0</v>
      </c>
      <c r="AL278" s="10">
        <f t="shared" si="457"/>
        <v>0</v>
      </c>
      <c r="AM278" s="10">
        <f t="shared" si="458"/>
        <v>0</v>
      </c>
      <c r="AN278" s="10">
        <f t="shared" si="459"/>
        <v>5882.372810014941</v>
      </c>
      <c r="AO278" s="10">
        <f t="shared" si="460"/>
        <v>24.14125146552125</v>
      </c>
      <c r="AP278" s="10">
        <f t="shared" si="461"/>
        <v>0</v>
      </c>
      <c r="AQ278" s="10">
        <f t="shared" si="462"/>
        <v>0</v>
      </c>
      <c r="AR278" s="10">
        <f t="shared" si="463"/>
        <v>529.35299999999995</v>
      </c>
      <c r="AS278" s="10">
        <f t="shared" si="464"/>
        <v>0</v>
      </c>
      <c r="AT278" s="10">
        <f t="shared" si="465"/>
        <v>0</v>
      </c>
      <c r="AU278" s="10">
        <f t="shared" si="466"/>
        <v>0</v>
      </c>
      <c r="AV278" s="10">
        <f t="shared" si="467"/>
        <v>0</v>
      </c>
      <c r="AW278" s="10">
        <f t="shared" si="468"/>
        <v>1582.3430000000001</v>
      </c>
      <c r="AX278" s="10">
        <f t="shared" si="469"/>
        <v>0</v>
      </c>
      <c r="AY278" s="10">
        <f t="shared" si="470"/>
        <v>0</v>
      </c>
      <c r="AZ278" s="10">
        <f t="shared" si="471"/>
        <v>0</v>
      </c>
      <c r="BA278" s="10">
        <f t="shared" si="472"/>
        <v>0</v>
      </c>
      <c r="BB278" s="10">
        <f t="shared" si="473"/>
        <v>0</v>
      </c>
      <c r="BC278" s="10">
        <f t="shared" si="474"/>
        <v>0</v>
      </c>
      <c r="BD278" s="10">
        <f t="shared" si="475"/>
        <v>0</v>
      </c>
      <c r="BE278" s="10">
        <f t="shared" si="476"/>
        <v>0</v>
      </c>
      <c r="BF278" s="10">
        <f t="shared" si="477"/>
        <v>0</v>
      </c>
      <c r="BG278" s="10">
        <f t="shared" si="478"/>
        <v>0</v>
      </c>
      <c r="BH278" s="10">
        <f t="shared" si="479"/>
        <v>0</v>
      </c>
      <c r="BI278" s="10">
        <f t="shared" si="480"/>
        <v>0</v>
      </c>
      <c r="BJ278" s="10">
        <f t="shared" si="481"/>
        <v>0</v>
      </c>
      <c r="BK278" s="10">
        <f t="shared" si="482"/>
        <v>0</v>
      </c>
      <c r="BL278" s="10">
        <f t="shared" si="483"/>
        <v>0</v>
      </c>
      <c r="BM278" s="10">
        <f t="shared" si="484"/>
        <v>0</v>
      </c>
      <c r="BN278" s="10">
        <f t="shared" si="485"/>
        <v>0</v>
      </c>
      <c r="BO278" s="10">
        <f t="shared" si="486"/>
        <v>0</v>
      </c>
      <c r="BP278" s="3" t="s">
        <v>277</v>
      </c>
      <c r="BQ278" s="3">
        <v>336980.31599999999</v>
      </c>
      <c r="BR278" s="3">
        <v>14607.628999999999</v>
      </c>
      <c r="BS278" s="2">
        <v>244567.54399999999</v>
      </c>
      <c r="BT278" s="2">
        <v>9185.3700000000008</v>
      </c>
      <c r="BU278" s="2">
        <v>28982.320000000003</v>
      </c>
      <c r="BV278" s="2">
        <v>17056.853999999999</v>
      </c>
      <c r="BW278" s="2">
        <v>7309.1560000000009</v>
      </c>
      <c r="BX278" s="2">
        <v>13747.9</v>
      </c>
      <c r="BY278" s="2">
        <v>9094.19</v>
      </c>
      <c r="BZ278" s="2">
        <v>859.72900000000004</v>
      </c>
      <c r="CA278" s="2">
        <v>4609.2429999999986</v>
      </c>
      <c r="CB278" s="2">
        <v>6.89</v>
      </c>
      <c r="CC278" s="3">
        <v>1561.12</v>
      </c>
      <c r="CD278" s="3">
        <v>0</v>
      </c>
      <c r="CE278" s="3">
        <v>0</v>
      </c>
      <c r="CF278" s="3">
        <v>9185.3700000000008</v>
      </c>
      <c r="CG278" s="3">
        <v>0</v>
      </c>
      <c r="CH278" s="3">
        <v>0</v>
      </c>
      <c r="CI278" s="3">
        <v>0</v>
      </c>
      <c r="CJ278" s="3">
        <v>28982.320000000003</v>
      </c>
      <c r="CK278" s="3">
        <v>0</v>
      </c>
      <c r="CL278" s="3">
        <v>0</v>
      </c>
      <c r="CM278" s="3">
        <v>0</v>
      </c>
      <c r="CN278" s="3">
        <v>0</v>
      </c>
      <c r="CO278" s="3">
        <v>17056.853999999999</v>
      </c>
      <c r="CP278" s="3">
        <v>0</v>
      </c>
      <c r="CQ278" s="3">
        <v>0</v>
      </c>
      <c r="CR278" s="3">
        <v>0</v>
      </c>
      <c r="CS278" s="3">
        <v>0</v>
      </c>
      <c r="CT278" s="3">
        <v>7309.1560000000009</v>
      </c>
      <c r="CU278" s="3">
        <v>0</v>
      </c>
      <c r="CV278" s="3">
        <v>0</v>
      </c>
      <c r="CW278" s="3">
        <v>0</v>
      </c>
      <c r="CX278" s="3">
        <v>13747.9</v>
      </c>
      <c r="CY278" s="3">
        <v>0</v>
      </c>
      <c r="CZ278" s="3">
        <v>0</v>
      </c>
      <c r="DA278" s="3">
        <v>0</v>
      </c>
      <c r="DB278" s="3">
        <v>0</v>
      </c>
      <c r="DC278" s="3">
        <v>9057.02</v>
      </c>
      <c r="DD278" s="3">
        <v>37.169999999999987</v>
      </c>
      <c r="DE278" s="3">
        <v>0</v>
      </c>
      <c r="DF278" s="3">
        <v>0</v>
      </c>
      <c r="DG278" s="3">
        <v>859.72900000000004</v>
      </c>
      <c r="DH278" s="3">
        <v>0</v>
      </c>
      <c r="DI278" s="3">
        <v>0</v>
      </c>
      <c r="DJ278" s="3">
        <v>0</v>
      </c>
      <c r="DK278" s="3">
        <v>0</v>
      </c>
      <c r="DL278" s="3">
        <v>4609.2429999999986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6.89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985.61</v>
      </c>
      <c r="EA278" s="3">
        <v>575.51</v>
      </c>
      <c r="EB278" s="3">
        <v>0</v>
      </c>
      <c r="EC278" s="3">
        <v>0</v>
      </c>
      <c r="ED278" s="3">
        <v>0</v>
      </c>
      <c r="EE278" s="15">
        <f t="shared" si="536"/>
        <v>0</v>
      </c>
      <c r="EF278" s="15">
        <f t="shared" si="537"/>
        <v>0</v>
      </c>
      <c r="EG278" s="15">
        <f t="shared" si="538"/>
        <v>1</v>
      </c>
      <c r="EH278" s="15">
        <f t="shared" si="539"/>
        <v>0</v>
      </c>
      <c r="EI278" s="15">
        <f t="shared" si="540"/>
        <v>0</v>
      </c>
      <c r="EJ278" s="15">
        <f t="shared" si="488"/>
        <v>0</v>
      </c>
      <c r="EK278" s="15">
        <f t="shared" si="489"/>
        <v>1</v>
      </c>
      <c r="EL278" s="15">
        <f t="shared" si="490"/>
        <v>0</v>
      </c>
      <c r="EM278" s="15">
        <f t="shared" si="491"/>
        <v>0</v>
      </c>
      <c r="EN278" s="15">
        <f t="shared" si="492"/>
        <v>0</v>
      </c>
      <c r="EO278" s="15">
        <f t="shared" si="493"/>
        <v>0</v>
      </c>
      <c r="EP278" s="15">
        <f t="shared" si="494"/>
        <v>1</v>
      </c>
      <c r="EQ278" s="15">
        <f t="shared" si="495"/>
        <v>0</v>
      </c>
      <c r="ER278" s="15">
        <f t="shared" si="496"/>
        <v>0</v>
      </c>
      <c r="ES278" s="15">
        <f t="shared" si="497"/>
        <v>0</v>
      </c>
      <c r="ET278" s="15">
        <f t="shared" si="498"/>
        <v>0</v>
      </c>
      <c r="EU278" s="15">
        <f t="shared" si="499"/>
        <v>1</v>
      </c>
      <c r="EV278" s="15">
        <f t="shared" si="500"/>
        <v>0</v>
      </c>
      <c r="EW278" s="15">
        <f t="shared" si="501"/>
        <v>0</v>
      </c>
      <c r="EX278" s="15">
        <f t="shared" si="502"/>
        <v>0</v>
      </c>
      <c r="EY278" s="15">
        <f t="shared" si="503"/>
        <v>1</v>
      </c>
      <c r="EZ278" s="15">
        <f t="shared" si="504"/>
        <v>0</v>
      </c>
      <c r="FA278" s="15">
        <f t="shared" si="505"/>
        <v>0</v>
      </c>
      <c r="FB278" s="15">
        <f t="shared" si="506"/>
        <v>0</v>
      </c>
      <c r="FC278" s="15">
        <f t="shared" si="507"/>
        <v>0</v>
      </c>
      <c r="FD278" s="15">
        <f t="shared" si="508"/>
        <v>0.99591277507947384</v>
      </c>
      <c r="FE278" s="16">
        <f t="shared" si="509"/>
        <v>4.0872249205261809E-3</v>
      </c>
      <c r="FF278" s="15">
        <f t="shared" si="510"/>
        <v>0</v>
      </c>
      <c r="FG278" s="15">
        <f t="shared" si="511"/>
        <v>0</v>
      </c>
      <c r="FH278" s="15">
        <f t="shared" si="512"/>
        <v>1</v>
      </c>
      <c r="FI278" s="15">
        <f t="shared" si="513"/>
        <v>0</v>
      </c>
      <c r="FJ278" s="15">
        <f t="shared" si="514"/>
        <v>0</v>
      </c>
      <c r="FK278" s="15">
        <f t="shared" si="515"/>
        <v>0</v>
      </c>
      <c r="FL278" s="15">
        <f t="shared" si="516"/>
        <v>0</v>
      </c>
      <c r="FM278" s="15">
        <f t="shared" si="517"/>
        <v>1</v>
      </c>
      <c r="FN278" s="15">
        <f t="shared" si="518"/>
        <v>0</v>
      </c>
      <c r="FO278" s="15">
        <f t="shared" si="519"/>
        <v>0</v>
      </c>
      <c r="FP278" s="15">
        <f t="shared" si="520"/>
        <v>0</v>
      </c>
      <c r="FQ278" s="15">
        <f t="shared" si="521"/>
        <v>0</v>
      </c>
      <c r="FR278" s="15">
        <f t="shared" si="522"/>
        <v>0</v>
      </c>
      <c r="FS278" s="15">
        <f t="shared" si="523"/>
        <v>1</v>
      </c>
      <c r="FT278" s="15">
        <f t="shared" si="524"/>
        <v>0</v>
      </c>
      <c r="FU278" s="15">
        <f t="shared" si="525"/>
        <v>0</v>
      </c>
      <c r="FV278" s="15">
        <f t="shared" si="526"/>
        <v>0</v>
      </c>
      <c r="FW278" s="15">
        <f t="shared" si="527"/>
        <v>0</v>
      </c>
      <c r="FX278" s="15">
        <f t="shared" si="528"/>
        <v>0</v>
      </c>
      <c r="FY278" s="15">
        <f t="shared" si="529"/>
        <v>0</v>
      </c>
      <c r="FZ278" s="15">
        <f t="shared" si="530"/>
        <v>0</v>
      </c>
      <c r="GA278" s="15">
        <f t="shared" si="531"/>
        <v>0.63134800655939327</v>
      </c>
      <c r="GB278" s="15">
        <f t="shared" si="532"/>
        <v>0.36865199344060678</v>
      </c>
      <c r="GC278" s="15">
        <f t="shared" si="533"/>
        <v>0</v>
      </c>
      <c r="GD278" s="15">
        <f t="shared" si="534"/>
        <v>0</v>
      </c>
      <c r="GE278" s="15">
        <f t="shared" si="535"/>
        <v>0</v>
      </c>
    </row>
    <row r="279" spans="1:187" x14ac:dyDescent="0.3">
      <c r="A279" s="2" t="s">
        <v>278</v>
      </c>
      <c r="B279" s="6">
        <v>31509.794999999998</v>
      </c>
      <c r="C279" s="6">
        <f t="shared" si="443"/>
        <v>26662.504741689558</v>
      </c>
      <c r="D279" s="7">
        <v>4847.2902583104405</v>
      </c>
      <c r="E279" s="8">
        <v>4258.0200000000004</v>
      </c>
      <c r="F279" s="9">
        <v>9135.4249999999993</v>
      </c>
      <c r="G279" s="9">
        <v>2998.840550841529</v>
      </c>
      <c r="H279" s="9">
        <v>1858.429166399311</v>
      </c>
      <c r="I279" s="9">
        <v>7088.7258600119667</v>
      </c>
      <c r="J279" s="9">
        <v>1311.46416443675</v>
      </c>
      <c r="K279" s="9">
        <v>0.32</v>
      </c>
      <c r="L279" s="9">
        <v>11.28</v>
      </c>
      <c r="M279" s="9">
        <v>0</v>
      </c>
      <c r="N279" s="10">
        <v>0</v>
      </c>
      <c r="O279" s="10">
        <f t="shared" si="433"/>
        <v>0</v>
      </c>
      <c r="P279" s="10">
        <f t="shared" si="434"/>
        <v>0</v>
      </c>
      <c r="Q279" s="10">
        <f t="shared" si="435"/>
        <v>4258.0200000000004</v>
      </c>
      <c r="R279" s="10">
        <f t="shared" si="436"/>
        <v>0</v>
      </c>
      <c r="S279" s="10">
        <f t="shared" si="437"/>
        <v>0</v>
      </c>
      <c r="T279" s="10">
        <f t="shared" si="438"/>
        <v>9135.4249999999993</v>
      </c>
      <c r="U279" s="10">
        <f t="shared" si="439"/>
        <v>0</v>
      </c>
      <c r="V279" s="10">
        <f t="shared" si="440"/>
        <v>0</v>
      </c>
      <c r="W279" s="10">
        <f t="shared" si="441"/>
        <v>0</v>
      </c>
      <c r="X279" s="10">
        <f t="shared" si="442"/>
        <v>0</v>
      </c>
      <c r="Y279" s="10">
        <f t="shared" si="444"/>
        <v>0</v>
      </c>
      <c r="Z279" s="10">
        <f t="shared" si="445"/>
        <v>2998.840550841529</v>
      </c>
      <c r="AA279" s="10">
        <f t="shared" si="446"/>
        <v>0</v>
      </c>
      <c r="AB279" s="10">
        <f t="shared" si="447"/>
        <v>0</v>
      </c>
      <c r="AC279" s="10">
        <f t="shared" si="448"/>
        <v>0</v>
      </c>
      <c r="AD279" s="10">
        <f t="shared" si="449"/>
        <v>0</v>
      </c>
      <c r="AE279" s="10">
        <f t="shared" si="450"/>
        <v>1858.429166399311</v>
      </c>
      <c r="AF279" s="10">
        <f t="shared" si="451"/>
        <v>0</v>
      </c>
      <c r="AG279" s="10">
        <f t="shared" si="452"/>
        <v>0</v>
      </c>
      <c r="AH279" s="10">
        <f t="shared" si="453"/>
        <v>0</v>
      </c>
      <c r="AI279" s="10">
        <f t="shared" si="454"/>
        <v>7088.7258600119667</v>
      </c>
      <c r="AJ279" s="10">
        <f t="shared" si="455"/>
        <v>0</v>
      </c>
      <c r="AK279" s="10">
        <f t="shared" si="456"/>
        <v>0</v>
      </c>
      <c r="AL279" s="10">
        <f t="shared" si="457"/>
        <v>0</v>
      </c>
      <c r="AM279" s="10">
        <f t="shared" si="458"/>
        <v>0</v>
      </c>
      <c r="AN279" s="10">
        <f t="shared" si="459"/>
        <v>1311.46416443675</v>
      </c>
      <c r="AO279" s="10">
        <f t="shared" si="460"/>
        <v>0</v>
      </c>
      <c r="AP279" s="10">
        <f t="shared" si="461"/>
        <v>0</v>
      </c>
      <c r="AQ279" s="10">
        <f t="shared" si="462"/>
        <v>0</v>
      </c>
      <c r="AR279" s="10">
        <f t="shared" si="463"/>
        <v>0.32</v>
      </c>
      <c r="AS279" s="10">
        <f t="shared" si="464"/>
        <v>0</v>
      </c>
      <c r="AT279" s="10">
        <f t="shared" si="465"/>
        <v>0</v>
      </c>
      <c r="AU279" s="10">
        <f t="shared" si="466"/>
        <v>0</v>
      </c>
      <c r="AV279" s="10">
        <f t="shared" si="467"/>
        <v>0</v>
      </c>
      <c r="AW279" s="10">
        <f t="shared" si="468"/>
        <v>11.28</v>
      </c>
      <c r="AX279" s="10">
        <f t="shared" si="469"/>
        <v>0</v>
      </c>
      <c r="AY279" s="10">
        <f t="shared" si="470"/>
        <v>0</v>
      </c>
      <c r="AZ279" s="10">
        <f t="shared" si="471"/>
        <v>0</v>
      </c>
      <c r="BA279" s="10">
        <f t="shared" si="472"/>
        <v>0</v>
      </c>
      <c r="BB279" s="10">
        <f t="shared" si="473"/>
        <v>0</v>
      </c>
      <c r="BC279" s="10">
        <f t="shared" si="474"/>
        <v>0</v>
      </c>
      <c r="BD279" s="10">
        <f t="shared" si="475"/>
        <v>0</v>
      </c>
      <c r="BE279" s="10">
        <f t="shared" si="476"/>
        <v>0</v>
      </c>
      <c r="BF279" s="10">
        <f t="shared" si="477"/>
        <v>0</v>
      </c>
      <c r="BG279" s="10">
        <f t="shared" si="478"/>
        <v>0</v>
      </c>
      <c r="BH279" s="10">
        <f t="shared" si="479"/>
        <v>0</v>
      </c>
      <c r="BI279" s="10">
        <f t="shared" si="480"/>
        <v>0</v>
      </c>
      <c r="BJ279" s="10">
        <f t="shared" si="481"/>
        <v>0</v>
      </c>
      <c r="BK279" s="10">
        <f t="shared" si="482"/>
        <v>0</v>
      </c>
      <c r="BL279" s="10">
        <f t="shared" si="483"/>
        <v>0</v>
      </c>
      <c r="BM279" s="10">
        <f t="shared" si="484"/>
        <v>0</v>
      </c>
      <c r="BN279" s="10">
        <f t="shared" si="485"/>
        <v>0</v>
      </c>
      <c r="BO279" s="10">
        <f t="shared" si="486"/>
        <v>0</v>
      </c>
      <c r="BP279" s="2" t="s">
        <v>278</v>
      </c>
      <c r="BQ279" s="2">
        <v>45366.379000000001</v>
      </c>
      <c r="BR279" s="2">
        <v>5848.9299999999994</v>
      </c>
      <c r="BS279" s="2">
        <v>16405.614000000001</v>
      </c>
      <c r="BT279" s="2">
        <v>4258.0200000000004</v>
      </c>
      <c r="BU279" s="2">
        <v>9135.4250000000011</v>
      </c>
      <c r="BV279" s="2">
        <v>4467.3879999999999</v>
      </c>
      <c r="BW279" s="2">
        <v>4055.7820000000002</v>
      </c>
      <c r="BX279" s="2">
        <v>5848.61</v>
      </c>
      <c r="BY279" s="2">
        <v>1010.76</v>
      </c>
      <c r="BZ279" s="2">
        <v>0.32</v>
      </c>
      <c r="CA279" s="2">
        <v>11.28</v>
      </c>
      <c r="CB279" s="2">
        <v>0</v>
      </c>
      <c r="CC279" s="2">
        <v>173.18</v>
      </c>
      <c r="CD279" s="2">
        <v>0</v>
      </c>
      <c r="CE279" s="2">
        <v>0</v>
      </c>
      <c r="CF279" s="2">
        <v>4258.0200000000004</v>
      </c>
      <c r="CG279" s="2">
        <v>0</v>
      </c>
      <c r="CH279" s="2">
        <v>0</v>
      </c>
      <c r="CI279" s="2">
        <v>9135.4250000000011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4467.3879999999999</v>
      </c>
      <c r="CP279" s="2">
        <v>0</v>
      </c>
      <c r="CQ279" s="2">
        <v>0</v>
      </c>
      <c r="CR279" s="2">
        <v>0</v>
      </c>
      <c r="CS279" s="2">
        <v>0</v>
      </c>
      <c r="CT279" s="2">
        <v>4055.7820000000002</v>
      </c>
      <c r="CU279" s="2">
        <v>0</v>
      </c>
      <c r="CV279" s="2">
        <v>0</v>
      </c>
      <c r="CW279" s="2">
        <v>0</v>
      </c>
      <c r="CX279" s="2">
        <v>5848.61</v>
      </c>
      <c r="CY279" s="2">
        <v>0</v>
      </c>
      <c r="CZ279" s="2">
        <v>0</v>
      </c>
      <c r="DA279" s="2">
        <v>0</v>
      </c>
      <c r="DB279" s="2">
        <v>0</v>
      </c>
      <c r="DC279" s="2">
        <v>1010.76</v>
      </c>
      <c r="DD279" s="2">
        <v>0</v>
      </c>
      <c r="DE279" s="2">
        <v>0</v>
      </c>
      <c r="DF279" s="2">
        <v>0</v>
      </c>
      <c r="DG279" s="2">
        <v>0.32</v>
      </c>
      <c r="DH279" s="2">
        <v>0</v>
      </c>
      <c r="DI279" s="2">
        <v>0</v>
      </c>
      <c r="DJ279" s="2">
        <v>0</v>
      </c>
      <c r="DK279" s="2">
        <v>0</v>
      </c>
      <c r="DL279" s="2">
        <v>11.28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173.18</v>
      </c>
      <c r="EA279" s="2">
        <v>0</v>
      </c>
      <c r="EB279" s="2">
        <v>0</v>
      </c>
      <c r="EC279" s="2">
        <v>0</v>
      </c>
      <c r="ED279" s="2">
        <v>0</v>
      </c>
      <c r="EE279" s="15">
        <f t="shared" si="536"/>
        <v>0</v>
      </c>
      <c r="EF279" s="15">
        <f t="shared" si="537"/>
        <v>0</v>
      </c>
      <c r="EG279" s="15">
        <f t="shared" si="538"/>
        <v>1</v>
      </c>
      <c r="EH279" s="15">
        <f t="shared" si="539"/>
        <v>0</v>
      </c>
      <c r="EI279" s="15">
        <f t="shared" si="540"/>
        <v>0</v>
      </c>
      <c r="EJ279" s="15">
        <f t="shared" si="488"/>
        <v>1</v>
      </c>
      <c r="EK279" s="15">
        <f t="shared" si="489"/>
        <v>0</v>
      </c>
      <c r="EL279" s="15">
        <f t="shared" si="490"/>
        <v>0</v>
      </c>
      <c r="EM279" s="15">
        <f t="shared" si="491"/>
        <v>0</v>
      </c>
      <c r="EN279" s="15">
        <f t="shared" si="492"/>
        <v>0</v>
      </c>
      <c r="EO279" s="15">
        <f t="shared" si="493"/>
        <v>0</v>
      </c>
      <c r="EP279" s="15">
        <f t="shared" si="494"/>
        <v>1</v>
      </c>
      <c r="EQ279" s="15">
        <f t="shared" si="495"/>
        <v>0</v>
      </c>
      <c r="ER279" s="15">
        <f t="shared" si="496"/>
        <v>0</v>
      </c>
      <c r="ES279" s="15">
        <f t="shared" si="497"/>
        <v>0</v>
      </c>
      <c r="ET279" s="15">
        <f t="shared" si="498"/>
        <v>0</v>
      </c>
      <c r="EU279" s="15">
        <f t="shared" si="499"/>
        <v>1</v>
      </c>
      <c r="EV279" s="15">
        <f t="shared" si="500"/>
        <v>0</v>
      </c>
      <c r="EW279" s="15">
        <f t="shared" si="501"/>
        <v>0</v>
      </c>
      <c r="EX279" s="15">
        <f t="shared" si="502"/>
        <v>0</v>
      </c>
      <c r="EY279" s="15">
        <f t="shared" si="503"/>
        <v>1</v>
      </c>
      <c r="EZ279" s="15">
        <f t="shared" si="504"/>
        <v>0</v>
      </c>
      <c r="FA279" s="15">
        <f t="shared" si="505"/>
        <v>0</v>
      </c>
      <c r="FB279" s="15">
        <f t="shared" si="506"/>
        <v>0</v>
      </c>
      <c r="FC279" s="15">
        <f t="shared" si="507"/>
        <v>0</v>
      </c>
      <c r="FD279" s="15">
        <f t="shared" si="508"/>
        <v>1</v>
      </c>
      <c r="FE279" s="15">
        <f t="shared" si="509"/>
        <v>0</v>
      </c>
      <c r="FF279" s="15">
        <f t="shared" si="510"/>
        <v>0</v>
      </c>
      <c r="FG279" s="15">
        <f t="shared" si="511"/>
        <v>0</v>
      </c>
      <c r="FH279" s="15">
        <f t="shared" si="512"/>
        <v>1</v>
      </c>
      <c r="FI279" s="15">
        <f t="shared" si="513"/>
        <v>0</v>
      </c>
      <c r="FJ279" s="15">
        <f t="shared" si="514"/>
        <v>0</v>
      </c>
      <c r="FK279" s="15">
        <f t="shared" si="515"/>
        <v>0</v>
      </c>
      <c r="FL279" s="15">
        <f t="shared" si="516"/>
        <v>0</v>
      </c>
      <c r="FM279" s="15">
        <f t="shared" si="517"/>
        <v>1</v>
      </c>
      <c r="FN279" s="15">
        <f t="shared" si="518"/>
        <v>0</v>
      </c>
      <c r="FO279" s="15">
        <f t="shared" si="519"/>
        <v>0</v>
      </c>
      <c r="FP279" s="15">
        <f t="shared" si="520"/>
        <v>0</v>
      </c>
      <c r="FQ279" s="15">
        <f t="shared" si="521"/>
        <v>0</v>
      </c>
      <c r="FR279" s="15">
        <f t="shared" si="522"/>
        <v>0</v>
      </c>
      <c r="FS279" s="15">
        <v>0</v>
      </c>
      <c r="FT279" s="15">
        <v>0</v>
      </c>
      <c r="FU279" s="15">
        <v>0</v>
      </c>
      <c r="FV279" s="15">
        <v>0</v>
      </c>
      <c r="FW279" s="15">
        <v>0</v>
      </c>
      <c r="FX279" s="15">
        <v>0</v>
      </c>
      <c r="FY279" s="15">
        <v>0</v>
      </c>
      <c r="FZ279" s="15">
        <v>0</v>
      </c>
      <c r="GA279" s="15">
        <f t="shared" si="531"/>
        <v>1</v>
      </c>
      <c r="GB279" s="15">
        <f t="shared" si="532"/>
        <v>0</v>
      </c>
      <c r="GC279" s="15">
        <f t="shared" si="533"/>
        <v>0</v>
      </c>
      <c r="GD279" s="15">
        <f t="shared" si="534"/>
        <v>0</v>
      </c>
      <c r="GE279" s="15">
        <f t="shared" si="535"/>
        <v>0</v>
      </c>
    </row>
    <row r="280" spans="1:187" x14ac:dyDescent="0.3">
      <c r="A280" s="2" t="s">
        <v>279</v>
      </c>
      <c r="B280" s="6">
        <v>55618.74</v>
      </c>
      <c r="C280" s="6">
        <f t="shared" si="443"/>
        <v>38571.155869645911</v>
      </c>
      <c r="D280" s="7">
        <v>17047.584130354084</v>
      </c>
      <c r="E280" s="8">
        <v>0</v>
      </c>
      <c r="F280" s="9">
        <v>11088.27</v>
      </c>
      <c r="G280" s="9">
        <v>9057.6247531375066</v>
      </c>
      <c r="H280" s="9">
        <v>1851.2873532994561</v>
      </c>
      <c r="I280" s="9">
        <v>3380.498</v>
      </c>
      <c r="J280" s="9">
        <v>1084.7266989301395</v>
      </c>
      <c r="K280" s="9">
        <v>170.02600000000001</v>
      </c>
      <c r="L280" s="9">
        <v>6.5672124477018539</v>
      </c>
      <c r="M280" s="9">
        <v>0</v>
      </c>
      <c r="N280" s="10">
        <v>11932.15585183111</v>
      </c>
      <c r="O280" s="10">
        <f t="shared" si="433"/>
        <v>0</v>
      </c>
      <c r="P280" s="10">
        <f t="shared" si="434"/>
        <v>0</v>
      </c>
      <c r="Q280" s="10">
        <f t="shared" si="435"/>
        <v>0</v>
      </c>
      <c r="R280" s="10">
        <f t="shared" si="436"/>
        <v>0</v>
      </c>
      <c r="S280" s="10">
        <f t="shared" si="437"/>
        <v>0</v>
      </c>
      <c r="T280" s="10">
        <f t="shared" si="438"/>
        <v>11088.27</v>
      </c>
      <c r="U280" s="10">
        <f t="shared" si="439"/>
        <v>0</v>
      </c>
      <c r="V280" s="10">
        <f t="shared" si="440"/>
        <v>0</v>
      </c>
      <c r="W280" s="10">
        <f t="shared" si="441"/>
        <v>0</v>
      </c>
      <c r="X280" s="10">
        <f t="shared" si="442"/>
        <v>0</v>
      </c>
      <c r="Y280" s="10">
        <f t="shared" si="444"/>
        <v>0</v>
      </c>
      <c r="Z280" s="10">
        <f t="shared" si="445"/>
        <v>9057.6247531375066</v>
      </c>
      <c r="AA280" s="10">
        <f t="shared" si="446"/>
        <v>0</v>
      </c>
      <c r="AB280" s="10">
        <f t="shared" si="447"/>
        <v>0</v>
      </c>
      <c r="AC280" s="10">
        <f t="shared" si="448"/>
        <v>0</v>
      </c>
      <c r="AD280" s="10">
        <f t="shared" si="449"/>
        <v>0</v>
      </c>
      <c r="AE280" s="10">
        <f t="shared" si="450"/>
        <v>1851.2873532994561</v>
      </c>
      <c r="AF280" s="10">
        <f t="shared" si="451"/>
        <v>0</v>
      </c>
      <c r="AG280" s="10">
        <f t="shared" si="452"/>
        <v>0</v>
      </c>
      <c r="AH280" s="10">
        <f t="shared" si="453"/>
        <v>0</v>
      </c>
      <c r="AI280" s="10">
        <f t="shared" si="454"/>
        <v>3380.498</v>
      </c>
      <c r="AJ280" s="10">
        <f t="shared" si="455"/>
        <v>0</v>
      </c>
      <c r="AK280" s="10">
        <f t="shared" si="456"/>
        <v>0</v>
      </c>
      <c r="AL280" s="10">
        <f t="shared" si="457"/>
        <v>0</v>
      </c>
      <c r="AM280" s="10">
        <f t="shared" si="458"/>
        <v>0</v>
      </c>
      <c r="AN280" s="10">
        <f t="shared" si="459"/>
        <v>1084.7266989301395</v>
      </c>
      <c r="AO280" s="10">
        <f t="shared" si="460"/>
        <v>0</v>
      </c>
      <c r="AP280" s="10">
        <f t="shared" si="461"/>
        <v>0</v>
      </c>
      <c r="AQ280" s="10">
        <f t="shared" si="462"/>
        <v>0</v>
      </c>
      <c r="AR280" s="10">
        <f t="shared" si="463"/>
        <v>170.02600000000001</v>
      </c>
      <c r="AS280" s="10">
        <f t="shared" si="464"/>
        <v>0</v>
      </c>
      <c r="AT280" s="10">
        <f t="shared" si="465"/>
        <v>0</v>
      </c>
      <c r="AU280" s="10">
        <f t="shared" si="466"/>
        <v>0</v>
      </c>
      <c r="AV280" s="10">
        <f t="shared" si="467"/>
        <v>0</v>
      </c>
      <c r="AW280" s="10">
        <f t="shared" si="468"/>
        <v>6.5672124477018539</v>
      </c>
      <c r="AX280" s="10">
        <f t="shared" si="469"/>
        <v>0</v>
      </c>
      <c r="AY280" s="10">
        <f t="shared" si="470"/>
        <v>0</v>
      </c>
      <c r="AZ280" s="10">
        <f t="shared" si="471"/>
        <v>0</v>
      </c>
      <c r="BA280" s="10">
        <f t="shared" si="472"/>
        <v>0</v>
      </c>
      <c r="BB280" s="10">
        <f t="shared" si="473"/>
        <v>0</v>
      </c>
      <c r="BC280" s="10">
        <f t="shared" si="474"/>
        <v>0</v>
      </c>
      <c r="BD280" s="10">
        <f t="shared" si="475"/>
        <v>0</v>
      </c>
      <c r="BE280" s="10">
        <f t="shared" si="476"/>
        <v>0</v>
      </c>
      <c r="BF280" s="10">
        <f t="shared" si="477"/>
        <v>0</v>
      </c>
      <c r="BG280" s="10">
        <f t="shared" si="478"/>
        <v>0</v>
      </c>
      <c r="BH280" s="10">
        <f t="shared" si="479"/>
        <v>0</v>
      </c>
      <c r="BI280" s="10">
        <f t="shared" si="480"/>
        <v>0</v>
      </c>
      <c r="BJ280" s="10">
        <f t="shared" si="481"/>
        <v>0</v>
      </c>
      <c r="BK280" s="10">
        <f t="shared" si="482"/>
        <v>11932.15585183111</v>
      </c>
      <c r="BL280" s="10">
        <f t="shared" si="483"/>
        <v>0</v>
      </c>
      <c r="BM280" s="10">
        <f t="shared" si="484"/>
        <v>0</v>
      </c>
      <c r="BN280" s="10">
        <f t="shared" si="485"/>
        <v>0</v>
      </c>
      <c r="BO280" s="10">
        <f t="shared" si="486"/>
        <v>0</v>
      </c>
      <c r="BP280" s="2" t="s">
        <v>279</v>
      </c>
      <c r="BQ280" s="2">
        <v>62410.794999999998</v>
      </c>
      <c r="BR280" s="2">
        <v>13733.602999999999</v>
      </c>
      <c r="BS280" s="2">
        <v>19770.135999999999</v>
      </c>
      <c r="BT280" s="2">
        <v>0</v>
      </c>
      <c r="BU280" s="2">
        <v>11160.64</v>
      </c>
      <c r="BV280" s="2">
        <v>11687.405000000001</v>
      </c>
      <c r="BW280" s="2">
        <v>3861.998</v>
      </c>
      <c r="BX280" s="2">
        <v>13563.575999999999</v>
      </c>
      <c r="BY280" s="2">
        <v>1149.895</v>
      </c>
      <c r="BZ280" s="2">
        <v>170.02699999999999</v>
      </c>
      <c r="CA280" s="2">
        <v>5.1419999999999986</v>
      </c>
      <c r="CB280" s="2">
        <v>0</v>
      </c>
      <c r="CC280" s="2">
        <v>1041.9760000000001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11160.64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11687.405000000001</v>
      </c>
      <c r="CP280" s="2">
        <v>0</v>
      </c>
      <c r="CQ280" s="2">
        <v>0</v>
      </c>
      <c r="CR280" s="2">
        <v>0</v>
      </c>
      <c r="CS280" s="2">
        <v>0</v>
      </c>
      <c r="CT280" s="2">
        <v>3861.998</v>
      </c>
      <c r="CU280" s="2">
        <v>0</v>
      </c>
      <c r="CV280" s="2">
        <v>0</v>
      </c>
      <c r="CW280" s="2">
        <v>0</v>
      </c>
      <c r="CX280" s="2">
        <v>13563.575999999999</v>
      </c>
      <c r="CY280" s="2">
        <v>0</v>
      </c>
      <c r="CZ280" s="2">
        <v>0</v>
      </c>
      <c r="DA280" s="2">
        <v>0</v>
      </c>
      <c r="DB280" s="2">
        <v>0</v>
      </c>
      <c r="DC280" s="2">
        <v>1149.895</v>
      </c>
      <c r="DD280" s="2">
        <v>0</v>
      </c>
      <c r="DE280" s="2">
        <v>0</v>
      </c>
      <c r="DF280" s="2">
        <v>0</v>
      </c>
      <c r="DG280" s="2">
        <v>170.02699999999999</v>
      </c>
      <c r="DH280" s="2">
        <v>0</v>
      </c>
      <c r="DI280" s="2">
        <v>0</v>
      </c>
      <c r="DJ280" s="2">
        <v>0</v>
      </c>
      <c r="DK280" s="2">
        <v>0</v>
      </c>
      <c r="DL280" s="2">
        <v>5.1419999999999986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1041.9760000000001</v>
      </c>
      <c r="EA280" s="2">
        <v>0</v>
      </c>
      <c r="EB280" s="2">
        <v>0</v>
      </c>
      <c r="EC280" s="2">
        <v>0</v>
      </c>
      <c r="ED280" s="2">
        <v>0</v>
      </c>
      <c r="EE280" s="15">
        <v>0</v>
      </c>
      <c r="EF280" s="15">
        <v>0</v>
      </c>
      <c r="EG280" s="15">
        <v>0</v>
      </c>
      <c r="EH280" s="15">
        <v>0</v>
      </c>
      <c r="EI280" s="15">
        <v>0</v>
      </c>
      <c r="EJ280" s="15">
        <f t="shared" si="488"/>
        <v>1</v>
      </c>
      <c r="EK280" s="15">
        <f t="shared" si="489"/>
        <v>0</v>
      </c>
      <c r="EL280" s="15">
        <f t="shared" si="490"/>
        <v>0</v>
      </c>
      <c r="EM280" s="15">
        <f t="shared" si="491"/>
        <v>0</v>
      </c>
      <c r="EN280" s="15">
        <f t="shared" si="492"/>
        <v>0</v>
      </c>
      <c r="EO280" s="15">
        <f t="shared" si="493"/>
        <v>0</v>
      </c>
      <c r="EP280" s="15">
        <f t="shared" si="494"/>
        <v>1</v>
      </c>
      <c r="EQ280" s="15">
        <f t="shared" si="495"/>
        <v>0</v>
      </c>
      <c r="ER280" s="15">
        <f t="shared" si="496"/>
        <v>0</v>
      </c>
      <c r="ES280" s="15">
        <f t="shared" si="497"/>
        <v>0</v>
      </c>
      <c r="ET280" s="15">
        <f t="shared" si="498"/>
        <v>0</v>
      </c>
      <c r="EU280" s="15">
        <f t="shared" si="499"/>
        <v>1</v>
      </c>
      <c r="EV280" s="15">
        <f t="shared" si="500"/>
        <v>0</v>
      </c>
      <c r="EW280" s="15">
        <f t="shared" si="501"/>
        <v>0</v>
      </c>
      <c r="EX280" s="15">
        <f t="shared" si="502"/>
        <v>0</v>
      </c>
      <c r="EY280" s="15">
        <f t="shared" si="503"/>
        <v>1</v>
      </c>
      <c r="EZ280" s="15">
        <f t="shared" si="504"/>
        <v>0</v>
      </c>
      <c r="FA280" s="15">
        <f t="shared" si="505"/>
        <v>0</v>
      </c>
      <c r="FB280" s="15">
        <f t="shared" si="506"/>
        <v>0</v>
      </c>
      <c r="FC280" s="15">
        <f t="shared" si="507"/>
        <v>0</v>
      </c>
      <c r="FD280" s="15">
        <f t="shared" si="508"/>
        <v>1</v>
      </c>
      <c r="FE280" s="15">
        <f t="shared" si="509"/>
        <v>0</v>
      </c>
      <c r="FF280" s="15">
        <f t="shared" si="510"/>
        <v>0</v>
      </c>
      <c r="FG280" s="15">
        <f t="shared" si="511"/>
        <v>0</v>
      </c>
      <c r="FH280" s="15">
        <f t="shared" si="512"/>
        <v>1</v>
      </c>
      <c r="FI280" s="15">
        <f t="shared" si="513"/>
        <v>0</v>
      </c>
      <c r="FJ280" s="15">
        <f t="shared" si="514"/>
        <v>0</v>
      </c>
      <c r="FK280" s="15">
        <f t="shared" si="515"/>
        <v>0</v>
      </c>
      <c r="FL280" s="15">
        <f t="shared" si="516"/>
        <v>0</v>
      </c>
      <c r="FM280" s="15">
        <f t="shared" si="517"/>
        <v>1</v>
      </c>
      <c r="FN280" s="15">
        <f t="shared" si="518"/>
        <v>0</v>
      </c>
      <c r="FO280" s="15">
        <f t="shared" si="519"/>
        <v>0</v>
      </c>
      <c r="FP280" s="15">
        <f t="shared" si="520"/>
        <v>0</v>
      </c>
      <c r="FQ280" s="15">
        <f t="shared" si="521"/>
        <v>0</v>
      </c>
      <c r="FR280" s="15">
        <f t="shared" si="522"/>
        <v>0</v>
      </c>
      <c r="FS280" s="15">
        <v>0</v>
      </c>
      <c r="FT280" s="15">
        <v>0</v>
      </c>
      <c r="FU280" s="15">
        <v>0</v>
      </c>
      <c r="FV280" s="15">
        <v>0</v>
      </c>
      <c r="FW280" s="15">
        <v>0</v>
      </c>
      <c r="FX280" s="15">
        <v>0</v>
      </c>
      <c r="FY280" s="15">
        <v>0</v>
      </c>
      <c r="FZ280" s="15">
        <v>0</v>
      </c>
      <c r="GA280" s="15">
        <f t="shared" si="531"/>
        <v>1</v>
      </c>
      <c r="GB280" s="15">
        <f t="shared" si="532"/>
        <v>0</v>
      </c>
      <c r="GC280" s="15">
        <f t="shared" si="533"/>
        <v>0</v>
      </c>
      <c r="GD280" s="15">
        <f t="shared" si="534"/>
        <v>0</v>
      </c>
      <c r="GE280" s="15">
        <f t="shared" si="535"/>
        <v>0</v>
      </c>
    </row>
    <row r="281" spans="1:187" x14ac:dyDescent="0.3">
      <c r="A281" s="2" t="s">
        <v>280</v>
      </c>
      <c r="B281" s="6">
        <v>65386.641000000003</v>
      </c>
      <c r="C281" s="6">
        <f t="shared" si="443"/>
        <v>48316.902875958505</v>
      </c>
      <c r="D281" s="7">
        <v>17069.738124041494</v>
      </c>
      <c r="E281" s="8">
        <v>4313.58</v>
      </c>
      <c r="F281" s="9">
        <v>43.64</v>
      </c>
      <c r="G281" s="9">
        <v>16955.624101334201</v>
      </c>
      <c r="H281" s="9">
        <v>2692.8012045376322</v>
      </c>
      <c r="I281" s="9">
        <v>14785.271702145154</v>
      </c>
      <c r="J281" s="9">
        <v>999.11336293927229</v>
      </c>
      <c r="K281" s="9">
        <v>426.24</v>
      </c>
      <c r="L281" s="9">
        <v>223.11</v>
      </c>
      <c r="M281" s="9">
        <v>0</v>
      </c>
      <c r="N281" s="10">
        <v>7877.5225050022536</v>
      </c>
      <c r="O281" s="10">
        <f t="shared" si="433"/>
        <v>0</v>
      </c>
      <c r="P281" s="10">
        <f t="shared" si="434"/>
        <v>0</v>
      </c>
      <c r="Q281" s="10">
        <f t="shared" si="435"/>
        <v>4313.58</v>
      </c>
      <c r="R281" s="10">
        <f t="shared" si="436"/>
        <v>0</v>
      </c>
      <c r="S281" s="10">
        <f t="shared" si="437"/>
        <v>0</v>
      </c>
      <c r="T281" s="10">
        <f t="shared" si="438"/>
        <v>43.64</v>
      </c>
      <c r="U281" s="10">
        <f t="shared" si="439"/>
        <v>0</v>
      </c>
      <c r="V281" s="10">
        <f t="shared" si="440"/>
        <v>0</v>
      </c>
      <c r="W281" s="10">
        <f t="shared" si="441"/>
        <v>0</v>
      </c>
      <c r="X281" s="10">
        <f t="shared" si="442"/>
        <v>0</v>
      </c>
      <c r="Y281" s="10">
        <f t="shared" si="444"/>
        <v>0</v>
      </c>
      <c r="Z281" s="10">
        <f t="shared" si="445"/>
        <v>16955.624101334201</v>
      </c>
      <c r="AA281" s="10">
        <f t="shared" si="446"/>
        <v>0</v>
      </c>
      <c r="AB281" s="10">
        <f t="shared" si="447"/>
        <v>0</v>
      </c>
      <c r="AC281" s="10">
        <f t="shared" si="448"/>
        <v>0</v>
      </c>
      <c r="AD281" s="10">
        <f t="shared" si="449"/>
        <v>0</v>
      </c>
      <c r="AE281" s="10">
        <f t="shared" si="450"/>
        <v>2692.8012045376322</v>
      </c>
      <c r="AF281" s="10">
        <f t="shared" si="451"/>
        <v>0</v>
      </c>
      <c r="AG281" s="10">
        <f t="shared" si="452"/>
        <v>0</v>
      </c>
      <c r="AH281" s="10">
        <f t="shared" si="453"/>
        <v>0</v>
      </c>
      <c r="AI281" s="10">
        <f t="shared" si="454"/>
        <v>14785.271702145154</v>
      </c>
      <c r="AJ281" s="10">
        <f t="shared" si="455"/>
        <v>0</v>
      </c>
      <c r="AK281" s="10">
        <f t="shared" si="456"/>
        <v>0</v>
      </c>
      <c r="AL281" s="10">
        <f t="shared" si="457"/>
        <v>0</v>
      </c>
      <c r="AM281" s="10">
        <f t="shared" si="458"/>
        <v>0</v>
      </c>
      <c r="AN281" s="10">
        <f t="shared" si="459"/>
        <v>999.11336293927229</v>
      </c>
      <c r="AO281" s="10">
        <f t="shared" si="460"/>
        <v>0</v>
      </c>
      <c r="AP281" s="10">
        <f t="shared" si="461"/>
        <v>0</v>
      </c>
      <c r="AQ281" s="10">
        <f t="shared" si="462"/>
        <v>0</v>
      </c>
      <c r="AR281" s="10">
        <f t="shared" si="463"/>
        <v>0</v>
      </c>
      <c r="AS281" s="10">
        <f t="shared" si="464"/>
        <v>426.24</v>
      </c>
      <c r="AT281" s="10">
        <f t="shared" si="465"/>
        <v>0</v>
      </c>
      <c r="AU281" s="10">
        <f t="shared" si="466"/>
        <v>0</v>
      </c>
      <c r="AV281" s="10">
        <f t="shared" si="467"/>
        <v>0</v>
      </c>
      <c r="AW281" s="10">
        <f t="shared" si="468"/>
        <v>223.11</v>
      </c>
      <c r="AX281" s="10">
        <f t="shared" si="469"/>
        <v>0</v>
      </c>
      <c r="AY281" s="10">
        <f t="shared" si="470"/>
        <v>0</v>
      </c>
      <c r="AZ281" s="10">
        <f t="shared" si="471"/>
        <v>0</v>
      </c>
      <c r="BA281" s="10">
        <f t="shared" si="472"/>
        <v>0</v>
      </c>
      <c r="BB281" s="10">
        <f t="shared" si="473"/>
        <v>0</v>
      </c>
      <c r="BC281" s="10">
        <f t="shared" si="474"/>
        <v>0</v>
      </c>
      <c r="BD281" s="10">
        <f t="shared" si="475"/>
        <v>0</v>
      </c>
      <c r="BE281" s="10">
        <f t="shared" si="476"/>
        <v>0</v>
      </c>
      <c r="BF281" s="10">
        <f t="shared" si="477"/>
        <v>0</v>
      </c>
      <c r="BG281" s="10">
        <f t="shared" si="478"/>
        <v>0</v>
      </c>
      <c r="BH281" s="10">
        <f t="shared" si="479"/>
        <v>0</v>
      </c>
      <c r="BI281" s="10">
        <f t="shared" si="480"/>
        <v>0</v>
      </c>
      <c r="BJ281" s="10">
        <f t="shared" si="481"/>
        <v>0</v>
      </c>
      <c r="BK281" s="10">
        <f t="shared" si="482"/>
        <v>7877.5225050022536</v>
      </c>
      <c r="BL281" s="10">
        <f t="shared" si="483"/>
        <v>0</v>
      </c>
      <c r="BM281" s="10">
        <f t="shared" si="484"/>
        <v>0</v>
      </c>
      <c r="BN281" s="10">
        <f t="shared" si="485"/>
        <v>0</v>
      </c>
      <c r="BO281" s="10">
        <f t="shared" si="486"/>
        <v>0</v>
      </c>
      <c r="BP281" s="2" t="s">
        <v>280</v>
      </c>
      <c r="BQ281" s="2">
        <v>337445.43699999998</v>
      </c>
      <c r="BR281" s="2">
        <v>13870.949999999999</v>
      </c>
      <c r="BS281" s="2">
        <v>297634.59699999995</v>
      </c>
      <c r="BT281" s="2">
        <v>4313.58</v>
      </c>
      <c r="BU281" s="2">
        <v>43.64</v>
      </c>
      <c r="BV281" s="2">
        <v>13720.53</v>
      </c>
      <c r="BW281" s="2">
        <v>2559.33</v>
      </c>
      <c r="BX281" s="2">
        <v>13444.71</v>
      </c>
      <c r="BY281" s="2">
        <v>4954.12</v>
      </c>
      <c r="BZ281" s="2">
        <v>426.24</v>
      </c>
      <c r="CA281" s="2">
        <v>223.11</v>
      </c>
      <c r="CB281" s="2">
        <v>0</v>
      </c>
      <c r="CC281" s="2">
        <v>125.58</v>
      </c>
      <c r="CD281" s="2">
        <v>0</v>
      </c>
      <c r="CE281" s="2">
        <v>0</v>
      </c>
      <c r="CF281" s="2">
        <v>4313.58</v>
      </c>
      <c r="CG281" s="2">
        <v>0</v>
      </c>
      <c r="CH281" s="2">
        <v>0</v>
      </c>
      <c r="CI281" s="2">
        <v>43.64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13720.53</v>
      </c>
      <c r="CP281" s="2">
        <v>0</v>
      </c>
      <c r="CQ281" s="2">
        <v>0</v>
      </c>
      <c r="CR281" s="2">
        <v>0</v>
      </c>
      <c r="CS281" s="2">
        <v>0</v>
      </c>
      <c r="CT281" s="2">
        <v>2559.33</v>
      </c>
      <c r="CU281" s="2">
        <v>0</v>
      </c>
      <c r="CV281" s="2">
        <v>0</v>
      </c>
      <c r="CW281" s="2">
        <v>0</v>
      </c>
      <c r="CX281" s="2">
        <v>13444.71</v>
      </c>
      <c r="CY281" s="2">
        <v>0</v>
      </c>
      <c r="CZ281" s="2">
        <v>0</v>
      </c>
      <c r="DA281" s="2">
        <v>0</v>
      </c>
      <c r="DB281" s="2">
        <v>0</v>
      </c>
      <c r="DC281" s="2">
        <v>4954.12</v>
      </c>
      <c r="DD281" s="2">
        <v>0</v>
      </c>
      <c r="DE281" s="2">
        <v>0</v>
      </c>
      <c r="DF281" s="2">
        <v>0</v>
      </c>
      <c r="DG281" s="2">
        <v>0</v>
      </c>
      <c r="DH281" s="2">
        <v>426.24</v>
      </c>
      <c r="DI281" s="2">
        <v>0</v>
      </c>
      <c r="DJ281" s="2">
        <v>0</v>
      </c>
      <c r="DK281" s="2">
        <v>0</v>
      </c>
      <c r="DL281" s="2">
        <v>223.11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125.58</v>
      </c>
      <c r="EA281" s="2">
        <v>0</v>
      </c>
      <c r="EB281" s="2">
        <v>0</v>
      </c>
      <c r="EC281" s="2">
        <v>0</v>
      </c>
      <c r="ED281" s="2">
        <v>0</v>
      </c>
      <c r="EE281" s="15">
        <f t="shared" si="536"/>
        <v>0</v>
      </c>
      <c r="EF281" s="15">
        <f t="shared" si="537"/>
        <v>0</v>
      </c>
      <c r="EG281" s="15">
        <f t="shared" si="538"/>
        <v>1</v>
      </c>
      <c r="EH281" s="15">
        <f t="shared" si="539"/>
        <v>0</v>
      </c>
      <c r="EI281" s="15">
        <f t="shared" si="540"/>
        <v>0</v>
      </c>
      <c r="EJ281" s="15">
        <f t="shared" si="488"/>
        <v>1</v>
      </c>
      <c r="EK281" s="15">
        <f t="shared" si="489"/>
        <v>0</v>
      </c>
      <c r="EL281" s="15">
        <f t="shared" si="490"/>
        <v>0</v>
      </c>
      <c r="EM281" s="15">
        <f t="shared" si="491"/>
        <v>0</v>
      </c>
      <c r="EN281" s="15">
        <f t="shared" si="492"/>
        <v>0</v>
      </c>
      <c r="EO281" s="15">
        <f t="shared" si="493"/>
        <v>0</v>
      </c>
      <c r="EP281" s="15">
        <f t="shared" si="494"/>
        <v>1</v>
      </c>
      <c r="EQ281" s="15">
        <f t="shared" si="495"/>
        <v>0</v>
      </c>
      <c r="ER281" s="15">
        <f t="shared" si="496"/>
        <v>0</v>
      </c>
      <c r="ES281" s="15">
        <f t="shared" si="497"/>
        <v>0</v>
      </c>
      <c r="ET281" s="15">
        <f t="shared" si="498"/>
        <v>0</v>
      </c>
      <c r="EU281" s="15">
        <f t="shared" si="499"/>
        <v>1</v>
      </c>
      <c r="EV281" s="15">
        <f t="shared" si="500"/>
        <v>0</v>
      </c>
      <c r="EW281" s="15">
        <f t="shared" si="501"/>
        <v>0</v>
      </c>
      <c r="EX281" s="15">
        <f t="shared" si="502"/>
        <v>0</v>
      </c>
      <c r="EY281" s="15">
        <f t="shared" si="503"/>
        <v>1</v>
      </c>
      <c r="EZ281" s="15">
        <f t="shared" si="504"/>
        <v>0</v>
      </c>
      <c r="FA281" s="15">
        <f t="shared" si="505"/>
        <v>0</v>
      </c>
      <c r="FB281" s="15">
        <f t="shared" si="506"/>
        <v>0</v>
      </c>
      <c r="FC281" s="15">
        <f t="shared" si="507"/>
        <v>0</v>
      </c>
      <c r="FD281" s="15">
        <f t="shared" si="508"/>
        <v>1</v>
      </c>
      <c r="FE281" s="15">
        <f t="shared" si="509"/>
        <v>0</v>
      </c>
      <c r="FF281" s="15">
        <f t="shared" si="510"/>
        <v>0</v>
      </c>
      <c r="FG281" s="15">
        <f t="shared" si="511"/>
        <v>0</v>
      </c>
      <c r="FH281" s="15">
        <f t="shared" si="512"/>
        <v>0</v>
      </c>
      <c r="FI281" s="15">
        <f t="shared" si="513"/>
        <v>1</v>
      </c>
      <c r="FJ281" s="15">
        <f t="shared" si="514"/>
        <v>0</v>
      </c>
      <c r="FK281" s="15">
        <f t="shared" si="515"/>
        <v>0</v>
      </c>
      <c r="FL281" s="15">
        <f t="shared" si="516"/>
        <v>0</v>
      </c>
      <c r="FM281" s="15">
        <f t="shared" si="517"/>
        <v>1</v>
      </c>
      <c r="FN281" s="15">
        <f t="shared" si="518"/>
        <v>0</v>
      </c>
      <c r="FO281" s="15">
        <f t="shared" si="519"/>
        <v>0</v>
      </c>
      <c r="FP281" s="15">
        <f t="shared" si="520"/>
        <v>0</v>
      </c>
      <c r="FQ281" s="15">
        <f t="shared" si="521"/>
        <v>0</v>
      </c>
      <c r="FR281" s="15">
        <f t="shared" si="522"/>
        <v>0</v>
      </c>
      <c r="FS281" s="15">
        <v>0</v>
      </c>
      <c r="FT281" s="15">
        <v>0</v>
      </c>
      <c r="FU281" s="15">
        <v>0</v>
      </c>
      <c r="FV281" s="15">
        <v>0</v>
      </c>
      <c r="FW281" s="15">
        <v>0</v>
      </c>
      <c r="FX281" s="15">
        <v>0</v>
      </c>
      <c r="FY281" s="15">
        <v>0</v>
      </c>
      <c r="FZ281" s="15">
        <v>0</v>
      </c>
      <c r="GA281" s="15">
        <f t="shared" si="531"/>
        <v>1</v>
      </c>
      <c r="GB281" s="15">
        <f t="shared" si="532"/>
        <v>0</v>
      </c>
      <c r="GC281" s="15">
        <f t="shared" si="533"/>
        <v>0</v>
      </c>
      <c r="GD281" s="15">
        <f t="shared" si="534"/>
        <v>0</v>
      </c>
      <c r="GE281" s="15">
        <f t="shared" si="535"/>
        <v>0</v>
      </c>
    </row>
    <row r="282" spans="1:187" x14ac:dyDescent="0.3">
      <c r="A282" s="3" t="s">
        <v>281</v>
      </c>
      <c r="B282" s="6">
        <v>83746.11</v>
      </c>
      <c r="C282" s="6">
        <f t="shared" si="443"/>
        <v>34160.949634636963</v>
      </c>
      <c r="D282" s="6">
        <v>49585.160365363037</v>
      </c>
      <c r="E282" s="6">
        <v>0</v>
      </c>
      <c r="F282" s="6">
        <v>17501.05</v>
      </c>
      <c r="G282" s="6">
        <v>7567.3411433642941</v>
      </c>
      <c r="H282" s="6">
        <v>1391.1260047573119</v>
      </c>
      <c r="I282" s="6">
        <v>5862.771917972862</v>
      </c>
      <c r="J282" s="6">
        <v>1740.6105685424927</v>
      </c>
      <c r="K282" s="6">
        <v>57.42</v>
      </c>
      <c r="L282" s="6">
        <v>40.630000000000003</v>
      </c>
      <c r="M282" s="6">
        <v>0</v>
      </c>
      <c r="N282" s="6">
        <v>0</v>
      </c>
      <c r="O282" s="10">
        <f t="shared" si="433"/>
        <v>0</v>
      </c>
      <c r="P282" s="10">
        <f t="shared" si="434"/>
        <v>0</v>
      </c>
      <c r="Q282" s="10">
        <f t="shared" si="435"/>
        <v>0</v>
      </c>
      <c r="R282" s="10">
        <f t="shared" si="436"/>
        <v>0</v>
      </c>
      <c r="S282" s="10">
        <f t="shared" si="437"/>
        <v>0</v>
      </c>
      <c r="T282" s="10">
        <f t="shared" si="438"/>
        <v>0</v>
      </c>
      <c r="U282" s="10">
        <f t="shared" si="439"/>
        <v>17501.05</v>
      </c>
      <c r="V282" s="10">
        <f t="shared" si="440"/>
        <v>0</v>
      </c>
      <c r="W282" s="10">
        <f t="shared" si="441"/>
        <v>0</v>
      </c>
      <c r="X282" s="10">
        <f t="shared" si="442"/>
        <v>0</v>
      </c>
      <c r="Y282" s="10">
        <f t="shared" si="444"/>
        <v>0</v>
      </c>
      <c r="Z282" s="10">
        <f t="shared" si="445"/>
        <v>7567.3411433642941</v>
      </c>
      <c r="AA282" s="10">
        <f t="shared" si="446"/>
        <v>1.7798697900341527</v>
      </c>
      <c r="AB282" s="10">
        <f t="shared" si="447"/>
        <v>0</v>
      </c>
      <c r="AC282" s="10">
        <f t="shared" si="448"/>
        <v>0</v>
      </c>
      <c r="AD282" s="10">
        <f t="shared" si="449"/>
        <v>0</v>
      </c>
      <c r="AE282" s="10">
        <f t="shared" si="450"/>
        <v>1391.1260047573119</v>
      </c>
      <c r="AF282" s="10">
        <f t="shared" si="451"/>
        <v>0</v>
      </c>
      <c r="AG282" s="10">
        <f t="shared" si="452"/>
        <v>0</v>
      </c>
      <c r="AH282" s="10">
        <f t="shared" si="453"/>
        <v>0</v>
      </c>
      <c r="AI282" s="10">
        <f t="shared" si="454"/>
        <v>5862.771917972862</v>
      </c>
      <c r="AJ282" s="10">
        <f t="shared" si="455"/>
        <v>0</v>
      </c>
      <c r="AK282" s="10">
        <f t="shared" si="456"/>
        <v>0</v>
      </c>
      <c r="AL282" s="10">
        <f t="shared" si="457"/>
        <v>0</v>
      </c>
      <c r="AM282" s="10">
        <f t="shared" si="458"/>
        <v>0</v>
      </c>
      <c r="AN282" s="10">
        <f t="shared" si="459"/>
        <v>1740.6105685424927</v>
      </c>
      <c r="AO282" s="10">
        <f t="shared" si="460"/>
        <v>0</v>
      </c>
      <c r="AP282" s="10">
        <f t="shared" si="461"/>
        <v>0</v>
      </c>
      <c r="AQ282" s="10">
        <f t="shared" si="462"/>
        <v>0</v>
      </c>
      <c r="AR282" s="10">
        <f t="shared" si="463"/>
        <v>57.42</v>
      </c>
      <c r="AS282" s="10">
        <f t="shared" si="464"/>
        <v>0</v>
      </c>
      <c r="AT282" s="10">
        <f t="shared" si="465"/>
        <v>0</v>
      </c>
      <c r="AU282" s="10">
        <f t="shared" si="466"/>
        <v>0</v>
      </c>
      <c r="AV282" s="10">
        <f t="shared" si="467"/>
        <v>0</v>
      </c>
      <c r="AW282" s="10">
        <f t="shared" si="468"/>
        <v>40.630000000000003</v>
      </c>
      <c r="AX282" s="10">
        <f t="shared" si="469"/>
        <v>0</v>
      </c>
      <c r="AY282" s="10">
        <f t="shared" si="470"/>
        <v>0</v>
      </c>
      <c r="AZ282" s="10">
        <f t="shared" si="471"/>
        <v>0</v>
      </c>
      <c r="BA282" s="10">
        <f t="shared" si="472"/>
        <v>0</v>
      </c>
      <c r="BB282" s="10">
        <f t="shared" si="473"/>
        <v>0</v>
      </c>
      <c r="BC282" s="10">
        <f t="shared" si="474"/>
        <v>0</v>
      </c>
      <c r="BD282" s="10">
        <f t="shared" si="475"/>
        <v>0</v>
      </c>
      <c r="BE282" s="10">
        <f t="shared" si="476"/>
        <v>0</v>
      </c>
      <c r="BF282" s="10">
        <f t="shared" si="477"/>
        <v>0</v>
      </c>
      <c r="BG282" s="10">
        <f t="shared" si="478"/>
        <v>0</v>
      </c>
      <c r="BH282" s="10">
        <f t="shared" si="479"/>
        <v>0</v>
      </c>
      <c r="BI282" s="10">
        <f t="shared" si="480"/>
        <v>0</v>
      </c>
      <c r="BJ282" s="10">
        <f t="shared" si="481"/>
        <v>0</v>
      </c>
      <c r="BK282" s="10">
        <f t="shared" si="482"/>
        <v>0</v>
      </c>
      <c r="BL282" s="10">
        <f t="shared" si="483"/>
        <v>0</v>
      </c>
      <c r="BM282" s="10">
        <f t="shared" si="484"/>
        <v>0</v>
      </c>
      <c r="BN282" s="10">
        <f t="shared" si="485"/>
        <v>0</v>
      </c>
      <c r="BO282" s="10">
        <f t="shared" si="486"/>
        <v>0</v>
      </c>
      <c r="BP282" s="3" t="s">
        <v>281</v>
      </c>
      <c r="BQ282" s="3">
        <v>44759.498</v>
      </c>
      <c r="BR282" s="3">
        <v>5593.92</v>
      </c>
      <c r="BS282" s="2">
        <v>10673.608</v>
      </c>
      <c r="BT282" s="2">
        <v>0</v>
      </c>
      <c r="BU282" s="2">
        <v>17501.099999999999</v>
      </c>
      <c r="BV282" s="2">
        <v>8418.2199999999993</v>
      </c>
      <c r="BW282" s="2">
        <v>1320.04</v>
      </c>
      <c r="BX282" s="2">
        <v>5536.5</v>
      </c>
      <c r="BY282" s="2">
        <v>1208.04</v>
      </c>
      <c r="BZ282" s="2">
        <v>57.42</v>
      </c>
      <c r="CA282" s="2">
        <v>44.57</v>
      </c>
      <c r="CB282" s="2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17501.099999999999</v>
      </c>
      <c r="CK282" s="3">
        <v>0</v>
      </c>
      <c r="CL282" s="3">
        <v>0</v>
      </c>
      <c r="CM282" s="3">
        <v>0</v>
      </c>
      <c r="CN282" s="3">
        <v>0</v>
      </c>
      <c r="CO282" s="3">
        <v>8418.2199999999993</v>
      </c>
      <c r="CP282" s="3">
        <v>1.98</v>
      </c>
      <c r="CQ282" s="3">
        <v>0</v>
      </c>
      <c r="CR282" s="3">
        <v>0</v>
      </c>
      <c r="CS282" s="3">
        <v>0</v>
      </c>
      <c r="CT282" s="3">
        <v>1320.04</v>
      </c>
      <c r="CU282" s="3">
        <v>0</v>
      </c>
      <c r="CV282" s="3">
        <v>0</v>
      </c>
      <c r="CW282" s="3">
        <v>0</v>
      </c>
      <c r="CX282" s="3">
        <v>5536.5</v>
      </c>
      <c r="CY282" s="3">
        <v>0</v>
      </c>
      <c r="CZ282" s="3">
        <v>0</v>
      </c>
      <c r="DA282" s="3">
        <v>0</v>
      </c>
      <c r="DB282" s="3">
        <v>0</v>
      </c>
      <c r="DC282" s="3">
        <v>1208.04</v>
      </c>
      <c r="DD282" s="3">
        <v>0</v>
      </c>
      <c r="DE282" s="3">
        <v>0</v>
      </c>
      <c r="DF282" s="3">
        <v>0</v>
      </c>
      <c r="DG282" s="3">
        <v>57.42</v>
      </c>
      <c r="DH282" s="3">
        <v>0</v>
      </c>
      <c r="DI282" s="3">
        <v>0</v>
      </c>
      <c r="DJ282" s="3">
        <v>0</v>
      </c>
      <c r="DK282" s="3">
        <v>0</v>
      </c>
      <c r="DL282" s="3">
        <v>44.57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15">
        <v>0</v>
      </c>
      <c r="EF282" s="15">
        <v>0</v>
      </c>
      <c r="EG282" s="15">
        <v>0</v>
      </c>
      <c r="EH282" s="15">
        <v>0</v>
      </c>
      <c r="EI282" s="15">
        <v>0</v>
      </c>
      <c r="EJ282" s="15">
        <f t="shared" si="488"/>
        <v>0</v>
      </c>
      <c r="EK282" s="15">
        <f t="shared" si="489"/>
        <v>1</v>
      </c>
      <c r="EL282" s="15">
        <f t="shared" si="490"/>
        <v>0</v>
      </c>
      <c r="EM282" s="15">
        <f t="shared" si="491"/>
        <v>0</v>
      </c>
      <c r="EN282" s="15">
        <f t="shared" si="492"/>
        <v>0</v>
      </c>
      <c r="EO282" s="15">
        <f t="shared" si="493"/>
        <v>0</v>
      </c>
      <c r="EP282" s="15">
        <f t="shared" si="494"/>
        <v>1</v>
      </c>
      <c r="EQ282" s="16">
        <f t="shared" si="495"/>
        <v>2.3520411678478351E-4</v>
      </c>
      <c r="ER282" s="15">
        <f t="shared" si="496"/>
        <v>0</v>
      </c>
      <c r="ES282" s="15">
        <f t="shared" si="497"/>
        <v>0</v>
      </c>
      <c r="ET282" s="15">
        <f t="shared" si="498"/>
        <v>0</v>
      </c>
      <c r="EU282" s="15">
        <f t="shared" si="499"/>
        <v>1</v>
      </c>
      <c r="EV282" s="15">
        <f t="shared" si="500"/>
        <v>0</v>
      </c>
      <c r="EW282" s="15">
        <f t="shared" si="501"/>
        <v>0</v>
      </c>
      <c r="EX282" s="15">
        <f t="shared" si="502"/>
        <v>0</v>
      </c>
      <c r="EY282" s="15">
        <f t="shared" si="503"/>
        <v>1</v>
      </c>
      <c r="EZ282" s="15">
        <f t="shared" si="504"/>
        <v>0</v>
      </c>
      <c r="FA282" s="15">
        <f t="shared" si="505"/>
        <v>0</v>
      </c>
      <c r="FB282" s="15">
        <f t="shared" si="506"/>
        <v>0</v>
      </c>
      <c r="FC282" s="15">
        <f t="shared" si="507"/>
        <v>0</v>
      </c>
      <c r="FD282" s="15">
        <f t="shared" si="508"/>
        <v>1</v>
      </c>
      <c r="FE282" s="15">
        <f t="shared" si="509"/>
        <v>0</v>
      </c>
      <c r="FF282" s="15">
        <f t="shared" si="510"/>
        <v>0</v>
      </c>
      <c r="FG282" s="15">
        <f t="shared" si="511"/>
        <v>0</v>
      </c>
      <c r="FH282" s="15">
        <f t="shared" si="512"/>
        <v>1</v>
      </c>
      <c r="FI282" s="15">
        <f t="shared" si="513"/>
        <v>0</v>
      </c>
      <c r="FJ282" s="15">
        <f t="shared" si="514"/>
        <v>0</v>
      </c>
      <c r="FK282" s="15">
        <f t="shared" si="515"/>
        <v>0</v>
      </c>
      <c r="FL282" s="15">
        <f t="shared" si="516"/>
        <v>0</v>
      </c>
      <c r="FM282" s="15">
        <f t="shared" si="517"/>
        <v>1</v>
      </c>
      <c r="FN282" s="15">
        <f t="shared" si="518"/>
        <v>0</v>
      </c>
      <c r="FO282" s="15">
        <f t="shared" si="519"/>
        <v>0</v>
      </c>
      <c r="FP282" s="15">
        <f t="shared" si="520"/>
        <v>0</v>
      </c>
      <c r="FQ282" s="15">
        <f t="shared" si="521"/>
        <v>0</v>
      </c>
      <c r="FR282" s="15">
        <f t="shared" si="522"/>
        <v>0</v>
      </c>
      <c r="FS282" s="15">
        <v>0</v>
      </c>
      <c r="FT282" s="15">
        <v>0</v>
      </c>
      <c r="FU282" s="15">
        <v>0</v>
      </c>
      <c r="FV282" s="15">
        <v>0</v>
      </c>
      <c r="FW282" s="15">
        <v>0</v>
      </c>
      <c r="FX282" s="15">
        <v>0</v>
      </c>
      <c r="FY282" s="15">
        <v>0</v>
      </c>
      <c r="FZ282" s="15">
        <v>0</v>
      </c>
      <c r="GA282" s="15">
        <v>0</v>
      </c>
      <c r="GB282" s="15">
        <v>0</v>
      </c>
      <c r="GC282" s="15">
        <v>0</v>
      </c>
      <c r="GD282" s="15">
        <v>0</v>
      </c>
      <c r="GE282" s="15">
        <v>0</v>
      </c>
    </row>
    <row r="283" spans="1:187" x14ac:dyDescent="0.3">
      <c r="A283" s="2" t="s">
        <v>282</v>
      </c>
      <c r="B283" s="6">
        <v>103155.5</v>
      </c>
      <c r="C283" s="6">
        <f t="shared" si="443"/>
        <v>74035.202923865014</v>
      </c>
      <c r="D283" s="7">
        <v>29120.29707613499</v>
      </c>
      <c r="E283" s="8">
        <v>0</v>
      </c>
      <c r="F283" s="9">
        <v>26504.26</v>
      </c>
      <c r="G283" s="9">
        <v>17194.24578853045</v>
      </c>
      <c r="H283" s="9">
        <v>7039.6020198920078</v>
      </c>
      <c r="I283" s="9">
        <v>12551.51476010123</v>
      </c>
      <c r="J283" s="9">
        <v>4334.6159894887369</v>
      </c>
      <c r="K283" s="9">
        <v>823.25</v>
      </c>
      <c r="L283" s="9">
        <v>1356.87</v>
      </c>
      <c r="M283" s="9">
        <v>0</v>
      </c>
      <c r="N283" s="10">
        <v>4230.8443658525821</v>
      </c>
      <c r="O283" s="10">
        <f t="shared" si="433"/>
        <v>0</v>
      </c>
      <c r="P283" s="10">
        <f t="shared" si="434"/>
        <v>0</v>
      </c>
      <c r="Q283" s="10">
        <f t="shared" si="435"/>
        <v>0</v>
      </c>
      <c r="R283" s="10">
        <f t="shared" si="436"/>
        <v>0</v>
      </c>
      <c r="S283" s="10">
        <f t="shared" si="437"/>
        <v>0</v>
      </c>
      <c r="T283" s="10">
        <f t="shared" si="438"/>
        <v>24623.609999999997</v>
      </c>
      <c r="U283" s="10">
        <f t="shared" si="439"/>
        <v>1880.6500000000012</v>
      </c>
      <c r="V283" s="10">
        <f t="shared" si="440"/>
        <v>0</v>
      </c>
      <c r="W283" s="10">
        <f t="shared" si="441"/>
        <v>0</v>
      </c>
      <c r="X283" s="10">
        <f t="shared" si="442"/>
        <v>0</v>
      </c>
      <c r="Y283" s="10">
        <f t="shared" si="444"/>
        <v>0</v>
      </c>
      <c r="Z283" s="10">
        <f t="shared" si="445"/>
        <v>17191.469958897891</v>
      </c>
      <c r="AA283" s="10">
        <f t="shared" si="446"/>
        <v>0</v>
      </c>
      <c r="AB283" s="10">
        <f t="shared" si="447"/>
        <v>0</v>
      </c>
      <c r="AC283" s="10">
        <f t="shared" si="448"/>
        <v>0</v>
      </c>
      <c r="AD283" s="10">
        <f t="shared" si="449"/>
        <v>0</v>
      </c>
      <c r="AE283" s="10">
        <f t="shared" si="450"/>
        <v>6898.2856717862251</v>
      </c>
      <c r="AF283" s="10">
        <f t="shared" si="451"/>
        <v>23.871421526380782</v>
      </c>
      <c r="AG283" s="10">
        <f t="shared" si="452"/>
        <v>0</v>
      </c>
      <c r="AH283" s="10">
        <f t="shared" si="453"/>
        <v>117.44492657940312</v>
      </c>
      <c r="AI283" s="10">
        <f t="shared" si="454"/>
        <v>12551.51476010123</v>
      </c>
      <c r="AJ283" s="10">
        <f t="shared" si="455"/>
        <v>0</v>
      </c>
      <c r="AK283" s="10">
        <f t="shared" si="456"/>
        <v>0</v>
      </c>
      <c r="AL283" s="10">
        <f t="shared" si="457"/>
        <v>0</v>
      </c>
      <c r="AM283" s="10">
        <f t="shared" si="458"/>
        <v>0</v>
      </c>
      <c r="AN283" s="10">
        <f t="shared" si="459"/>
        <v>4334.6159894887369</v>
      </c>
      <c r="AO283" s="10">
        <f t="shared" si="460"/>
        <v>0</v>
      </c>
      <c r="AP283" s="10">
        <f t="shared" si="461"/>
        <v>0</v>
      </c>
      <c r="AQ283" s="10">
        <f t="shared" si="462"/>
        <v>0</v>
      </c>
      <c r="AR283" s="10">
        <f t="shared" si="463"/>
        <v>823.25</v>
      </c>
      <c r="AS283" s="10">
        <f t="shared" si="464"/>
        <v>0</v>
      </c>
      <c r="AT283" s="10">
        <f t="shared" si="465"/>
        <v>0</v>
      </c>
      <c r="AU283" s="10">
        <f t="shared" si="466"/>
        <v>0</v>
      </c>
      <c r="AV283" s="10">
        <f t="shared" si="467"/>
        <v>0</v>
      </c>
      <c r="AW283" s="10">
        <f t="shared" si="468"/>
        <v>1354.4220487168918</v>
      </c>
      <c r="AX283" s="10">
        <f t="shared" si="469"/>
        <v>2.447951283108218</v>
      </c>
      <c r="AY283" s="10">
        <f t="shared" si="470"/>
        <v>0</v>
      </c>
      <c r="AZ283" s="10">
        <f t="shared" si="471"/>
        <v>0</v>
      </c>
      <c r="BA283" s="10">
        <f t="shared" si="472"/>
        <v>0</v>
      </c>
      <c r="BB283" s="10">
        <f t="shared" si="473"/>
        <v>0</v>
      </c>
      <c r="BC283" s="10">
        <f t="shared" si="474"/>
        <v>0</v>
      </c>
      <c r="BD283" s="10">
        <f t="shared" si="475"/>
        <v>0</v>
      </c>
      <c r="BE283" s="10">
        <f t="shared" si="476"/>
        <v>0</v>
      </c>
      <c r="BF283" s="10">
        <f t="shared" si="477"/>
        <v>0</v>
      </c>
      <c r="BG283" s="10">
        <f t="shared" si="478"/>
        <v>0</v>
      </c>
      <c r="BH283" s="10">
        <f t="shared" si="479"/>
        <v>0</v>
      </c>
      <c r="BI283" s="10">
        <f t="shared" si="480"/>
        <v>0</v>
      </c>
      <c r="BJ283" s="10">
        <f t="shared" si="481"/>
        <v>0</v>
      </c>
      <c r="BK283" s="10">
        <f t="shared" si="482"/>
        <v>4087.4529201091791</v>
      </c>
      <c r="BL283" s="10">
        <f t="shared" si="483"/>
        <v>92.051389702414198</v>
      </c>
      <c r="BM283" s="10">
        <f t="shared" si="484"/>
        <v>0</v>
      </c>
      <c r="BN283" s="10">
        <f t="shared" si="485"/>
        <v>0</v>
      </c>
      <c r="BO283" s="10">
        <f t="shared" si="486"/>
        <v>0</v>
      </c>
      <c r="BP283" s="2" t="s">
        <v>282</v>
      </c>
      <c r="BQ283" s="2">
        <v>320625.67</v>
      </c>
      <c r="BR283" s="2">
        <v>11648.81</v>
      </c>
      <c r="BS283" s="2">
        <v>229066.8</v>
      </c>
      <c r="BT283" s="2">
        <v>0</v>
      </c>
      <c r="BU283" s="2">
        <v>26504.260000000002</v>
      </c>
      <c r="BV283" s="2">
        <v>12264.66</v>
      </c>
      <c r="BW283" s="2">
        <v>6847.5</v>
      </c>
      <c r="BX283" s="2">
        <v>9885.119999999999</v>
      </c>
      <c r="BY283" s="2">
        <v>15143.81</v>
      </c>
      <c r="BZ283" s="2">
        <v>1763.69</v>
      </c>
      <c r="CA283" s="2">
        <v>5215.8500000000004</v>
      </c>
      <c r="CB283" s="2">
        <v>11517.77</v>
      </c>
      <c r="CC283" s="2">
        <v>2416.21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24623.61</v>
      </c>
      <c r="CJ283" s="2">
        <v>1880.6500000000015</v>
      </c>
      <c r="CK283" s="2">
        <v>0</v>
      </c>
      <c r="CL283" s="2">
        <v>0</v>
      </c>
      <c r="CM283" s="2">
        <v>0</v>
      </c>
      <c r="CN283" s="2">
        <v>0</v>
      </c>
      <c r="CO283" s="2">
        <v>12262.68</v>
      </c>
      <c r="CP283" s="2">
        <v>0</v>
      </c>
      <c r="CQ283" s="2">
        <v>0</v>
      </c>
      <c r="CR283" s="2">
        <v>0</v>
      </c>
      <c r="CS283" s="2">
        <v>0</v>
      </c>
      <c r="CT283" s="2">
        <v>6710.0400000000009</v>
      </c>
      <c r="CU283" s="2">
        <v>23.22</v>
      </c>
      <c r="CV283" s="2">
        <v>0</v>
      </c>
      <c r="CW283" s="2">
        <v>114.24</v>
      </c>
      <c r="CX283" s="2">
        <v>9885.119999999999</v>
      </c>
      <c r="CY283" s="2">
        <v>0</v>
      </c>
      <c r="CZ283" s="2">
        <v>0</v>
      </c>
      <c r="DA283" s="2">
        <v>0</v>
      </c>
      <c r="DB283" s="2">
        <v>0</v>
      </c>
      <c r="DC283" s="2">
        <v>15143.81</v>
      </c>
      <c r="DD283" s="2">
        <v>0</v>
      </c>
      <c r="DE283" s="2">
        <v>0</v>
      </c>
      <c r="DF283" s="2">
        <v>0</v>
      </c>
      <c r="DG283" s="2">
        <v>1763.69</v>
      </c>
      <c r="DH283" s="2">
        <v>0</v>
      </c>
      <c r="DI283" s="2">
        <v>0</v>
      </c>
      <c r="DJ283" s="2">
        <v>0</v>
      </c>
      <c r="DK283" s="2">
        <v>0</v>
      </c>
      <c r="DL283" s="2">
        <v>5206.4400000000014</v>
      </c>
      <c r="DM283" s="2">
        <v>9.41</v>
      </c>
      <c r="DN283" s="2">
        <v>0</v>
      </c>
      <c r="DO283" s="2">
        <v>0</v>
      </c>
      <c r="DP283" s="2">
        <v>0</v>
      </c>
      <c r="DQ283" s="2">
        <v>0</v>
      </c>
      <c r="DR283" s="2">
        <v>11517.77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2334.3200000000002</v>
      </c>
      <c r="EA283" s="2">
        <v>52.57</v>
      </c>
      <c r="EB283" s="2">
        <v>0</v>
      </c>
      <c r="EC283" s="2">
        <v>0</v>
      </c>
      <c r="ED283" s="2">
        <v>0</v>
      </c>
      <c r="EE283" s="15">
        <v>0</v>
      </c>
      <c r="EF283" s="15">
        <v>0</v>
      </c>
      <c r="EG283" s="15">
        <v>0</v>
      </c>
      <c r="EH283" s="15">
        <v>0</v>
      </c>
      <c r="EI283" s="15">
        <v>0</v>
      </c>
      <c r="EJ283" s="15">
        <f t="shared" si="488"/>
        <v>0.92904348206665643</v>
      </c>
      <c r="EK283" s="15">
        <f t="shared" si="489"/>
        <v>7.0956517933343594E-2</v>
      </c>
      <c r="EL283" s="15">
        <f t="shared" si="490"/>
        <v>0</v>
      </c>
      <c r="EM283" s="15">
        <f t="shared" si="491"/>
        <v>0</v>
      </c>
      <c r="EN283" s="15">
        <f t="shared" si="492"/>
        <v>0</v>
      </c>
      <c r="EO283" s="15">
        <f t="shared" si="493"/>
        <v>0</v>
      </c>
      <c r="EP283" s="15">
        <f t="shared" si="494"/>
        <v>0.99983856054713305</v>
      </c>
      <c r="EQ283" s="15">
        <f t="shared" si="495"/>
        <v>0</v>
      </c>
      <c r="ER283" s="15">
        <f t="shared" si="496"/>
        <v>0</v>
      </c>
      <c r="ES283" s="15">
        <f t="shared" si="497"/>
        <v>0</v>
      </c>
      <c r="ET283" s="15">
        <f t="shared" si="498"/>
        <v>0</v>
      </c>
      <c r="EU283" s="15">
        <f t="shared" si="499"/>
        <v>0.97992552026286983</v>
      </c>
      <c r="EV283" s="16">
        <f t="shared" si="500"/>
        <v>3.3910186199342823E-3</v>
      </c>
      <c r="EW283" s="15">
        <f t="shared" si="501"/>
        <v>0</v>
      </c>
      <c r="EX283" s="15">
        <f t="shared" si="502"/>
        <v>1.6683461117196055E-2</v>
      </c>
      <c r="EY283" s="15">
        <f t="shared" si="503"/>
        <v>1</v>
      </c>
      <c r="EZ283" s="15">
        <f t="shared" si="504"/>
        <v>0</v>
      </c>
      <c r="FA283" s="15">
        <f t="shared" si="505"/>
        <v>0</v>
      </c>
      <c r="FB283" s="15">
        <f t="shared" si="506"/>
        <v>0</v>
      </c>
      <c r="FC283" s="15">
        <f t="shared" si="507"/>
        <v>0</v>
      </c>
      <c r="FD283" s="15">
        <f t="shared" si="508"/>
        <v>1</v>
      </c>
      <c r="FE283" s="15">
        <f t="shared" si="509"/>
        <v>0</v>
      </c>
      <c r="FF283" s="15">
        <f t="shared" si="510"/>
        <v>0</v>
      </c>
      <c r="FG283" s="15">
        <f t="shared" si="511"/>
        <v>0</v>
      </c>
      <c r="FH283" s="15">
        <f t="shared" si="512"/>
        <v>1</v>
      </c>
      <c r="FI283" s="15">
        <f t="shared" si="513"/>
        <v>0</v>
      </c>
      <c r="FJ283" s="15">
        <f t="shared" si="514"/>
        <v>0</v>
      </c>
      <c r="FK283" s="15">
        <f t="shared" si="515"/>
        <v>0</v>
      </c>
      <c r="FL283" s="15">
        <f t="shared" si="516"/>
        <v>0</v>
      </c>
      <c r="FM283" s="15">
        <f t="shared" si="517"/>
        <v>0.99819588370064338</v>
      </c>
      <c r="FN283" s="15">
        <f t="shared" si="518"/>
        <v>1.8041162993567682E-3</v>
      </c>
      <c r="FO283" s="15">
        <f t="shared" si="519"/>
        <v>0</v>
      </c>
      <c r="FP283" s="15">
        <f t="shared" si="520"/>
        <v>0</v>
      </c>
      <c r="FQ283" s="15">
        <f t="shared" si="521"/>
        <v>0</v>
      </c>
      <c r="FR283" s="15">
        <f t="shared" si="522"/>
        <v>0</v>
      </c>
      <c r="FS283" s="15">
        <f t="shared" si="523"/>
        <v>1</v>
      </c>
      <c r="FT283" s="15">
        <f t="shared" si="524"/>
        <v>0</v>
      </c>
      <c r="FU283" s="15">
        <f t="shared" si="525"/>
        <v>0</v>
      </c>
      <c r="FV283" s="15">
        <f t="shared" si="526"/>
        <v>0</v>
      </c>
      <c r="FW283" s="15">
        <f t="shared" si="527"/>
        <v>0</v>
      </c>
      <c r="FX283" s="15">
        <f t="shared" si="528"/>
        <v>0</v>
      </c>
      <c r="FY283" s="15">
        <f t="shared" si="529"/>
        <v>0</v>
      </c>
      <c r="FZ283" s="15">
        <f t="shared" si="530"/>
        <v>0</v>
      </c>
      <c r="GA283" s="15">
        <f t="shared" si="531"/>
        <v>0.96610807835411661</v>
      </c>
      <c r="GB283" s="15">
        <f t="shared" si="532"/>
        <v>2.1757214811626471E-2</v>
      </c>
      <c r="GC283" s="15">
        <f t="shared" si="533"/>
        <v>0</v>
      </c>
      <c r="GD283" s="15">
        <f t="shared" si="534"/>
        <v>0</v>
      </c>
      <c r="GE283" s="15">
        <f t="shared" si="535"/>
        <v>0</v>
      </c>
    </row>
    <row r="284" spans="1:187" x14ac:dyDescent="0.3">
      <c r="A284" s="2" t="s">
        <v>283</v>
      </c>
      <c r="B284" s="6">
        <v>169677.92199999999</v>
      </c>
      <c r="C284" s="6">
        <f t="shared" si="443"/>
        <v>114968.70779406482</v>
      </c>
      <c r="D284" s="7">
        <v>54709.214205935175</v>
      </c>
      <c r="E284" s="8">
        <v>0</v>
      </c>
      <c r="F284" s="9">
        <v>34069.94</v>
      </c>
      <c r="G284" s="9">
        <v>20761.867482073139</v>
      </c>
      <c r="H284" s="9">
        <v>5947.0056996819021</v>
      </c>
      <c r="I284" s="9">
        <v>20369.339907605328</v>
      </c>
      <c r="J284" s="9">
        <v>4715.3744959267779</v>
      </c>
      <c r="K284" s="9">
        <v>432.07</v>
      </c>
      <c r="L284" s="9">
        <v>2879.259</v>
      </c>
      <c r="M284" s="9">
        <v>0</v>
      </c>
      <c r="N284" s="10">
        <v>25793.851208777662</v>
      </c>
      <c r="O284" s="10">
        <f t="shared" si="433"/>
        <v>0</v>
      </c>
      <c r="P284" s="10">
        <f t="shared" si="434"/>
        <v>0</v>
      </c>
      <c r="Q284" s="10">
        <f t="shared" si="435"/>
        <v>0</v>
      </c>
      <c r="R284" s="10">
        <f t="shared" si="436"/>
        <v>0</v>
      </c>
      <c r="S284" s="10">
        <f t="shared" si="437"/>
        <v>0</v>
      </c>
      <c r="T284" s="10">
        <f t="shared" si="438"/>
        <v>0</v>
      </c>
      <c r="U284" s="10">
        <f t="shared" si="439"/>
        <v>34069.94</v>
      </c>
      <c r="V284" s="10">
        <f t="shared" si="440"/>
        <v>0</v>
      </c>
      <c r="W284" s="10">
        <f t="shared" si="441"/>
        <v>0</v>
      </c>
      <c r="X284" s="10">
        <f t="shared" si="442"/>
        <v>0</v>
      </c>
      <c r="Y284" s="10">
        <f t="shared" si="444"/>
        <v>0</v>
      </c>
      <c r="Z284" s="10">
        <f t="shared" si="445"/>
        <v>20761.867482073139</v>
      </c>
      <c r="AA284" s="10">
        <f t="shared" si="446"/>
        <v>0</v>
      </c>
      <c r="AB284" s="10">
        <f t="shared" si="447"/>
        <v>0</v>
      </c>
      <c r="AC284" s="10">
        <f t="shared" si="448"/>
        <v>0</v>
      </c>
      <c r="AD284" s="10">
        <f t="shared" si="449"/>
        <v>0</v>
      </c>
      <c r="AE284" s="10">
        <f t="shared" si="450"/>
        <v>5947.0056996819021</v>
      </c>
      <c r="AF284" s="10">
        <f t="shared" si="451"/>
        <v>0</v>
      </c>
      <c r="AG284" s="10">
        <f t="shared" si="452"/>
        <v>0</v>
      </c>
      <c r="AH284" s="10">
        <f t="shared" si="453"/>
        <v>0</v>
      </c>
      <c r="AI284" s="10">
        <f t="shared" si="454"/>
        <v>20369.339907605328</v>
      </c>
      <c r="AJ284" s="10">
        <f t="shared" si="455"/>
        <v>0</v>
      </c>
      <c r="AK284" s="10">
        <f t="shared" si="456"/>
        <v>0</v>
      </c>
      <c r="AL284" s="10">
        <f t="shared" si="457"/>
        <v>0</v>
      </c>
      <c r="AM284" s="10">
        <f t="shared" si="458"/>
        <v>0</v>
      </c>
      <c r="AN284" s="10">
        <f t="shared" si="459"/>
        <v>4713.4466562226353</v>
      </c>
      <c r="AO284" s="10">
        <f t="shared" si="460"/>
        <v>1.9278397041426225</v>
      </c>
      <c r="AP284" s="10">
        <f t="shared" si="461"/>
        <v>0</v>
      </c>
      <c r="AQ284" s="10">
        <f t="shared" si="462"/>
        <v>0</v>
      </c>
      <c r="AR284" s="10">
        <f t="shared" si="463"/>
        <v>0</v>
      </c>
      <c r="AS284" s="10">
        <f t="shared" si="464"/>
        <v>432.07</v>
      </c>
      <c r="AT284" s="10">
        <f t="shared" si="465"/>
        <v>0</v>
      </c>
      <c r="AU284" s="10">
        <f t="shared" si="466"/>
        <v>0</v>
      </c>
      <c r="AV284" s="10">
        <f t="shared" si="467"/>
        <v>0</v>
      </c>
      <c r="AW284" s="10">
        <f t="shared" si="468"/>
        <v>2879.259</v>
      </c>
      <c r="AX284" s="10">
        <f t="shared" si="469"/>
        <v>0</v>
      </c>
      <c r="AY284" s="10">
        <f t="shared" si="470"/>
        <v>0</v>
      </c>
      <c r="AZ284" s="10">
        <f t="shared" si="471"/>
        <v>0</v>
      </c>
      <c r="BA284" s="10">
        <f t="shared" si="472"/>
        <v>0</v>
      </c>
      <c r="BB284" s="10">
        <f t="shared" si="473"/>
        <v>0</v>
      </c>
      <c r="BC284" s="10">
        <f t="shared" si="474"/>
        <v>0</v>
      </c>
      <c r="BD284" s="10">
        <f t="shared" si="475"/>
        <v>0</v>
      </c>
      <c r="BE284" s="10">
        <f t="shared" si="476"/>
        <v>0</v>
      </c>
      <c r="BF284" s="10">
        <f t="shared" si="477"/>
        <v>0</v>
      </c>
      <c r="BG284" s="10">
        <f t="shared" si="478"/>
        <v>0</v>
      </c>
      <c r="BH284" s="10">
        <f t="shared" si="479"/>
        <v>0</v>
      </c>
      <c r="BI284" s="10">
        <f t="shared" si="480"/>
        <v>0</v>
      </c>
      <c r="BJ284" s="10">
        <f t="shared" si="481"/>
        <v>0</v>
      </c>
      <c r="BK284" s="10">
        <f t="shared" si="482"/>
        <v>25136.709591222705</v>
      </c>
      <c r="BL284" s="10">
        <f t="shared" si="483"/>
        <v>657.14161755495832</v>
      </c>
      <c r="BM284" s="10">
        <f t="shared" si="484"/>
        <v>0</v>
      </c>
      <c r="BN284" s="10">
        <f t="shared" si="485"/>
        <v>0</v>
      </c>
      <c r="BO284" s="10">
        <f t="shared" si="486"/>
        <v>0</v>
      </c>
      <c r="BP284" s="2" t="s">
        <v>283</v>
      </c>
      <c r="BQ284" s="2">
        <v>421592.62400000001</v>
      </c>
      <c r="BR284" s="2">
        <v>16463.003000000001</v>
      </c>
      <c r="BS284" s="2">
        <v>320799.63500000001</v>
      </c>
      <c r="BT284" s="2">
        <v>0</v>
      </c>
      <c r="BU284" s="2">
        <v>34633.57</v>
      </c>
      <c r="BV284" s="2">
        <v>23276.76</v>
      </c>
      <c r="BW284" s="2">
        <v>6618.6</v>
      </c>
      <c r="BX284" s="2">
        <v>16030.94</v>
      </c>
      <c r="BY284" s="2">
        <v>10135.963</v>
      </c>
      <c r="BZ284" s="2">
        <v>432.06299999999999</v>
      </c>
      <c r="CA284" s="2">
        <v>7234.6739999999991</v>
      </c>
      <c r="CB284" s="2">
        <v>0</v>
      </c>
      <c r="CC284" s="2">
        <v>2430.4189999999999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34633.57</v>
      </c>
      <c r="CK284" s="2">
        <v>0</v>
      </c>
      <c r="CL284" s="2">
        <v>0</v>
      </c>
      <c r="CM284" s="2">
        <v>0</v>
      </c>
      <c r="CN284" s="2">
        <v>0</v>
      </c>
      <c r="CO284" s="2">
        <v>23276.76</v>
      </c>
      <c r="CP284" s="2">
        <v>0</v>
      </c>
      <c r="CQ284" s="2">
        <v>0</v>
      </c>
      <c r="CR284" s="2">
        <v>0</v>
      </c>
      <c r="CS284" s="2">
        <v>0</v>
      </c>
      <c r="CT284" s="2">
        <v>6618.6</v>
      </c>
      <c r="CU284" s="2">
        <v>0</v>
      </c>
      <c r="CV284" s="2">
        <v>0</v>
      </c>
      <c r="CW284" s="2">
        <v>0</v>
      </c>
      <c r="CX284" s="2">
        <v>16030.94</v>
      </c>
      <c r="CY284" s="2">
        <v>0</v>
      </c>
      <c r="CZ284" s="2">
        <v>0</v>
      </c>
      <c r="DA284" s="2">
        <v>0</v>
      </c>
      <c r="DB284" s="2">
        <v>0</v>
      </c>
      <c r="DC284" s="2">
        <v>10131.819</v>
      </c>
      <c r="DD284" s="2">
        <v>4.1440000000000001</v>
      </c>
      <c r="DE284" s="2">
        <v>0</v>
      </c>
      <c r="DF284" s="2">
        <v>0</v>
      </c>
      <c r="DG284" s="2">
        <v>0</v>
      </c>
      <c r="DH284" s="2">
        <v>432.06299999999999</v>
      </c>
      <c r="DI284" s="2">
        <v>0</v>
      </c>
      <c r="DJ284" s="2">
        <v>0</v>
      </c>
      <c r="DK284" s="2">
        <v>0</v>
      </c>
      <c r="DL284" s="2">
        <v>7234.6739999999991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2368.5</v>
      </c>
      <c r="EA284" s="2">
        <v>61.918999999999997</v>
      </c>
      <c r="EB284" s="2">
        <v>0</v>
      </c>
      <c r="EC284" s="2">
        <v>0</v>
      </c>
      <c r="ED284" s="2">
        <v>0</v>
      </c>
      <c r="EE284" s="15">
        <v>0</v>
      </c>
      <c r="EF284" s="15">
        <v>0</v>
      </c>
      <c r="EG284" s="15">
        <v>0</v>
      </c>
      <c r="EH284" s="15">
        <v>0</v>
      </c>
      <c r="EI284" s="15">
        <v>0</v>
      </c>
      <c r="EJ284" s="15">
        <f t="shared" si="488"/>
        <v>0</v>
      </c>
      <c r="EK284" s="15">
        <f t="shared" si="489"/>
        <v>1</v>
      </c>
      <c r="EL284" s="15">
        <f t="shared" si="490"/>
        <v>0</v>
      </c>
      <c r="EM284" s="15">
        <f t="shared" si="491"/>
        <v>0</v>
      </c>
      <c r="EN284" s="15">
        <f t="shared" si="492"/>
        <v>0</v>
      </c>
      <c r="EO284" s="15">
        <f t="shared" si="493"/>
        <v>0</v>
      </c>
      <c r="EP284" s="15">
        <f t="shared" si="494"/>
        <v>1</v>
      </c>
      <c r="EQ284" s="15">
        <f t="shared" si="495"/>
        <v>0</v>
      </c>
      <c r="ER284" s="15">
        <f t="shared" si="496"/>
        <v>0</v>
      </c>
      <c r="ES284" s="15">
        <f t="shared" si="497"/>
        <v>0</v>
      </c>
      <c r="ET284" s="15">
        <f t="shared" si="498"/>
        <v>0</v>
      </c>
      <c r="EU284" s="15">
        <f t="shared" si="499"/>
        <v>1</v>
      </c>
      <c r="EV284" s="15">
        <f t="shared" si="500"/>
        <v>0</v>
      </c>
      <c r="EW284" s="15">
        <f t="shared" si="501"/>
        <v>0</v>
      </c>
      <c r="EX284" s="15">
        <f t="shared" si="502"/>
        <v>0</v>
      </c>
      <c r="EY284" s="15">
        <f t="shared" si="503"/>
        <v>1</v>
      </c>
      <c r="EZ284" s="15">
        <f t="shared" si="504"/>
        <v>0</v>
      </c>
      <c r="FA284" s="15">
        <f t="shared" si="505"/>
        <v>0</v>
      </c>
      <c r="FB284" s="15">
        <f t="shared" si="506"/>
        <v>0</v>
      </c>
      <c r="FC284" s="15">
        <f t="shared" si="507"/>
        <v>0</v>
      </c>
      <c r="FD284" s="15">
        <f t="shared" si="508"/>
        <v>0.99959115872857862</v>
      </c>
      <c r="FE284" s="16">
        <f t="shared" si="509"/>
        <v>4.0884127142137361E-4</v>
      </c>
      <c r="FF284" s="15">
        <f t="shared" si="510"/>
        <v>0</v>
      </c>
      <c r="FG284" s="15">
        <f t="shared" si="511"/>
        <v>0</v>
      </c>
      <c r="FH284" s="15">
        <f t="shared" si="512"/>
        <v>0</v>
      </c>
      <c r="FI284" s="15">
        <f t="shared" si="513"/>
        <v>1</v>
      </c>
      <c r="FJ284" s="15">
        <f t="shared" si="514"/>
        <v>0</v>
      </c>
      <c r="FK284" s="15">
        <f t="shared" si="515"/>
        <v>0</v>
      </c>
      <c r="FL284" s="15">
        <f t="shared" si="516"/>
        <v>0</v>
      </c>
      <c r="FM284" s="15">
        <f t="shared" si="517"/>
        <v>1</v>
      </c>
      <c r="FN284" s="15">
        <f t="shared" si="518"/>
        <v>0</v>
      </c>
      <c r="FO284" s="15">
        <f t="shared" si="519"/>
        <v>0</v>
      </c>
      <c r="FP284" s="15">
        <f t="shared" si="520"/>
        <v>0</v>
      </c>
      <c r="FQ284" s="15">
        <f t="shared" si="521"/>
        <v>0</v>
      </c>
      <c r="FR284" s="15">
        <f t="shared" si="522"/>
        <v>0</v>
      </c>
      <c r="FS284" s="15">
        <v>0</v>
      </c>
      <c r="FT284" s="15">
        <v>0</v>
      </c>
      <c r="FU284" s="15">
        <v>0</v>
      </c>
      <c r="FV284" s="15">
        <v>0</v>
      </c>
      <c r="FW284" s="15">
        <v>0</v>
      </c>
      <c r="FX284" s="15">
        <v>0</v>
      </c>
      <c r="FY284" s="15">
        <v>0</v>
      </c>
      <c r="FZ284" s="15">
        <v>0</v>
      </c>
      <c r="GA284" s="15">
        <f t="shared" si="531"/>
        <v>0.9745233229332062</v>
      </c>
      <c r="GB284" s="15">
        <f t="shared" si="532"/>
        <v>2.5476677066793834E-2</v>
      </c>
      <c r="GC284" s="15">
        <f t="shared" si="533"/>
        <v>0</v>
      </c>
      <c r="GD284" s="15">
        <f t="shared" si="534"/>
        <v>0</v>
      </c>
      <c r="GE284" s="15">
        <f t="shared" si="535"/>
        <v>0</v>
      </c>
    </row>
    <row r="285" spans="1:187" x14ac:dyDescent="0.3">
      <c r="A285" s="2" t="s">
        <v>284</v>
      </c>
      <c r="B285" s="6">
        <v>34646.067999999999</v>
      </c>
      <c r="C285" s="6">
        <f t="shared" si="443"/>
        <v>17623.171067981166</v>
      </c>
      <c r="D285" s="7">
        <v>17022.896932018833</v>
      </c>
      <c r="E285" s="8">
        <v>0</v>
      </c>
      <c r="F285" s="9">
        <v>6486.72</v>
      </c>
      <c r="G285" s="9">
        <v>5918.3968904173416</v>
      </c>
      <c r="H285" s="9">
        <v>744.59059840727116</v>
      </c>
      <c r="I285" s="9">
        <v>3605.4110000000001</v>
      </c>
      <c r="J285" s="9">
        <v>625.51257915655299</v>
      </c>
      <c r="K285" s="9">
        <v>227.22</v>
      </c>
      <c r="L285" s="9">
        <v>15.32</v>
      </c>
      <c r="M285" s="9">
        <v>0</v>
      </c>
      <c r="N285" s="10">
        <v>0</v>
      </c>
      <c r="O285" s="10">
        <f t="shared" si="433"/>
        <v>0</v>
      </c>
      <c r="P285" s="10">
        <f t="shared" si="434"/>
        <v>0</v>
      </c>
      <c r="Q285" s="10">
        <f t="shared" si="435"/>
        <v>0</v>
      </c>
      <c r="R285" s="10">
        <f t="shared" si="436"/>
        <v>0</v>
      </c>
      <c r="S285" s="10">
        <f t="shared" si="437"/>
        <v>0</v>
      </c>
      <c r="T285" s="10">
        <f t="shared" si="438"/>
        <v>0</v>
      </c>
      <c r="U285" s="10">
        <f t="shared" si="439"/>
        <v>6486.72</v>
      </c>
      <c r="V285" s="10">
        <f t="shared" si="440"/>
        <v>0</v>
      </c>
      <c r="W285" s="10">
        <f t="shared" si="441"/>
        <v>0</v>
      </c>
      <c r="X285" s="10">
        <f t="shared" si="442"/>
        <v>0</v>
      </c>
      <c r="Y285" s="10">
        <f t="shared" si="444"/>
        <v>0</v>
      </c>
      <c r="Z285" s="10">
        <f t="shared" si="445"/>
        <v>5918.3968904173416</v>
      </c>
      <c r="AA285" s="10">
        <f t="shared" si="446"/>
        <v>0</v>
      </c>
      <c r="AB285" s="10">
        <f t="shared" si="447"/>
        <v>0</v>
      </c>
      <c r="AC285" s="10">
        <f t="shared" si="448"/>
        <v>0</v>
      </c>
      <c r="AD285" s="10">
        <f t="shared" si="449"/>
        <v>0</v>
      </c>
      <c r="AE285" s="10">
        <f t="shared" si="450"/>
        <v>691.75430619255872</v>
      </c>
      <c r="AF285" s="10">
        <f t="shared" si="451"/>
        <v>0</v>
      </c>
      <c r="AG285" s="10">
        <f t="shared" si="452"/>
        <v>0</v>
      </c>
      <c r="AH285" s="10">
        <f t="shared" si="453"/>
        <v>52.836292214712422</v>
      </c>
      <c r="AI285" s="10">
        <f t="shared" si="454"/>
        <v>3605.4110000000001</v>
      </c>
      <c r="AJ285" s="10">
        <f t="shared" si="455"/>
        <v>0</v>
      </c>
      <c r="AK285" s="10">
        <f t="shared" si="456"/>
        <v>0</v>
      </c>
      <c r="AL285" s="10">
        <f t="shared" si="457"/>
        <v>0</v>
      </c>
      <c r="AM285" s="10">
        <f t="shared" si="458"/>
        <v>0</v>
      </c>
      <c r="AN285" s="10">
        <f t="shared" si="459"/>
        <v>625.51257915655299</v>
      </c>
      <c r="AO285" s="10">
        <f t="shared" si="460"/>
        <v>0</v>
      </c>
      <c r="AP285" s="10">
        <f t="shared" si="461"/>
        <v>0</v>
      </c>
      <c r="AQ285" s="10">
        <f t="shared" si="462"/>
        <v>0</v>
      </c>
      <c r="AR285" s="10">
        <f t="shared" si="463"/>
        <v>0</v>
      </c>
      <c r="AS285" s="10">
        <f t="shared" si="464"/>
        <v>227.22</v>
      </c>
      <c r="AT285" s="10">
        <f t="shared" si="465"/>
        <v>0</v>
      </c>
      <c r="AU285" s="10">
        <f t="shared" si="466"/>
        <v>0</v>
      </c>
      <c r="AV285" s="10">
        <f t="shared" si="467"/>
        <v>0</v>
      </c>
      <c r="AW285" s="10">
        <f t="shared" si="468"/>
        <v>15.32</v>
      </c>
      <c r="AX285" s="10">
        <f t="shared" si="469"/>
        <v>0</v>
      </c>
      <c r="AY285" s="10">
        <f t="shared" si="470"/>
        <v>0</v>
      </c>
      <c r="AZ285" s="10">
        <f t="shared" si="471"/>
        <v>0</v>
      </c>
      <c r="BA285" s="10">
        <f t="shared" si="472"/>
        <v>0</v>
      </c>
      <c r="BB285" s="10">
        <f t="shared" si="473"/>
        <v>0</v>
      </c>
      <c r="BC285" s="10">
        <f t="shared" si="474"/>
        <v>0</v>
      </c>
      <c r="BD285" s="10">
        <f t="shared" si="475"/>
        <v>0</v>
      </c>
      <c r="BE285" s="10">
        <f t="shared" si="476"/>
        <v>0</v>
      </c>
      <c r="BF285" s="10">
        <f t="shared" si="477"/>
        <v>0</v>
      </c>
      <c r="BG285" s="10">
        <f t="shared" si="478"/>
        <v>0</v>
      </c>
      <c r="BH285" s="10">
        <f t="shared" si="479"/>
        <v>0</v>
      </c>
      <c r="BI285" s="10">
        <f t="shared" si="480"/>
        <v>0</v>
      </c>
      <c r="BJ285" s="10">
        <f t="shared" si="481"/>
        <v>0</v>
      </c>
      <c r="BK285" s="10">
        <f t="shared" si="482"/>
        <v>0</v>
      </c>
      <c r="BL285" s="10">
        <f t="shared" si="483"/>
        <v>0</v>
      </c>
      <c r="BM285" s="10">
        <f t="shared" si="484"/>
        <v>0</v>
      </c>
      <c r="BN285" s="10">
        <f t="shared" si="485"/>
        <v>0</v>
      </c>
      <c r="BO285" s="10">
        <f t="shared" si="486"/>
        <v>0</v>
      </c>
      <c r="BP285" s="2" t="s">
        <v>284</v>
      </c>
      <c r="BQ285" s="2">
        <v>42124.514999999999</v>
      </c>
      <c r="BR285" s="2">
        <f t="shared" si="487"/>
        <v>7438.04</v>
      </c>
      <c r="BS285" s="2">
        <v>13731.489999999998</v>
      </c>
      <c r="BT285" s="2">
        <v>0</v>
      </c>
      <c r="BU285" s="2">
        <v>6486.7149999999992</v>
      </c>
      <c r="BV285" s="2">
        <v>11908.94</v>
      </c>
      <c r="BW285" s="2">
        <v>1358.79</v>
      </c>
      <c r="BX285" s="2">
        <v>7210.82</v>
      </c>
      <c r="BY285" s="2">
        <v>445.54</v>
      </c>
      <c r="BZ285" s="2">
        <v>227.22</v>
      </c>
      <c r="CA285" s="2">
        <v>15.32</v>
      </c>
      <c r="CB285" s="2">
        <v>0</v>
      </c>
      <c r="CC285" s="2">
        <v>739.68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6486.7149999999992</v>
      </c>
      <c r="CK285" s="2">
        <v>0</v>
      </c>
      <c r="CL285" s="2">
        <v>0</v>
      </c>
      <c r="CM285" s="2">
        <v>0</v>
      </c>
      <c r="CN285" s="2">
        <v>0</v>
      </c>
      <c r="CO285" s="2">
        <v>11908.94</v>
      </c>
      <c r="CP285" s="2">
        <v>0</v>
      </c>
      <c r="CQ285" s="2">
        <v>0</v>
      </c>
      <c r="CR285" s="2">
        <v>0</v>
      </c>
      <c r="CS285" s="2">
        <v>0</v>
      </c>
      <c r="CT285" s="2">
        <v>1262.3699999999999</v>
      </c>
      <c r="CU285" s="2">
        <v>0</v>
      </c>
      <c r="CV285" s="2">
        <v>0</v>
      </c>
      <c r="CW285" s="2">
        <v>96.42</v>
      </c>
      <c r="CX285" s="2">
        <v>7210.82</v>
      </c>
      <c r="CY285" s="2">
        <v>0</v>
      </c>
      <c r="CZ285" s="2">
        <v>0</v>
      </c>
      <c r="DA285" s="2">
        <v>0</v>
      </c>
      <c r="DB285" s="2">
        <v>0</v>
      </c>
      <c r="DC285" s="2">
        <v>445.54</v>
      </c>
      <c r="DD285" s="2">
        <v>0</v>
      </c>
      <c r="DE285" s="2">
        <v>0</v>
      </c>
      <c r="DF285" s="2">
        <v>0</v>
      </c>
      <c r="DG285" s="2">
        <v>0</v>
      </c>
      <c r="DH285" s="2">
        <v>227.22</v>
      </c>
      <c r="DI285" s="2">
        <v>0</v>
      </c>
      <c r="DJ285" s="2">
        <v>0</v>
      </c>
      <c r="DK285" s="2">
        <v>0</v>
      </c>
      <c r="DL285" s="2">
        <v>15.32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739.68</v>
      </c>
      <c r="EA285" s="2">
        <v>0</v>
      </c>
      <c r="EB285" s="2">
        <v>0</v>
      </c>
      <c r="EC285" s="2">
        <v>0</v>
      </c>
      <c r="ED285" s="2">
        <v>0</v>
      </c>
      <c r="EE285" s="15">
        <v>0</v>
      </c>
      <c r="EF285" s="15">
        <v>0</v>
      </c>
      <c r="EG285" s="15">
        <v>0</v>
      </c>
      <c r="EH285" s="15">
        <v>0</v>
      </c>
      <c r="EI285" s="15">
        <v>0</v>
      </c>
      <c r="EJ285" s="15">
        <f t="shared" si="488"/>
        <v>0</v>
      </c>
      <c r="EK285" s="15">
        <f t="shared" si="489"/>
        <v>1</v>
      </c>
      <c r="EL285" s="15">
        <f t="shared" si="490"/>
        <v>0</v>
      </c>
      <c r="EM285" s="15">
        <f t="shared" si="491"/>
        <v>0</v>
      </c>
      <c r="EN285" s="15">
        <f t="shared" si="492"/>
        <v>0</v>
      </c>
      <c r="EO285" s="15">
        <f t="shared" si="493"/>
        <v>0</v>
      </c>
      <c r="EP285" s="15">
        <f t="shared" si="494"/>
        <v>1</v>
      </c>
      <c r="EQ285" s="15">
        <f t="shared" si="495"/>
        <v>0</v>
      </c>
      <c r="ER285" s="15">
        <f t="shared" si="496"/>
        <v>0</v>
      </c>
      <c r="ES285" s="15">
        <f t="shared" si="497"/>
        <v>0</v>
      </c>
      <c r="ET285" s="15">
        <f t="shared" si="498"/>
        <v>0</v>
      </c>
      <c r="EU285" s="15">
        <f t="shared" si="499"/>
        <v>0.92903980747576886</v>
      </c>
      <c r="EV285" s="15">
        <f t="shared" si="500"/>
        <v>0</v>
      </c>
      <c r="EW285" s="15">
        <f t="shared" si="501"/>
        <v>0</v>
      </c>
      <c r="EX285" s="15">
        <f t="shared" si="502"/>
        <v>7.0960192524231122E-2</v>
      </c>
      <c r="EY285" s="15">
        <f t="shared" si="503"/>
        <v>1</v>
      </c>
      <c r="EZ285" s="15">
        <f t="shared" si="504"/>
        <v>0</v>
      </c>
      <c r="FA285" s="15">
        <f t="shared" si="505"/>
        <v>0</v>
      </c>
      <c r="FB285" s="15">
        <f t="shared" si="506"/>
        <v>0</v>
      </c>
      <c r="FC285" s="15">
        <f t="shared" si="507"/>
        <v>0</v>
      </c>
      <c r="FD285" s="15">
        <f t="shared" si="508"/>
        <v>1</v>
      </c>
      <c r="FE285" s="15">
        <f t="shared" si="509"/>
        <v>0</v>
      </c>
      <c r="FF285" s="15">
        <f t="shared" si="510"/>
        <v>0</v>
      </c>
      <c r="FG285" s="15">
        <f t="shared" si="511"/>
        <v>0</v>
      </c>
      <c r="FH285" s="15">
        <f t="shared" si="512"/>
        <v>0</v>
      </c>
      <c r="FI285" s="15">
        <f t="shared" si="513"/>
        <v>1</v>
      </c>
      <c r="FJ285" s="15">
        <f t="shared" si="514"/>
        <v>0</v>
      </c>
      <c r="FK285" s="15">
        <f t="shared" si="515"/>
        <v>0</v>
      </c>
      <c r="FL285" s="15">
        <f t="shared" si="516"/>
        <v>0</v>
      </c>
      <c r="FM285" s="15">
        <f t="shared" si="517"/>
        <v>1</v>
      </c>
      <c r="FN285" s="15">
        <f t="shared" si="518"/>
        <v>0</v>
      </c>
      <c r="FO285" s="15">
        <f t="shared" si="519"/>
        <v>0</v>
      </c>
      <c r="FP285" s="15">
        <f t="shared" si="520"/>
        <v>0</v>
      </c>
      <c r="FQ285" s="15">
        <f t="shared" si="521"/>
        <v>0</v>
      </c>
      <c r="FR285" s="15">
        <f t="shared" si="522"/>
        <v>0</v>
      </c>
      <c r="FS285" s="15">
        <v>0</v>
      </c>
      <c r="FT285" s="15">
        <v>0</v>
      </c>
      <c r="FU285" s="15">
        <v>0</v>
      </c>
      <c r="FV285" s="15">
        <v>0</v>
      </c>
      <c r="FW285" s="15">
        <v>0</v>
      </c>
      <c r="FX285" s="15">
        <v>0</v>
      </c>
      <c r="FY285" s="15">
        <v>0</v>
      </c>
      <c r="FZ285" s="15">
        <v>0</v>
      </c>
      <c r="GA285" s="15">
        <f t="shared" si="531"/>
        <v>1</v>
      </c>
      <c r="GB285" s="15">
        <f t="shared" si="532"/>
        <v>0</v>
      </c>
      <c r="GC285" s="15">
        <f t="shared" si="533"/>
        <v>0</v>
      </c>
      <c r="GD285" s="15">
        <f t="shared" si="534"/>
        <v>0</v>
      </c>
      <c r="GE285" s="15">
        <f t="shared" si="535"/>
        <v>0</v>
      </c>
    </row>
    <row r="286" spans="1:187" x14ac:dyDescent="0.3">
      <c r="A286" s="2" t="s">
        <v>285</v>
      </c>
      <c r="B286" s="6">
        <v>42604.08</v>
      </c>
      <c r="C286" s="6">
        <f t="shared" si="443"/>
        <v>30038.814371190194</v>
      </c>
      <c r="D286" s="7">
        <v>12565.26562880981</v>
      </c>
      <c r="E286" s="8">
        <v>2740.98</v>
      </c>
      <c r="F286" s="9">
        <v>9265.52</v>
      </c>
      <c r="G286" s="9">
        <v>9950.4169557798759</v>
      </c>
      <c r="H286" s="9">
        <v>2193.8180599045331</v>
      </c>
      <c r="I286" s="9">
        <v>3900.7070748924921</v>
      </c>
      <c r="J286" s="9">
        <v>1192.8984399427986</v>
      </c>
      <c r="K286" s="9">
        <v>82.76</v>
      </c>
      <c r="L286" s="9">
        <v>711.71384067049166</v>
      </c>
      <c r="M286" s="9">
        <v>0</v>
      </c>
      <c r="N286" s="10">
        <v>0</v>
      </c>
      <c r="O286" s="10">
        <f t="shared" si="433"/>
        <v>0</v>
      </c>
      <c r="P286" s="10">
        <f t="shared" si="434"/>
        <v>0</v>
      </c>
      <c r="Q286" s="10">
        <f t="shared" si="435"/>
        <v>2740.98</v>
      </c>
      <c r="R286" s="10">
        <f t="shared" si="436"/>
        <v>0</v>
      </c>
      <c r="S286" s="10">
        <f t="shared" si="437"/>
        <v>0</v>
      </c>
      <c r="T286" s="10">
        <f t="shared" si="438"/>
        <v>0</v>
      </c>
      <c r="U286" s="10">
        <f t="shared" si="439"/>
        <v>9265.52</v>
      </c>
      <c r="V286" s="10">
        <f t="shared" si="440"/>
        <v>0</v>
      </c>
      <c r="W286" s="10">
        <f t="shared" si="441"/>
        <v>0</v>
      </c>
      <c r="X286" s="10">
        <f t="shared" si="442"/>
        <v>0</v>
      </c>
      <c r="Y286" s="10">
        <f t="shared" si="444"/>
        <v>0</v>
      </c>
      <c r="Z286" s="10">
        <f t="shared" si="445"/>
        <v>9950.4169557798759</v>
      </c>
      <c r="AA286" s="10">
        <f t="shared" si="446"/>
        <v>0</v>
      </c>
      <c r="AB286" s="10">
        <f t="shared" si="447"/>
        <v>0</v>
      </c>
      <c r="AC286" s="10">
        <f t="shared" si="448"/>
        <v>0</v>
      </c>
      <c r="AD286" s="10">
        <f t="shared" si="449"/>
        <v>0</v>
      </c>
      <c r="AE286" s="10">
        <f t="shared" si="450"/>
        <v>2193.8180599045331</v>
      </c>
      <c r="AF286" s="10">
        <f t="shared" si="451"/>
        <v>0</v>
      </c>
      <c r="AG286" s="10">
        <f t="shared" si="452"/>
        <v>0</v>
      </c>
      <c r="AH286" s="10">
        <f t="shared" si="453"/>
        <v>0</v>
      </c>
      <c r="AI286" s="10">
        <f t="shared" si="454"/>
        <v>3900.7070748924921</v>
      </c>
      <c r="AJ286" s="10">
        <f t="shared" si="455"/>
        <v>0</v>
      </c>
      <c r="AK286" s="10">
        <f t="shared" si="456"/>
        <v>0</v>
      </c>
      <c r="AL286" s="10">
        <f t="shared" si="457"/>
        <v>0</v>
      </c>
      <c r="AM286" s="10">
        <f t="shared" si="458"/>
        <v>0</v>
      </c>
      <c r="AN286" s="10">
        <f t="shared" si="459"/>
        <v>1192.8984399427986</v>
      </c>
      <c r="AO286" s="10">
        <f t="shared" si="460"/>
        <v>0</v>
      </c>
      <c r="AP286" s="10">
        <f t="shared" si="461"/>
        <v>0</v>
      </c>
      <c r="AQ286" s="10">
        <f t="shared" si="462"/>
        <v>0</v>
      </c>
      <c r="AR286" s="10">
        <f t="shared" si="463"/>
        <v>58.970234657039704</v>
      </c>
      <c r="AS286" s="10">
        <f t="shared" si="464"/>
        <v>23.789765342960287</v>
      </c>
      <c r="AT286" s="10">
        <f t="shared" si="465"/>
        <v>0</v>
      </c>
      <c r="AU286" s="10">
        <f t="shared" si="466"/>
        <v>0</v>
      </c>
      <c r="AV286" s="10">
        <f t="shared" si="467"/>
        <v>0</v>
      </c>
      <c r="AW286" s="10">
        <f t="shared" si="468"/>
        <v>711.71384067049166</v>
      </c>
      <c r="AX286" s="10">
        <f t="shared" si="469"/>
        <v>0</v>
      </c>
      <c r="AY286" s="10">
        <f t="shared" si="470"/>
        <v>0</v>
      </c>
      <c r="AZ286" s="10">
        <f t="shared" si="471"/>
        <v>0</v>
      </c>
      <c r="BA286" s="10">
        <f t="shared" si="472"/>
        <v>0</v>
      </c>
      <c r="BB286" s="10">
        <f t="shared" si="473"/>
        <v>0</v>
      </c>
      <c r="BC286" s="10">
        <f t="shared" si="474"/>
        <v>0</v>
      </c>
      <c r="BD286" s="10">
        <f t="shared" si="475"/>
        <v>0</v>
      </c>
      <c r="BE286" s="10">
        <f t="shared" si="476"/>
        <v>0</v>
      </c>
      <c r="BF286" s="10">
        <f t="shared" si="477"/>
        <v>0</v>
      </c>
      <c r="BG286" s="10">
        <f t="shared" si="478"/>
        <v>0</v>
      </c>
      <c r="BH286" s="10">
        <f t="shared" si="479"/>
        <v>0</v>
      </c>
      <c r="BI286" s="10">
        <f t="shared" si="480"/>
        <v>0</v>
      </c>
      <c r="BJ286" s="10">
        <f t="shared" si="481"/>
        <v>0</v>
      </c>
      <c r="BK286" s="10">
        <f t="shared" si="482"/>
        <v>0</v>
      </c>
      <c r="BL286" s="10">
        <f t="shared" si="483"/>
        <v>0</v>
      </c>
      <c r="BM286" s="10">
        <f t="shared" si="484"/>
        <v>0</v>
      </c>
      <c r="BN286" s="10">
        <f t="shared" si="485"/>
        <v>0</v>
      </c>
      <c r="BO286" s="10">
        <f t="shared" si="486"/>
        <v>0</v>
      </c>
      <c r="BP286" s="2" t="s">
        <v>285</v>
      </c>
      <c r="BQ286" s="2">
        <v>122234.61199999999</v>
      </c>
      <c r="BR286" s="2">
        <f t="shared" si="487"/>
        <v>3142.8199999999997</v>
      </c>
      <c r="BS286" s="2">
        <v>84863.173999999999</v>
      </c>
      <c r="BT286" s="2">
        <v>2740.98</v>
      </c>
      <c r="BU286" s="2">
        <v>9498.4399999999987</v>
      </c>
      <c r="BV286" s="2">
        <v>11807.06</v>
      </c>
      <c r="BW286" s="2">
        <v>2761.3960000000002</v>
      </c>
      <c r="BX286" s="2">
        <v>3054.18</v>
      </c>
      <c r="BY286" s="2">
        <v>3161.3620000000001</v>
      </c>
      <c r="BZ286" s="2">
        <v>88.64</v>
      </c>
      <c r="CA286" s="2">
        <v>1362.73</v>
      </c>
      <c r="CB286" s="2">
        <v>2399.2199999999998</v>
      </c>
      <c r="CC286" s="2">
        <v>497.43</v>
      </c>
      <c r="CD286" s="2">
        <v>0</v>
      </c>
      <c r="CE286" s="2">
        <v>0</v>
      </c>
      <c r="CF286" s="2">
        <v>2740.98</v>
      </c>
      <c r="CG286" s="2">
        <v>0</v>
      </c>
      <c r="CH286" s="2">
        <v>0</v>
      </c>
      <c r="CI286" s="2">
        <v>0</v>
      </c>
      <c r="CJ286" s="2">
        <v>9498.4399999999987</v>
      </c>
      <c r="CK286" s="2">
        <v>0</v>
      </c>
      <c r="CL286" s="2">
        <v>0</v>
      </c>
      <c r="CM286" s="2">
        <v>0</v>
      </c>
      <c r="CN286" s="2">
        <v>0</v>
      </c>
      <c r="CO286" s="2">
        <v>11807.06</v>
      </c>
      <c r="CP286" s="2">
        <v>0</v>
      </c>
      <c r="CQ286" s="2">
        <v>0</v>
      </c>
      <c r="CR286" s="2">
        <v>0</v>
      </c>
      <c r="CS286" s="2">
        <v>0</v>
      </c>
      <c r="CT286" s="2">
        <v>2761.3960000000002</v>
      </c>
      <c r="CU286" s="2">
        <v>0</v>
      </c>
      <c r="CV286" s="2">
        <v>0</v>
      </c>
      <c r="CW286" s="2">
        <v>0</v>
      </c>
      <c r="CX286" s="2">
        <v>3054.18</v>
      </c>
      <c r="CY286" s="2">
        <v>0</v>
      </c>
      <c r="CZ286" s="2">
        <v>0</v>
      </c>
      <c r="DA286" s="2">
        <v>0</v>
      </c>
      <c r="DB286" s="2">
        <v>0</v>
      </c>
      <c r="DC286" s="2">
        <v>3161.3620000000001</v>
      </c>
      <c r="DD286" s="2">
        <v>0</v>
      </c>
      <c r="DE286" s="2">
        <v>0</v>
      </c>
      <c r="DF286" s="2">
        <v>0</v>
      </c>
      <c r="DG286" s="2">
        <v>63.16</v>
      </c>
      <c r="DH286" s="2">
        <v>25.48</v>
      </c>
      <c r="DI286" s="2">
        <v>0</v>
      </c>
      <c r="DJ286" s="2">
        <v>0</v>
      </c>
      <c r="DK286" s="2">
        <v>0</v>
      </c>
      <c r="DL286" s="2">
        <v>1362.73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2399.2199999999998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454.95</v>
      </c>
      <c r="EA286" s="2">
        <v>42.48</v>
      </c>
      <c r="EB286" s="2">
        <v>0</v>
      </c>
      <c r="EC286" s="2">
        <v>0</v>
      </c>
      <c r="ED286" s="2">
        <v>0</v>
      </c>
      <c r="EE286" s="15">
        <f t="shared" si="536"/>
        <v>0</v>
      </c>
      <c r="EF286" s="15">
        <f t="shared" si="537"/>
        <v>0</v>
      </c>
      <c r="EG286" s="15">
        <f t="shared" si="538"/>
        <v>1</v>
      </c>
      <c r="EH286" s="15">
        <f t="shared" si="539"/>
        <v>0</v>
      </c>
      <c r="EI286" s="15">
        <f t="shared" si="540"/>
        <v>0</v>
      </c>
      <c r="EJ286" s="15">
        <f t="shared" si="488"/>
        <v>0</v>
      </c>
      <c r="EK286" s="15">
        <f t="shared" si="489"/>
        <v>1</v>
      </c>
      <c r="EL286" s="15">
        <f t="shared" si="490"/>
        <v>0</v>
      </c>
      <c r="EM286" s="15">
        <f t="shared" si="491"/>
        <v>0</v>
      </c>
      <c r="EN286" s="15">
        <f t="shared" si="492"/>
        <v>0</v>
      </c>
      <c r="EO286" s="15">
        <f t="shared" si="493"/>
        <v>0</v>
      </c>
      <c r="EP286" s="15">
        <f t="shared" si="494"/>
        <v>1</v>
      </c>
      <c r="EQ286" s="15">
        <f t="shared" si="495"/>
        <v>0</v>
      </c>
      <c r="ER286" s="15">
        <f t="shared" si="496"/>
        <v>0</v>
      </c>
      <c r="ES286" s="15">
        <f t="shared" si="497"/>
        <v>0</v>
      </c>
      <c r="ET286" s="15">
        <f t="shared" si="498"/>
        <v>0</v>
      </c>
      <c r="EU286" s="15">
        <f t="shared" si="499"/>
        <v>1</v>
      </c>
      <c r="EV286" s="15">
        <f t="shared" si="500"/>
        <v>0</v>
      </c>
      <c r="EW286" s="15">
        <f t="shared" si="501"/>
        <v>0</v>
      </c>
      <c r="EX286" s="15">
        <f t="shared" si="502"/>
        <v>0</v>
      </c>
      <c r="EY286" s="15">
        <f t="shared" si="503"/>
        <v>1</v>
      </c>
      <c r="EZ286" s="15">
        <f t="shared" si="504"/>
        <v>0</v>
      </c>
      <c r="FA286" s="15">
        <f t="shared" si="505"/>
        <v>0</v>
      </c>
      <c r="FB286" s="15">
        <f t="shared" si="506"/>
        <v>0</v>
      </c>
      <c r="FC286" s="15">
        <f t="shared" si="507"/>
        <v>0</v>
      </c>
      <c r="FD286" s="15">
        <f t="shared" si="508"/>
        <v>1</v>
      </c>
      <c r="FE286" s="15">
        <f t="shared" si="509"/>
        <v>0</v>
      </c>
      <c r="FF286" s="15">
        <f t="shared" si="510"/>
        <v>0</v>
      </c>
      <c r="FG286" s="15">
        <f t="shared" si="511"/>
        <v>0</v>
      </c>
      <c r="FH286" s="15">
        <f t="shared" si="512"/>
        <v>0.71254512635379053</v>
      </c>
      <c r="FI286" s="15">
        <f t="shared" si="513"/>
        <v>0.28745487364620936</v>
      </c>
      <c r="FJ286" s="15">
        <f t="shared" si="514"/>
        <v>0</v>
      </c>
      <c r="FK286" s="15">
        <f t="shared" si="515"/>
        <v>0</v>
      </c>
      <c r="FL286" s="15">
        <f t="shared" si="516"/>
        <v>0</v>
      </c>
      <c r="FM286" s="15">
        <f t="shared" si="517"/>
        <v>1</v>
      </c>
      <c r="FN286" s="15">
        <f t="shared" si="518"/>
        <v>0</v>
      </c>
      <c r="FO286" s="15">
        <f t="shared" si="519"/>
        <v>0</v>
      </c>
      <c r="FP286" s="15">
        <f t="shared" si="520"/>
        <v>0</v>
      </c>
      <c r="FQ286" s="15">
        <f t="shared" si="521"/>
        <v>0</v>
      </c>
      <c r="FR286" s="15">
        <f t="shared" si="522"/>
        <v>0</v>
      </c>
      <c r="FS286" s="15">
        <f t="shared" si="523"/>
        <v>1</v>
      </c>
      <c r="FT286" s="15">
        <f t="shared" si="524"/>
        <v>0</v>
      </c>
      <c r="FU286" s="15">
        <f t="shared" si="525"/>
        <v>0</v>
      </c>
      <c r="FV286" s="15">
        <f t="shared" si="526"/>
        <v>0</v>
      </c>
      <c r="FW286" s="15">
        <f t="shared" si="527"/>
        <v>0</v>
      </c>
      <c r="FX286" s="15">
        <f t="shared" si="528"/>
        <v>0</v>
      </c>
      <c r="FY286" s="15">
        <f t="shared" si="529"/>
        <v>0</v>
      </c>
      <c r="FZ286" s="15">
        <f t="shared" si="530"/>
        <v>0</v>
      </c>
      <c r="GA286" s="15">
        <f t="shared" si="531"/>
        <v>0.91460104939388454</v>
      </c>
      <c r="GB286" s="15">
        <f t="shared" si="532"/>
        <v>8.5398950606115423E-2</v>
      </c>
      <c r="GC286" s="15">
        <f t="shared" si="533"/>
        <v>0</v>
      </c>
      <c r="GD286" s="15">
        <f t="shared" si="534"/>
        <v>0</v>
      </c>
      <c r="GE286" s="15">
        <f t="shared" si="535"/>
        <v>0</v>
      </c>
    </row>
    <row r="287" spans="1:187" x14ac:dyDescent="0.3">
      <c r="A287" s="2" t="s">
        <v>286</v>
      </c>
      <c r="B287" s="6">
        <v>91088.971000000005</v>
      </c>
      <c r="C287" s="6">
        <f t="shared" si="443"/>
        <v>39717.890097897645</v>
      </c>
      <c r="D287" s="7">
        <v>51371.08090210236</v>
      </c>
      <c r="E287" s="8">
        <v>0</v>
      </c>
      <c r="F287" s="9">
        <v>11707.5</v>
      </c>
      <c r="G287" s="9">
        <v>11951.582979954219</v>
      </c>
      <c r="H287" s="9">
        <v>3819.2133580774471</v>
      </c>
      <c r="I287" s="9">
        <v>10293.268964873951</v>
      </c>
      <c r="J287" s="9">
        <v>1669.757903852352</v>
      </c>
      <c r="K287" s="9">
        <v>77.441000000000003</v>
      </c>
      <c r="L287" s="9">
        <v>196.99</v>
      </c>
      <c r="M287" s="9">
        <v>0</v>
      </c>
      <c r="N287" s="10">
        <v>2.135891139681573</v>
      </c>
      <c r="O287" s="10">
        <f t="shared" si="433"/>
        <v>0</v>
      </c>
      <c r="P287" s="10">
        <f t="shared" si="434"/>
        <v>0</v>
      </c>
      <c r="Q287" s="10">
        <f t="shared" si="435"/>
        <v>0</v>
      </c>
      <c r="R287" s="10">
        <f t="shared" si="436"/>
        <v>0</v>
      </c>
      <c r="S287" s="10">
        <f t="shared" si="437"/>
        <v>0</v>
      </c>
      <c r="T287" s="10">
        <f t="shared" si="438"/>
        <v>0</v>
      </c>
      <c r="U287" s="10">
        <f t="shared" si="439"/>
        <v>11707.5</v>
      </c>
      <c r="V287" s="10">
        <f t="shared" si="440"/>
        <v>0</v>
      </c>
      <c r="W287" s="10">
        <f t="shared" si="441"/>
        <v>0</v>
      </c>
      <c r="X287" s="10">
        <f t="shared" si="442"/>
        <v>0</v>
      </c>
      <c r="Y287" s="10">
        <f t="shared" si="444"/>
        <v>0</v>
      </c>
      <c r="Z287" s="10">
        <f t="shared" si="445"/>
        <v>11951.582979954219</v>
      </c>
      <c r="AA287" s="10">
        <f t="shared" si="446"/>
        <v>0</v>
      </c>
      <c r="AB287" s="10">
        <f t="shared" si="447"/>
        <v>0</v>
      </c>
      <c r="AC287" s="10">
        <f t="shared" si="448"/>
        <v>0</v>
      </c>
      <c r="AD287" s="10">
        <f t="shared" si="449"/>
        <v>0</v>
      </c>
      <c r="AE287" s="10">
        <f t="shared" si="450"/>
        <v>3819.2133580774471</v>
      </c>
      <c r="AF287" s="10">
        <f t="shared" si="451"/>
        <v>0</v>
      </c>
      <c r="AG287" s="10">
        <f t="shared" si="452"/>
        <v>0</v>
      </c>
      <c r="AH287" s="10">
        <f t="shared" si="453"/>
        <v>0</v>
      </c>
      <c r="AI287" s="10">
        <f t="shared" si="454"/>
        <v>10293.268964873951</v>
      </c>
      <c r="AJ287" s="10">
        <f t="shared" si="455"/>
        <v>0</v>
      </c>
      <c r="AK287" s="10">
        <f t="shared" si="456"/>
        <v>0</v>
      </c>
      <c r="AL287" s="10">
        <f t="shared" si="457"/>
        <v>0</v>
      </c>
      <c r="AM287" s="10">
        <f t="shared" si="458"/>
        <v>0</v>
      </c>
      <c r="AN287" s="10">
        <f t="shared" si="459"/>
        <v>1669.757903852352</v>
      </c>
      <c r="AO287" s="10">
        <f t="shared" si="460"/>
        <v>0</v>
      </c>
      <c r="AP287" s="10">
        <f t="shared" si="461"/>
        <v>0</v>
      </c>
      <c r="AQ287" s="10">
        <f t="shared" si="462"/>
        <v>0</v>
      </c>
      <c r="AR287" s="10">
        <f t="shared" si="463"/>
        <v>77.441000000000003</v>
      </c>
      <c r="AS287" s="10">
        <f t="shared" si="464"/>
        <v>0</v>
      </c>
      <c r="AT287" s="10">
        <f t="shared" si="465"/>
        <v>0</v>
      </c>
      <c r="AU287" s="10">
        <f t="shared" si="466"/>
        <v>0</v>
      </c>
      <c r="AV287" s="10">
        <f t="shared" si="467"/>
        <v>0</v>
      </c>
      <c r="AW287" s="10">
        <f t="shared" si="468"/>
        <v>196.99</v>
      </c>
      <c r="AX287" s="10">
        <f t="shared" si="469"/>
        <v>0</v>
      </c>
      <c r="AY287" s="10">
        <f t="shared" si="470"/>
        <v>0</v>
      </c>
      <c r="AZ287" s="10">
        <f t="shared" si="471"/>
        <v>0</v>
      </c>
      <c r="BA287" s="10">
        <f t="shared" si="472"/>
        <v>0</v>
      </c>
      <c r="BB287" s="10">
        <f t="shared" si="473"/>
        <v>0</v>
      </c>
      <c r="BC287" s="10">
        <f t="shared" si="474"/>
        <v>0</v>
      </c>
      <c r="BD287" s="10">
        <f t="shared" si="475"/>
        <v>0</v>
      </c>
      <c r="BE287" s="10">
        <f t="shared" si="476"/>
        <v>0</v>
      </c>
      <c r="BF287" s="10">
        <f t="shared" si="477"/>
        <v>0</v>
      </c>
      <c r="BG287" s="10">
        <f t="shared" si="478"/>
        <v>0</v>
      </c>
      <c r="BH287" s="10">
        <f t="shared" si="479"/>
        <v>0</v>
      </c>
      <c r="BI287" s="10">
        <f t="shared" si="480"/>
        <v>0</v>
      </c>
      <c r="BJ287" s="10">
        <f t="shared" si="481"/>
        <v>0</v>
      </c>
      <c r="BK287" s="10">
        <f t="shared" si="482"/>
        <v>2.135891139681573</v>
      </c>
      <c r="BL287" s="10">
        <f t="shared" si="483"/>
        <v>0</v>
      </c>
      <c r="BM287" s="10">
        <f t="shared" si="484"/>
        <v>0</v>
      </c>
      <c r="BN287" s="10">
        <f t="shared" si="485"/>
        <v>0</v>
      </c>
      <c r="BO287" s="10">
        <f t="shared" si="486"/>
        <v>0</v>
      </c>
      <c r="BP287" s="2" t="s">
        <v>286</v>
      </c>
      <c r="BQ287" s="2">
        <v>75292.692999999999</v>
      </c>
      <c r="BR287" s="2">
        <f t="shared" si="487"/>
        <v>8144.8130000000001</v>
      </c>
      <c r="BS287" s="2">
        <v>35883.06</v>
      </c>
      <c r="BT287" s="2">
        <v>0</v>
      </c>
      <c r="BU287" s="2">
        <v>11707.5</v>
      </c>
      <c r="BV287" s="2">
        <v>13991.03</v>
      </c>
      <c r="BW287" s="2">
        <v>2990.37</v>
      </c>
      <c r="BX287" s="2">
        <v>8059.43</v>
      </c>
      <c r="BY287" s="2">
        <v>1169.49</v>
      </c>
      <c r="BZ287" s="2">
        <v>85.382999999999996</v>
      </c>
      <c r="CA287" s="2">
        <v>196.99</v>
      </c>
      <c r="CB287" s="2">
        <v>0</v>
      </c>
      <c r="CC287" s="2">
        <v>1209.44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11707.5</v>
      </c>
      <c r="CK287" s="2">
        <v>0</v>
      </c>
      <c r="CL287" s="2">
        <v>0</v>
      </c>
      <c r="CM287" s="2">
        <v>0</v>
      </c>
      <c r="CN287" s="2">
        <v>0</v>
      </c>
      <c r="CO287" s="2">
        <v>13991.03</v>
      </c>
      <c r="CP287" s="2">
        <v>0</v>
      </c>
      <c r="CQ287" s="2">
        <v>0</v>
      </c>
      <c r="CR287" s="2">
        <v>0</v>
      </c>
      <c r="CS287" s="2">
        <v>0</v>
      </c>
      <c r="CT287" s="2">
        <v>2990.37</v>
      </c>
      <c r="CU287" s="2">
        <v>0</v>
      </c>
      <c r="CV287" s="2">
        <v>0</v>
      </c>
      <c r="CW287" s="2">
        <v>0</v>
      </c>
      <c r="CX287" s="2">
        <v>8059.43</v>
      </c>
      <c r="CY287" s="2">
        <v>0</v>
      </c>
      <c r="CZ287" s="2">
        <v>0</v>
      </c>
      <c r="DA287" s="2">
        <v>0</v>
      </c>
      <c r="DB287" s="2">
        <v>0</v>
      </c>
      <c r="DC287" s="2">
        <v>1169.49</v>
      </c>
      <c r="DD287" s="2">
        <v>0</v>
      </c>
      <c r="DE287" s="2">
        <v>0</v>
      </c>
      <c r="DF287" s="2">
        <v>0</v>
      </c>
      <c r="DG287" s="2">
        <v>85.382999999999996</v>
      </c>
      <c r="DH287" s="2">
        <v>0</v>
      </c>
      <c r="DI287" s="2">
        <v>0</v>
      </c>
      <c r="DJ287" s="2">
        <v>0</v>
      </c>
      <c r="DK287" s="2">
        <v>0</v>
      </c>
      <c r="DL287" s="2">
        <v>196.99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1209.44</v>
      </c>
      <c r="EA287" s="2">
        <v>0</v>
      </c>
      <c r="EB287" s="2">
        <v>0</v>
      </c>
      <c r="EC287" s="2">
        <v>0</v>
      </c>
      <c r="ED287" s="2">
        <v>0</v>
      </c>
      <c r="EE287" s="15">
        <v>0</v>
      </c>
      <c r="EF287" s="15">
        <v>0</v>
      </c>
      <c r="EG287" s="15">
        <v>0</v>
      </c>
      <c r="EH287" s="15">
        <v>0</v>
      </c>
      <c r="EI287" s="15">
        <v>0</v>
      </c>
      <c r="EJ287" s="15">
        <f t="shared" si="488"/>
        <v>0</v>
      </c>
      <c r="EK287" s="15">
        <f t="shared" si="489"/>
        <v>1</v>
      </c>
      <c r="EL287" s="15">
        <f t="shared" si="490"/>
        <v>0</v>
      </c>
      <c r="EM287" s="15">
        <f t="shared" si="491"/>
        <v>0</v>
      </c>
      <c r="EN287" s="15">
        <f t="shared" si="492"/>
        <v>0</v>
      </c>
      <c r="EO287" s="15">
        <f t="shared" si="493"/>
        <v>0</v>
      </c>
      <c r="EP287" s="15">
        <f t="shared" si="494"/>
        <v>1</v>
      </c>
      <c r="EQ287" s="15">
        <f t="shared" si="495"/>
        <v>0</v>
      </c>
      <c r="ER287" s="15">
        <f t="shared" si="496"/>
        <v>0</v>
      </c>
      <c r="ES287" s="15">
        <f t="shared" si="497"/>
        <v>0</v>
      </c>
      <c r="ET287" s="15">
        <f t="shared" si="498"/>
        <v>0</v>
      </c>
      <c r="EU287" s="15">
        <f t="shared" si="499"/>
        <v>1</v>
      </c>
      <c r="EV287" s="15">
        <f t="shared" si="500"/>
        <v>0</v>
      </c>
      <c r="EW287" s="15">
        <f t="shared" si="501"/>
        <v>0</v>
      </c>
      <c r="EX287" s="15">
        <f t="shared" si="502"/>
        <v>0</v>
      </c>
      <c r="EY287" s="15">
        <f t="shared" si="503"/>
        <v>1</v>
      </c>
      <c r="EZ287" s="15">
        <f t="shared" si="504"/>
        <v>0</v>
      </c>
      <c r="FA287" s="15">
        <f t="shared" si="505"/>
        <v>0</v>
      </c>
      <c r="FB287" s="15">
        <f t="shared" si="506"/>
        <v>0</v>
      </c>
      <c r="FC287" s="15">
        <f t="shared" si="507"/>
        <v>0</v>
      </c>
      <c r="FD287" s="15">
        <f t="shared" si="508"/>
        <v>1</v>
      </c>
      <c r="FE287" s="15">
        <f t="shared" si="509"/>
        <v>0</v>
      </c>
      <c r="FF287" s="15">
        <f t="shared" si="510"/>
        <v>0</v>
      </c>
      <c r="FG287" s="15">
        <f t="shared" si="511"/>
        <v>0</v>
      </c>
      <c r="FH287" s="15">
        <f t="shared" si="512"/>
        <v>1</v>
      </c>
      <c r="FI287" s="15">
        <f t="shared" si="513"/>
        <v>0</v>
      </c>
      <c r="FJ287" s="15">
        <f t="shared" si="514"/>
        <v>0</v>
      </c>
      <c r="FK287" s="15">
        <f t="shared" si="515"/>
        <v>0</v>
      </c>
      <c r="FL287" s="15">
        <f t="shared" si="516"/>
        <v>0</v>
      </c>
      <c r="FM287" s="15">
        <f t="shared" si="517"/>
        <v>1</v>
      </c>
      <c r="FN287" s="15">
        <f t="shared" si="518"/>
        <v>0</v>
      </c>
      <c r="FO287" s="15">
        <f t="shared" si="519"/>
        <v>0</v>
      </c>
      <c r="FP287" s="15">
        <f t="shared" si="520"/>
        <v>0</v>
      </c>
      <c r="FQ287" s="15">
        <f t="shared" si="521"/>
        <v>0</v>
      </c>
      <c r="FR287" s="15">
        <f t="shared" si="522"/>
        <v>0</v>
      </c>
      <c r="FS287" s="15">
        <v>0</v>
      </c>
      <c r="FT287" s="15">
        <v>0</v>
      </c>
      <c r="FU287" s="15">
        <v>0</v>
      </c>
      <c r="FV287" s="15">
        <v>0</v>
      </c>
      <c r="FW287" s="15">
        <v>0</v>
      </c>
      <c r="FX287" s="15">
        <v>0</v>
      </c>
      <c r="FY287" s="15">
        <v>0</v>
      </c>
      <c r="FZ287" s="15">
        <v>0</v>
      </c>
      <c r="GA287" s="15">
        <f t="shared" si="531"/>
        <v>1</v>
      </c>
      <c r="GB287" s="15">
        <f t="shared" si="532"/>
        <v>0</v>
      </c>
      <c r="GC287" s="15">
        <f t="shared" si="533"/>
        <v>0</v>
      </c>
      <c r="GD287" s="15">
        <f t="shared" si="534"/>
        <v>0</v>
      </c>
      <c r="GE287" s="15">
        <f t="shared" si="535"/>
        <v>0</v>
      </c>
    </row>
    <row r="288" spans="1:187" x14ac:dyDescent="0.3">
      <c r="A288" s="2" t="s">
        <v>287</v>
      </c>
      <c r="B288" s="6">
        <v>26958.208999999999</v>
      </c>
      <c r="C288" s="6">
        <f t="shared" si="443"/>
        <v>21357.090494922202</v>
      </c>
      <c r="D288" s="7">
        <v>5601.1185050777985</v>
      </c>
      <c r="E288" s="8">
        <v>3748.98</v>
      </c>
      <c r="F288" s="9">
        <v>5804.8559999999998</v>
      </c>
      <c r="G288" s="9">
        <v>5468.7967779456285</v>
      </c>
      <c r="H288" s="9">
        <v>888.01943782808314</v>
      </c>
      <c r="I288" s="9">
        <v>3089.5912018885861</v>
      </c>
      <c r="J288" s="9">
        <v>640.31532123047384</v>
      </c>
      <c r="K288" s="9">
        <v>72.584999999999994</v>
      </c>
      <c r="L288" s="9">
        <v>30.280999999999999</v>
      </c>
      <c r="M288" s="9">
        <v>0</v>
      </c>
      <c r="N288" s="10">
        <v>1613.6657560294279</v>
      </c>
      <c r="O288" s="10">
        <f t="shared" si="433"/>
        <v>0</v>
      </c>
      <c r="P288" s="10">
        <f t="shared" si="434"/>
        <v>0</v>
      </c>
      <c r="Q288" s="10">
        <f t="shared" si="435"/>
        <v>3748.98</v>
      </c>
      <c r="R288" s="10">
        <f t="shared" si="436"/>
        <v>0</v>
      </c>
      <c r="S288" s="10">
        <f t="shared" si="437"/>
        <v>0</v>
      </c>
      <c r="T288" s="10">
        <f t="shared" si="438"/>
        <v>1941.693778149742</v>
      </c>
      <c r="U288" s="10">
        <f t="shared" si="439"/>
        <v>3863.1622218502571</v>
      </c>
      <c r="V288" s="10">
        <f t="shared" si="440"/>
        <v>0</v>
      </c>
      <c r="W288" s="10">
        <f t="shared" si="441"/>
        <v>0</v>
      </c>
      <c r="X288" s="10">
        <f t="shared" si="442"/>
        <v>0</v>
      </c>
      <c r="Y288" s="10">
        <f t="shared" si="444"/>
        <v>0</v>
      </c>
      <c r="Z288" s="10">
        <f t="shared" si="445"/>
        <v>5468.4289625514011</v>
      </c>
      <c r="AA288" s="10">
        <f t="shared" si="446"/>
        <v>0.36781539422661835</v>
      </c>
      <c r="AB288" s="10">
        <f t="shared" si="447"/>
        <v>0</v>
      </c>
      <c r="AC288" s="10">
        <f t="shared" si="448"/>
        <v>0</v>
      </c>
      <c r="AD288" s="10">
        <f t="shared" si="449"/>
        <v>0</v>
      </c>
      <c r="AE288" s="10">
        <f t="shared" si="450"/>
        <v>887.79473517136478</v>
      </c>
      <c r="AF288" s="10">
        <f t="shared" si="451"/>
        <v>0.22470265671836773</v>
      </c>
      <c r="AG288" s="10">
        <f t="shared" si="452"/>
        <v>0</v>
      </c>
      <c r="AH288" s="10">
        <f t="shared" si="453"/>
        <v>0</v>
      </c>
      <c r="AI288" s="10">
        <f t="shared" si="454"/>
        <v>3089.5912018885861</v>
      </c>
      <c r="AJ288" s="10">
        <f t="shared" si="455"/>
        <v>0</v>
      </c>
      <c r="AK288" s="10">
        <f t="shared" si="456"/>
        <v>0</v>
      </c>
      <c r="AL288" s="10">
        <f t="shared" si="457"/>
        <v>0</v>
      </c>
      <c r="AM288" s="10">
        <f t="shared" si="458"/>
        <v>0</v>
      </c>
      <c r="AN288" s="10">
        <f t="shared" si="459"/>
        <v>640.31532123047384</v>
      </c>
      <c r="AO288" s="10">
        <f t="shared" si="460"/>
        <v>0</v>
      </c>
      <c r="AP288" s="10">
        <f t="shared" si="461"/>
        <v>0</v>
      </c>
      <c r="AQ288" s="10">
        <f t="shared" si="462"/>
        <v>0</v>
      </c>
      <c r="AR288" s="10">
        <f t="shared" si="463"/>
        <v>62.122509664239686</v>
      </c>
      <c r="AS288" s="10">
        <f t="shared" si="464"/>
        <v>10.462490335760306</v>
      </c>
      <c r="AT288" s="10">
        <f t="shared" si="465"/>
        <v>0</v>
      </c>
      <c r="AU288" s="10">
        <f t="shared" si="466"/>
        <v>0</v>
      </c>
      <c r="AV288" s="10">
        <f t="shared" si="467"/>
        <v>0</v>
      </c>
      <c r="AW288" s="10">
        <f t="shared" si="468"/>
        <v>30.16274267162283</v>
      </c>
      <c r="AX288" s="10">
        <f t="shared" si="469"/>
        <v>0.11825732837717028</v>
      </c>
      <c r="AY288" s="10">
        <f t="shared" si="470"/>
        <v>0</v>
      </c>
      <c r="AZ288" s="10">
        <f t="shared" si="471"/>
        <v>0</v>
      </c>
      <c r="BA288" s="10">
        <f t="shared" si="472"/>
        <v>0</v>
      </c>
      <c r="BB288" s="10">
        <f t="shared" si="473"/>
        <v>0</v>
      </c>
      <c r="BC288" s="10">
        <f t="shared" si="474"/>
        <v>0</v>
      </c>
      <c r="BD288" s="10">
        <f t="shared" si="475"/>
        <v>0</v>
      </c>
      <c r="BE288" s="10">
        <f t="shared" si="476"/>
        <v>0</v>
      </c>
      <c r="BF288" s="10">
        <f t="shared" si="477"/>
        <v>0</v>
      </c>
      <c r="BG288" s="10">
        <f t="shared" si="478"/>
        <v>0</v>
      </c>
      <c r="BH288" s="10">
        <f t="shared" si="479"/>
        <v>0</v>
      </c>
      <c r="BI288" s="10">
        <f t="shared" si="480"/>
        <v>0</v>
      </c>
      <c r="BJ288" s="10">
        <f t="shared" si="481"/>
        <v>0</v>
      </c>
      <c r="BK288" s="10">
        <f t="shared" si="482"/>
        <v>1613.4855510899938</v>
      </c>
      <c r="BL288" s="10">
        <f t="shared" si="483"/>
        <v>0.18020493943412433</v>
      </c>
      <c r="BM288" s="10">
        <f t="shared" si="484"/>
        <v>0</v>
      </c>
      <c r="BN288" s="10">
        <f t="shared" si="485"/>
        <v>0</v>
      </c>
      <c r="BO288" s="10">
        <f t="shared" si="486"/>
        <v>0</v>
      </c>
      <c r="BP288" s="2" t="s">
        <v>287</v>
      </c>
      <c r="BQ288" s="2">
        <v>31690.003000000001</v>
      </c>
      <c r="BR288" s="2">
        <f t="shared" si="487"/>
        <v>2514.547</v>
      </c>
      <c r="BS288" s="2">
        <v>12290.669999999998</v>
      </c>
      <c r="BT288" s="2">
        <v>3748.98</v>
      </c>
      <c r="BU288" s="2">
        <v>6306.4520000000011</v>
      </c>
      <c r="BV288" s="2">
        <v>4282.076</v>
      </c>
      <c r="BW288" s="2">
        <v>1138.1690000000001</v>
      </c>
      <c r="BX288" s="2">
        <v>2419.0920000000001</v>
      </c>
      <c r="BY288" s="2">
        <v>623.37</v>
      </c>
      <c r="BZ288" s="2">
        <v>95.454999999999998</v>
      </c>
      <c r="CA288" s="2">
        <v>42.506</v>
      </c>
      <c r="CB288" s="2">
        <v>0</v>
      </c>
      <c r="CC288" s="2">
        <v>743.23299999999995</v>
      </c>
      <c r="CD288" s="2">
        <v>0</v>
      </c>
      <c r="CE288" s="2">
        <v>0</v>
      </c>
      <c r="CF288" s="2">
        <v>3748.98</v>
      </c>
      <c r="CG288" s="2">
        <v>0</v>
      </c>
      <c r="CH288" s="2">
        <v>0</v>
      </c>
      <c r="CI288" s="2">
        <v>2109.4749999999999</v>
      </c>
      <c r="CJ288" s="2">
        <v>4196.9770000000008</v>
      </c>
      <c r="CK288" s="2">
        <v>0</v>
      </c>
      <c r="CL288" s="2">
        <v>0</v>
      </c>
      <c r="CM288" s="2">
        <v>0</v>
      </c>
      <c r="CN288" s="2">
        <v>0</v>
      </c>
      <c r="CO288" s="2">
        <v>4281.7879999999996</v>
      </c>
      <c r="CP288" s="2">
        <v>0.28799999999999998</v>
      </c>
      <c r="CQ288" s="2">
        <v>0</v>
      </c>
      <c r="CR288" s="2">
        <v>0</v>
      </c>
      <c r="CS288" s="2">
        <v>0</v>
      </c>
      <c r="CT288" s="2">
        <v>1137.8810000000001</v>
      </c>
      <c r="CU288" s="2">
        <v>0.28799999999999998</v>
      </c>
      <c r="CV288" s="2">
        <v>0</v>
      </c>
      <c r="CW288" s="2">
        <v>0</v>
      </c>
      <c r="CX288" s="2">
        <v>2419.0920000000001</v>
      </c>
      <c r="CY288" s="2">
        <v>0</v>
      </c>
      <c r="CZ288" s="2">
        <v>0</v>
      </c>
      <c r="DA288" s="2">
        <v>0</v>
      </c>
      <c r="DB288" s="2">
        <v>0</v>
      </c>
      <c r="DC288" s="2">
        <v>623.37</v>
      </c>
      <c r="DD288" s="2">
        <v>0</v>
      </c>
      <c r="DE288" s="2">
        <v>0</v>
      </c>
      <c r="DF288" s="2">
        <v>0</v>
      </c>
      <c r="DG288" s="2">
        <v>81.695999999999998</v>
      </c>
      <c r="DH288" s="2">
        <v>13.759</v>
      </c>
      <c r="DI288" s="2">
        <v>0</v>
      </c>
      <c r="DJ288" s="2">
        <v>0</v>
      </c>
      <c r="DK288" s="2">
        <v>0</v>
      </c>
      <c r="DL288" s="2">
        <v>42.34</v>
      </c>
      <c r="DM288" s="2">
        <v>0.16600000000000001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743.15</v>
      </c>
      <c r="EA288" s="2">
        <v>8.3000000000000004E-2</v>
      </c>
      <c r="EB288" s="2">
        <v>0</v>
      </c>
      <c r="EC288" s="2">
        <v>0</v>
      </c>
      <c r="ED288" s="2">
        <v>0</v>
      </c>
      <c r="EE288" s="15">
        <f t="shared" si="536"/>
        <v>0</v>
      </c>
      <c r="EF288" s="15">
        <f t="shared" si="537"/>
        <v>0</v>
      </c>
      <c r="EG288" s="15">
        <f t="shared" si="538"/>
        <v>1</v>
      </c>
      <c r="EH288" s="15">
        <f t="shared" si="539"/>
        <v>0</v>
      </c>
      <c r="EI288" s="15">
        <f t="shared" si="540"/>
        <v>0</v>
      </c>
      <c r="EJ288" s="15">
        <f t="shared" si="488"/>
        <v>0.33449473650160177</v>
      </c>
      <c r="EK288" s="15">
        <f t="shared" si="489"/>
        <v>0.66550526349839811</v>
      </c>
      <c r="EL288" s="15">
        <f t="shared" si="490"/>
        <v>0</v>
      </c>
      <c r="EM288" s="15">
        <f t="shared" si="491"/>
        <v>0</v>
      </c>
      <c r="EN288" s="15">
        <f t="shared" si="492"/>
        <v>0</v>
      </c>
      <c r="EO288" s="15">
        <f t="shared" si="493"/>
        <v>0</v>
      </c>
      <c r="EP288" s="15">
        <f t="shared" si="494"/>
        <v>0.99993274290320855</v>
      </c>
      <c r="EQ288" s="16">
        <f t="shared" si="495"/>
        <v>6.7257096791369417E-5</v>
      </c>
      <c r="ER288" s="15">
        <f t="shared" si="496"/>
        <v>0</v>
      </c>
      <c r="ES288" s="15">
        <f t="shared" si="497"/>
        <v>0</v>
      </c>
      <c r="ET288" s="15">
        <f t="shared" si="498"/>
        <v>0</v>
      </c>
      <c r="EU288" s="15">
        <f t="shared" si="499"/>
        <v>0.99974696200652102</v>
      </c>
      <c r="EV288" s="16">
        <f t="shared" si="500"/>
        <v>2.5303799347899998E-4</v>
      </c>
      <c r="EW288" s="15">
        <f t="shared" si="501"/>
        <v>0</v>
      </c>
      <c r="EX288" s="15">
        <f t="shared" si="502"/>
        <v>0</v>
      </c>
      <c r="EY288" s="15">
        <f t="shared" si="503"/>
        <v>1</v>
      </c>
      <c r="EZ288" s="15">
        <f t="shared" si="504"/>
        <v>0</v>
      </c>
      <c r="FA288" s="15">
        <f t="shared" si="505"/>
        <v>0</v>
      </c>
      <c r="FB288" s="15">
        <f t="shared" si="506"/>
        <v>0</v>
      </c>
      <c r="FC288" s="15">
        <f t="shared" si="507"/>
        <v>0</v>
      </c>
      <c r="FD288" s="15">
        <f t="shared" si="508"/>
        <v>1</v>
      </c>
      <c r="FE288" s="15">
        <f t="shared" si="509"/>
        <v>0</v>
      </c>
      <c r="FF288" s="15">
        <f t="shared" si="510"/>
        <v>0</v>
      </c>
      <c r="FG288" s="15">
        <f t="shared" si="511"/>
        <v>0</v>
      </c>
      <c r="FH288" s="15">
        <f t="shared" si="512"/>
        <v>0.85585878162484941</v>
      </c>
      <c r="FI288" s="15">
        <f t="shared" si="513"/>
        <v>0.14414121837515059</v>
      </c>
      <c r="FJ288" s="15">
        <f t="shared" si="514"/>
        <v>0</v>
      </c>
      <c r="FK288" s="15">
        <f t="shared" si="515"/>
        <v>0</v>
      </c>
      <c r="FL288" s="15">
        <f t="shared" si="516"/>
        <v>0</v>
      </c>
      <c r="FM288" s="15">
        <f t="shared" si="517"/>
        <v>0.99609466898790766</v>
      </c>
      <c r="FN288" s="15">
        <f t="shared" si="518"/>
        <v>3.9053310120924106E-3</v>
      </c>
      <c r="FO288" s="15">
        <f t="shared" si="519"/>
        <v>0</v>
      </c>
      <c r="FP288" s="15">
        <f t="shared" si="520"/>
        <v>0</v>
      </c>
      <c r="FQ288" s="15">
        <f t="shared" si="521"/>
        <v>0</v>
      </c>
      <c r="FR288" s="15">
        <f t="shared" si="522"/>
        <v>0</v>
      </c>
      <c r="FS288" s="15">
        <v>0</v>
      </c>
      <c r="FT288" s="15">
        <v>0</v>
      </c>
      <c r="FU288" s="15">
        <v>0</v>
      </c>
      <c r="FV288" s="15">
        <v>0</v>
      </c>
      <c r="FW288" s="15">
        <v>0</v>
      </c>
      <c r="FX288" s="15">
        <v>0</v>
      </c>
      <c r="FY288" s="15">
        <v>0</v>
      </c>
      <c r="FZ288" s="15">
        <v>0</v>
      </c>
      <c r="GA288" s="15">
        <f t="shared" si="531"/>
        <v>0.99988832573365283</v>
      </c>
      <c r="GB288" s="15">
        <f t="shared" si="532"/>
        <v>1.1167426634716167E-4</v>
      </c>
      <c r="GC288" s="15">
        <f t="shared" si="533"/>
        <v>0</v>
      </c>
      <c r="GD288" s="15">
        <f t="shared" si="534"/>
        <v>0</v>
      </c>
      <c r="GE288" s="15">
        <f t="shared" si="535"/>
        <v>0</v>
      </c>
    </row>
    <row r="289" spans="1:187" x14ac:dyDescent="0.3">
      <c r="A289" s="2" t="s">
        <v>288</v>
      </c>
      <c r="B289" s="6">
        <v>53703.839999999997</v>
      </c>
      <c r="C289" s="6">
        <f t="shared" si="443"/>
        <v>51422.319082616479</v>
      </c>
      <c r="D289" s="7">
        <v>2281.5209173835137</v>
      </c>
      <c r="E289" s="8">
        <v>6238.8</v>
      </c>
      <c r="F289" s="9">
        <v>11404.96</v>
      </c>
      <c r="G289" s="9">
        <v>7279.1973891556081</v>
      </c>
      <c r="H289" s="9">
        <v>1651.18001118047</v>
      </c>
      <c r="I289" s="9">
        <v>3707.2028235037087</v>
      </c>
      <c r="J289" s="9">
        <v>1757.693589661571</v>
      </c>
      <c r="K289" s="9">
        <v>475.75</v>
      </c>
      <c r="L289" s="9">
        <v>920.84</v>
      </c>
      <c r="M289" s="9">
        <v>0</v>
      </c>
      <c r="N289" s="10">
        <v>17986.695269115131</v>
      </c>
      <c r="O289" s="10">
        <f t="shared" si="433"/>
        <v>0</v>
      </c>
      <c r="P289" s="10">
        <f t="shared" si="434"/>
        <v>0</v>
      </c>
      <c r="Q289" s="10">
        <f t="shared" si="435"/>
        <v>6238.8</v>
      </c>
      <c r="R289" s="10">
        <f t="shared" si="436"/>
        <v>0</v>
      </c>
      <c r="S289" s="10">
        <f t="shared" si="437"/>
        <v>0</v>
      </c>
      <c r="T289" s="10">
        <f t="shared" si="438"/>
        <v>0</v>
      </c>
      <c r="U289" s="10">
        <f t="shared" si="439"/>
        <v>11404.96</v>
      </c>
      <c r="V289" s="10">
        <f t="shared" si="440"/>
        <v>0</v>
      </c>
      <c r="W289" s="10">
        <f t="shared" si="441"/>
        <v>0</v>
      </c>
      <c r="X289" s="10">
        <f t="shared" si="442"/>
        <v>0</v>
      </c>
      <c r="Y289" s="10">
        <f t="shared" si="444"/>
        <v>0</v>
      </c>
      <c r="Z289" s="10">
        <f t="shared" si="445"/>
        <v>7106.2012173424509</v>
      </c>
      <c r="AA289" s="10">
        <f t="shared" si="446"/>
        <v>172.99617181315807</v>
      </c>
      <c r="AB289" s="10">
        <f t="shared" si="447"/>
        <v>0</v>
      </c>
      <c r="AC289" s="10">
        <f t="shared" si="448"/>
        <v>0</v>
      </c>
      <c r="AD289" s="10">
        <f t="shared" si="449"/>
        <v>0</v>
      </c>
      <c r="AE289" s="10">
        <f t="shared" si="450"/>
        <v>1534.1813973740027</v>
      </c>
      <c r="AF289" s="10">
        <f t="shared" si="451"/>
        <v>116.99861380646749</v>
      </c>
      <c r="AG289" s="10">
        <f t="shared" si="452"/>
        <v>0</v>
      </c>
      <c r="AH289" s="10">
        <f t="shared" si="453"/>
        <v>0</v>
      </c>
      <c r="AI289" s="10">
        <f t="shared" si="454"/>
        <v>3707.2028235037087</v>
      </c>
      <c r="AJ289" s="10">
        <f t="shared" si="455"/>
        <v>0</v>
      </c>
      <c r="AK289" s="10">
        <f t="shared" si="456"/>
        <v>0</v>
      </c>
      <c r="AL289" s="10">
        <f t="shared" si="457"/>
        <v>0</v>
      </c>
      <c r="AM289" s="10">
        <f t="shared" si="458"/>
        <v>0</v>
      </c>
      <c r="AN289" s="10">
        <f t="shared" si="459"/>
        <v>1488.2039837064076</v>
      </c>
      <c r="AO289" s="10">
        <f t="shared" si="460"/>
        <v>269.48960595516337</v>
      </c>
      <c r="AP289" s="10">
        <f t="shared" si="461"/>
        <v>0</v>
      </c>
      <c r="AQ289" s="10">
        <f t="shared" si="462"/>
        <v>0</v>
      </c>
      <c r="AR289" s="10">
        <f t="shared" si="463"/>
        <v>241.73787237765021</v>
      </c>
      <c r="AS289" s="10">
        <f t="shared" si="464"/>
        <v>234.01212762234979</v>
      </c>
      <c r="AT289" s="10">
        <f t="shared" si="465"/>
        <v>0</v>
      </c>
      <c r="AU289" s="10">
        <f t="shared" si="466"/>
        <v>0</v>
      </c>
      <c r="AV289" s="10">
        <f t="shared" si="467"/>
        <v>0</v>
      </c>
      <c r="AW289" s="10">
        <f t="shared" si="468"/>
        <v>738.02111702229581</v>
      </c>
      <c r="AX289" s="10">
        <f t="shared" si="469"/>
        <v>182.81888297770428</v>
      </c>
      <c r="AY289" s="10">
        <f t="shared" si="470"/>
        <v>0</v>
      </c>
      <c r="AZ289" s="10">
        <f t="shared" si="471"/>
        <v>0</v>
      </c>
      <c r="BA289" s="10">
        <f t="shared" si="472"/>
        <v>0</v>
      </c>
      <c r="BB289" s="10">
        <f t="shared" si="473"/>
        <v>0</v>
      </c>
      <c r="BC289" s="10">
        <f t="shared" si="474"/>
        <v>0</v>
      </c>
      <c r="BD289" s="10">
        <f t="shared" si="475"/>
        <v>0</v>
      </c>
      <c r="BE289" s="10">
        <f t="shared" si="476"/>
        <v>0</v>
      </c>
      <c r="BF289" s="10">
        <f t="shared" si="477"/>
        <v>0</v>
      </c>
      <c r="BG289" s="10">
        <f t="shared" si="478"/>
        <v>0</v>
      </c>
      <c r="BH289" s="10">
        <f t="shared" si="479"/>
        <v>0</v>
      </c>
      <c r="BI289" s="10">
        <f t="shared" si="480"/>
        <v>0</v>
      </c>
      <c r="BJ289" s="10">
        <f t="shared" si="481"/>
        <v>0</v>
      </c>
      <c r="BK289" s="10">
        <f t="shared" si="482"/>
        <v>12283.503386304064</v>
      </c>
      <c r="BL289" s="10">
        <f t="shared" si="483"/>
        <v>5703.1918828110638</v>
      </c>
      <c r="BM289" s="10">
        <f t="shared" si="484"/>
        <v>0</v>
      </c>
      <c r="BN289" s="10">
        <f t="shared" si="485"/>
        <v>0</v>
      </c>
      <c r="BO289" s="10">
        <f t="shared" si="486"/>
        <v>0</v>
      </c>
      <c r="BP289" s="2" t="s">
        <v>288</v>
      </c>
      <c r="BQ289" s="2">
        <v>121233.14</v>
      </c>
      <c r="BR289" s="2">
        <f t="shared" si="487"/>
        <v>4339.1399999999994</v>
      </c>
      <c r="BS289" s="2">
        <v>71164.320000000007</v>
      </c>
      <c r="BT289" s="2">
        <v>6238.8</v>
      </c>
      <c r="BU289" s="2">
        <v>11407.42</v>
      </c>
      <c r="BV289" s="2">
        <v>13012.8</v>
      </c>
      <c r="BW289" s="2">
        <v>4375.82</v>
      </c>
      <c r="BX289" s="2">
        <v>3710.41</v>
      </c>
      <c r="BY289" s="2">
        <v>2127.25</v>
      </c>
      <c r="BZ289" s="2">
        <v>628.73</v>
      </c>
      <c r="CA289" s="2">
        <v>1565.77</v>
      </c>
      <c r="CB289" s="2">
        <v>5968.2900000000009</v>
      </c>
      <c r="CC289" s="2">
        <v>1033.53</v>
      </c>
      <c r="CD289" s="2">
        <v>0</v>
      </c>
      <c r="CE289" s="2">
        <v>0</v>
      </c>
      <c r="CF289" s="2">
        <v>6238.8</v>
      </c>
      <c r="CG289" s="2">
        <v>0</v>
      </c>
      <c r="CH289" s="2">
        <v>0</v>
      </c>
      <c r="CI289" s="2">
        <v>0</v>
      </c>
      <c r="CJ289" s="2">
        <v>11407.42</v>
      </c>
      <c r="CK289" s="2">
        <v>0</v>
      </c>
      <c r="CL289" s="2">
        <v>0</v>
      </c>
      <c r="CM289" s="2">
        <v>0</v>
      </c>
      <c r="CN289" s="2">
        <v>0</v>
      </c>
      <c r="CO289" s="2">
        <v>12703.54</v>
      </c>
      <c r="CP289" s="2">
        <v>309.26</v>
      </c>
      <c r="CQ289" s="2">
        <v>0</v>
      </c>
      <c r="CR289" s="2">
        <v>0</v>
      </c>
      <c r="CS289" s="2">
        <v>0</v>
      </c>
      <c r="CT289" s="2">
        <v>4065.76</v>
      </c>
      <c r="CU289" s="2">
        <v>310.06</v>
      </c>
      <c r="CV289" s="2">
        <v>0</v>
      </c>
      <c r="CW289" s="2">
        <v>0</v>
      </c>
      <c r="CX289" s="2">
        <v>3710.41</v>
      </c>
      <c r="CY289" s="2">
        <v>0</v>
      </c>
      <c r="CZ289" s="2">
        <v>0</v>
      </c>
      <c r="DA289" s="2">
        <v>0</v>
      </c>
      <c r="DB289" s="2">
        <v>0</v>
      </c>
      <c r="DC289" s="2">
        <v>1801.1</v>
      </c>
      <c r="DD289" s="2">
        <v>326.14999999999998</v>
      </c>
      <c r="DE289" s="2">
        <v>0</v>
      </c>
      <c r="DF289" s="2">
        <v>0</v>
      </c>
      <c r="DG289" s="2">
        <v>319.47000000000003</v>
      </c>
      <c r="DH289" s="2">
        <v>309.26</v>
      </c>
      <c r="DI289" s="2">
        <v>0</v>
      </c>
      <c r="DJ289" s="2">
        <v>0</v>
      </c>
      <c r="DK289" s="2">
        <v>0</v>
      </c>
      <c r="DL289" s="2">
        <v>1254.9100000000001</v>
      </c>
      <c r="DM289" s="2">
        <v>310.86</v>
      </c>
      <c r="DN289" s="2">
        <v>0</v>
      </c>
      <c r="DO289" s="2">
        <v>0</v>
      </c>
      <c r="DP289" s="2">
        <v>0</v>
      </c>
      <c r="DQ289" s="2">
        <v>0</v>
      </c>
      <c r="DR289" s="2">
        <v>5759.0300000000007</v>
      </c>
      <c r="DS289" s="2">
        <v>0</v>
      </c>
      <c r="DT289" s="2">
        <v>0</v>
      </c>
      <c r="DU289" s="2">
        <v>0</v>
      </c>
      <c r="DV289" s="2">
        <v>0</v>
      </c>
      <c r="DW289" s="2">
        <v>209.26</v>
      </c>
      <c r="DX289" s="2">
        <v>0</v>
      </c>
      <c r="DY289" s="2">
        <v>0</v>
      </c>
      <c r="DZ289" s="2">
        <v>705.81999999999994</v>
      </c>
      <c r="EA289" s="2">
        <v>327.71</v>
      </c>
      <c r="EB289" s="2">
        <v>0</v>
      </c>
      <c r="EC289" s="2">
        <v>0</v>
      </c>
      <c r="ED289" s="2">
        <v>0</v>
      </c>
      <c r="EE289" s="15">
        <f t="shared" si="536"/>
        <v>0</v>
      </c>
      <c r="EF289" s="15">
        <f t="shared" si="537"/>
        <v>0</v>
      </c>
      <c r="EG289" s="15">
        <f t="shared" si="538"/>
        <v>1</v>
      </c>
      <c r="EH289" s="15">
        <f t="shared" si="539"/>
        <v>0</v>
      </c>
      <c r="EI289" s="15">
        <f t="shared" si="540"/>
        <v>0</v>
      </c>
      <c r="EJ289" s="15">
        <f t="shared" si="488"/>
        <v>0</v>
      </c>
      <c r="EK289" s="15">
        <f t="shared" si="489"/>
        <v>1</v>
      </c>
      <c r="EL289" s="15">
        <f t="shared" si="490"/>
        <v>0</v>
      </c>
      <c r="EM289" s="15">
        <f t="shared" si="491"/>
        <v>0</v>
      </c>
      <c r="EN289" s="15">
        <f t="shared" si="492"/>
        <v>0</v>
      </c>
      <c r="EO289" s="15">
        <f t="shared" si="493"/>
        <v>0</v>
      </c>
      <c r="EP289" s="15">
        <f t="shared" si="494"/>
        <v>0.97623416943317365</v>
      </c>
      <c r="EQ289" s="15">
        <f t="shared" si="495"/>
        <v>2.3765830566826511E-2</v>
      </c>
      <c r="ER289" s="15">
        <f t="shared" si="496"/>
        <v>0</v>
      </c>
      <c r="ES289" s="15">
        <f t="shared" si="497"/>
        <v>0</v>
      </c>
      <c r="ET289" s="15">
        <f t="shared" si="498"/>
        <v>0</v>
      </c>
      <c r="EU289" s="15">
        <f t="shared" si="499"/>
        <v>0.92914242359146415</v>
      </c>
      <c r="EV289" s="15">
        <f t="shared" si="500"/>
        <v>7.0857576408536002E-2</v>
      </c>
      <c r="EW289" s="15">
        <f t="shared" si="501"/>
        <v>0</v>
      </c>
      <c r="EX289" s="15">
        <f t="shared" si="502"/>
        <v>0</v>
      </c>
      <c r="EY289" s="15">
        <f t="shared" si="503"/>
        <v>1</v>
      </c>
      <c r="EZ289" s="15">
        <f t="shared" si="504"/>
        <v>0</v>
      </c>
      <c r="FA289" s="15">
        <f t="shared" si="505"/>
        <v>0</v>
      </c>
      <c r="FB289" s="15">
        <f t="shared" si="506"/>
        <v>0</v>
      </c>
      <c r="FC289" s="15">
        <f t="shared" si="507"/>
        <v>0</v>
      </c>
      <c r="FD289" s="15">
        <f t="shared" si="508"/>
        <v>0.84667998589728521</v>
      </c>
      <c r="FE289" s="15">
        <f t="shared" si="509"/>
        <v>0.15332001410271476</v>
      </c>
      <c r="FF289" s="15">
        <f t="shared" si="510"/>
        <v>0</v>
      </c>
      <c r="FG289" s="15">
        <f t="shared" si="511"/>
        <v>0</v>
      </c>
      <c r="FH289" s="15">
        <f t="shared" si="512"/>
        <v>0.50811954256994263</v>
      </c>
      <c r="FI289" s="15">
        <f t="shared" si="513"/>
        <v>0.49188045743005737</v>
      </c>
      <c r="FJ289" s="15">
        <f t="shared" si="514"/>
        <v>0</v>
      </c>
      <c r="FK289" s="15">
        <f t="shared" si="515"/>
        <v>0</v>
      </c>
      <c r="FL289" s="15">
        <f t="shared" si="516"/>
        <v>0</v>
      </c>
      <c r="FM289" s="15">
        <f t="shared" si="517"/>
        <v>0.80146509385158748</v>
      </c>
      <c r="FN289" s="15">
        <f t="shared" si="518"/>
        <v>0.19853490614841263</v>
      </c>
      <c r="FO289" s="15">
        <f t="shared" si="519"/>
        <v>0</v>
      </c>
      <c r="FP289" s="15">
        <f t="shared" si="520"/>
        <v>0</v>
      </c>
      <c r="FQ289" s="15">
        <f t="shared" si="521"/>
        <v>0</v>
      </c>
      <c r="FR289" s="15">
        <f t="shared" si="522"/>
        <v>0</v>
      </c>
      <c r="FS289" s="15">
        <f t="shared" si="523"/>
        <v>0.96493803082625007</v>
      </c>
      <c r="FT289" s="15">
        <f t="shared" si="524"/>
        <v>0</v>
      </c>
      <c r="FU289" s="15">
        <f t="shared" si="525"/>
        <v>0</v>
      </c>
      <c r="FV289" s="15">
        <f t="shared" si="526"/>
        <v>0</v>
      </c>
      <c r="FW289" s="15">
        <f t="shared" si="527"/>
        <v>0</v>
      </c>
      <c r="FX289" s="15">
        <f t="shared" si="528"/>
        <v>3.5061969173749929E-2</v>
      </c>
      <c r="FY289" s="15">
        <f t="shared" si="529"/>
        <v>0</v>
      </c>
      <c r="FZ289" s="15">
        <f t="shared" si="530"/>
        <v>0</v>
      </c>
      <c r="GA289" s="15">
        <f t="shared" si="531"/>
        <v>0.68292163749479928</v>
      </c>
      <c r="GB289" s="15">
        <f t="shared" si="532"/>
        <v>0.31707836250520061</v>
      </c>
      <c r="GC289" s="15">
        <f t="shared" si="533"/>
        <v>0</v>
      </c>
      <c r="GD289" s="15">
        <f t="shared" si="534"/>
        <v>0</v>
      </c>
      <c r="GE289" s="15">
        <f t="shared" si="535"/>
        <v>0</v>
      </c>
    </row>
    <row r="290" spans="1:187" x14ac:dyDescent="0.3">
      <c r="A290" s="2" t="s">
        <v>289</v>
      </c>
      <c r="B290" s="6">
        <v>75700.39</v>
      </c>
      <c r="C290" s="6">
        <f t="shared" si="443"/>
        <v>35837.766604737881</v>
      </c>
      <c r="D290" s="7">
        <v>39862.623395262119</v>
      </c>
      <c r="E290" s="8">
        <v>71.2</v>
      </c>
      <c r="F290" s="9">
        <v>11643.4</v>
      </c>
      <c r="G290" s="9">
        <v>12341.22517491176</v>
      </c>
      <c r="H290" s="9">
        <v>3800.5301668230841</v>
      </c>
      <c r="I290" s="9">
        <v>5133.8819316220588</v>
      </c>
      <c r="J290" s="9">
        <v>2231.829331380985</v>
      </c>
      <c r="K290" s="9">
        <v>79</v>
      </c>
      <c r="L290" s="9">
        <v>536.70000000000005</v>
      </c>
      <c r="M290" s="9">
        <v>0</v>
      </c>
      <c r="N290" s="10">
        <v>0</v>
      </c>
      <c r="O290" s="10">
        <f t="shared" si="433"/>
        <v>0</v>
      </c>
      <c r="P290" s="10">
        <f t="shared" si="434"/>
        <v>0</v>
      </c>
      <c r="Q290" s="10">
        <f t="shared" si="435"/>
        <v>71.2</v>
      </c>
      <c r="R290" s="10">
        <f t="shared" si="436"/>
        <v>0</v>
      </c>
      <c r="S290" s="10">
        <f t="shared" si="437"/>
        <v>0</v>
      </c>
      <c r="T290" s="10">
        <f t="shared" si="438"/>
        <v>0</v>
      </c>
      <c r="U290" s="10">
        <f t="shared" si="439"/>
        <v>11643.4</v>
      </c>
      <c r="V290" s="10">
        <f t="shared" si="440"/>
        <v>0</v>
      </c>
      <c r="W290" s="10">
        <f t="shared" si="441"/>
        <v>0</v>
      </c>
      <c r="X290" s="10">
        <f t="shared" si="442"/>
        <v>0</v>
      </c>
      <c r="Y290" s="10">
        <f t="shared" si="444"/>
        <v>0</v>
      </c>
      <c r="Z290" s="10">
        <f t="shared" si="445"/>
        <v>12341.22517491176</v>
      </c>
      <c r="AA290" s="10">
        <f t="shared" si="446"/>
        <v>0</v>
      </c>
      <c r="AB290" s="10">
        <f t="shared" si="447"/>
        <v>0</v>
      </c>
      <c r="AC290" s="10">
        <f t="shared" si="448"/>
        <v>0</v>
      </c>
      <c r="AD290" s="10">
        <f t="shared" si="449"/>
        <v>0</v>
      </c>
      <c r="AE290" s="10">
        <f t="shared" si="450"/>
        <v>3800.5301668230841</v>
      </c>
      <c r="AF290" s="10">
        <f t="shared" si="451"/>
        <v>0</v>
      </c>
      <c r="AG290" s="10">
        <f t="shared" si="452"/>
        <v>0</v>
      </c>
      <c r="AH290" s="10">
        <f t="shared" si="453"/>
        <v>0</v>
      </c>
      <c r="AI290" s="10">
        <f t="shared" si="454"/>
        <v>5133.8819316220588</v>
      </c>
      <c r="AJ290" s="10">
        <f t="shared" si="455"/>
        <v>0</v>
      </c>
      <c r="AK290" s="10">
        <f t="shared" si="456"/>
        <v>0</v>
      </c>
      <c r="AL290" s="10">
        <f t="shared" si="457"/>
        <v>0</v>
      </c>
      <c r="AM290" s="10">
        <f t="shared" si="458"/>
        <v>0</v>
      </c>
      <c r="AN290" s="10">
        <f t="shared" si="459"/>
        <v>2231.829331380985</v>
      </c>
      <c r="AO290" s="10">
        <f t="shared" si="460"/>
        <v>0</v>
      </c>
      <c r="AP290" s="10">
        <f t="shared" si="461"/>
        <v>0</v>
      </c>
      <c r="AQ290" s="10">
        <f t="shared" si="462"/>
        <v>0</v>
      </c>
      <c r="AR290" s="10">
        <f t="shared" si="463"/>
        <v>0</v>
      </c>
      <c r="AS290" s="10">
        <f t="shared" si="464"/>
        <v>79</v>
      </c>
      <c r="AT290" s="10">
        <f t="shared" si="465"/>
        <v>0</v>
      </c>
      <c r="AU290" s="10">
        <f t="shared" si="466"/>
        <v>0</v>
      </c>
      <c r="AV290" s="10">
        <f t="shared" si="467"/>
        <v>0</v>
      </c>
      <c r="AW290" s="10">
        <f t="shared" si="468"/>
        <v>536.70000000000005</v>
      </c>
      <c r="AX290" s="10">
        <f t="shared" si="469"/>
        <v>0</v>
      </c>
      <c r="AY290" s="10">
        <f t="shared" si="470"/>
        <v>0</v>
      </c>
      <c r="AZ290" s="10">
        <f t="shared" si="471"/>
        <v>0</v>
      </c>
      <c r="BA290" s="10">
        <f t="shared" si="472"/>
        <v>0</v>
      </c>
      <c r="BB290" s="10">
        <f t="shared" si="473"/>
        <v>0</v>
      </c>
      <c r="BC290" s="10">
        <f t="shared" si="474"/>
        <v>0</v>
      </c>
      <c r="BD290" s="10">
        <f t="shared" si="475"/>
        <v>0</v>
      </c>
      <c r="BE290" s="10">
        <f t="shared" si="476"/>
        <v>0</v>
      </c>
      <c r="BF290" s="10">
        <f t="shared" si="477"/>
        <v>0</v>
      </c>
      <c r="BG290" s="10">
        <f t="shared" si="478"/>
        <v>0</v>
      </c>
      <c r="BH290" s="10">
        <f t="shared" si="479"/>
        <v>0</v>
      </c>
      <c r="BI290" s="10">
        <f t="shared" si="480"/>
        <v>0</v>
      </c>
      <c r="BJ290" s="10">
        <f t="shared" si="481"/>
        <v>0</v>
      </c>
      <c r="BK290" s="10">
        <f t="shared" si="482"/>
        <v>0</v>
      </c>
      <c r="BL290" s="10">
        <f t="shared" si="483"/>
        <v>0</v>
      </c>
      <c r="BM290" s="10">
        <f t="shared" si="484"/>
        <v>0</v>
      </c>
      <c r="BN290" s="10">
        <f t="shared" si="485"/>
        <v>0</v>
      </c>
      <c r="BO290" s="10">
        <f t="shared" si="486"/>
        <v>0</v>
      </c>
      <c r="BP290" s="2" t="s">
        <v>289</v>
      </c>
      <c r="BQ290" s="2">
        <v>220364.049</v>
      </c>
      <c r="BR290" s="2">
        <f t="shared" si="487"/>
        <v>4177.7299999999996</v>
      </c>
      <c r="BS290" s="2">
        <v>177202.995</v>
      </c>
      <c r="BT290" s="2">
        <v>71.2</v>
      </c>
      <c r="BU290" s="2">
        <v>12514.939999999999</v>
      </c>
      <c r="BV290" s="2">
        <v>9662.9399999999987</v>
      </c>
      <c r="BW290" s="2">
        <v>4995.1899999999996</v>
      </c>
      <c r="BX290" s="2">
        <v>4019.73</v>
      </c>
      <c r="BY290" s="2">
        <v>4099.8899999999994</v>
      </c>
      <c r="BZ290" s="2">
        <v>158</v>
      </c>
      <c r="CA290" s="2">
        <v>536.71399999999994</v>
      </c>
      <c r="CB290" s="2">
        <v>5766.5599999999986</v>
      </c>
      <c r="CC290" s="2">
        <v>1335.89</v>
      </c>
      <c r="CD290" s="2">
        <v>0</v>
      </c>
      <c r="CE290" s="2">
        <v>0</v>
      </c>
      <c r="CF290" s="2">
        <v>71.2</v>
      </c>
      <c r="CG290" s="2">
        <v>0</v>
      </c>
      <c r="CH290" s="2">
        <v>0</v>
      </c>
      <c r="CI290" s="2">
        <v>0</v>
      </c>
      <c r="CJ290" s="2">
        <v>12514.939999999999</v>
      </c>
      <c r="CK290" s="2">
        <v>0</v>
      </c>
      <c r="CL290" s="2">
        <v>0</v>
      </c>
      <c r="CM290" s="2">
        <v>0</v>
      </c>
      <c r="CN290" s="2">
        <v>0</v>
      </c>
      <c r="CO290" s="2">
        <v>9662.9399999999987</v>
      </c>
      <c r="CP290" s="2">
        <v>0</v>
      </c>
      <c r="CQ290" s="2">
        <v>0</v>
      </c>
      <c r="CR290" s="2">
        <v>0</v>
      </c>
      <c r="CS290" s="2">
        <v>0</v>
      </c>
      <c r="CT290" s="2">
        <v>4995.1899999999996</v>
      </c>
      <c r="CU290" s="2">
        <v>0</v>
      </c>
      <c r="CV290" s="2">
        <v>0</v>
      </c>
      <c r="CW290" s="2">
        <v>0</v>
      </c>
      <c r="CX290" s="2">
        <v>4019.73</v>
      </c>
      <c r="CY290" s="2">
        <v>0</v>
      </c>
      <c r="CZ290" s="2">
        <v>0</v>
      </c>
      <c r="DA290" s="2">
        <v>0</v>
      </c>
      <c r="DB290" s="2">
        <v>0</v>
      </c>
      <c r="DC290" s="2">
        <v>4099.8899999999994</v>
      </c>
      <c r="DD290" s="2">
        <v>0</v>
      </c>
      <c r="DE290" s="2">
        <v>0</v>
      </c>
      <c r="DF290" s="2">
        <v>0</v>
      </c>
      <c r="DG290" s="2">
        <v>0</v>
      </c>
      <c r="DH290" s="2">
        <v>158</v>
      </c>
      <c r="DI290" s="2">
        <v>0</v>
      </c>
      <c r="DJ290" s="2">
        <v>0</v>
      </c>
      <c r="DK290" s="2">
        <v>0</v>
      </c>
      <c r="DL290" s="2">
        <v>536.71399999999994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5766.5599999999986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1335.89</v>
      </c>
      <c r="EA290" s="2">
        <v>0</v>
      </c>
      <c r="EB290" s="2">
        <v>0</v>
      </c>
      <c r="EC290" s="2">
        <v>0</v>
      </c>
      <c r="ED290" s="2">
        <v>0</v>
      </c>
      <c r="EE290" s="15">
        <f t="shared" si="536"/>
        <v>0</v>
      </c>
      <c r="EF290" s="15">
        <f t="shared" si="537"/>
        <v>0</v>
      </c>
      <c r="EG290" s="15">
        <f t="shared" si="538"/>
        <v>1</v>
      </c>
      <c r="EH290" s="15">
        <f t="shared" si="539"/>
        <v>0</v>
      </c>
      <c r="EI290" s="15">
        <f t="shared" si="540"/>
        <v>0</v>
      </c>
      <c r="EJ290" s="15">
        <f t="shared" si="488"/>
        <v>0</v>
      </c>
      <c r="EK290" s="15">
        <f t="shared" si="489"/>
        <v>1</v>
      </c>
      <c r="EL290" s="15">
        <f t="shared" si="490"/>
        <v>0</v>
      </c>
      <c r="EM290" s="15">
        <f t="shared" si="491"/>
        <v>0</v>
      </c>
      <c r="EN290" s="15">
        <f t="shared" si="492"/>
        <v>0</v>
      </c>
      <c r="EO290" s="15">
        <f t="shared" si="493"/>
        <v>0</v>
      </c>
      <c r="EP290" s="15">
        <f t="shared" si="494"/>
        <v>1</v>
      </c>
      <c r="EQ290" s="15">
        <f t="shared" si="495"/>
        <v>0</v>
      </c>
      <c r="ER290" s="15">
        <f t="shared" si="496"/>
        <v>0</v>
      </c>
      <c r="ES290" s="15">
        <f t="shared" si="497"/>
        <v>0</v>
      </c>
      <c r="ET290" s="15">
        <f t="shared" si="498"/>
        <v>0</v>
      </c>
      <c r="EU290" s="15">
        <f t="shared" si="499"/>
        <v>1</v>
      </c>
      <c r="EV290" s="15">
        <f t="shared" si="500"/>
        <v>0</v>
      </c>
      <c r="EW290" s="15">
        <f t="shared" si="501"/>
        <v>0</v>
      </c>
      <c r="EX290" s="15">
        <f t="shared" si="502"/>
        <v>0</v>
      </c>
      <c r="EY290" s="15">
        <f t="shared" si="503"/>
        <v>1</v>
      </c>
      <c r="EZ290" s="15">
        <f t="shared" si="504"/>
        <v>0</v>
      </c>
      <c r="FA290" s="15">
        <f t="shared" si="505"/>
        <v>0</v>
      </c>
      <c r="FB290" s="15">
        <f t="shared" si="506"/>
        <v>0</v>
      </c>
      <c r="FC290" s="15">
        <f t="shared" si="507"/>
        <v>0</v>
      </c>
      <c r="FD290" s="15">
        <f t="shared" si="508"/>
        <v>1</v>
      </c>
      <c r="FE290" s="15">
        <f t="shared" si="509"/>
        <v>0</v>
      </c>
      <c r="FF290" s="15">
        <f t="shared" si="510"/>
        <v>0</v>
      </c>
      <c r="FG290" s="15">
        <f t="shared" si="511"/>
        <v>0</v>
      </c>
      <c r="FH290" s="15">
        <f t="shared" si="512"/>
        <v>0</v>
      </c>
      <c r="FI290" s="15">
        <f t="shared" si="513"/>
        <v>1</v>
      </c>
      <c r="FJ290" s="15">
        <f t="shared" si="514"/>
        <v>0</v>
      </c>
      <c r="FK290" s="15">
        <f t="shared" si="515"/>
        <v>0</v>
      </c>
      <c r="FL290" s="15">
        <f t="shared" si="516"/>
        <v>0</v>
      </c>
      <c r="FM290" s="15">
        <f t="shared" si="517"/>
        <v>1</v>
      </c>
      <c r="FN290" s="15">
        <f t="shared" si="518"/>
        <v>0</v>
      </c>
      <c r="FO290" s="15">
        <f t="shared" si="519"/>
        <v>0</v>
      </c>
      <c r="FP290" s="15">
        <f t="shared" si="520"/>
        <v>0</v>
      </c>
      <c r="FQ290" s="15">
        <f t="shared" si="521"/>
        <v>0</v>
      </c>
      <c r="FR290" s="15">
        <f t="shared" si="522"/>
        <v>0</v>
      </c>
      <c r="FS290" s="15">
        <f t="shared" si="523"/>
        <v>1</v>
      </c>
      <c r="FT290" s="15">
        <f t="shared" si="524"/>
        <v>0</v>
      </c>
      <c r="FU290" s="15">
        <f t="shared" si="525"/>
        <v>0</v>
      </c>
      <c r="FV290" s="15">
        <f t="shared" si="526"/>
        <v>0</v>
      </c>
      <c r="FW290" s="15">
        <f t="shared" si="527"/>
        <v>0</v>
      </c>
      <c r="FX290" s="15">
        <f t="shared" si="528"/>
        <v>0</v>
      </c>
      <c r="FY290" s="15">
        <f t="shared" si="529"/>
        <v>0</v>
      </c>
      <c r="FZ290" s="15">
        <f t="shared" si="530"/>
        <v>0</v>
      </c>
      <c r="GA290" s="15">
        <f t="shared" si="531"/>
        <v>1</v>
      </c>
      <c r="GB290" s="15">
        <f t="shared" si="532"/>
        <v>0</v>
      </c>
      <c r="GC290" s="15">
        <f t="shared" si="533"/>
        <v>0</v>
      </c>
      <c r="GD290" s="15">
        <f t="shared" si="534"/>
        <v>0</v>
      </c>
      <c r="GE290" s="15">
        <f t="shared" si="535"/>
        <v>0</v>
      </c>
    </row>
    <row r="291" spans="1:187" x14ac:dyDescent="0.3">
      <c r="A291" s="2" t="s">
        <v>290</v>
      </c>
      <c r="B291" s="6">
        <v>21777.23</v>
      </c>
      <c r="C291" s="6">
        <f t="shared" si="443"/>
        <v>13430.63614716299</v>
      </c>
      <c r="D291" s="7">
        <v>8346.5938528370098</v>
      </c>
      <c r="E291" s="8">
        <v>0</v>
      </c>
      <c r="F291" s="9">
        <v>2288.2800000000002</v>
      </c>
      <c r="G291" s="9">
        <v>5138.1069966952909</v>
      </c>
      <c r="H291" s="9">
        <v>869.45959121392445</v>
      </c>
      <c r="I291" s="9">
        <v>4371.7813210292579</v>
      </c>
      <c r="J291" s="9">
        <v>610.30860109224511</v>
      </c>
      <c r="K291" s="9">
        <v>123.44</v>
      </c>
      <c r="L291" s="9">
        <v>22.14</v>
      </c>
      <c r="M291" s="9">
        <v>0</v>
      </c>
      <c r="N291" s="10">
        <v>7.1196371322719116</v>
      </c>
      <c r="O291" s="10">
        <f t="shared" si="433"/>
        <v>0</v>
      </c>
      <c r="P291" s="10">
        <f t="shared" si="434"/>
        <v>0</v>
      </c>
      <c r="Q291" s="10">
        <f t="shared" si="435"/>
        <v>0</v>
      </c>
      <c r="R291" s="10">
        <f t="shared" si="436"/>
        <v>0</v>
      </c>
      <c r="S291" s="10">
        <f t="shared" si="437"/>
        <v>0</v>
      </c>
      <c r="T291" s="10">
        <f t="shared" si="438"/>
        <v>0</v>
      </c>
      <c r="U291" s="10">
        <f t="shared" si="439"/>
        <v>2288.2800000000002</v>
      </c>
      <c r="V291" s="10">
        <f t="shared" si="440"/>
        <v>0</v>
      </c>
      <c r="W291" s="10">
        <f t="shared" si="441"/>
        <v>0</v>
      </c>
      <c r="X291" s="10">
        <f t="shared" si="442"/>
        <v>0</v>
      </c>
      <c r="Y291" s="10">
        <f t="shared" si="444"/>
        <v>0</v>
      </c>
      <c r="Z291" s="10">
        <f t="shared" si="445"/>
        <v>5138.1069966952909</v>
      </c>
      <c r="AA291" s="10">
        <f t="shared" si="446"/>
        <v>0</v>
      </c>
      <c r="AB291" s="10">
        <f t="shared" si="447"/>
        <v>0</v>
      </c>
      <c r="AC291" s="10">
        <f t="shared" si="448"/>
        <v>0</v>
      </c>
      <c r="AD291" s="10">
        <f t="shared" si="449"/>
        <v>0</v>
      </c>
      <c r="AE291" s="10">
        <f t="shared" si="450"/>
        <v>869.45959121392445</v>
      </c>
      <c r="AF291" s="10">
        <f t="shared" si="451"/>
        <v>0</v>
      </c>
      <c r="AG291" s="10">
        <f t="shared" si="452"/>
        <v>0</v>
      </c>
      <c r="AH291" s="10">
        <f t="shared" si="453"/>
        <v>0</v>
      </c>
      <c r="AI291" s="10">
        <f t="shared" si="454"/>
        <v>4371.7813210292579</v>
      </c>
      <c r="AJ291" s="10">
        <f t="shared" si="455"/>
        <v>0</v>
      </c>
      <c r="AK291" s="10">
        <f t="shared" si="456"/>
        <v>0</v>
      </c>
      <c r="AL291" s="10">
        <f t="shared" si="457"/>
        <v>0</v>
      </c>
      <c r="AM291" s="10">
        <f t="shared" si="458"/>
        <v>0</v>
      </c>
      <c r="AN291" s="10">
        <f t="shared" si="459"/>
        <v>609.73257592034918</v>
      </c>
      <c r="AO291" s="10">
        <f t="shared" si="460"/>
        <v>0.57602517189595492</v>
      </c>
      <c r="AP291" s="10">
        <f t="shared" si="461"/>
        <v>0</v>
      </c>
      <c r="AQ291" s="10">
        <f t="shared" si="462"/>
        <v>0</v>
      </c>
      <c r="AR291" s="10">
        <f t="shared" si="463"/>
        <v>123.44</v>
      </c>
      <c r="AS291" s="10">
        <f t="shared" si="464"/>
        <v>0</v>
      </c>
      <c r="AT291" s="10">
        <f t="shared" si="465"/>
        <v>0</v>
      </c>
      <c r="AU291" s="10">
        <f t="shared" si="466"/>
        <v>0</v>
      </c>
      <c r="AV291" s="10">
        <f t="shared" si="467"/>
        <v>0</v>
      </c>
      <c r="AW291" s="10">
        <f t="shared" si="468"/>
        <v>22.14</v>
      </c>
      <c r="AX291" s="10">
        <f t="shared" si="469"/>
        <v>0</v>
      </c>
      <c r="AY291" s="10">
        <f t="shared" si="470"/>
        <v>0</v>
      </c>
      <c r="AZ291" s="10">
        <f t="shared" si="471"/>
        <v>0</v>
      </c>
      <c r="BA291" s="10">
        <f t="shared" si="472"/>
        <v>0</v>
      </c>
      <c r="BB291" s="10">
        <f t="shared" si="473"/>
        <v>0</v>
      </c>
      <c r="BC291" s="10">
        <f t="shared" si="474"/>
        <v>0</v>
      </c>
      <c r="BD291" s="10">
        <f t="shared" si="475"/>
        <v>0</v>
      </c>
      <c r="BE291" s="10">
        <f t="shared" si="476"/>
        <v>0</v>
      </c>
      <c r="BF291" s="10">
        <f t="shared" si="477"/>
        <v>0</v>
      </c>
      <c r="BG291" s="10">
        <f t="shared" si="478"/>
        <v>0</v>
      </c>
      <c r="BH291" s="10">
        <f t="shared" si="479"/>
        <v>0</v>
      </c>
      <c r="BI291" s="10">
        <f t="shared" si="480"/>
        <v>0</v>
      </c>
      <c r="BJ291" s="10">
        <f t="shared" si="481"/>
        <v>0</v>
      </c>
      <c r="BK291" s="10">
        <f t="shared" si="482"/>
        <v>7.1196371322719116</v>
      </c>
      <c r="BL291" s="10">
        <f t="shared" si="483"/>
        <v>0</v>
      </c>
      <c r="BM291" s="10">
        <f t="shared" si="484"/>
        <v>0</v>
      </c>
      <c r="BN291" s="10">
        <f t="shared" si="485"/>
        <v>0</v>
      </c>
      <c r="BO291" s="10">
        <f t="shared" si="486"/>
        <v>0</v>
      </c>
      <c r="BP291" s="2" t="s">
        <v>290</v>
      </c>
      <c r="BQ291" s="2">
        <v>28155.992999999999</v>
      </c>
      <c r="BR291" s="2">
        <f t="shared" si="487"/>
        <v>3546.4549999999999</v>
      </c>
      <c r="BS291" s="2">
        <v>13578.869999999999</v>
      </c>
      <c r="BT291" s="2">
        <v>0</v>
      </c>
      <c r="BU291" s="2">
        <v>2288.2799999999997</v>
      </c>
      <c r="BV291" s="2">
        <v>5956.7439999999997</v>
      </c>
      <c r="BW291" s="2">
        <v>1635.9</v>
      </c>
      <c r="BX291" s="2">
        <v>3423.02</v>
      </c>
      <c r="BY291" s="2">
        <v>921.78</v>
      </c>
      <c r="BZ291" s="2">
        <v>123.435</v>
      </c>
      <c r="CA291" s="2">
        <v>22.524000000000001</v>
      </c>
      <c r="CB291" s="2">
        <v>0</v>
      </c>
      <c r="CC291" s="2">
        <v>205.44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2288.2799999999997</v>
      </c>
      <c r="CK291" s="2">
        <v>0</v>
      </c>
      <c r="CL291" s="2">
        <v>0</v>
      </c>
      <c r="CM291" s="2">
        <v>0</v>
      </c>
      <c r="CN291" s="2">
        <v>0</v>
      </c>
      <c r="CO291" s="2">
        <v>5956.7439999999997</v>
      </c>
      <c r="CP291" s="2">
        <v>0</v>
      </c>
      <c r="CQ291" s="2">
        <v>0</v>
      </c>
      <c r="CR291" s="2">
        <v>0</v>
      </c>
      <c r="CS291" s="2">
        <v>0</v>
      </c>
      <c r="CT291" s="2">
        <v>1635.9</v>
      </c>
      <c r="CU291" s="2">
        <v>0</v>
      </c>
      <c r="CV291" s="2">
        <v>0</v>
      </c>
      <c r="CW291" s="2">
        <v>0</v>
      </c>
      <c r="CX291" s="2">
        <v>3423.02</v>
      </c>
      <c r="CY291" s="2">
        <v>0</v>
      </c>
      <c r="CZ291" s="2">
        <v>0</v>
      </c>
      <c r="DA291" s="2">
        <v>0</v>
      </c>
      <c r="DB291" s="2">
        <v>0</v>
      </c>
      <c r="DC291" s="2">
        <v>920.91000000000008</v>
      </c>
      <c r="DD291" s="2">
        <v>0.87000000000000011</v>
      </c>
      <c r="DE291" s="2">
        <v>0</v>
      </c>
      <c r="DF291" s="2">
        <v>0</v>
      </c>
      <c r="DG291" s="2">
        <v>123.435</v>
      </c>
      <c r="DH291" s="2">
        <v>0</v>
      </c>
      <c r="DI291" s="2">
        <v>0</v>
      </c>
      <c r="DJ291" s="2">
        <v>0</v>
      </c>
      <c r="DK291" s="2">
        <v>0</v>
      </c>
      <c r="DL291" s="2">
        <v>22.524000000000001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205.44</v>
      </c>
      <c r="EA291" s="2">
        <v>0</v>
      </c>
      <c r="EB291" s="2">
        <v>0</v>
      </c>
      <c r="EC291" s="2">
        <v>0</v>
      </c>
      <c r="ED291" s="2">
        <v>0</v>
      </c>
      <c r="EE291" s="15">
        <v>0</v>
      </c>
      <c r="EF291" s="15">
        <v>0</v>
      </c>
      <c r="EG291" s="15">
        <v>0</v>
      </c>
      <c r="EH291" s="15">
        <v>0</v>
      </c>
      <c r="EI291" s="15">
        <v>0</v>
      </c>
      <c r="EJ291" s="15">
        <f t="shared" si="488"/>
        <v>0</v>
      </c>
      <c r="EK291" s="15">
        <f t="shared" si="489"/>
        <v>1</v>
      </c>
      <c r="EL291" s="15">
        <f t="shared" si="490"/>
        <v>0</v>
      </c>
      <c r="EM291" s="15">
        <f t="shared" si="491"/>
        <v>0</v>
      </c>
      <c r="EN291" s="15">
        <f t="shared" si="492"/>
        <v>0</v>
      </c>
      <c r="EO291" s="15">
        <f t="shared" si="493"/>
        <v>0</v>
      </c>
      <c r="EP291" s="15">
        <f t="shared" si="494"/>
        <v>1</v>
      </c>
      <c r="EQ291" s="15">
        <f t="shared" si="495"/>
        <v>0</v>
      </c>
      <c r="ER291" s="15">
        <f t="shared" si="496"/>
        <v>0</v>
      </c>
      <c r="ES291" s="15">
        <f t="shared" si="497"/>
        <v>0</v>
      </c>
      <c r="ET291" s="15">
        <f t="shared" si="498"/>
        <v>0</v>
      </c>
      <c r="EU291" s="15">
        <f t="shared" si="499"/>
        <v>1</v>
      </c>
      <c r="EV291" s="15">
        <f t="shared" si="500"/>
        <v>0</v>
      </c>
      <c r="EW291" s="15">
        <f t="shared" si="501"/>
        <v>0</v>
      </c>
      <c r="EX291" s="15">
        <f t="shared" si="502"/>
        <v>0</v>
      </c>
      <c r="EY291" s="15">
        <f t="shared" si="503"/>
        <v>1</v>
      </c>
      <c r="EZ291" s="15">
        <f t="shared" si="504"/>
        <v>0</v>
      </c>
      <c r="FA291" s="15">
        <f t="shared" si="505"/>
        <v>0</v>
      </c>
      <c r="FB291" s="15">
        <f t="shared" si="506"/>
        <v>0</v>
      </c>
      <c r="FC291" s="15">
        <f t="shared" si="507"/>
        <v>0</v>
      </c>
      <c r="FD291" s="15">
        <f t="shared" si="508"/>
        <v>0.99905617392436386</v>
      </c>
      <c r="FE291" s="17">
        <f t="shared" si="509"/>
        <v>9.438260756362691E-4</v>
      </c>
      <c r="FF291" s="15">
        <f t="shared" si="510"/>
        <v>0</v>
      </c>
      <c r="FG291" s="15">
        <f t="shared" si="511"/>
        <v>0</v>
      </c>
      <c r="FH291" s="15">
        <f t="shared" si="512"/>
        <v>1</v>
      </c>
      <c r="FI291" s="15">
        <f t="shared" si="513"/>
        <v>0</v>
      </c>
      <c r="FJ291" s="15">
        <f t="shared" si="514"/>
        <v>0</v>
      </c>
      <c r="FK291" s="15">
        <f t="shared" si="515"/>
        <v>0</v>
      </c>
      <c r="FL291" s="15">
        <f t="shared" si="516"/>
        <v>0</v>
      </c>
      <c r="FM291" s="15">
        <f t="shared" si="517"/>
        <v>1</v>
      </c>
      <c r="FN291" s="15">
        <f t="shared" si="518"/>
        <v>0</v>
      </c>
      <c r="FO291" s="15">
        <f t="shared" si="519"/>
        <v>0</v>
      </c>
      <c r="FP291" s="15">
        <f t="shared" si="520"/>
        <v>0</v>
      </c>
      <c r="FQ291" s="15">
        <f t="shared" si="521"/>
        <v>0</v>
      </c>
      <c r="FR291" s="15">
        <f t="shared" si="522"/>
        <v>0</v>
      </c>
      <c r="FS291" s="15">
        <v>0</v>
      </c>
      <c r="FT291" s="15">
        <v>0</v>
      </c>
      <c r="FU291" s="15">
        <v>0</v>
      </c>
      <c r="FV291" s="15">
        <v>0</v>
      </c>
      <c r="FW291" s="15">
        <v>0</v>
      </c>
      <c r="FX291" s="15">
        <v>0</v>
      </c>
      <c r="FY291" s="15">
        <v>0</v>
      </c>
      <c r="FZ291" s="15">
        <v>0</v>
      </c>
      <c r="GA291" s="15">
        <f t="shared" si="531"/>
        <v>1</v>
      </c>
      <c r="GB291" s="15">
        <f t="shared" si="532"/>
        <v>0</v>
      </c>
      <c r="GC291" s="15">
        <f t="shared" si="533"/>
        <v>0</v>
      </c>
      <c r="GD291" s="15">
        <f t="shared" si="534"/>
        <v>0</v>
      </c>
      <c r="GE291" s="15">
        <f t="shared" si="535"/>
        <v>0</v>
      </c>
    </row>
    <row r="292" spans="1:187" x14ac:dyDescent="0.3">
      <c r="A292" s="2" t="s">
        <v>291</v>
      </c>
      <c r="B292" s="6">
        <v>26136.53</v>
      </c>
      <c r="C292" s="6">
        <f t="shared" si="443"/>
        <v>21581.434763612182</v>
      </c>
      <c r="D292" s="7">
        <v>4555.0952363878177</v>
      </c>
      <c r="E292" s="8">
        <v>19.739999999999998</v>
      </c>
      <c r="F292" s="9">
        <v>5877.38</v>
      </c>
      <c r="G292" s="9">
        <v>5940.0493705141325</v>
      </c>
      <c r="H292" s="9">
        <v>967.41859446922081</v>
      </c>
      <c r="I292" s="9">
        <v>4185.1866616342149</v>
      </c>
      <c r="J292" s="9">
        <v>826.76274975057243</v>
      </c>
      <c r="K292" s="9">
        <v>112.87</v>
      </c>
      <c r="L292" s="9">
        <v>48.77903460122473</v>
      </c>
      <c r="M292" s="9">
        <v>0</v>
      </c>
      <c r="N292" s="10">
        <v>3603.2483526428141</v>
      </c>
      <c r="O292" s="10">
        <f t="shared" si="433"/>
        <v>0</v>
      </c>
      <c r="P292" s="10">
        <f t="shared" si="434"/>
        <v>0</v>
      </c>
      <c r="Q292" s="10">
        <f t="shared" si="435"/>
        <v>0</v>
      </c>
      <c r="R292" s="10">
        <f t="shared" si="436"/>
        <v>0</v>
      </c>
      <c r="S292" s="10">
        <f t="shared" si="437"/>
        <v>0</v>
      </c>
      <c r="T292" s="10">
        <f t="shared" si="438"/>
        <v>0</v>
      </c>
      <c r="U292" s="10">
        <f t="shared" si="439"/>
        <v>5877.38</v>
      </c>
      <c r="V292" s="10">
        <f t="shared" si="440"/>
        <v>0</v>
      </c>
      <c r="W292" s="10">
        <f t="shared" si="441"/>
        <v>0</v>
      </c>
      <c r="X292" s="10">
        <f t="shared" si="442"/>
        <v>0</v>
      </c>
      <c r="Y292" s="10">
        <f t="shared" si="444"/>
        <v>0</v>
      </c>
      <c r="Z292" s="10">
        <f t="shared" si="445"/>
        <v>5940.0493705141325</v>
      </c>
      <c r="AA292" s="10">
        <f t="shared" si="446"/>
        <v>0</v>
      </c>
      <c r="AB292" s="10">
        <f t="shared" si="447"/>
        <v>0</v>
      </c>
      <c r="AC292" s="10">
        <f t="shared" si="448"/>
        <v>0</v>
      </c>
      <c r="AD292" s="10">
        <f t="shared" si="449"/>
        <v>0</v>
      </c>
      <c r="AE292" s="10">
        <f t="shared" si="450"/>
        <v>965.86805872227842</v>
      </c>
      <c r="AF292" s="10">
        <f t="shared" si="451"/>
        <v>0</v>
      </c>
      <c r="AG292" s="10">
        <f t="shared" si="452"/>
        <v>0</v>
      </c>
      <c r="AH292" s="10">
        <f t="shared" si="453"/>
        <v>1.5505357469425114</v>
      </c>
      <c r="AI292" s="10">
        <f t="shared" si="454"/>
        <v>4185.1866616342149</v>
      </c>
      <c r="AJ292" s="10">
        <f t="shared" si="455"/>
        <v>0</v>
      </c>
      <c r="AK292" s="10">
        <f t="shared" si="456"/>
        <v>0</v>
      </c>
      <c r="AL292" s="10">
        <f t="shared" si="457"/>
        <v>0</v>
      </c>
      <c r="AM292" s="10">
        <f t="shared" si="458"/>
        <v>0</v>
      </c>
      <c r="AN292" s="10">
        <f t="shared" si="459"/>
        <v>826.76274975057243</v>
      </c>
      <c r="AO292" s="10">
        <f t="shared" si="460"/>
        <v>0</v>
      </c>
      <c r="AP292" s="10">
        <f t="shared" si="461"/>
        <v>0</v>
      </c>
      <c r="AQ292" s="10">
        <f t="shared" si="462"/>
        <v>0</v>
      </c>
      <c r="AR292" s="10">
        <f t="shared" si="463"/>
        <v>112.87</v>
      </c>
      <c r="AS292" s="10">
        <f t="shared" si="464"/>
        <v>0</v>
      </c>
      <c r="AT292" s="10">
        <f t="shared" si="465"/>
        <v>0</v>
      </c>
      <c r="AU292" s="10">
        <f t="shared" si="466"/>
        <v>0</v>
      </c>
      <c r="AV292" s="10">
        <f t="shared" si="467"/>
        <v>0</v>
      </c>
      <c r="AW292" s="10">
        <f t="shared" si="468"/>
        <v>48.77903460122473</v>
      </c>
      <c r="AX292" s="10">
        <f t="shared" si="469"/>
        <v>0</v>
      </c>
      <c r="AY292" s="10">
        <f t="shared" si="470"/>
        <v>0</v>
      </c>
      <c r="AZ292" s="10">
        <f t="shared" si="471"/>
        <v>0</v>
      </c>
      <c r="BA292" s="10">
        <f t="shared" si="472"/>
        <v>0</v>
      </c>
      <c r="BB292" s="10">
        <f t="shared" si="473"/>
        <v>0</v>
      </c>
      <c r="BC292" s="10">
        <f t="shared" si="474"/>
        <v>0</v>
      </c>
      <c r="BD292" s="10">
        <f t="shared" si="475"/>
        <v>0</v>
      </c>
      <c r="BE292" s="10">
        <f t="shared" si="476"/>
        <v>0</v>
      </c>
      <c r="BF292" s="10">
        <f t="shared" si="477"/>
        <v>0</v>
      </c>
      <c r="BG292" s="10">
        <f t="shared" si="478"/>
        <v>0</v>
      </c>
      <c r="BH292" s="10">
        <f t="shared" si="479"/>
        <v>0</v>
      </c>
      <c r="BI292" s="10">
        <f t="shared" si="480"/>
        <v>0</v>
      </c>
      <c r="BJ292" s="10">
        <f t="shared" si="481"/>
        <v>0</v>
      </c>
      <c r="BK292" s="10">
        <f t="shared" si="482"/>
        <v>3603.2483526428141</v>
      </c>
      <c r="BL292" s="10">
        <f t="shared" si="483"/>
        <v>0</v>
      </c>
      <c r="BM292" s="10">
        <f t="shared" si="484"/>
        <v>0</v>
      </c>
      <c r="BN292" s="10">
        <f t="shared" si="485"/>
        <v>0</v>
      </c>
      <c r="BO292" s="10">
        <f t="shared" si="486"/>
        <v>0</v>
      </c>
      <c r="BP292" s="2" t="s">
        <v>291</v>
      </c>
      <c r="BQ292" s="2">
        <v>39217.953000000001</v>
      </c>
      <c r="BR292" s="2">
        <f t="shared" si="487"/>
        <v>3403.36</v>
      </c>
      <c r="BS292" s="2">
        <v>12927.800000000003</v>
      </c>
      <c r="BT292" s="2">
        <v>0</v>
      </c>
      <c r="BU292" s="2">
        <v>5877.3799999999992</v>
      </c>
      <c r="BV292" s="2">
        <v>15144.32</v>
      </c>
      <c r="BW292" s="2">
        <v>836.06</v>
      </c>
      <c r="BX292" s="2">
        <v>3284.04</v>
      </c>
      <c r="BY292" s="2">
        <v>611.65300000000002</v>
      </c>
      <c r="BZ292" s="2">
        <v>119.32</v>
      </c>
      <c r="CA292" s="2">
        <v>102.25</v>
      </c>
      <c r="CB292" s="2">
        <v>0</v>
      </c>
      <c r="CC292" s="2">
        <v>315.13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5877.3799999999992</v>
      </c>
      <c r="CK292" s="2">
        <v>0</v>
      </c>
      <c r="CL292" s="2">
        <v>0</v>
      </c>
      <c r="CM292" s="2">
        <v>0</v>
      </c>
      <c r="CN292" s="2">
        <v>0</v>
      </c>
      <c r="CO292" s="2">
        <v>15144.32</v>
      </c>
      <c r="CP292" s="2">
        <v>0</v>
      </c>
      <c r="CQ292" s="2">
        <v>0</v>
      </c>
      <c r="CR292" s="2">
        <v>0</v>
      </c>
      <c r="CS292" s="2">
        <v>0</v>
      </c>
      <c r="CT292" s="2">
        <v>834.72</v>
      </c>
      <c r="CU292" s="2">
        <v>0</v>
      </c>
      <c r="CV292" s="2">
        <v>0</v>
      </c>
      <c r="CW292" s="2">
        <v>1.34</v>
      </c>
      <c r="CX292" s="2">
        <v>3284.04</v>
      </c>
      <c r="CY292" s="2">
        <v>0</v>
      </c>
      <c r="CZ292" s="2">
        <v>0</v>
      </c>
      <c r="DA292" s="2">
        <v>0</v>
      </c>
      <c r="DB292" s="2">
        <v>0</v>
      </c>
      <c r="DC292" s="2">
        <v>611.65300000000002</v>
      </c>
      <c r="DD292" s="2">
        <v>0</v>
      </c>
      <c r="DE292" s="2">
        <v>0</v>
      </c>
      <c r="DF292" s="2">
        <v>0</v>
      </c>
      <c r="DG292" s="2">
        <v>119.32</v>
      </c>
      <c r="DH292" s="2">
        <v>0</v>
      </c>
      <c r="DI292" s="2">
        <v>0</v>
      </c>
      <c r="DJ292" s="2">
        <v>0</v>
      </c>
      <c r="DK292" s="2">
        <v>0</v>
      </c>
      <c r="DL292" s="2">
        <v>102.25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315.13</v>
      </c>
      <c r="EA292" s="2">
        <v>0</v>
      </c>
      <c r="EB292" s="2">
        <v>0</v>
      </c>
      <c r="EC292" s="2">
        <v>0</v>
      </c>
      <c r="ED292" s="2">
        <v>0</v>
      </c>
      <c r="EE292" s="15">
        <v>0</v>
      </c>
      <c r="EF292" s="15">
        <v>0</v>
      </c>
      <c r="EG292" s="15">
        <v>0</v>
      </c>
      <c r="EH292" s="15">
        <v>0</v>
      </c>
      <c r="EI292" s="15">
        <v>0</v>
      </c>
      <c r="EJ292" s="15">
        <f t="shared" si="488"/>
        <v>0</v>
      </c>
      <c r="EK292" s="15">
        <f t="shared" si="489"/>
        <v>1</v>
      </c>
      <c r="EL292" s="15">
        <f t="shared" si="490"/>
        <v>0</v>
      </c>
      <c r="EM292" s="15">
        <f t="shared" si="491"/>
        <v>0</v>
      </c>
      <c r="EN292" s="15">
        <f t="shared" si="492"/>
        <v>0</v>
      </c>
      <c r="EO292" s="15">
        <f t="shared" si="493"/>
        <v>0</v>
      </c>
      <c r="EP292" s="15">
        <f t="shared" si="494"/>
        <v>1</v>
      </c>
      <c r="EQ292" s="15">
        <f t="shared" si="495"/>
        <v>0</v>
      </c>
      <c r="ER292" s="15">
        <f t="shared" si="496"/>
        <v>0</v>
      </c>
      <c r="ES292" s="15">
        <f t="shared" si="497"/>
        <v>0</v>
      </c>
      <c r="ET292" s="15">
        <f t="shared" si="498"/>
        <v>0</v>
      </c>
      <c r="EU292" s="15">
        <f t="shared" si="499"/>
        <v>0.99839724421692233</v>
      </c>
      <c r="EV292" s="15">
        <f t="shared" si="500"/>
        <v>0</v>
      </c>
      <c r="EW292" s="15">
        <f t="shared" si="501"/>
        <v>0</v>
      </c>
      <c r="EX292" s="16">
        <f t="shared" si="502"/>
        <v>1.6027557830777697E-3</v>
      </c>
      <c r="EY292" s="15">
        <f t="shared" si="503"/>
        <v>1</v>
      </c>
      <c r="EZ292" s="15">
        <f t="shared" si="504"/>
        <v>0</v>
      </c>
      <c r="FA292" s="15">
        <f t="shared" si="505"/>
        <v>0</v>
      </c>
      <c r="FB292" s="15">
        <f t="shared" si="506"/>
        <v>0</v>
      </c>
      <c r="FC292" s="15">
        <f t="shared" si="507"/>
        <v>0</v>
      </c>
      <c r="FD292" s="15">
        <f t="shared" si="508"/>
        <v>1</v>
      </c>
      <c r="FE292" s="15">
        <f t="shared" si="509"/>
        <v>0</v>
      </c>
      <c r="FF292" s="15">
        <f t="shared" si="510"/>
        <v>0</v>
      </c>
      <c r="FG292" s="15">
        <f t="shared" si="511"/>
        <v>0</v>
      </c>
      <c r="FH292" s="15">
        <f t="shared" si="512"/>
        <v>1</v>
      </c>
      <c r="FI292" s="15">
        <f t="shared" si="513"/>
        <v>0</v>
      </c>
      <c r="FJ292" s="15">
        <f t="shared" si="514"/>
        <v>0</v>
      </c>
      <c r="FK292" s="15">
        <f t="shared" si="515"/>
        <v>0</v>
      </c>
      <c r="FL292" s="15">
        <f t="shared" si="516"/>
        <v>0</v>
      </c>
      <c r="FM292" s="15">
        <f t="shared" si="517"/>
        <v>1</v>
      </c>
      <c r="FN292" s="15">
        <f t="shared" si="518"/>
        <v>0</v>
      </c>
      <c r="FO292" s="15">
        <f t="shared" si="519"/>
        <v>0</v>
      </c>
      <c r="FP292" s="15">
        <f t="shared" si="520"/>
        <v>0</v>
      </c>
      <c r="FQ292" s="15">
        <f t="shared" si="521"/>
        <v>0</v>
      </c>
      <c r="FR292" s="15">
        <f t="shared" si="522"/>
        <v>0</v>
      </c>
      <c r="FS292" s="15">
        <v>0</v>
      </c>
      <c r="FT292" s="15">
        <v>0</v>
      </c>
      <c r="FU292" s="15">
        <v>0</v>
      </c>
      <c r="FV292" s="15">
        <v>0</v>
      </c>
      <c r="FW292" s="15">
        <v>0</v>
      </c>
      <c r="FX292" s="15">
        <v>0</v>
      </c>
      <c r="FY292" s="15">
        <v>0</v>
      </c>
      <c r="FZ292" s="15">
        <v>0</v>
      </c>
      <c r="GA292" s="15">
        <f t="shared" si="531"/>
        <v>1</v>
      </c>
      <c r="GB292" s="15">
        <f t="shared" si="532"/>
        <v>0</v>
      </c>
      <c r="GC292" s="15">
        <f t="shared" si="533"/>
        <v>0</v>
      </c>
      <c r="GD292" s="15">
        <f t="shared" si="534"/>
        <v>0</v>
      </c>
      <c r="GE292" s="15">
        <f t="shared" si="535"/>
        <v>0</v>
      </c>
    </row>
    <row r="293" spans="1:187" x14ac:dyDescent="0.3">
      <c r="A293" s="2" t="s">
        <v>292</v>
      </c>
      <c r="B293" s="6">
        <v>34764.114000000001</v>
      </c>
      <c r="C293" s="6">
        <f t="shared" si="443"/>
        <v>23711.788564301714</v>
      </c>
      <c r="D293" s="7">
        <v>11052.325435698287</v>
      </c>
      <c r="E293" s="8">
        <v>0</v>
      </c>
      <c r="F293" s="9">
        <v>8045.42</v>
      </c>
      <c r="G293" s="9">
        <v>7196.4527162040749</v>
      </c>
      <c r="H293" s="9">
        <v>1221.2562984716981</v>
      </c>
      <c r="I293" s="9">
        <v>6193.5051337182895</v>
      </c>
      <c r="J293" s="9">
        <v>851.27990577908088</v>
      </c>
      <c r="K293" s="9">
        <v>144.99299999999999</v>
      </c>
      <c r="L293" s="9">
        <v>49.27</v>
      </c>
      <c r="M293" s="9">
        <v>0</v>
      </c>
      <c r="N293" s="10">
        <v>9.6115101285670814</v>
      </c>
      <c r="O293" s="10">
        <f t="shared" si="433"/>
        <v>0</v>
      </c>
      <c r="P293" s="10">
        <f t="shared" si="434"/>
        <v>0</v>
      </c>
      <c r="Q293" s="10">
        <f t="shared" si="435"/>
        <v>0</v>
      </c>
      <c r="R293" s="10">
        <f t="shared" si="436"/>
        <v>0</v>
      </c>
      <c r="S293" s="10">
        <f t="shared" si="437"/>
        <v>0</v>
      </c>
      <c r="T293" s="10">
        <f t="shared" si="438"/>
        <v>0</v>
      </c>
      <c r="U293" s="10">
        <f t="shared" si="439"/>
        <v>8045.42</v>
      </c>
      <c r="V293" s="10">
        <f t="shared" si="440"/>
        <v>0</v>
      </c>
      <c r="W293" s="10">
        <f t="shared" si="441"/>
        <v>0</v>
      </c>
      <c r="X293" s="10">
        <f t="shared" si="442"/>
        <v>0</v>
      </c>
      <c r="Y293" s="10">
        <f t="shared" si="444"/>
        <v>0</v>
      </c>
      <c r="Z293" s="10">
        <f t="shared" si="445"/>
        <v>7196.4527162040749</v>
      </c>
      <c r="AA293" s="10">
        <f t="shared" si="446"/>
        <v>0</v>
      </c>
      <c r="AB293" s="10">
        <f t="shared" si="447"/>
        <v>0</v>
      </c>
      <c r="AC293" s="10">
        <f t="shared" si="448"/>
        <v>0</v>
      </c>
      <c r="AD293" s="10">
        <f t="shared" si="449"/>
        <v>0</v>
      </c>
      <c r="AE293" s="10">
        <f t="shared" si="450"/>
        <v>1221.2562984716981</v>
      </c>
      <c r="AF293" s="10">
        <f t="shared" si="451"/>
        <v>0</v>
      </c>
      <c r="AG293" s="10">
        <f t="shared" si="452"/>
        <v>0</v>
      </c>
      <c r="AH293" s="10">
        <f t="shared" si="453"/>
        <v>0</v>
      </c>
      <c r="AI293" s="10">
        <f t="shared" si="454"/>
        <v>6193.5051337182895</v>
      </c>
      <c r="AJ293" s="10">
        <f t="shared" si="455"/>
        <v>0</v>
      </c>
      <c r="AK293" s="10">
        <f t="shared" si="456"/>
        <v>0</v>
      </c>
      <c r="AL293" s="10">
        <f t="shared" si="457"/>
        <v>0</v>
      </c>
      <c r="AM293" s="10">
        <f t="shared" si="458"/>
        <v>0</v>
      </c>
      <c r="AN293" s="10">
        <f t="shared" si="459"/>
        <v>850.59193796599766</v>
      </c>
      <c r="AO293" s="10">
        <f t="shared" si="460"/>
        <v>0.687967813083319</v>
      </c>
      <c r="AP293" s="10">
        <f t="shared" si="461"/>
        <v>0</v>
      </c>
      <c r="AQ293" s="10">
        <f t="shared" si="462"/>
        <v>0</v>
      </c>
      <c r="AR293" s="10">
        <f t="shared" si="463"/>
        <v>144.99299999999999</v>
      </c>
      <c r="AS293" s="10">
        <f t="shared" si="464"/>
        <v>0</v>
      </c>
      <c r="AT293" s="10">
        <f t="shared" si="465"/>
        <v>0</v>
      </c>
      <c r="AU293" s="10">
        <f t="shared" si="466"/>
        <v>0</v>
      </c>
      <c r="AV293" s="10">
        <f t="shared" si="467"/>
        <v>0</v>
      </c>
      <c r="AW293" s="10">
        <f t="shared" si="468"/>
        <v>49.27</v>
      </c>
      <c r="AX293" s="10">
        <f t="shared" si="469"/>
        <v>0</v>
      </c>
      <c r="AY293" s="10">
        <f t="shared" si="470"/>
        <v>0</v>
      </c>
      <c r="AZ293" s="10">
        <f t="shared" si="471"/>
        <v>0</v>
      </c>
      <c r="BA293" s="10">
        <f t="shared" si="472"/>
        <v>0</v>
      </c>
      <c r="BB293" s="10">
        <f t="shared" si="473"/>
        <v>0</v>
      </c>
      <c r="BC293" s="10">
        <f t="shared" si="474"/>
        <v>0</v>
      </c>
      <c r="BD293" s="10">
        <f t="shared" si="475"/>
        <v>0</v>
      </c>
      <c r="BE293" s="10">
        <f t="shared" si="476"/>
        <v>0</v>
      </c>
      <c r="BF293" s="10">
        <f t="shared" si="477"/>
        <v>0</v>
      </c>
      <c r="BG293" s="10">
        <f t="shared" si="478"/>
        <v>0</v>
      </c>
      <c r="BH293" s="10">
        <f t="shared" si="479"/>
        <v>0</v>
      </c>
      <c r="BI293" s="10">
        <f t="shared" si="480"/>
        <v>0</v>
      </c>
      <c r="BJ293" s="10">
        <f t="shared" si="481"/>
        <v>0</v>
      </c>
      <c r="BK293" s="10">
        <f t="shared" si="482"/>
        <v>9.6115101285670814</v>
      </c>
      <c r="BL293" s="10">
        <f t="shared" si="483"/>
        <v>0</v>
      </c>
      <c r="BM293" s="10">
        <f t="shared" si="484"/>
        <v>0</v>
      </c>
      <c r="BN293" s="10">
        <f t="shared" si="485"/>
        <v>0</v>
      </c>
      <c r="BO293" s="10">
        <f t="shared" si="486"/>
        <v>0</v>
      </c>
      <c r="BP293" s="2" t="s">
        <v>292</v>
      </c>
      <c r="BQ293" s="2">
        <v>44528.803999999996</v>
      </c>
      <c r="BR293" s="2">
        <f t="shared" si="487"/>
        <v>5121.6149999999998</v>
      </c>
      <c r="BS293" s="2">
        <v>18809.536999999997</v>
      </c>
      <c r="BT293" s="2">
        <v>0</v>
      </c>
      <c r="BU293" s="2">
        <v>8048.58</v>
      </c>
      <c r="BV293" s="2">
        <v>8463.2009999999991</v>
      </c>
      <c r="BW293" s="2">
        <v>2314.3000000000002</v>
      </c>
      <c r="BX293" s="2">
        <v>4975.16</v>
      </c>
      <c r="BY293" s="2">
        <v>1484.86</v>
      </c>
      <c r="BZ293" s="2">
        <v>146.45500000000001</v>
      </c>
      <c r="CA293" s="2">
        <v>50.701000000000001</v>
      </c>
      <c r="CB293" s="2">
        <v>0</v>
      </c>
      <c r="CC293" s="2">
        <v>236.01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8048.58</v>
      </c>
      <c r="CK293" s="2">
        <v>0</v>
      </c>
      <c r="CL293" s="2">
        <v>0</v>
      </c>
      <c r="CM293" s="2">
        <v>0</v>
      </c>
      <c r="CN293" s="2">
        <v>0</v>
      </c>
      <c r="CO293" s="2">
        <v>8463.2009999999991</v>
      </c>
      <c r="CP293" s="2">
        <v>0</v>
      </c>
      <c r="CQ293" s="2">
        <v>0</v>
      </c>
      <c r="CR293" s="2">
        <v>0</v>
      </c>
      <c r="CS293" s="2">
        <v>0</v>
      </c>
      <c r="CT293" s="2">
        <v>2314.3000000000002</v>
      </c>
      <c r="CU293" s="2">
        <v>0</v>
      </c>
      <c r="CV293" s="2">
        <v>0</v>
      </c>
      <c r="CW293" s="2">
        <v>0</v>
      </c>
      <c r="CX293" s="2">
        <v>4975.16</v>
      </c>
      <c r="CY293" s="2">
        <v>0</v>
      </c>
      <c r="CZ293" s="2">
        <v>0</v>
      </c>
      <c r="DA293" s="2">
        <v>0</v>
      </c>
      <c r="DB293" s="2">
        <v>0</v>
      </c>
      <c r="DC293" s="2">
        <v>1483.66</v>
      </c>
      <c r="DD293" s="2">
        <v>1.2</v>
      </c>
      <c r="DE293" s="2">
        <v>0</v>
      </c>
      <c r="DF293" s="2">
        <v>0</v>
      </c>
      <c r="DG293" s="2">
        <v>146.45500000000001</v>
      </c>
      <c r="DH293" s="2">
        <v>0</v>
      </c>
      <c r="DI293" s="2">
        <v>0</v>
      </c>
      <c r="DJ293" s="2">
        <v>0</v>
      </c>
      <c r="DK293" s="2">
        <v>0</v>
      </c>
      <c r="DL293" s="2">
        <v>50.701000000000001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236.01</v>
      </c>
      <c r="EA293" s="2">
        <v>0</v>
      </c>
      <c r="EB293" s="2">
        <v>0</v>
      </c>
      <c r="EC293" s="2">
        <v>0</v>
      </c>
      <c r="ED293" s="2">
        <v>0</v>
      </c>
      <c r="EE293" s="15">
        <v>0</v>
      </c>
      <c r="EF293" s="15">
        <v>0</v>
      </c>
      <c r="EG293" s="15">
        <v>0</v>
      </c>
      <c r="EH293" s="15">
        <v>0</v>
      </c>
      <c r="EI293" s="15">
        <v>0</v>
      </c>
      <c r="EJ293" s="15">
        <f t="shared" si="488"/>
        <v>0</v>
      </c>
      <c r="EK293" s="15">
        <f t="shared" si="489"/>
        <v>1</v>
      </c>
      <c r="EL293" s="15">
        <f t="shared" si="490"/>
        <v>0</v>
      </c>
      <c r="EM293" s="15">
        <f t="shared" si="491"/>
        <v>0</v>
      </c>
      <c r="EN293" s="15">
        <f t="shared" si="492"/>
        <v>0</v>
      </c>
      <c r="EO293" s="15">
        <f t="shared" si="493"/>
        <v>0</v>
      </c>
      <c r="EP293" s="15">
        <f t="shared" si="494"/>
        <v>1</v>
      </c>
      <c r="EQ293" s="15">
        <f t="shared" si="495"/>
        <v>0</v>
      </c>
      <c r="ER293" s="15">
        <f t="shared" si="496"/>
        <v>0</v>
      </c>
      <c r="ES293" s="15">
        <f t="shared" si="497"/>
        <v>0</v>
      </c>
      <c r="ET293" s="15">
        <f t="shared" si="498"/>
        <v>0</v>
      </c>
      <c r="EU293" s="15">
        <f t="shared" si="499"/>
        <v>1</v>
      </c>
      <c r="EV293" s="15">
        <f t="shared" si="500"/>
        <v>0</v>
      </c>
      <c r="EW293" s="15">
        <f t="shared" si="501"/>
        <v>0</v>
      </c>
      <c r="EX293" s="15">
        <f t="shared" si="502"/>
        <v>0</v>
      </c>
      <c r="EY293" s="15">
        <f t="shared" si="503"/>
        <v>1</v>
      </c>
      <c r="EZ293" s="15">
        <f t="shared" si="504"/>
        <v>0</v>
      </c>
      <c r="FA293" s="15">
        <f t="shared" si="505"/>
        <v>0</v>
      </c>
      <c r="FB293" s="15">
        <f t="shared" si="506"/>
        <v>0</v>
      </c>
      <c r="FC293" s="15">
        <f t="shared" si="507"/>
        <v>0</v>
      </c>
      <c r="FD293" s="15">
        <f t="shared" si="508"/>
        <v>0.99919184300203401</v>
      </c>
      <c r="FE293" s="16">
        <f t="shared" si="509"/>
        <v>8.081569979661382E-4</v>
      </c>
      <c r="FF293" s="15">
        <f t="shared" si="510"/>
        <v>0</v>
      </c>
      <c r="FG293" s="15">
        <f t="shared" si="511"/>
        <v>0</v>
      </c>
      <c r="FH293" s="15">
        <f t="shared" si="512"/>
        <v>1</v>
      </c>
      <c r="FI293" s="15">
        <f t="shared" si="513"/>
        <v>0</v>
      </c>
      <c r="FJ293" s="15">
        <f t="shared" si="514"/>
        <v>0</v>
      </c>
      <c r="FK293" s="15">
        <f t="shared" si="515"/>
        <v>0</v>
      </c>
      <c r="FL293" s="15">
        <f t="shared" si="516"/>
        <v>0</v>
      </c>
      <c r="FM293" s="15">
        <f t="shared" si="517"/>
        <v>1</v>
      </c>
      <c r="FN293" s="15">
        <f t="shared" si="518"/>
        <v>0</v>
      </c>
      <c r="FO293" s="15">
        <f t="shared" si="519"/>
        <v>0</v>
      </c>
      <c r="FP293" s="15">
        <f t="shared" si="520"/>
        <v>0</v>
      </c>
      <c r="FQ293" s="15">
        <f t="shared" si="521"/>
        <v>0</v>
      </c>
      <c r="FR293" s="15">
        <f t="shared" si="522"/>
        <v>0</v>
      </c>
      <c r="FS293" s="15">
        <v>0</v>
      </c>
      <c r="FT293" s="15">
        <v>0</v>
      </c>
      <c r="FU293" s="15">
        <v>0</v>
      </c>
      <c r="FV293" s="15">
        <v>0</v>
      </c>
      <c r="FW293" s="15">
        <v>0</v>
      </c>
      <c r="FX293" s="15">
        <v>0</v>
      </c>
      <c r="FY293" s="15">
        <v>0</v>
      </c>
      <c r="FZ293" s="15">
        <v>0</v>
      </c>
      <c r="GA293" s="15">
        <f t="shared" si="531"/>
        <v>1</v>
      </c>
      <c r="GB293" s="15">
        <f t="shared" si="532"/>
        <v>0</v>
      </c>
      <c r="GC293" s="15">
        <f t="shared" si="533"/>
        <v>0</v>
      </c>
      <c r="GD293" s="15">
        <f t="shared" si="534"/>
        <v>0</v>
      </c>
      <c r="GE293" s="15">
        <f t="shared" si="535"/>
        <v>0</v>
      </c>
    </row>
    <row r="294" spans="1:187" x14ac:dyDescent="0.3">
      <c r="A294" s="2" t="s">
        <v>293</v>
      </c>
      <c r="B294" s="6">
        <v>36740.44</v>
      </c>
      <c r="C294" s="6">
        <f t="shared" si="443"/>
        <v>23757.445193517815</v>
      </c>
      <c r="D294" s="7">
        <v>12982.994806482186</v>
      </c>
      <c r="E294" s="8">
        <v>0</v>
      </c>
      <c r="F294" s="9">
        <v>7559.92</v>
      </c>
      <c r="G294" s="9">
        <v>3712.39</v>
      </c>
      <c r="H294" s="9">
        <v>1165.954801197197</v>
      </c>
      <c r="I294" s="9">
        <v>4010.7253284629401</v>
      </c>
      <c r="J294" s="9">
        <v>1275.8516580227279</v>
      </c>
      <c r="K294" s="9">
        <v>158.91900000000001</v>
      </c>
      <c r="L294" s="9">
        <v>93.606999999999999</v>
      </c>
      <c r="M294" s="9">
        <v>0</v>
      </c>
      <c r="N294" s="10">
        <v>5780.0774058349507</v>
      </c>
      <c r="O294" s="10">
        <f t="shared" si="433"/>
        <v>0</v>
      </c>
      <c r="P294" s="10">
        <f t="shared" si="434"/>
        <v>0</v>
      </c>
      <c r="Q294" s="10">
        <f t="shared" si="435"/>
        <v>0</v>
      </c>
      <c r="R294" s="10">
        <f t="shared" si="436"/>
        <v>0</v>
      </c>
      <c r="S294" s="10">
        <f t="shared" si="437"/>
        <v>0</v>
      </c>
      <c r="T294" s="10">
        <f t="shared" si="438"/>
        <v>0</v>
      </c>
      <c r="U294" s="10">
        <f t="shared" si="439"/>
        <v>7559.92</v>
      </c>
      <c r="V294" s="10">
        <f t="shared" si="440"/>
        <v>0</v>
      </c>
      <c r="W294" s="10">
        <f t="shared" si="441"/>
        <v>0</v>
      </c>
      <c r="X294" s="10">
        <f t="shared" si="442"/>
        <v>0</v>
      </c>
      <c r="Y294" s="10">
        <f t="shared" si="444"/>
        <v>0</v>
      </c>
      <c r="Z294" s="10">
        <f t="shared" si="445"/>
        <v>3712.39</v>
      </c>
      <c r="AA294" s="10">
        <f t="shared" si="446"/>
        <v>0</v>
      </c>
      <c r="AB294" s="10">
        <f t="shared" si="447"/>
        <v>0</v>
      </c>
      <c r="AC294" s="10">
        <f t="shared" si="448"/>
        <v>0</v>
      </c>
      <c r="AD294" s="10">
        <f t="shared" si="449"/>
        <v>0</v>
      </c>
      <c r="AE294" s="10">
        <f t="shared" si="450"/>
        <v>1165.954801197197</v>
      </c>
      <c r="AF294" s="10">
        <f t="shared" si="451"/>
        <v>0</v>
      </c>
      <c r="AG294" s="10">
        <f t="shared" si="452"/>
        <v>0</v>
      </c>
      <c r="AH294" s="10">
        <f t="shared" si="453"/>
        <v>0</v>
      </c>
      <c r="AI294" s="10">
        <f t="shared" si="454"/>
        <v>4010.7253284629401</v>
      </c>
      <c r="AJ294" s="10">
        <f t="shared" si="455"/>
        <v>0</v>
      </c>
      <c r="AK294" s="10">
        <f t="shared" si="456"/>
        <v>0</v>
      </c>
      <c r="AL294" s="10">
        <f t="shared" si="457"/>
        <v>0</v>
      </c>
      <c r="AM294" s="10">
        <f t="shared" si="458"/>
        <v>0</v>
      </c>
      <c r="AN294" s="10">
        <f t="shared" si="459"/>
        <v>1170.8041211427062</v>
      </c>
      <c r="AO294" s="10">
        <f t="shared" si="460"/>
        <v>105.04753688002182</v>
      </c>
      <c r="AP294" s="10">
        <f t="shared" si="461"/>
        <v>0</v>
      </c>
      <c r="AQ294" s="10">
        <f t="shared" si="462"/>
        <v>0</v>
      </c>
      <c r="AR294" s="10">
        <f t="shared" si="463"/>
        <v>158.91900000000001</v>
      </c>
      <c r="AS294" s="10">
        <f t="shared" si="464"/>
        <v>0</v>
      </c>
      <c r="AT294" s="10">
        <f t="shared" si="465"/>
        <v>0</v>
      </c>
      <c r="AU294" s="10">
        <f t="shared" si="466"/>
        <v>0</v>
      </c>
      <c r="AV294" s="10">
        <f t="shared" si="467"/>
        <v>0</v>
      </c>
      <c r="AW294" s="10">
        <f t="shared" si="468"/>
        <v>5.9413543825587505</v>
      </c>
      <c r="AX294" s="10">
        <f t="shared" si="469"/>
        <v>87.665645617441243</v>
      </c>
      <c r="AY294" s="10">
        <f t="shared" si="470"/>
        <v>0</v>
      </c>
      <c r="AZ294" s="10">
        <f t="shared" si="471"/>
        <v>0</v>
      </c>
      <c r="BA294" s="10">
        <f t="shared" si="472"/>
        <v>0</v>
      </c>
      <c r="BB294" s="10">
        <f t="shared" si="473"/>
        <v>0</v>
      </c>
      <c r="BC294" s="10">
        <f t="shared" si="474"/>
        <v>0</v>
      </c>
      <c r="BD294" s="10">
        <f t="shared" si="475"/>
        <v>0</v>
      </c>
      <c r="BE294" s="10">
        <f t="shared" si="476"/>
        <v>0</v>
      </c>
      <c r="BF294" s="10">
        <f t="shared" si="477"/>
        <v>0</v>
      </c>
      <c r="BG294" s="10">
        <f t="shared" si="478"/>
        <v>0</v>
      </c>
      <c r="BH294" s="10">
        <f t="shared" si="479"/>
        <v>0</v>
      </c>
      <c r="BI294" s="10">
        <f t="shared" si="480"/>
        <v>0</v>
      </c>
      <c r="BJ294" s="10">
        <f t="shared" si="481"/>
        <v>0</v>
      </c>
      <c r="BK294" s="10">
        <f t="shared" si="482"/>
        <v>3877.9891146776035</v>
      </c>
      <c r="BL294" s="10">
        <f t="shared" si="483"/>
        <v>1902.0882911573474</v>
      </c>
      <c r="BM294" s="10">
        <f t="shared" si="484"/>
        <v>0</v>
      </c>
      <c r="BN294" s="10">
        <f t="shared" si="485"/>
        <v>0</v>
      </c>
      <c r="BO294" s="10">
        <f t="shared" si="486"/>
        <v>0</v>
      </c>
      <c r="BP294" s="2" t="s">
        <v>293</v>
      </c>
      <c r="BQ294" s="2">
        <v>30177.119999999999</v>
      </c>
      <c r="BR294" s="2">
        <f t="shared" si="487"/>
        <v>3316.2530000000002</v>
      </c>
      <c r="BS294" s="2">
        <v>11201.171999999999</v>
      </c>
      <c r="BT294" s="2">
        <v>0</v>
      </c>
      <c r="BU294" s="2">
        <v>7559.92</v>
      </c>
      <c r="BV294" s="2">
        <v>3712.39</v>
      </c>
      <c r="BW294" s="2">
        <v>912.92</v>
      </c>
      <c r="BX294" s="2">
        <v>3157.3380000000002</v>
      </c>
      <c r="BY294" s="2">
        <v>2284.7449999999999</v>
      </c>
      <c r="BZ294" s="2">
        <v>158.91499999999999</v>
      </c>
      <c r="CA294" s="2">
        <v>618.07500000000005</v>
      </c>
      <c r="CB294" s="2">
        <v>0</v>
      </c>
      <c r="CC294" s="2">
        <v>571.64499999999998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7559.92</v>
      </c>
      <c r="CK294" s="2">
        <v>0</v>
      </c>
      <c r="CL294" s="2">
        <v>0</v>
      </c>
      <c r="CM294" s="2">
        <v>0</v>
      </c>
      <c r="CN294" s="2">
        <v>0</v>
      </c>
      <c r="CO294" s="2">
        <v>3712.39</v>
      </c>
      <c r="CP294" s="2">
        <v>0</v>
      </c>
      <c r="CQ294" s="2">
        <v>0</v>
      </c>
      <c r="CR294" s="2">
        <v>0</v>
      </c>
      <c r="CS294" s="2">
        <v>0</v>
      </c>
      <c r="CT294" s="2">
        <v>912.92</v>
      </c>
      <c r="CU294" s="2">
        <v>0</v>
      </c>
      <c r="CV294" s="2">
        <v>0</v>
      </c>
      <c r="CW294" s="2">
        <v>0</v>
      </c>
      <c r="CX294" s="2">
        <v>3157.3380000000002</v>
      </c>
      <c r="CY294" s="2">
        <v>0</v>
      </c>
      <c r="CZ294" s="2">
        <v>0</v>
      </c>
      <c r="DA294" s="2">
        <v>0</v>
      </c>
      <c r="DB294" s="2">
        <v>0</v>
      </c>
      <c r="DC294" s="2">
        <v>2096.63</v>
      </c>
      <c r="DD294" s="2">
        <v>188.11500000000001</v>
      </c>
      <c r="DE294" s="2">
        <v>0</v>
      </c>
      <c r="DF294" s="2">
        <v>0</v>
      </c>
      <c r="DG294" s="2">
        <v>158.91499999999999</v>
      </c>
      <c r="DH294" s="2">
        <v>0</v>
      </c>
      <c r="DI294" s="2">
        <v>0</v>
      </c>
      <c r="DJ294" s="2">
        <v>0</v>
      </c>
      <c r="DK294" s="2">
        <v>0</v>
      </c>
      <c r="DL294" s="2">
        <v>39.229999999999997</v>
      </c>
      <c r="DM294" s="2">
        <v>578.84500000000003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383.53</v>
      </c>
      <c r="EA294" s="2">
        <v>188.11500000000001</v>
      </c>
      <c r="EB294" s="2">
        <v>0</v>
      </c>
      <c r="EC294" s="2">
        <v>0</v>
      </c>
      <c r="ED294" s="2">
        <v>0</v>
      </c>
      <c r="EE294" s="15">
        <v>0</v>
      </c>
      <c r="EF294" s="15">
        <v>0</v>
      </c>
      <c r="EG294" s="15">
        <v>0</v>
      </c>
      <c r="EH294" s="15">
        <v>0</v>
      </c>
      <c r="EI294" s="15">
        <v>0</v>
      </c>
      <c r="EJ294" s="15">
        <f t="shared" si="488"/>
        <v>0</v>
      </c>
      <c r="EK294" s="15">
        <f t="shared" si="489"/>
        <v>1</v>
      </c>
      <c r="EL294" s="15">
        <f t="shared" si="490"/>
        <v>0</v>
      </c>
      <c r="EM294" s="15">
        <f t="shared" si="491"/>
        <v>0</v>
      </c>
      <c r="EN294" s="15">
        <f t="shared" si="492"/>
        <v>0</v>
      </c>
      <c r="EO294" s="15">
        <f t="shared" si="493"/>
        <v>0</v>
      </c>
      <c r="EP294" s="15">
        <f t="shared" si="494"/>
        <v>1</v>
      </c>
      <c r="EQ294" s="15">
        <f t="shared" si="495"/>
        <v>0</v>
      </c>
      <c r="ER294" s="15">
        <f t="shared" si="496"/>
        <v>0</v>
      </c>
      <c r="ES294" s="15">
        <f t="shared" si="497"/>
        <v>0</v>
      </c>
      <c r="ET294" s="15">
        <f t="shared" si="498"/>
        <v>0</v>
      </c>
      <c r="EU294" s="15">
        <f t="shared" si="499"/>
        <v>1</v>
      </c>
      <c r="EV294" s="15">
        <f t="shared" si="500"/>
        <v>0</v>
      </c>
      <c r="EW294" s="15">
        <f t="shared" si="501"/>
        <v>0</v>
      </c>
      <c r="EX294" s="15">
        <f t="shared" si="502"/>
        <v>0</v>
      </c>
      <c r="EY294" s="15">
        <f t="shared" si="503"/>
        <v>1</v>
      </c>
      <c r="EZ294" s="15">
        <f t="shared" si="504"/>
        <v>0</v>
      </c>
      <c r="FA294" s="15">
        <f t="shared" si="505"/>
        <v>0</v>
      </c>
      <c r="FB294" s="15">
        <f t="shared" si="506"/>
        <v>0</v>
      </c>
      <c r="FC294" s="15">
        <f t="shared" si="507"/>
        <v>0</v>
      </c>
      <c r="FD294" s="15">
        <f t="shared" si="508"/>
        <v>0.91766477221746856</v>
      </c>
      <c r="FE294" s="15">
        <f t="shared" si="509"/>
        <v>8.2335227782531537E-2</v>
      </c>
      <c r="FF294" s="15">
        <f t="shared" si="510"/>
        <v>0</v>
      </c>
      <c r="FG294" s="15">
        <f t="shared" si="511"/>
        <v>0</v>
      </c>
      <c r="FH294" s="15">
        <f t="shared" si="512"/>
        <v>1</v>
      </c>
      <c r="FI294" s="15">
        <f t="shared" si="513"/>
        <v>0</v>
      </c>
      <c r="FJ294" s="15">
        <f t="shared" si="514"/>
        <v>0</v>
      </c>
      <c r="FK294" s="15">
        <f t="shared" si="515"/>
        <v>0</v>
      </c>
      <c r="FL294" s="15">
        <f t="shared" si="516"/>
        <v>0</v>
      </c>
      <c r="FM294" s="15">
        <f t="shared" si="517"/>
        <v>6.3471261578287419E-2</v>
      </c>
      <c r="FN294" s="15">
        <f t="shared" si="518"/>
        <v>0.93652873842171258</v>
      </c>
      <c r="FO294" s="15">
        <f t="shared" si="519"/>
        <v>0</v>
      </c>
      <c r="FP294" s="15">
        <f t="shared" si="520"/>
        <v>0</v>
      </c>
      <c r="FQ294" s="15">
        <f t="shared" si="521"/>
        <v>0</v>
      </c>
      <c r="FR294" s="15">
        <f t="shared" si="522"/>
        <v>0</v>
      </c>
      <c r="FS294" s="15">
        <v>0</v>
      </c>
      <c r="FT294" s="15">
        <v>0</v>
      </c>
      <c r="FU294" s="15">
        <v>0</v>
      </c>
      <c r="FV294" s="15">
        <v>0</v>
      </c>
      <c r="FW294" s="15">
        <v>0</v>
      </c>
      <c r="FX294" s="15">
        <v>0</v>
      </c>
      <c r="FY294" s="15">
        <v>0</v>
      </c>
      <c r="FZ294" s="15">
        <v>0</v>
      </c>
      <c r="GA294" s="15">
        <f t="shared" si="531"/>
        <v>0.67092338776688332</v>
      </c>
      <c r="GB294" s="15">
        <f t="shared" si="532"/>
        <v>0.32907661223311674</v>
      </c>
      <c r="GC294" s="15">
        <f t="shared" si="533"/>
        <v>0</v>
      </c>
      <c r="GD294" s="15">
        <f t="shared" si="534"/>
        <v>0</v>
      </c>
      <c r="GE294" s="15">
        <f t="shared" si="535"/>
        <v>0</v>
      </c>
    </row>
    <row r="295" spans="1:187" x14ac:dyDescent="0.3">
      <c r="A295" s="2" t="s">
        <v>294</v>
      </c>
      <c r="B295" s="6">
        <v>26114.41</v>
      </c>
      <c r="C295" s="6">
        <f t="shared" si="443"/>
        <v>13480.685012152937</v>
      </c>
      <c r="D295" s="7">
        <v>12633.724987847063</v>
      </c>
      <c r="E295" s="8">
        <v>0</v>
      </c>
      <c r="F295" s="9">
        <v>2822.95</v>
      </c>
      <c r="G295" s="9">
        <v>4975.0178824539162</v>
      </c>
      <c r="H295" s="9">
        <v>848.37350068269973</v>
      </c>
      <c r="I295" s="9">
        <v>4186.2722568463141</v>
      </c>
      <c r="J295" s="9">
        <v>594.71771689434979</v>
      </c>
      <c r="K295" s="9">
        <v>39.39</v>
      </c>
      <c r="L295" s="9">
        <v>7.2</v>
      </c>
      <c r="M295" s="9">
        <v>0</v>
      </c>
      <c r="N295" s="10">
        <v>6.7636552756583148</v>
      </c>
      <c r="O295" s="10">
        <f t="shared" si="433"/>
        <v>0</v>
      </c>
      <c r="P295" s="10">
        <f t="shared" si="434"/>
        <v>0</v>
      </c>
      <c r="Q295" s="10">
        <f t="shared" si="435"/>
        <v>0</v>
      </c>
      <c r="R295" s="10">
        <f t="shared" si="436"/>
        <v>0</v>
      </c>
      <c r="S295" s="10">
        <f t="shared" si="437"/>
        <v>0</v>
      </c>
      <c r="T295" s="10">
        <f t="shared" si="438"/>
        <v>0</v>
      </c>
      <c r="U295" s="10">
        <f t="shared" si="439"/>
        <v>2822.95</v>
      </c>
      <c r="V295" s="10">
        <f t="shared" si="440"/>
        <v>0</v>
      </c>
      <c r="W295" s="10">
        <f t="shared" si="441"/>
        <v>0</v>
      </c>
      <c r="X295" s="10">
        <f t="shared" si="442"/>
        <v>0</v>
      </c>
      <c r="Y295" s="10">
        <f t="shared" si="444"/>
        <v>0</v>
      </c>
      <c r="Z295" s="10">
        <f t="shared" si="445"/>
        <v>4975.0178824539162</v>
      </c>
      <c r="AA295" s="10">
        <f t="shared" si="446"/>
        <v>0</v>
      </c>
      <c r="AB295" s="10">
        <f t="shared" si="447"/>
        <v>0</v>
      </c>
      <c r="AC295" s="10">
        <f t="shared" si="448"/>
        <v>0</v>
      </c>
      <c r="AD295" s="10">
        <f t="shared" si="449"/>
        <v>0</v>
      </c>
      <c r="AE295" s="10">
        <f t="shared" si="450"/>
        <v>848.37350068269973</v>
      </c>
      <c r="AF295" s="10">
        <f t="shared" si="451"/>
        <v>0</v>
      </c>
      <c r="AG295" s="10">
        <f t="shared" si="452"/>
        <v>0</v>
      </c>
      <c r="AH295" s="10">
        <f t="shared" si="453"/>
        <v>0</v>
      </c>
      <c r="AI295" s="10">
        <f t="shared" si="454"/>
        <v>4186.2722568463141</v>
      </c>
      <c r="AJ295" s="10">
        <f t="shared" si="455"/>
        <v>0</v>
      </c>
      <c r="AK295" s="10">
        <f t="shared" si="456"/>
        <v>0</v>
      </c>
      <c r="AL295" s="10">
        <f t="shared" si="457"/>
        <v>0</v>
      </c>
      <c r="AM295" s="10">
        <f t="shared" si="458"/>
        <v>0</v>
      </c>
      <c r="AN295" s="10">
        <f t="shared" si="459"/>
        <v>594.18508086568534</v>
      </c>
      <c r="AO295" s="10">
        <f t="shared" si="460"/>
        <v>0.53263602866445892</v>
      </c>
      <c r="AP295" s="10">
        <f t="shared" si="461"/>
        <v>0</v>
      </c>
      <c r="AQ295" s="10">
        <f t="shared" si="462"/>
        <v>0</v>
      </c>
      <c r="AR295" s="10">
        <f t="shared" si="463"/>
        <v>39.39</v>
      </c>
      <c r="AS295" s="10">
        <f t="shared" si="464"/>
        <v>0</v>
      </c>
      <c r="AT295" s="10">
        <f t="shared" si="465"/>
        <v>0</v>
      </c>
      <c r="AU295" s="10">
        <f t="shared" si="466"/>
        <v>0</v>
      </c>
      <c r="AV295" s="10">
        <f t="shared" si="467"/>
        <v>0</v>
      </c>
      <c r="AW295" s="10">
        <f t="shared" si="468"/>
        <v>7.2</v>
      </c>
      <c r="AX295" s="10">
        <f t="shared" si="469"/>
        <v>0</v>
      </c>
      <c r="AY295" s="10">
        <f t="shared" si="470"/>
        <v>0</v>
      </c>
      <c r="AZ295" s="10">
        <f t="shared" si="471"/>
        <v>0</v>
      </c>
      <c r="BA295" s="10">
        <f t="shared" si="472"/>
        <v>0</v>
      </c>
      <c r="BB295" s="10">
        <f t="shared" si="473"/>
        <v>0</v>
      </c>
      <c r="BC295" s="10">
        <f t="shared" si="474"/>
        <v>0</v>
      </c>
      <c r="BD295" s="10">
        <f t="shared" si="475"/>
        <v>0</v>
      </c>
      <c r="BE295" s="10">
        <f t="shared" si="476"/>
        <v>0</v>
      </c>
      <c r="BF295" s="10">
        <f t="shared" si="477"/>
        <v>0</v>
      </c>
      <c r="BG295" s="10">
        <f t="shared" si="478"/>
        <v>0</v>
      </c>
      <c r="BH295" s="10">
        <f t="shared" si="479"/>
        <v>0</v>
      </c>
      <c r="BI295" s="10">
        <f t="shared" si="480"/>
        <v>0</v>
      </c>
      <c r="BJ295" s="10">
        <f t="shared" si="481"/>
        <v>0</v>
      </c>
      <c r="BK295" s="10">
        <f t="shared" si="482"/>
        <v>6.7636552756583148</v>
      </c>
      <c r="BL295" s="10">
        <f t="shared" si="483"/>
        <v>0</v>
      </c>
      <c r="BM295" s="10">
        <f t="shared" si="484"/>
        <v>0</v>
      </c>
      <c r="BN295" s="10">
        <f t="shared" si="485"/>
        <v>0</v>
      </c>
      <c r="BO295" s="10">
        <f t="shared" si="486"/>
        <v>0</v>
      </c>
      <c r="BP295" s="2" t="s">
        <v>294</v>
      </c>
      <c r="BQ295" s="2">
        <v>28327.945</v>
      </c>
      <c r="BR295" s="2">
        <f t="shared" si="487"/>
        <v>3317.152</v>
      </c>
      <c r="BS295" s="2">
        <v>13501.923000000001</v>
      </c>
      <c r="BT295" s="2">
        <v>0</v>
      </c>
      <c r="BU295" s="2">
        <v>2822.95</v>
      </c>
      <c r="BV295" s="2">
        <v>5756.5240000000003</v>
      </c>
      <c r="BW295" s="2">
        <v>1675.63</v>
      </c>
      <c r="BX295" s="2">
        <v>3277.77</v>
      </c>
      <c r="BY295" s="2">
        <v>904.41000000000008</v>
      </c>
      <c r="BZ295" s="2">
        <v>39.382000000000012</v>
      </c>
      <c r="CA295" s="2">
        <v>16.186</v>
      </c>
      <c r="CB295" s="2">
        <v>0</v>
      </c>
      <c r="CC295" s="2">
        <v>333.17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2822.95</v>
      </c>
      <c r="CK295" s="2">
        <v>0</v>
      </c>
      <c r="CL295" s="2">
        <v>0</v>
      </c>
      <c r="CM295" s="2">
        <v>0</v>
      </c>
      <c r="CN295" s="2">
        <v>0</v>
      </c>
      <c r="CO295" s="2">
        <v>5756.5240000000003</v>
      </c>
      <c r="CP295" s="2">
        <v>0</v>
      </c>
      <c r="CQ295" s="2">
        <v>0</v>
      </c>
      <c r="CR295" s="2">
        <v>0</v>
      </c>
      <c r="CS295" s="2">
        <v>0</v>
      </c>
      <c r="CT295" s="2">
        <v>1675.63</v>
      </c>
      <c r="CU295" s="2">
        <v>0</v>
      </c>
      <c r="CV295" s="2">
        <v>0</v>
      </c>
      <c r="CW295" s="2">
        <v>0</v>
      </c>
      <c r="CX295" s="2">
        <v>3277.77</v>
      </c>
      <c r="CY295" s="2">
        <v>0</v>
      </c>
      <c r="CZ295" s="2">
        <v>0</v>
      </c>
      <c r="DA295" s="2">
        <v>0</v>
      </c>
      <c r="DB295" s="2">
        <v>0</v>
      </c>
      <c r="DC295" s="2">
        <v>903.6</v>
      </c>
      <c r="DD295" s="2">
        <v>0.81</v>
      </c>
      <c r="DE295" s="2">
        <v>0</v>
      </c>
      <c r="DF295" s="2">
        <v>0</v>
      </c>
      <c r="DG295" s="2">
        <v>39.382000000000012</v>
      </c>
      <c r="DH295" s="2">
        <v>0</v>
      </c>
      <c r="DI295" s="2">
        <v>0</v>
      </c>
      <c r="DJ295" s="2">
        <v>0</v>
      </c>
      <c r="DK295" s="2">
        <v>0</v>
      </c>
      <c r="DL295" s="2">
        <v>16.186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333.17</v>
      </c>
      <c r="EA295" s="2">
        <v>0</v>
      </c>
      <c r="EB295" s="2">
        <v>0</v>
      </c>
      <c r="EC295" s="2">
        <v>0</v>
      </c>
      <c r="ED295" s="2">
        <v>0</v>
      </c>
      <c r="EE295" s="15">
        <v>0</v>
      </c>
      <c r="EF295" s="15">
        <v>0</v>
      </c>
      <c r="EG295" s="15">
        <v>0</v>
      </c>
      <c r="EH295" s="15">
        <v>0</v>
      </c>
      <c r="EI295" s="15">
        <v>0</v>
      </c>
      <c r="EJ295" s="15">
        <f t="shared" si="488"/>
        <v>0</v>
      </c>
      <c r="EK295" s="15">
        <f t="shared" si="489"/>
        <v>1</v>
      </c>
      <c r="EL295" s="15">
        <f t="shared" si="490"/>
        <v>0</v>
      </c>
      <c r="EM295" s="15">
        <f t="shared" si="491"/>
        <v>0</v>
      </c>
      <c r="EN295" s="15">
        <f t="shared" si="492"/>
        <v>0</v>
      </c>
      <c r="EO295" s="15">
        <f t="shared" si="493"/>
        <v>0</v>
      </c>
      <c r="EP295" s="15">
        <f t="shared" si="494"/>
        <v>1</v>
      </c>
      <c r="EQ295" s="15">
        <f t="shared" si="495"/>
        <v>0</v>
      </c>
      <c r="ER295" s="15">
        <f t="shared" si="496"/>
        <v>0</v>
      </c>
      <c r="ES295" s="15">
        <f t="shared" si="497"/>
        <v>0</v>
      </c>
      <c r="ET295" s="15">
        <f t="shared" si="498"/>
        <v>0</v>
      </c>
      <c r="EU295" s="15">
        <f t="shared" si="499"/>
        <v>1</v>
      </c>
      <c r="EV295" s="15">
        <f t="shared" si="500"/>
        <v>0</v>
      </c>
      <c r="EW295" s="15">
        <f t="shared" si="501"/>
        <v>0</v>
      </c>
      <c r="EX295" s="15">
        <f t="shared" si="502"/>
        <v>0</v>
      </c>
      <c r="EY295" s="15">
        <f t="shared" si="503"/>
        <v>1</v>
      </c>
      <c r="EZ295" s="15">
        <f t="shared" si="504"/>
        <v>0</v>
      </c>
      <c r="FA295" s="15">
        <f t="shared" si="505"/>
        <v>0</v>
      </c>
      <c r="FB295" s="15">
        <f t="shared" si="506"/>
        <v>0</v>
      </c>
      <c r="FC295" s="15">
        <f t="shared" si="507"/>
        <v>0</v>
      </c>
      <c r="FD295" s="15">
        <f t="shared" si="508"/>
        <v>0.99910438849636773</v>
      </c>
      <c r="FE295" s="16">
        <f t="shared" si="509"/>
        <v>8.9561150363220217E-4</v>
      </c>
      <c r="FF295" s="15">
        <f t="shared" si="510"/>
        <v>0</v>
      </c>
      <c r="FG295" s="15">
        <f t="shared" si="511"/>
        <v>0</v>
      </c>
      <c r="FH295" s="15">
        <f t="shared" si="512"/>
        <v>1</v>
      </c>
      <c r="FI295" s="15">
        <f t="shared" si="513"/>
        <v>0</v>
      </c>
      <c r="FJ295" s="15">
        <f t="shared" si="514"/>
        <v>0</v>
      </c>
      <c r="FK295" s="15">
        <f t="shared" si="515"/>
        <v>0</v>
      </c>
      <c r="FL295" s="15">
        <f t="shared" si="516"/>
        <v>0</v>
      </c>
      <c r="FM295" s="15">
        <f t="shared" si="517"/>
        <v>1</v>
      </c>
      <c r="FN295" s="15">
        <f t="shared" si="518"/>
        <v>0</v>
      </c>
      <c r="FO295" s="15">
        <f t="shared" si="519"/>
        <v>0</v>
      </c>
      <c r="FP295" s="15">
        <f t="shared" si="520"/>
        <v>0</v>
      </c>
      <c r="FQ295" s="15">
        <f t="shared" si="521"/>
        <v>0</v>
      </c>
      <c r="FR295" s="15">
        <f t="shared" si="522"/>
        <v>0</v>
      </c>
      <c r="FS295" s="15">
        <v>0</v>
      </c>
      <c r="FT295" s="15">
        <v>0</v>
      </c>
      <c r="FU295" s="15">
        <v>0</v>
      </c>
      <c r="FV295" s="15">
        <v>0</v>
      </c>
      <c r="FW295" s="15">
        <v>0</v>
      </c>
      <c r="FX295" s="15">
        <v>0</v>
      </c>
      <c r="FY295" s="15">
        <v>0</v>
      </c>
      <c r="FZ295" s="15">
        <v>0</v>
      </c>
      <c r="GA295" s="15">
        <f t="shared" si="531"/>
        <v>1</v>
      </c>
      <c r="GB295" s="15">
        <f t="shared" si="532"/>
        <v>0</v>
      </c>
      <c r="GC295" s="15">
        <f t="shared" si="533"/>
        <v>0</v>
      </c>
      <c r="GD295" s="15">
        <f t="shared" si="534"/>
        <v>0</v>
      </c>
      <c r="GE295" s="15">
        <f t="shared" si="535"/>
        <v>0</v>
      </c>
    </row>
    <row r="296" spans="1:187" x14ac:dyDescent="0.3">
      <c r="A296" s="2" t="s">
        <v>295</v>
      </c>
      <c r="B296" s="6">
        <v>65165.241000000002</v>
      </c>
      <c r="C296" s="6">
        <f t="shared" si="443"/>
        <v>35137.836723140659</v>
      </c>
      <c r="D296" s="7">
        <v>30027.404276859339</v>
      </c>
      <c r="E296" s="8">
        <v>0</v>
      </c>
      <c r="F296" s="9">
        <v>13614.101000000001</v>
      </c>
      <c r="G296" s="9">
        <v>8841.678536710986</v>
      </c>
      <c r="H296" s="9">
        <v>2297.0964796990511</v>
      </c>
      <c r="I296" s="9">
        <v>6773.8522601228942</v>
      </c>
      <c r="J296" s="9">
        <v>2156.8969887955759</v>
      </c>
      <c r="K296" s="9">
        <v>234.65299999999999</v>
      </c>
      <c r="L296" s="9">
        <v>1189.3</v>
      </c>
      <c r="M296" s="9">
        <v>0</v>
      </c>
      <c r="N296" s="10">
        <v>30.258457812155608</v>
      </c>
      <c r="O296" s="10">
        <f t="shared" si="433"/>
        <v>0</v>
      </c>
      <c r="P296" s="10">
        <f t="shared" si="434"/>
        <v>0</v>
      </c>
      <c r="Q296" s="10">
        <f t="shared" si="435"/>
        <v>0</v>
      </c>
      <c r="R296" s="10">
        <f t="shared" si="436"/>
        <v>0</v>
      </c>
      <c r="S296" s="10">
        <f t="shared" si="437"/>
        <v>0</v>
      </c>
      <c r="T296" s="10">
        <f t="shared" si="438"/>
        <v>0</v>
      </c>
      <c r="U296" s="10">
        <f t="shared" si="439"/>
        <v>13614.101000000001</v>
      </c>
      <c r="V296" s="10">
        <f t="shared" si="440"/>
        <v>0</v>
      </c>
      <c r="W296" s="10">
        <f t="shared" si="441"/>
        <v>0</v>
      </c>
      <c r="X296" s="10">
        <f t="shared" si="442"/>
        <v>0</v>
      </c>
      <c r="Y296" s="10">
        <f t="shared" si="444"/>
        <v>0</v>
      </c>
      <c r="Z296" s="10">
        <f t="shared" si="445"/>
        <v>8830.9921554639041</v>
      </c>
      <c r="AA296" s="10">
        <f t="shared" si="446"/>
        <v>10.686381247082204</v>
      </c>
      <c r="AB296" s="10">
        <f t="shared" si="447"/>
        <v>0</v>
      </c>
      <c r="AC296" s="10">
        <f t="shared" si="448"/>
        <v>0</v>
      </c>
      <c r="AD296" s="10">
        <f t="shared" si="449"/>
        <v>0</v>
      </c>
      <c r="AE296" s="10">
        <f t="shared" si="450"/>
        <v>2297.0964796990511</v>
      </c>
      <c r="AF296" s="10">
        <f t="shared" si="451"/>
        <v>0</v>
      </c>
      <c r="AG296" s="10">
        <f t="shared" si="452"/>
        <v>0</v>
      </c>
      <c r="AH296" s="10">
        <f t="shared" si="453"/>
        <v>0</v>
      </c>
      <c r="AI296" s="10">
        <f t="shared" si="454"/>
        <v>6773.8522601228942</v>
      </c>
      <c r="AJ296" s="10">
        <f t="shared" si="455"/>
        <v>0</v>
      </c>
      <c r="AK296" s="10">
        <f t="shared" si="456"/>
        <v>0</v>
      </c>
      <c r="AL296" s="10">
        <f t="shared" si="457"/>
        <v>0</v>
      </c>
      <c r="AM296" s="10">
        <f t="shared" si="458"/>
        <v>0</v>
      </c>
      <c r="AN296" s="10">
        <f t="shared" si="459"/>
        <v>2155.654781007107</v>
      </c>
      <c r="AO296" s="10">
        <f t="shared" si="460"/>
        <v>1.2422077884691458</v>
      </c>
      <c r="AP296" s="10">
        <f t="shared" si="461"/>
        <v>0</v>
      </c>
      <c r="AQ296" s="10">
        <f t="shared" si="462"/>
        <v>0</v>
      </c>
      <c r="AR296" s="10">
        <f t="shared" si="463"/>
        <v>0</v>
      </c>
      <c r="AS296" s="10">
        <f t="shared" si="464"/>
        <v>234.65299999999999</v>
      </c>
      <c r="AT296" s="10">
        <f t="shared" si="465"/>
        <v>0</v>
      </c>
      <c r="AU296" s="10">
        <f t="shared" si="466"/>
        <v>0</v>
      </c>
      <c r="AV296" s="10">
        <f t="shared" si="467"/>
        <v>0</v>
      </c>
      <c r="AW296" s="10">
        <f t="shared" si="468"/>
        <v>1189.3</v>
      </c>
      <c r="AX296" s="10">
        <f t="shared" si="469"/>
        <v>0</v>
      </c>
      <c r="AY296" s="10">
        <f t="shared" si="470"/>
        <v>0</v>
      </c>
      <c r="AZ296" s="10">
        <f t="shared" si="471"/>
        <v>0</v>
      </c>
      <c r="BA296" s="10">
        <f t="shared" si="472"/>
        <v>0</v>
      </c>
      <c r="BB296" s="10">
        <f t="shared" si="473"/>
        <v>0</v>
      </c>
      <c r="BC296" s="10">
        <f t="shared" si="474"/>
        <v>0</v>
      </c>
      <c r="BD296" s="10">
        <f t="shared" si="475"/>
        <v>0</v>
      </c>
      <c r="BE296" s="10">
        <f t="shared" si="476"/>
        <v>0</v>
      </c>
      <c r="BF296" s="10">
        <f t="shared" si="477"/>
        <v>0</v>
      </c>
      <c r="BG296" s="10">
        <f t="shared" si="478"/>
        <v>0</v>
      </c>
      <c r="BH296" s="10">
        <f t="shared" si="479"/>
        <v>0</v>
      </c>
      <c r="BI296" s="10">
        <f t="shared" si="480"/>
        <v>0</v>
      </c>
      <c r="BJ296" s="10">
        <f t="shared" si="481"/>
        <v>0</v>
      </c>
      <c r="BK296" s="10">
        <f t="shared" si="482"/>
        <v>29.947829019436391</v>
      </c>
      <c r="BL296" s="10">
        <f t="shared" si="483"/>
        <v>0.17593372139355581</v>
      </c>
      <c r="BM296" s="10">
        <f t="shared" si="484"/>
        <v>0</v>
      </c>
      <c r="BN296" s="10">
        <f t="shared" si="485"/>
        <v>0</v>
      </c>
      <c r="BO296" s="10">
        <f t="shared" si="486"/>
        <v>0.13469507132565994</v>
      </c>
      <c r="BP296" s="2" t="s">
        <v>295</v>
      </c>
      <c r="BQ296" s="2">
        <v>212625.342</v>
      </c>
      <c r="BR296" s="2">
        <f t="shared" si="487"/>
        <v>10614.028</v>
      </c>
      <c r="BS296" s="2">
        <v>137099.905</v>
      </c>
      <c r="BT296" s="2">
        <v>0</v>
      </c>
      <c r="BU296" s="2">
        <v>14210.923999999999</v>
      </c>
      <c r="BV296" s="2">
        <v>19327.554</v>
      </c>
      <c r="BW296" s="2">
        <v>7270.3010000000004</v>
      </c>
      <c r="BX296" s="2">
        <v>10267.578</v>
      </c>
      <c r="BY296" s="2">
        <v>10574.32</v>
      </c>
      <c r="BZ296" s="2">
        <v>346.44999999999987</v>
      </c>
      <c r="CA296" s="2">
        <v>4785.4799999999996</v>
      </c>
      <c r="CB296" s="2">
        <v>7612.87</v>
      </c>
      <c r="CC296" s="2">
        <v>1129.96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14210.923999999999</v>
      </c>
      <c r="CK296" s="2">
        <v>0</v>
      </c>
      <c r="CL296" s="2">
        <v>0</v>
      </c>
      <c r="CM296" s="2">
        <v>0</v>
      </c>
      <c r="CN296" s="2">
        <v>0</v>
      </c>
      <c r="CO296" s="2">
        <v>19304.194</v>
      </c>
      <c r="CP296" s="2">
        <v>23.36</v>
      </c>
      <c r="CQ296" s="2">
        <v>0</v>
      </c>
      <c r="CR296" s="2">
        <v>0</v>
      </c>
      <c r="CS296" s="2">
        <v>0</v>
      </c>
      <c r="CT296" s="2">
        <v>7270.3010000000004</v>
      </c>
      <c r="CU296" s="2">
        <v>0</v>
      </c>
      <c r="CV296" s="2">
        <v>0</v>
      </c>
      <c r="CW296" s="2">
        <v>0</v>
      </c>
      <c r="CX296" s="2">
        <v>10267.578</v>
      </c>
      <c r="CY296" s="2">
        <v>0</v>
      </c>
      <c r="CZ296" s="2">
        <v>0</v>
      </c>
      <c r="DA296" s="2">
        <v>0</v>
      </c>
      <c r="DB296" s="2">
        <v>0</v>
      </c>
      <c r="DC296" s="2">
        <v>10568.23</v>
      </c>
      <c r="DD296" s="2">
        <v>6.09</v>
      </c>
      <c r="DE296" s="2">
        <v>0</v>
      </c>
      <c r="DF296" s="2">
        <v>0</v>
      </c>
      <c r="DG296" s="2">
        <v>0</v>
      </c>
      <c r="DH296" s="2">
        <v>346.44999999999987</v>
      </c>
      <c r="DI296" s="2">
        <v>0</v>
      </c>
      <c r="DJ296" s="2">
        <v>0</v>
      </c>
      <c r="DK296" s="2">
        <v>0</v>
      </c>
      <c r="DL296" s="2">
        <v>4785.4799999999996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4573.5300000000007</v>
      </c>
      <c r="DS296" s="2">
        <v>0</v>
      </c>
      <c r="DT296" s="2">
        <v>0</v>
      </c>
      <c r="DU296" s="2">
        <v>0</v>
      </c>
      <c r="DV296" s="2">
        <v>0</v>
      </c>
      <c r="DW296" s="2">
        <v>3039.34</v>
      </c>
      <c r="DX296" s="2">
        <v>0</v>
      </c>
      <c r="DY296" s="2">
        <v>0</v>
      </c>
      <c r="DZ296" s="2">
        <v>1118.3599999999999</v>
      </c>
      <c r="EA296" s="2">
        <v>6.5699999999999994</v>
      </c>
      <c r="EB296" s="2">
        <v>0</v>
      </c>
      <c r="EC296" s="2">
        <v>0</v>
      </c>
      <c r="ED296" s="2">
        <v>5.03</v>
      </c>
      <c r="EE296" s="15">
        <v>0</v>
      </c>
      <c r="EF296" s="15">
        <v>0</v>
      </c>
      <c r="EG296" s="15">
        <v>0</v>
      </c>
      <c r="EH296" s="15">
        <v>0</v>
      </c>
      <c r="EI296" s="15">
        <v>0</v>
      </c>
      <c r="EJ296" s="15">
        <f t="shared" si="488"/>
        <v>0</v>
      </c>
      <c r="EK296" s="15">
        <f t="shared" si="489"/>
        <v>1</v>
      </c>
      <c r="EL296" s="15">
        <f t="shared" si="490"/>
        <v>0</v>
      </c>
      <c r="EM296" s="15">
        <f t="shared" si="491"/>
        <v>0</v>
      </c>
      <c r="EN296" s="15">
        <f t="shared" si="492"/>
        <v>0</v>
      </c>
      <c r="EO296" s="15">
        <f t="shared" si="493"/>
        <v>0</v>
      </c>
      <c r="EP296" s="15">
        <f t="shared" si="494"/>
        <v>0.99879136283877412</v>
      </c>
      <c r="EQ296" s="16">
        <f t="shared" si="495"/>
        <v>1.2086371612258851E-3</v>
      </c>
      <c r="ER296" s="15">
        <f t="shared" si="496"/>
        <v>0</v>
      </c>
      <c r="ES296" s="15">
        <f t="shared" si="497"/>
        <v>0</v>
      </c>
      <c r="ET296" s="15">
        <f t="shared" si="498"/>
        <v>0</v>
      </c>
      <c r="EU296" s="15">
        <f t="shared" si="499"/>
        <v>1</v>
      </c>
      <c r="EV296" s="15">
        <f t="shared" si="500"/>
        <v>0</v>
      </c>
      <c r="EW296" s="15">
        <f t="shared" si="501"/>
        <v>0</v>
      </c>
      <c r="EX296" s="15">
        <f t="shared" si="502"/>
        <v>0</v>
      </c>
      <c r="EY296" s="15">
        <f t="shared" si="503"/>
        <v>1</v>
      </c>
      <c r="EZ296" s="15">
        <f t="shared" si="504"/>
        <v>0</v>
      </c>
      <c r="FA296" s="15">
        <f t="shared" si="505"/>
        <v>0</v>
      </c>
      <c r="FB296" s="15">
        <f t="shared" si="506"/>
        <v>0</v>
      </c>
      <c r="FC296" s="15">
        <f t="shared" si="507"/>
        <v>0</v>
      </c>
      <c r="FD296" s="15">
        <f t="shared" si="508"/>
        <v>0.99942407644179487</v>
      </c>
      <c r="FE296" s="16">
        <f t="shared" si="509"/>
        <v>5.7592355820516123E-4</v>
      </c>
      <c r="FF296" s="15">
        <f t="shared" si="510"/>
        <v>0</v>
      </c>
      <c r="FG296" s="15">
        <f t="shared" si="511"/>
        <v>0</v>
      </c>
      <c r="FH296" s="15">
        <f>DG296/BZ296</f>
        <v>0</v>
      </c>
      <c r="FI296" s="15">
        <f t="shared" si="513"/>
        <v>1</v>
      </c>
      <c r="FJ296" s="15">
        <f t="shared" si="514"/>
        <v>0</v>
      </c>
      <c r="FK296" s="15">
        <f t="shared" si="515"/>
        <v>0</v>
      </c>
      <c r="FL296" s="15">
        <f t="shared" si="516"/>
        <v>0</v>
      </c>
      <c r="FM296" s="15">
        <f t="shared" si="517"/>
        <v>1</v>
      </c>
      <c r="FN296" s="15">
        <f t="shared" si="518"/>
        <v>0</v>
      </c>
      <c r="FO296" s="15">
        <f t="shared" si="519"/>
        <v>0</v>
      </c>
      <c r="FP296" s="15">
        <f t="shared" si="520"/>
        <v>0</v>
      </c>
      <c r="FQ296" s="15">
        <f t="shared" si="521"/>
        <v>0</v>
      </c>
      <c r="FR296" s="15">
        <f t="shared" si="522"/>
        <v>0</v>
      </c>
      <c r="FS296" s="15">
        <f t="shared" si="523"/>
        <v>0.60076291858392439</v>
      </c>
      <c r="FT296" s="15">
        <f t="shared" si="524"/>
        <v>0</v>
      </c>
      <c r="FU296" s="15">
        <f t="shared" si="525"/>
        <v>0</v>
      </c>
      <c r="FV296" s="15">
        <f t="shared" si="526"/>
        <v>0</v>
      </c>
      <c r="FW296" s="15">
        <f t="shared" si="527"/>
        <v>0</v>
      </c>
      <c r="FX296" s="15">
        <f t="shared" si="528"/>
        <v>0.39923708141607572</v>
      </c>
      <c r="FY296" s="15">
        <f t="shared" si="529"/>
        <v>0</v>
      </c>
      <c r="FZ296" s="15">
        <f t="shared" si="530"/>
        <v>0</v>
      </c>
      <c r="GA296" s="15">
        <f t="shared" si="531"/>
        <v>0.98973414988141162</v>
      </c>
      <c r="GB296" s="15">
        <f t="shared" si="532"/>
        <v>5.8143651102693893E-3</v>
      </c>
      <c r="GC296" s="15">
        <f t="shared" si="533"/>
        <v>0</v>
      </c>
      <c r="GD296" s="15">
        <f t="shared" si="534"/>
        <v>0</v>
      </c>
      <c r="GE296" s="16">
        <f t="shared" si="535"/>
        <v>4.4514850083188784E-3</v>
      </c>
    </row>
    <row r="297" spans="1:187" x14ac:dyDescent="0.3">
      <c r="I297" s="10"/>
    </row>
  </sheetData>
  <conditionalFormatting sqref="EE2:EE296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F2:EF296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G2:EG29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2:EH29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I2:EI29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J2:EJ29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K2:EK29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2:EL29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M2:EM29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N2:EN29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O2:EO29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P2:EP296">
    <cfRule type="colorScale" priority="25">
      <colorScale>
        <cfvo type="min"/>
        <cfvo type="max"/>
        <color rgb="FFFCFCFF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2:EQ29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2:ER29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S2:ES29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T2:ET29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U2:EU29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V2:EV29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2:EW29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X2:EX29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Y2:EY2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2:EZ29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A2:FA29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B2:FB29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C2:FC29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D2:FG29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H2:FL29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M2:FR29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S2:FZ29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A2:GE2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F233-2555-43A3-A0CF-712814621110}">
  <dimension ref="A1:AK301"/>
  <sheetViews>
    <sheetView workbookViewId="0">
      <selection sqref="A1:A1048576"/>
    </sheetView>
  </sheetViews>
  <sheetFormatPr defaultRowHeight="14" x14ac:dyDescent="0.3"/>
  <cols>
    <col min="1" max="1" width="31.453125" style="2" bestFit="1" customWidth="1"/>
    <col min="2" max="2" width="18.36328125" style="2" customWidth="1"/>
    <col min="3" max="3" width="14.453125" style="1" bestFit="1" customWidth="1"/>
    <col min="4" max="4" width="13.6328125" style="1" bestFit="1" customWidth="1"/>
    <col min="5" max="5" width="18.08984375" style="1" bestFit="1" customWidth="1"/>
    <col min="6" max="6" width="12.6328125" style="1" bestFit="1" customWidth="1"/>
    <col min="7" max="7" width="14" style="1" bestFit="1" customWidth="1"/>
    <col min="8" max="8" width="14.54296875" style="1" bestFit="1" customWidth="1"/>
    <col min="9" max="9" width="13.90625" style="1" bestFit="1" customWidth="1"/>
    <col min="10" max="10" width="12.7265625" style="1" bestFit="1" customWidth="1"/>
    <col min="11" max="11" width="12.6328125" style="1" bestFit="1" customWidth="1"/>
    <col min="12" max="12" width="16.7265625" style="1" bestFit="1" customWidth="1"/>
    <col min="13" max="13" width="19.08984375" style="1" bestFit="1" customWidth="1"/>
    <col min="14" max="14" width="11.36328125" style="1" bestFit="1" customWidth="1"/>
    <col min="15" max="15" width="12.08984375" style="1" bestFit="1" customWidth="1"/>
    <col min="16" max="16" width="11.26953125" style="1" bestFit="1" customWidth="1"/>
    <col min="17" max="17" width="13.90625" style="1" bestFit="1" customWidth="1"/>
    <col min="18" max="18" width="15.54296875" style="1" bestFit="1" customWidth="1"/>
    <col min="19" max="19" width="18.1796875" style="1" bestFit="1" customWidth="1"/>
    <col min="20" max="20" width="10.36328125" style="1" bestFit="1" customWidth="1"/>
    <col min="21" max="21" width="12.08984375" style="1" bestFit="1" customWidth="1"/>
    <col min="22" max="22" width="11.6328125" style="2" bestFit="1" customWidth="1"/>
    <col min="23" max="23" width="12.08984375" style="2" bestFit="1" customWidth="1"/>
    <col min="24" max="24" width="11.6328125" style="2" bestFit="1" customWidth="1"/>
    <col min="25" max="25" width="14.26953125" style="2" bestFit="1" customWidth="1"/>
    <col min="26" max="26" width="11.6328125" style="2" bestFit="1" customWidth="1"/>
    <col min="27" max="27" width="14.26953125" style="2" bestFit="1" customWidth="1"/>
    <col min="28" max="28" width="11.6328125" style="2" bestFit="1" customWidth="1"/>
    <col min="29" max="29" width="14.26953125" style="2" bestFit="1" customWidth="1"/>
    <col min="30" max="30" width="10.26953125" style="2" bestFit="1" customWidth="1"/>
    <col min="31" max="31" width="12.90625" style="2" bestFit="1" customWidth="1"/>
    <col min="32" max="32" width="13.90625" style="2" bestFit="1" customWidth="1"/>
    <col min="33" max="33" width="16.7265625" style="1" bestFit="1" customWidth="1"/>
    <col min="34" max="34" width="19.36328125" style="1" bestFit="1" customWidth="1"/>
    <col min="35" max="35" width="16.7265625" style="2" bestFit="1" customWidth="1"/>
    <col min="36" max="36" width="17.6328125" style="2" bestFit="1" customWidth="1"/>
    <col min="37" max="16384" width="8.7265625" style="1"/>
  </cols>
  <sheetData>
    <row r="1" spans="1:36" x14ac:dyDescent="0.3">
      <c r="A1" s="19" t="s">
        <v>0</v>
      </c>
      <c r="B1" s="18" t="s">
        <v>297</v>
      </c>
      <c r="C1" s="1" t="s">
        <v>438</v>
      </c>
      <c r="D1" s="1" t="s">
        <v>439</v>
      </c>
      <c r="E1" s="1" t="s">
        <v>446</v>
      </c>
      <c r="F1" s="1" t="s">
        <v>447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462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468</v>
      </c>
      <c r="U1" s="1" t="s">
        <v>469</v>
      </c>
      <c r="V1" s="2" t="s">
        <v>471</v>
      </c>
      <c r="W1" s="2" t="s">
        <v>473</v>
      </c>
      <c r="X1" s="2" t="s">
        <v>470</v>
      </c>
      <c r="Y1" s="2" t="s">
        <v>474</v>
      </c>
      <c r="Z1" s="2" t="s">
        <v>475</v>
      </c>
      <c r="AA1" s="2" t="s">
        <v>472</v>
      </c>
      <c r="AB1" s="2" t="s">
        <v>476</v>
      </c>
      <c r="AC1" s="2" t="s">
        <v>477</v>
      </c>
      <c r="AD1" s="2" t="s">
        <v>478</v>
      </c>
      <c r="AE1" s="2" t="s">
        <v>479</v>
      </c>
      <c r="AF1" s="2" t="s">
        <v>480</v>
      </c>
      <c r="AG1" s="1" t="s">
        <v>481</v>
      </c>
      <c r="AH1" s="1" t="s">
        <v>482</v>
      </c>
      <c r="AI1" s="2" t="s">
        <v>483</v>
      </c>
      <c r="AJ1" s="2" t="s">
        <v>484</v>
      </c>
    </row>
    <row r="2" spans="1:36" x14ac:dyDescent="0.3">
      <c r="A2" s="2" t="s">
        <v>1</v>
      </c>
      <c r="B2" s="7">
        <v>3108.8621100853052</v>
      </c>
      <c r="C2" s="10">
        <f>27%*B2</f>
        <v>839.39276972303242</v>
      </c>
      <c r="D2" s="10">
        <f>5%*B2</f>
        <v>155.44310550426528</v>
      </c>
      <c r="E2" s="10">
        <f>21.1%*B2</f>
        <v>655.96990522799945</v>
      </c>
      <c r="F2" s="10">
        <f>2.7%*B2</f>
        <v>83.939276972303247</v>
      </c>
      <c r="G2" s="10">
        <f>3.5%*B2</f>
        <v>108.81017385298568</v>
      </c>
      <c r="H2" s="10">
        <f>16%*B2</f>
        <v>497.41793761364886</v>
      </c>
      <c r="I2" s="10">
        <f>5.5%*B2</f>
        <v>170.98741605469178</v>
      </c>
      <c r="J2" s="10">
        <f>1.1%*B2</f>
        <v>34.197483210938358</v>
      </c>
      <c r="K2" s="10">
        <f>2.3%*B2</f>
        <v>71.503828531962014</v>
      </c>
      <c r="L2" s="10">
        <f>0.5%*B2</f>
        <v>15.544310550426527</v>
      </c>
      <c r="M2" s="10">
        <f>15.3%*B2</f>
        <v>475.65590284305171</v>
      </c>
      <c r="N2" s="10">
        <f>87%*C2</f>
        <v>730.27170965903815</v>
      </c>
      <c r="O2" s="10">
        <f>13%*C2</f>
        <v>109.12106006399422</v>
      </c>
      <c r="P2" s="10">
        <f>87%*D2</f>
        <v>135.23550178871079</v>
      </c>
      <c r="Q2" s="10">
        <f>13%*D2</f>
        <v>20.207603715554487</v>
      </c>
      <c r="R2" s="10">
        <f>87%*E2</f>
        <v>570.69381754835956</v>
      </c>
      <c r="S2" s="10">
        <f>13%*E2</f>
        <v>85.276087679639929</v>
      </c>
      <c r="T2" s="10">
        <f>87%*F2</f>
        <v>73.027170965903821</v>
      </c>
      <c r="U2" s="10">
        <f>13%*F2</f>
        <v>10.912106006399423</v>
      </c>
      <c r="V2" s="10">
        <f>87%*G2</f>
        <v>94.664851252097549</v>
      </c>
      <c r="W2" s="10">
        <f>13%*G2</f>
        <v>14.145322600888139</v>
      </c>
      <c r="X2" s="10">
        <f>87%*H2</f>
        <v>432.7536057238745</v>
      </c>
      <c r="Y2" s="10">
        <f>13%*H2</f>
        <v>64.66433188977436</v>
      </c>
      <c r="Z2" s="10">
        <f>87%*I2</f>
        <v>148.75905196758185</v>
      </c>
      <c r="AA2" s="10">
        <f>13%*I2</f>
        <v>22.228364087109931</v>
      </c>
      <c r="AB2" s="10">
        <f>87%*J2</f>
        <v>29.751810393516372</v>
      </c>
      <c r="AC2" s="10">
        <f>13%*J2</f>
        <v>4.4456728174219871</v>
      </c>
      <c r="AD2" s="10">
        <f>87%*K2</f>
        <v>62.20833082280695</v>
      </c>
      <c r="AE2" s="10">
        <f>13%*K2</f>
        <v>9.2954977091550628</v>
      </c>
      <c r="AF2" s="2">
        <f>100%*L2</f>
        <v>15.544310550426527</v>
      </c>
      <c r="AG2" s="9">
        <f>((100%-(33.33%+0.654%))*87%)*M2</f>
        <v>273.18783071415606</v>
      </c>
      <c r="AH2" s="9">
        <f>((100%-(33.33%+0.654%))*13%)*M2</f>
        <v>40.821170106712977</v>
      </c>
      <c r="AI2" s="2">
        <f>0.654%*M2</f>
        <v>3.1107896045935584</v>
      </c>
      <c r="AJ2" s="2">
        <f>33.33%*M2</f>
        <v>158.53611241758912</v>
      </c>
    </row>
    <row r="3" spans="1:36" x14ac:dyDescent="0.3">
      <c r="A3" s="2" t="s">
        <v>2</v>
      </c>
      <c r="B3" s="7">
        <v>20968.413610335119</v>
      </c>
      <c r="C3" s="10">
        <f t="shared" ref="C3:C66" si="0">27%*B3</f>
        <v>5661.4716747904822</v>
      </c>
      <c r="D3" s="10">
        <f t="shared" ref="D3:D66" si="1">5%*B3</f>
        <v>1048.420680516756</v>
      </c>
      <c r="E3" s="10">
        <f t="shared" ref="E3:E66" si="2">21.1%*B3</f>
        <v>4424.3352717807102</v>
      </c>
      <c r="F3" s="10">
        <f t="shared" ref="F3:F66" si="3">2.7%*B3</f>
        <v>566.14716747904833</v>
      </c>
      <c r="G3" s="10">
        <f t="shared" ref="G3:G66" si="4">3.5%*B3</f>
        <v>733.89447636172929</v>
      </c>
      <c r="H3" s="10">
        <f t="shared" ref="H3:H66" si="5">16%*B3</f>
        <v>3354.9461776536191</v>
      </c>
      <c r="I3" s="10">
        <f t="shared" ref="I3:I66" si="6">5.5%*B3</f>
        <v>1153.2627485684316</v>
      </c>
      <c r="J3" s="10">
        <f t="shared" ref="J3:J66" si="7">1.1%*B3</f>
        <v>230.65254971368634</v>
      </c>
      <c r="K3" s="10">
        <f t="shared" ref="K3:K66" si="8">2.3%*B3</f>
        <v>482.27351303770774</v>
      </c>
      <c r="L3" s="10">
        <f t="shared" ref="L3:L66" si="9">0.5%*B3</f>
        <v>104.8420680516756</v>
      </c>
      <c r="M3" s="10">
        <f t="shared" ref="M3:M66" si="10">15.3%*B3</f>
        <v>3208.1672823812733</v>
      </c>
      <c r="N3" s="10">
        <f t="shared" ref="N3:N66" si="11">87%*C3</f>
        <v>4925.4803570677195</v>
      </c>
      <c r="O3" s="10">
        <f t="shared" ref="O3:O66" si="12">13%*C3</f>
        <v>735.99131772276269</v>
      </c>
      <c r="P3" s="10">
        <f t="shared" ref="P3:P66" si="13">87%*D3</f>
        <v>912.12599204957769</v>
      </c>
      <c r="Q3" s="10">
        <f t="shared" ref="Q3:Q66" si="14">13%*D3</f>
        <v>136.29468846717828</v>
      </c>
      <c r="R3" s="10">
        <f t="shared" ref="R3:R66" si="15">87%*E3</f>
        <v>3849.1716864492178</v>
      </c>
      <c r="S3" s="10">
        <f t="shared" ref="S3:S66" si="16">13%*E3</f>
        <v>575.1635853314923</v>
      </c>
      <c r="T3" s="10">
        <f t="shared" ref="T3:T66" si="17">87%*F3</f>
        <v>492.54803570677205</v>
      </c>
      <c r="U3" s="10">
        <f t="shared" ref="U3:U66" si="18">13%*F3</f>
        <v>73.59913177227628</v>
      </c>
      <c r="V3" s="10">
        <f t="shared" ref="V3:V66" si="19">87%*G3</f>
        <v>638.4881944347045</v>
      </c>
      <c r="W3" s="10">
        <f t="shared" ref="W3:W66" si="20">13%*G3</f>
        <v>95.406281927024807</v>
      </c>
      <c r="X3" s="10">
        <f t="shared" ref="X3:X66" si="21">87%*H3</f>
        <v>2918.8031745586486</v>
      </c>
      <c r="Y3" s="10">
        <f t="shared" ref="Y3:Y66" si="22">13%*H3</f>
        <v>436.14300309497048</v>
      </c>
      <c r="Z3" s="10">
        <f t="shared" ref="Z3:Z66" si="23">87%*I3</f>
        <v>1003.3385912545355</v>
      </c>
      <c r="AA3" s="10">
        <f t="shared" ref="AA3:AA66" si="24">13%*I3</f>
        <v>149.9241573138961</v>
      </c>
      <c r="AB3" s="10">
        <f t="shared" ref="AB3:AB66" si="25">87%*J3</f>
        <v>200.66771825090711</v>
      </c>
      <c r="AC3" s="10">
        <f t="shared" ref="AC3:AC66" si="26">13%*J3</f>
        <v>29.984831462779226</v>
      </c>
      <c r="AD3" s="10">
        <f t="shared" ref="AD3:AD66" si="27">87%*K3</f>
        <v>419.57795634280575</v>
      </c>
      <c r="AE3" s="10">
        <f t="shared" ref="AE3:AE66" si="28">13%*K3</f>
        <v>62.69555669490201</v>
      </c>
      <c r="AF3" s="2">
        <f t="shared" ref="AF3:AF66" si="29">100%*L3</f>
        <v>104.8420680516756</v>
      </c>
      <c r="AG3" s="9">
        <f t="shared" ref="AG3:AG66" si="30">((100%-(33.33%+0.654%))*87%)*M3</f>
        <v>1842.5762304290347</v>
      </c>
      <c r="AH3" s="9">
        <f t="shared" ref="AH3:AH66" si="31">((100%-(33.33%+0.654%))*13%)*M3</f>
        <v>275.32748270778683</v>
      </c>
      <c r="AI3" s="2">
        <f t="shared" ref="AI3:AI66" si="32">0.654%*M3</f>
        <v>20.981414026773528</v>
      </c>
      <c r="AJ3" s="2">
        <f t="shared" ref="AJ3:AJ66" si="33">33.33%*M3</f>
        <v>1069.2821552176783</v>
      </c>
    </row>
    <row r="4" spans="1:36" x14ac:dyDescent="0.3">
      <c r="A4" s="2" t="s">
        <v>3</v>
      </c>
      <c r="B4" s="7">
        <v>11779.958159700393</v>
      </c>
      <c r="C4" s="10">
        <f t="shared" si="0"/>
        <v>3180.5887031191064</v>
      </c>
      <c r="D4" s="10">
        <f t="shared" si="1"/>
        <v>588.99790798501965</v>
      </c>
      <c r="E4" s="10">
        <f t="shared" si="2"/>
        <v>2485.571171696783</v>
      </c>
      <c r="F4" s="10">
        <f t="shared" si="3"/>
        <v>318.05887031191065</v>
      </c>
      <c r="G4" s="10">
        <f t="shared" si="4"/>
        <v>412.29853558951379</v>
      </c>
      <c r="H4" s="10">
        <f t="shared" si="5"/>
        <v>1884.7933055520627</v>
      </c>
      <c r="I4" s="10">
        <f t="shared" si="6"/>
        <v>647.89769878352161</v>
      </c>
      <c r="J4" s="10">
        <f t="shared" si="7"/>
        <v>129.57953975670432</v>
      </c>
      <c r="K4" s="10">
        <f t="shared" si="8"/>
        <v>270.939037673109</v>
      </c>
      <c r="L4" s="10">
        <f t="shared" si="9"/>
        <v>58.899790798501961</v>
      </c>
      <c r="M4" s="10">
        <f t="shared" si="10"/>
        <v>1802.33359843416</v>
      </c>
      <c r="N4" s="10">
        <f t="shared" si="11"/>
        <v>2767.1121717136225</v>
      </c>
      <c r="O4" s="10">
        <f t="shared" si="12"/>
        <v>413.47653140548385</v>
      </c>
      <c r="P4" s="10">
        <f t="shared" si="13"/>
        <v>512.42817994696713</v>
      </c>
      <c r="Q4" s="10">
        <f t="shared" si="14"/>
        <v>76.56972803805256</v>
      </c>
      <c r="R4" s="10">
        <f t="shared" si="15"/>
        <v>2162.4469193762011</v>
      </c>
      <c r="S4" s="10">
        <f t="shared" si="16"/>
        <v>323.12425232058183</v>
      </c>
      <c r="T4" s="10">
        <f t="shared" si="17"/>
        <v>276.71121717136225</v>
      </c>
      <c r="U4" s="10">
        <f t="shared" si="18"/>
        <v>41.347653140548388</v>
      </c>
      <c r="V4" s="10">
        <f t="shared" si="19"/>
        <v>358.69972596287698</v>
      </c>
      <c r="W4" s="10">
        <f t="shared" si="20"/>
        <v>53.598809626636793</v>
      </c>
      <c r="X4" s="10">
        <f t="shared" si="21"/>
        <v>1639.7701758302946</v>
      </c>
      <c r="Y4" s="10">
        <f t="shared" si="22"/>
        <v>245.02312972176816</v>
      </c>
      <c r="Z4" s="10">
        <f t="shared" si="23"/>
        <v>563.67099794166381</v>
      </c>
      <c r="AA4" s="10">
        <f t="shared" si="24"/>
        <v>84.226700841857806</v>
      </c>
      <c r="AB4" s="10">
        <f t="shared" si="25"/>
        <v>112.73419958833276</v>
      </c>
      <c r="AC4" s="10">
        <f t="shared" si="26"/>
        <v>16.845340168371564</v>
      </c>
      <c r="AD4" s="10">
        <f t="shared" si="27"/>
        <v>235.71696277560483</v>
      </c>
      <c r="AE4" s="10">
        <f t="shared" si="28"/>
        <v>35.222074897504172</v>
      </c>
      <c r="AF4" s="2">
        <f t="shared" si="29"/>
        <v>58.899790798501961</v>
      </c>
      <c r="AG4" s="9">
        <f t="shared" si="30"/>
        <v>1035.1508370577967</v>
      </c>
      <c r="AH4" s="9">
        <f t="shared" si="31"/>
        <v>154.67771128449837</v>
      </c>
      <c r="AI4" s="2">
        <f t="shared" si="32"/>
        <v>11.787261733759408</v>
      </c>
      <c r="AJ4" s="2">
        <f t="shared" si="33"/>
        <v>600.71778835810551</v>
      </c>
    </row>
    <row r="5" spans="1:36" x14ac:dyDescent="0.3">
      <c r="A5" s="2" t="s">
        <v>4</v>
      </c>
      <c r="B5" s="7">
        <v>20838.8508346089</v>
      </c>
      <c r="C5" s="10">
        <f t="shared" si="0"/>
        <v>5626.4897253444033</v>
      </c>
      <c r="D5" s="10">
        <f t="shared" si="1"/>
        <v>1041.9425417304451</v>
      </c>
      <c r="E5" s="10">
        <f t="shared" si="2"/>
        <v>4396.9975261024783</v>
      </c>
      <c r="F5" s="10">
        <f t="shared" si="3"/>
        <v>562.64897253444042</v>
      </c>
      <c r="G5" s="10">
        <f t="shared" si="4"/>
        <v>729.35977921131155</v>
      </c>
      <c r="H5" s="10">
        <f t="shared" si="5"/>
        <v>3334.216133537424</v>
      </c>
      <c r="I5" s="10">
        <f t="shared" si="6"/>
        <v>1146.1367959034894</v>
      </c>
      <c r="J5" s="10">
        <f t="shared" si="7"/>
        <v>229.22735918069793</v>
      </c>
      <c r="K5" s="10">
        <f t="shared" si="8"/>
        <v>479.29356919600468</v>
      </c>
      <c r="L5" s="10">
        <f t="shared" si="9"/>
        <v>104.1942541730445</v>
      </c>
      <c r="M5" s="10">
        <f t="shared" si="10"/>
        <v>3188.3441776951618</v>
      </c>
      <c r="N5" s="10">
        <f t="shared" si="11"/>
        <v>4895.0460610496311</v>
      </c>
      <c r="O5" s="10">
        <f t="shared" si="12"/>
        <v>731.44366429477247</v>
      </c>
      <c r="P5" s="10">
        <f t="shared" si="13"/>
        <v>906.4900113054872</v>
      </c>
      <c r="Q5" s="10">
        <f t="shared" si="14"/>
        <v>135.45253042495787</v>
      </c>
      <c r="R5" s="10">
        <f t="shared" si="15"/>
        <v>3825.3878477091562</v>
      </c>
      <c r="S5" s="10">
        <f t="shared" si="16"/>
        <v>571.60967839332216</v>
      </c>
      <c r="T5" s="10">
        <f t="shared" si="17"/>
        <v>489.50460610496316</v>
      </c>
      <c r="U5" s="10">
        <f t="shared" si="18"/>
        <v>73.144366429477259</v>
      </c>
      <c r="V5" s="10">
        <f t="shared" si="19"/>
        <v>634.54300791384105</v>
      </c>
      <c r="W5" s="10">
        <f t="shared" si="20"/>
        <v>94.81677129747051</v>
      </c>
      <c r="X5" s="10">
        <f t="shared" si="21"/>
        <v>2900.7680361775588</v>
      </c>
      <c r="Y5" s="10">
        <f t="shared" si="22"/>
        <v>433.44809735986513</v>
      </c>
      <c r="Z5" s="10">
        <f t="shared" si="23"/>
        <v>997.13901243603584</v>
      </c>
      <c r="AA5" s="10">
        <f t="shared" si="24"/>
        <v>148.99778346745364</v>
      </c>
      <c r="AB5" s="10">
        <f t="shared" si="25"/>
        <v>199.4278024872072</v>
      </c>
      <c r="AC5" s="10">
        <f t="shared" si="26"/>
        <v>29.799556693490732</v>
      </c>
      <c r="AD5" s="10">
        <f t="shared" si="27"/>
        <v>416.9854052005241</v>
      </c>
      <c r="AE5" s="10">
        <f t="shared" si="28"/>
        <v>62.308163995480612</v>
      </c>
      <c r="AF5" s="2">
        <f t="shared" si="29"/>
        <v>104.1942541730445</v>
      </c>
      <c r="AG5" s="9">
        <f t="shared" si="30"/>
        <v>1831.1910443420973</v>
      </c>
      <c r="AH5" s="9">
        <f t="shared" si="31"/>
        <v>273.62624800514101</v>
      </c>
      <c r="AI5" s="2">
        <f t="shared" si="32"/>
        <v>20.851770922126359</v>
      </c>
      <c r="AJ5" s="2">
        <f t="shared" si="33"/>
        <v>1062.6751144257973</v>
      </c>
    </row>
    <row r="6" spans="1:36" x14ac:dyDescent="0.3">
      <c r="A6" s="2" t="s">
        <v>5</v>
      </c>
      <c r="B6" s="7">
        <v>7225.7533835390313</v>
      </c>
      <c r="C6" s="10">
        <f t="shared" si="0"/>
        <v>1950.9534135555386</v>
      </c>
      <c r="D6" s="10">
        <f t="shared" si="1"/>
        <v>361.28766917695157</v>
      </c>
      <c r="E6" s="10">
        <f t="shared" si="2"/>
        <v>1524.6339639267358</v>
      </c>
      <c r="F6" s="10">
        <f t="shared" si="3"/>
        <v>195.09534135555387</v>
      </c>
      <c r="G6" s="10">
        <f t="shared" si="4"/>
        <v>252.90136842386613</v>
      </c>
      <c r="H6" s="10">
        <f t="shared" si="5"/>
        <v>1156.1205413662451</v>
      </c>
      <c r="I6" s="10">
        <f t="shared" si="6"/>
        <v>397.41643609464671</v>
      </c>
      <c r="J6" s="10">
        <f t="shared" si="7"/>
        <v>79.483287218929348</v>
      </c>
      <c r="K6" s="10">
        <f t="shared" si="8"/>
        <v>166.19232782139773</v>
      </c>
      <c r="L6" s="10">
        <f t="shared" si="9"/>
        <v>36.12876691769516</v>
      </c>
      <c r="M6" s="10">
        <f t="shared" si="10"/>
        <v>1105.5402676814717</v>
      </c>
      <c r="N6" s="10">
        <f t="shared" si="11"/>
        <v>1697.3294697933186</v>
      </c>
      <c r="O6" s="10">
        <f t="shared" si="12"/>
        <v>253.62394376222002</v>
      </c>
      <c r="P6" s="10">
        <f t="shared" si="13"/>
        <v>314.32027218394785</v>
      </c>
      <c r="Q6" s="10">
        <f t="shared" si="14"/>
        <v>46.967396993003703</v>
      </c>
      <c r="R6" s="10">
        <f t="shared" si="15"/>
        <v>1326.4315486162602</v>
      </c>
      <c r="S6" s="10">
        <f t="shared" si="16"/>
        <v>198.20241531047566</v>
      </c>
      <c r="T6" s="10">
        <f t="shared" si="17"/>
        <v>169.73294697933187</v>
      </c>
      <c r="U6" s="10">
        <f t="shared" si="18"/>
        <v>25.362394376222003</v>
      </c>
      <c r="V6" s="10">
        <f t="shared" si="19"/>
        <v>220.02419052876354</v>
      </c>
      <c r="W6" s="10">
        <f t="shared" si="20"/>
        <v>32.877177895102598</v>
      </c>
      <c r="X6" s="10">
        <f t="shared" si="21"/>
        <v>1005.8248709886333</v>
      </c>
      <c r="Y6" s="10">
        <f t="shared" si="22"/>
        <v>150.29567037761186</v>
      </c>
      <c r="Z6" s="10">
        <f t="shared" si="23"/>
        <v>345.75229940234266</v>
      </c>
      <c r="AA6" s="10">
        <f t="shared" si="24"/>
        <v>51.664136692304076</v>
      </c>
      <c r="AB6" s="10">
        <f t="shared" si="25"/>
        <v>69.150459880468532</v>
      </c>
      <c r="AC6" s="10">
        <f t="shared" si="26"/>
        <v>10.332827338460815</v>
      </c>
      <c r="AD6" s="10">
        <f t="shared" si="27"/>
        <v>144.58732520461601</v>
      </c>
      <c r="AE6" s="10">
        <f t="shared" si="28"/>
        <v>21.605002616781704</v>
      </c>
      <c r="AF6" s="2">
        <f t="shared" si="29"/>
        <v>36.12876691769516</v>
      </c>
      <c r="AG6" s="9">
        <f t="shared" si="30"/>
        <v>634.95511290796242</v>
      </c>
      <c r="AH6" s="9">
        <f t="shared" si="31"/>
        <v>94.878350204638068</v>
      </c>
      <c r="AI6" s="2">
        <f t="shared" si="32"/>
        <v>7.2302333506368255</v>
      </c>
      <c r="AJ6" s="2">
        <f t="shared" si="33"/>
        <v>368.47657121823454</v>
      </c>
    </row>
    <row r="7" spans="1:36" x14ac:dyDescent="0.3">
      <c r="A7" s="2" t="s">
        <v>6</v>
      </c>
      <c r="B7" s="7">
        <v>48353.798977991573</v>
      </c>
      <c r="C7" s="10">
        <f t="shared" si="0"/>
        <v>13055.525724057725</v>
      </c>
      <c r="D7" s="10">
        <f t="shared" si="1"/>
        <v>2417.6899488995787</v>
      </c>
      <c r="E7" s="10">
        <f t="shared" si="2"/>
        <v>10202.651584356223</v>
      </c>
      <c r="F7" s="10">
        <f t="shared" si="3"/>
        <v>1305.5525724057727</v>
      </c>
      <c r="G7" s="10">
        <f t="shared" si="4"/>
        <v>1692.3829642297053</v>
      </c>
      <c r="H7" s="10">
        <f t="shared" si="5"/>
        <v>7736.6078364786517</v>
      </c>
      <c r="I7" s="10">
        <f t="shared" si="6"/>
        <v>2659.4589437895365</v>
      </c>
      <c r="J7" s="10">
        <f t="shared" si="7"/>
        <v>531.89178875790731</v>
      </c>
      <c r="K7" s="10">
        <f t="shared" si="8"/>
        <v>1112.1373764938062</v>
      </c>
      <c r="L7" s="10">
        <f t="shared" si="9"/>
        <v>241.76899488995787</v>
      </c>
      <c r="M7" s="10">
        <f t="shared" si="10"/>
        <v>7398.1312436327107</v>
      </c>
      <c r="N7" s="10">
        <f t="shared" si="11"/>
        <v>11358.30737993022</v>
      </c>
      <c r="O7" s="10">
        <f t="shared" si="12"/>
        <v>1697.2183441275042</v>
      </c>
      <c r="P7" s="10">
        <f t="shared" si="13"/>
        <v>2103.3902555426334</v>
      </c>
      <c r="Q7" s="10">
        <f t="shared" si="14"/>
        <v>314.29969335694523</v>
      </c>
      <c r="R7" s="10">
        <f t="shared" si="15"/>
        <v>8876.3068783899143</v>
      </c>
      <c r="S7" s="10">
        <f t="shared" si="16"/>
        <v>1326.344705966309</v>
      </c>
      <c r="T7" s="10">
        <f t="shared" si="17"/>
        <v>1135.8307379930222</v>
      </c>
      <c r="U7" s="10">
        <f t="shared" si="18"/>
        <v>169.72183441275047</v>
      </c>
      <c r="V7" s="10">
        <f t="shared" si="19"/>
        <v>1472.3731788798436</v>
      </c>
      <c r="W7" s="10">
        <f t="shared" si="20"/>
        <v>220.00978534986169</v>
      </c>
      <c r="X7" s="10">
        <f t="shared" si="21"/>
        <v>6730.848817736427</v>
      </c>
      <c r="Y7" s="10">
        <f t="shared" si="22"/>
        <v>1005.7590187422247</v>
      </c>
      <c r="Z7" s="10">
        <f t="shared" si="23"/>
        <v>2313.7292810968966</v>
      </c>
      <c r="AA7" s="10">
        <f t="shared" si="24"/>
        <v>345.72966269263975</v>
      </c>
      <c r="AB7" s="10">
        <f t="shared" si="25"/>
        <v>462.74585621937933</v>
      </c>
      <c r="AC7" s="10">
        <f t="shared" si="26"/>
        <v>69.145932538527958</v>
      </c>
      <c r="AD7" s="10">
        <f t="shared" si="27"/>
        <v>967.55951754961143</v>
      </c>
      <c r="AE7" s="10">
        <f t="shared" si="28"/>
        <v>144.57785894419482</v>
      </c>
      <c r="AF7" s="2">
        <f t="shared" si="29"/>
        <v>241.76899488995787</v>
      </c>
      <c r="AG7" s="9">
        <f t="shared" si="30"/>
        <v>4249.0367799630167</v>
      </c>
      <c r="AH7" s="9">
        <f t="shared" si="31"/>
        <v>634.91354183355429</v>
      </c>
      <c r="AI7" s="2">
        <f t="shared" si="32"/>
        <v>48.383778333357931</v>
      </c>
      <c r="AJ7" s="2">
        <f t="shared" si="33"/>
        <v>2465.7971435027825</v>
      </c>
    </row>
    <row r="8" spans="1:36" x14ac:dyDescent="0.3">
      <c r="A8" s="2" t="s">
        <v>7</v>
      </c>
      <c r="B8" s="7">
        <v>65344.19129940978</v>
      </c>
      <c r="C8" s="10">
        <f t="shared" si="0"/>
        <v>17642.931650840641</v>
      </c>
      <c r="D8" s="10">
        <f t="shared" si="1"/>
        <v>3267.2095649704893</v>
      </c>
      <c r="E8" s="10">
        <f t="shared" si="2"/>
        <v>13787.624364175465</v>
      </c>
      <c r="F8" s="10">
        <f t="shared" si="3"/>
        <v>1764.2931650840642</v>
      </c>
      <c r="G8" s="10">
        <f t="shared" si="4"/>
        <v>2287.0466954793424</v>
      </c>
      <c r="H8" s="10">
        <f t="shared" si="5"/>
        <v>10455.070607905565</v>
      </c>
      <c r="I8" s="10">
        <f t="shared" si="6"/>
        <v>3593.9305214675378</v>
      </c>
      <c r="J8" s="10">
        <f t="shared" si="7"/>
        <v>718.78610429350761</v>
      </c>
      <c r="K8" s="10">
        <f t="shared" si="8"/>
        <v>1502.9163998864249</v>
      </c>
      <c r="L8" s="10">
        <f t="shared" si="9"/>
        <v>326.72095649704892</v>
      </c>
      <c r="M8" s="10">
        <f t="shared" si="10"/>
        <v>9997.6612688096957</v>
      </c>
      <c r="N8" s="10">
        <f t="shared" si="11"/>
        <v>15349.350536231357</v>
      </c>
      <c r="O8" s="10">
        <f t="shared" si="12"/>
        <v>2293.5811146092833</v>
      </c>
      <c r="P8" s="10">
        <f t="shared" si="13"/>
        <v>2842.4723215243257</v>
      </c>
      <c r="Q8" s="10">
        <f t="shared" si="14"/>
        <v>424.73724344616363</v>
      </c>
      <c r="R8" s="10">
        <f t="shared" si="15"/>
        <v>11995.233196832654</v>
      </c>
      <c r="S8" s="10">
        <f t="shared" si="16"/>
        <v>1792.3911673428104</v>
      </c>
      <c r="T8" s="10">
        <f t="shared" si="17"/>
        <v>1534.9350536231359</v>
      </c>
      <c r="U8" s="10">
        <f t="shared" si="18"/>
        <v>229.35811146092834</v>
      </c>
      <c r="V8" s="10">
        <f t="shared" si="19"/>
        <v>1989.7306250670279</v>
      </c>
      <c r="W8" s="10">
        <f t="shared" si="20"/>
        <v>297.3160704123145</v>
      </c>
      <c r="X8" s="10">
        <f t="shared" si="21"/>
        <v>9095.9114288778419</v>
      </c>
      <c r="Y8" s="10">
        <f t="shared" si="22"/>
        <v>1359.1591790277234</v>
      </c>
      <c r="Z8" s="10">
        <f t="shared" si="23"/>
        <v>3126.7195536767581</v>
      </c>
      <c r="AA8" s="10">
        <f t="shared" si="24"/>
        <v>467.21096779077993</v>
      </c>
      <c r="AB8" s="10">
        <f t="shared" si="25"/>
        <v>625.34391073535164</v>
      </c>
      <c r="AC8" s="10">
        <f t="shared" si="26"/>
        <v>93.442193558155992</v>
      </c>
      <c r="AD8" s="10">
        <f t="shared" si="27"/>
        <v>1307.5372679011896</v>
      </c>
      <c r="AE8" s="10">
        <f t="shared" si="28"/>
        <v>195.37913198523523</v>
      </c>
      <c r="AF8" s="2">
        <f t="shared" si="29"/>
        <v>326.72095649704892</v>
      </c>
      <c r="AG8" s="9">
        <f t="shared" si="30"/>
        <v>5742.0487749991462</v>
      </c>
      <c r="AH8" s="9">
        <f t="shared" si="31"/>
        <v>858.00728821826328</v>
      </c>
      <c r="AI8" s="2">
        <f t="shared" si="32"/>
        <v>65.384704698015412</v>
      </c>
      <c r="AJ8" s="2">
        <f t="shared" si="33"/>
        <v>3332.2205008942715</v>
      </c>
    </row>
    <row r="9" spans="1:36" x14ac:dyDescent="0.3">
      <c r="A9" s="2" t="s">
        <v>8</v>
      </c>
      <c r="B9" s="7">
        <v>43576.595450312583</v>
      </c>
      <c r="C9" s="10">
        <f t="shared" si="0"/>
        <v>11765.680771584399</v>
      </c>
      <c r="D9" s="10">
        <f t="shared" si="1"/>
        <v>2178.8297725156294</v>
      </c>
      <c r="E9" s="10">
        <f t="shared" si="2"/>
        <v>9194.6616400159564</v>
      </c>
      <c r="F9" s="10">
        <f t="shared" si="3"/>
        <v>1176.5680771584398</v>
      </c>
      <c r="G9" s="10">
        <f t="shared" si="4"/>
        <v>1525.1808407609406</v>
      </c>
      <c r="H9" s="10">
        <f t="shared" si="5"/>
        <v>6972.2552720500134</v>
      </c>
      <c r="I9" s="10">
        <f t="shared" si="6"/>
        <v>2396.7127497671922</v>
      </c>
      <c r="J9" s="10">
        <f t="shared" si="7"/>
        <v>479.34254995343844</v>
      </c>
      <c r="K9" s="10">
        <f t="shared" si="8"/>
        <v>1002.2616953571894</v>
      </c>
      <c r="L9" s="10">
        <f t="shared" si="9"/>
        <v>217.88297725156292</v>
      </c>
      <c r="M9" s="10">
        <f t="shared" si="10"/>
        <v>6667.2191038978253</v>
      </c>
      <c r="N9" s="10">
        <f t="shared" si="11"/>
        <v>10236.142271278426</v>
      </c>
      <c r="O9" s="10">
        <f t="shared" si="12"/>
        <v>1529.5385003059719</v>
      </c>
      <c r="P9" s="10">
        <f t="shared" si="13"/>
        <v>1895.5819020885976</v>
      </c>
      <c r="Q9" s="10">
        <f t="shared" si="14"/>
        <v>283.24787042703184</v>
      </c>
      <c r="R9" s="10">
        <f t="shared" si="15"/>
        <v>7999.3556268138818</v>
      </c>
      <c r="S9" s="10">
        <f t="shared" si="16"/>
        <v>1195.3060132020744</v>
      </c>
      <c r="T9" s="10">
        <f t="shared" si="17"/>
        <v>1023.6142271278426</v>
      </c>
      <c r="U9" s="10">
        <f t="shared" si="18"/>
        <v>152.95385003059718</v>
      </c>
      <c r="V9" s="10">
        <f t="shared" si="19"/>
        <v>1326.9073314620182</v>
      </c>
      <c r="W9" s="10">
        <f t="shared" si="20"/>
        <v>198.27350929892228</v>
      </c>
      <c r="X9" s="10">
        <f t="shared" si="21"/>
        <v>6065.8620866835117</v>
      </c>
      <c r="Y9" s="10">
        <f t="shared" si="22"/>
        <v>906.39318536650183</v>
      </c>
      <c r="Z9" s="10">
        <f t="shared" si="23"/>
        <v>2085.1400922974572</v>
      </c>
      <c r="AA9" s="10">
        <f t="shared" si="24"/>
        <v>311.57265746973502</v>
      </c>
      <c r="AB9" s="10">
        <f t="shared" si="25"/>
        <v>417.02801845949142</v>
      </c>
      <c r="AC9" s="10">
        <f t="shared" si="26"/>
        <v>62.314531493947001</v>
      </c>
      <c r="AD9" s="10">
        <f t="shared" si="27"/>
        <v>871.96767496075483</v>
      </c>
      <c r="AE9" s="10">
        <f t="shared" si="28"/>
        <v>130.29402039643463</v>
      </c>
      <c r="AF9" s="2">
        <f t="shared" si="29"/>
        <v>217.88297725156292</v>
      </c>
      <c r="AG9" s="9">
        <f t="shared" si="30"/>
        <v>3829.2452863573944</v>
      </c>
      <c r="AH9" s="9">
        <f t="shared" si="31"/>
        <v>572.1860772717946</v>
      </c>
      <c r="AI9" s="2">
        <f t="shared" si="32"/>
        <v>43.603612939491782</v>
      </c>
      <c r="AJ9" s="2">
        <f t="shared" si="33"/>
        <v>2222.1841273291452</v>
      </c>
    </row>
    <row r="10" spans="1:36" x14ac:dyDescent="0.3">
      <c r="A10" s="2" t="s">
        <v>9</v>
      </c>
      <c r="B10" s="7">
        <v>24251.415098032478</v>
      </c>
      <c r="C10" s="10">
        <f t="shared" si="0"/>
        <v>6547.8820764687698</v>
      </c>
      <c r="D10" s="10">
        <f t="shared" si="1"/>
        <v>1212.570754901624</v>
      </c>
      <c r="E10" s="10">
        <f t="shared" si="2"/>
        <v>5117.0485856848536</v>
      </c>
      <c r="F10" s="10">
        <f t="shared" si="3"/>
        <v>654.78820764687703</v>
      </c>
      <c r="G10" s="10">
        <f t="shared" si="4"/>
        <v>848.79952843113676</v>
      </c>
      <c r="H10" s="10">
        <f t="shared" si="5"/>
        <v>3880.2264156851966</v>
      </c>
      <c r="I10" s="10">
        <f t="shared" si="6"/>
        <v>1333.8278303917862</v>
      </c>
      <c r="J10" s="10">
        <f t="shared" si="7"/>
        <v>266.76556607835727</v>
      </c>
      <c r="K10" s="10">
        <f t="shared" si="8"/>
        <v>557.78254725474699</v>
      </c>
      <c r="L10" s="10">
        <f t="shared" si="9"/>
        <v>121.25707549016239</v>
      </c>
      <c r="M10" s="10">
        <f t="shared" si="10"/>
        <v>3710.4665099989688</v>
      </c>
      <c r="N10" s="10">
        <f t="shared" si="11"/>
        <v>5696.6574065278301</v>
      </c>
      <c r="O10" s="10">
        <f t="shared" si="12"/>
        <v>851.22466994094009</v>
      </c>
      <c r="P10" s="10">
        <f t="shared" si="13"/>
        <v>1054.9365567644129</v>
      </c>
      <c r="Q10" s="10">
        <f t="shared" si="14"/>
        <v>157.63419813721111</v>
      </c>
      <c r="R10" s="10">
        <f t="shared" si="15"/>
        <v>4451.8322695458228</v>
      </c>
      <c r="S10" s="10">
        <f t="shared" si="16"/>
        <v>665.21631613903094</v>
      </c>
      <c r="T10" s="10">
        <f t="shared" si="17"/>
        <v>569.66574065278303</v>
      </c>
      <c r="U10" s="10">
        <f t="shared" si="18"/>
        <v>85.122466994094012</v>
      </c>
      <c r="V10" s="10">
        <f t="shared" si="19"/>
        <v>738.45558973508901</v>
      </c>
      <c r="W10" s="10">
        <f t="shared" si="20"/>
        <v>110.34393869604779</v>
      </c>
      <c r="X10" s="10">
        <f t="shared" si="21"/>
        <v>3375.7969816461209</v>
      </c>
      <c r="Y10" s="10">
        <f t="shared" si="22"/>
        <v>504.42943403907555</v>
      </c>
      <c r="Z10" s="10">
        <f t="shared" si="23"/>
        <v>1160.4302124408539</v>
      </c>
      <c r="AA10" s="10">
        <f t="shared" si="24"/>
        <v>173.39761795093222</v>
      </c>
      <c r="AB10" s="10">
        <f t="shared" si="25"/>
        <v>232.08604248817082</v>
      </c>
      <c r="AC10" s="10">
        <f t="shared" si="26"/>
        <v>34.679523590186449</v>
      </c>
      <c r="AD10" s="10">
        <f t="shared" si="27"/>
        <v>485.27081611162987</v>
      </c>
      <c r="AE10" s="10">
        <f t="shared" si="28"/>
        <v>72.511731143117117</v>
      </c>
      <c r="AF10" s="2">
        <f t="shared" si="29"/>
        <v>121.25707549016239</v>
      </c>
      <c r="AG10" s="9">
        <f t="shared" si="30"/>
        <v>2131.0663669795999</v>
      </c>
      <c r="AH10" s="9">
        <f t="shared" si="31"/>
        <v>318.43520426131954</v>
      </c>
      <c r="AI10" s="2">
        <f t="shared" si="32"/>
        <v>24.266450975393258</v>
      </c>
      <c r="AJ10" s="2">
        <f t="shared" si="33"/>
        <v>1236.6984877826562</v>
      </c>
    </row>
    <row r="11" spans="1:36" x14ac:dyDescent="0.3">
      <c r="A11" s="2" t="s">
        <v>10</v>
      </c>
      <c r="B11" s="7">
        <v>33402.13974229672</v>
      </c>
      <c r="C11" s="10">
        <f t="shared" si="0"/>
        <v>9018.5777304201147</v>
      </c>
      <c r="D11" s="10">
        <f t="shared" si="1"/>
        <v>1670.1069871148361</v>
      </c>
      <c r="E11" s="10">
        <f t="shared" si="2"/>
        <v>7047.8514856246084</v>
      </c>
      <c r="F11" s="10">
        <f t="shared" si="3"/>
        <v>901.85777304201156</v>
      </c>
      <c r="G11" s="10">
        <f t="shared" si="4"/>
        <v>1169.0748909803854</v>
      </c>
      <c r="H11" s="10">
        <f t="shared" si="5"/>
        <v>5344.3423587674752</v>
      </c>
      <c r="I11" s="10">
        <f t="shared" si="6"/>
        <v>1837.1176858263195</v>
      </c>
      <c r="J11" s="10">
        <f t="shared" si="7"/>
        <v>367.42353716526395</v>
      </c>
      <c r="K11" s="10">
        <f t="shared" si="8"/>
        <v>768.24921407282454</v>
      </c>
      <c r="L11" s="10">
        <f t="shared" si="9"/>
        <v>167.0106987114836</v>
      </c>
      <c r="M11" s="10">
        <f t="shared" si="10"/>
        <v>5110.5273805713978</v>
      </c>
      <c r="N11" s="10">
        <f t="shared" si="11"/>
        <v>7846.1626254654993</v>
      </c>
      <c r="O11" s="10">
        <f t="shared" si="12"/>
        <v>1172.4151049546149</v>
      </c>
      <c r="P11" s="10">
        <f t="shared" si="13"/>
        <v>1452.9930787899075</v>
      </c>
      <c r="Q11" s="10">
        <f t="shared" si="14"/>
        <v>217.1139083249287</v>
      </c>
      <c r="R11" s="10">
        <f t="shared" si="15"/>
        <v>6131.630792493409</v>
      </c>
      <c r="S11" s="10">
        <f t="shared" si="16"/>
        <v>916.22069313119914</v>
      </c>
      <c r="T11" s="10">
        <f t="shared" si="17"/>
        <v>784.61626254655005</v>
      </c>
      <c r="U11" s="10">
        <f t="shared" si="18"/>
        <v>117.24151049546151</v>
      </c>
      <c r="V11" s="10">
        <f t="shared" si="19"/>
        <v>1017.0951551529353</v>
      </c>
      <c r="W11" s="10">
        <f t="shared" si="20"/>
        <v>151.9797358274501</v>
      </c>
      <c r="X11" s="10">
        <f t="shared" si="21"/>
        <v>4649.5778521277034</v>
      </c>
      <c r="Y11" s="10">
        <f t="shared" si="22"/>
        <v>694.76450663977175</v>
      </c>
      <c r="Z11" s="10">
        <f t="shared" si="23"/>
        <v>1598.292386668898</v>
      </c>
      <c r="AA11" s="10">
        <f t="shared" si="24"/>
        <v>238.82529915742154</v>
      </c>
      <c r="AB11" s="10">
        <f t="shared" si="25"/>
        <v>319.65847733377962</v>
      </c>
      <c r="AC11" s="10">
        <f t="shared" si="26"/>
        <v>47.765059831484315</v>
      </c>
      <c r="AD11" s="10">
        <f t="shared" si="27"/>
        <v>668.37681624335733</v>
      </c>
      <c r="AE11" s="10">
        <f t="shared" si="28"/>
        <v>99.872397829467189</v>
      </c>
      <c r="AF11" s="2">
        <f t="shared" si="29"/>
        <v>167.0106987114836</v>
      </c>
      <c r="AG11" s="9">
        <f t="shared" si="30"/>
        <v>2935.1762073354726</v>
      </c>
      <c r="AH11" s="9">
        <f t="shared" si="31"/>
        <v>438.58954822254191</v>
      </c>
      <c r="AI11" s="2">
        <f t="shared" si="32"/>
        <v>33.422849068936948</v>
      </c>
      <c r="AJ11" s="2">
        <f t="shared" si="33"/>
        <v>1703.3387759444468</v>
      </c>
    </row>
    <row r="12" spans="1:36" x14ac:dyDescent="0.3">
      <c r="A12" s="2" t="s">
        <v>11</v>
      </c>
      <c r="B12" s="7">
        <v>27083.922339409753</v>
      </c>
      <c r="C12" s="10">
        <f t="shared" si="0"/>
        <v>7312.6590316406337</v>
      </c>
      <c r="D12" s="10">
        <f t="shared" si="1"/>
        <v>1354.1961169704878</v>
      </c>
      <c r="E12" s="10">
        <f t="shared" si="2"/>
        <v>5714.7076136154583</v>
      </c>
      <c r="F12" s="10">
        <f t="shared" si="3"/>
        <v>731.26590316406339</v>
      </c>
      <c r="G12" s="10">
        <f t="shared" si="4"/>
        <v>947.93728187934141</v>
      </c>
      <c r="H12" s="10">
        <f t="shared" si="5"/>
        <v>4333.4275743055605</v>
      </c>
      <c r="I12" s="10">
        <f t="shared" si="6"/>
        <v>1489.6157286675364</v>
      </c>
      <c r="J12" s="10">
        <f t="shared" si="7"/>
        <v>297.92314573350734</v>
      </c>
      <c r="K12" s="10">
        <f t="shared" si="8"/>
        <v>622.93021380642426</v>
      </c>
      <c r="L12" s="10">
        <f t="shared" si="9"/>
        <v>135.41961169704877</v>
      </c>
      <c r="M12" s="10">
        <f t="shared" si="10"/>
        <v>4143.8401179296925</v>
      </c>
      <c r="N12" s="10">
        <f t="shared" si="11"/>
        <v>6362.0133575273512</v>
      </c>
      <c r="O12" s="10">
        <f t="shared" si="12"/>
        <v>950.64567411328244</v>
      </c>
      <c r="P12" s="10">
        <f t="shared" si="13"/>
        <v>1178.1506217643243</v>
      </c>
      <c r="Q12" s="10">
        <f t="shared" si="14"/>
        <v>176.04549520616342</v>
      </c>
      <c r="R12" s="10">
        <f t="shared" si="15"/>
        <v>4971.795623845449</v>
      </c>
      <c r="S12" s="10">
        <f t="shared" si="16"/>
        <v>742.91198977000965</v>
      </c>
      <c r="T12" s="10">
        <f t="shared" si="17"/>
        <v>636.20133575273519</v>
      </c>
      <c r="U12" s="10">
        <f t="shared" si="18"/>
        <v>95.064567411328241</v>
      </c>
      <c r="V12" s="10">
        <f t="shared" si="19"/>
        <v>824.70543523502704</v>
      </c>
      <c r="W12" s="10">
        <f t="shared" si="20"/>
        <v>123.23184664431439</v>
      </c>
      <c r="X12" s="10">
        <f t="shared" si="21"/>
        <v>3770.0819896458374</v>
      </c>
      <c r="Y12" s="10">
        <f t="shared" si="22"/>
        <v>563.34558465972293</v>
      </c>
      <c r="Z12" s="10">
        <f t="shared" si="23"/>
        <v>1295.9656839407567</v>
      </c>
      <c r="AA12" s="10">
        <f t="shared" si="24"/>
        <v>193.65004472677973</v>
      </c>
      <c r="AB12" s="10">
        <f t="shared" si="25"/>
        <v>259.19313678815138</v>
      </c>
      <c r="AC12" s="10">
        <f t="shared" si="26"/>
        <v>38.730008945355955</v>
      </c>
      <c r="AD12" s="10">
        <f t="shared" si="27"/>
        <v>541.94928601158915</v>
      </c>
      <c r="AE12" s="10">
        <f t="shared" si="28"/>
        <v>80.980927794835154</v>
      </c>
      <c r="AF12" s="2">
        <f t="shared" si="29"/>
        <v>135.41961169704877</v>
      </c>
      <c r="AG12" s="9">
        <f t="shared" si="30"/>
        <v>2379.9698182596453</v>
      </c>
      <c r="AH12" s="9">
        <f t="shared" si="31"/>
        <v>355.62767399282063</v>
      </c>
      <c r="AI12" s="2">
        <f t="shared" si="32"/>
        <v>27.100714371260192</v>
      </c>
      <c r="AJ12" s="2">
        <f t="shared" si="33"/>
        <v>1381.1419113059665</v>
      </c>
    </row>
    <row r="13" spans="1:36" x14ac:dyDescent="0.3">
      <c r="A13" s="2" t="s">
        <v>12</v>
      </c>
      <c r="B13" s="7">
        <v>32669.979999999996</v>
      </c>
      <c r="C13" s="10">
        <f t="shared" si="0"/>
        <v>8820.8945999999996</v>
      </c>
      <c r="D13" s="10">
        <f t="shared" si="1"/>
        <v>1633.4989999999998</v>
      </c>
      <c r="E13" s="10">
        <f t="shared" si="2"/>
        <v>6893.3657800000001</v>
      </c>
      <c r="F13" s="10">
        <f t="shared" si="3"/>
        <v>882.08946000000003</v>
      </c>
      <c r="G13" s="10">
        <f t="shared" si="4"/>
        <v>1143.4493</v>
      </c>
      <c r="H13" s="10">
        <f t="shared" si="5"/>
        <v>5227.1967999999997</v>
      </c>
      <c r="I13" s="10">
        <f t="shared" si="6"/>
        <v>1796.8488999999997</v>
      </c>
      <c r="J13" s="10">
        <f t="shared" si="7"/>
        <v>359.36977999999999</v>
      </c>
      <c r="K13" s="10">
        <f t="shared" si="8"/>
        <v>751.40953999999988</v>
      </c>
      <c r="L13" s="10">
        <f t="shared" si="9"/>
        <v>163.34989999999999</v>
      </c>
      <c r="M13" s="10">
        <f t="shared" si="10"/>
        <v>4998.5069399999993</v>
      </c>
      <c r="N13" s="10">
        <f t="shared" si="11"/>
        <v>7674.1783019999993</v>
      </c>
      <c r="O13" s="10">
        <f t="shared" si="12"/>
        <v>1146.7162980000001</v>
      </c>
      <c r="P13" s="10">
        <f t="shared" si="13"/>
        <v>1421.1441299999999</v>
      </c>
      <c r="Q13" s="10">
        <f t="shared" si="14"/>
        <v>212.35486999999998</v>
      </c>
      <c r="R13" s="10">
        <f t="shared" si="15"/>
        <v>5997.2282286</v>
      </c>
      <c r="S13" s="10">
        <f t="shared" si="16"/>
        <v>896.13755140000001</v>
      </c>
      <c r="T13" s="10">
        <f t="shared" si="17"/>
        <v>767.41783020000003</v>
      </c>
      <c r="U13" s="10">
        <f t="shared" si="18"/>
        <v>114.67162980000001</v>
      </c>
      <c r="V13" s="10">
        <f t="shared" si="19"/>
        <v>994.80089099999998</v>
      </c>
      <c r="W13" s="10">
        <f t="shared" si="20"/>
        <v>148.64840900000002</v>
      </c>
      <c r="X13" s="10">
        <f t="shared" si="21"/>
        <v>4547.6612159999995</v>
      </c>
      <c r="Y13" s="10">
        <f t="shared" si="22"/>
        <v>679.53558399999997</v>
      </c>
      <c r="Z13" s="10">
        <f t="shared" si="23"/>
        <v>1563.2585429999997</v>
      </c>
      <c r="AA13" s="10">
        <f t="shared" si="24"/>
        <v>233.59035699999998</v>
      </c>
      <c r="AB13" s="10">
        <f t="shared" si="25"/>
        <v>312.65170860000001</v>
      </c>
      <c r="AC13" s="10">
        <f t="shared" si="26"/>
        <v>46.718071399999999</v>
      </c>
      <c r="AD13" s="10">
        <f t="shared" si="27"/>
        <v>653.72629979999988</v>
      </c>
      <c r="AE13" s="10">
        <f t="shared" si="28"/>
        <v>97.683240199999986</v>
      </c>
      <c r="AF13" s="2">
        <f t="shared" si="29"/>
        <v>163.34989999999999</v>
      </c>
      <c r="AG13" s="9">
        <f t="shared" si="30"/>
        <v>2870.8384771140477</v>
      </c>
      <c r="AH13" s="9">
        <f t="shared" si="31"/>
        <v>428.97586439635199</v>
      </c>
      <c r="AI13" s="2">
        <f t="shared" si="32"/>
        <v>32.690235387599998</v>
      </c>
      <c r="AJ13" s="2">
        <f t="shared" si="33"/>
        <v>1666.0023631019997</v>
      </c>
    </row>
    <row r="14" spans="1:36" x14ac:dyDescent="0.3">
      <c r="A14" s="2" t="s">
        <v>13</v>
      </c>
      <c r="B14" s="7">
        <v>33523.832749799883</v>
      </c>
      <c r="C14" s="10">
        <f t="shared" si="0"/>
        <v>9051.4348424459695</v>
      </c>
      <c r="D14" s="10">
        <f t="shared" si="1"/>
        <v>1676.1916374899943</v>
      </c>
      <c r="E14" s="10">
        <f t="shared" si="2"/>
        <v>7073.5287102077764</v>
      </c>
      <c r="F14" s="10">
        <f t="shared" si="3"/>
        <v>905.14348424459695</v>
      </c>
      <c r="G14" s="10">
        <f t="shared" si="4"/>
        <v>1173.334146242996</v>
      </c>
      <c r="H14" s="10">
        <f t="shared" si="5"/>
        <v>5363.8132399679816</v>
      </c>
      <c r="I14" s="10">
        <f t="shared" si="6"/>
        <v>1843.8108012389937</v>
      </c>
      <c r="J14" s="10">
        <f t="shared" si="7"/>
        <v>368.76216024779876</v>
      </c>
      <c r="K14" s="10">
        <f t="shared" si="8"/>
        <v>771.04815324539732</v>
      </c>
      <c r="L14" s="10">
        <f t="shared" si="9"/>
        <v>167.61916374899943</v>
      </c>
      <c r="M14" s="10">
        <f t="shared" si="10"/>
        <v>5129.1464107193824</v>
      </c>
      <c r="N14" s="10">
        <f t="shared" si="11"/>
        <v>7874.7483129279935</v>
      </c>
      <c r="O14" s="10">
        <f t="shared" si="12"/>
        <v>1176.6865295179762</v>
      </c>
      <c r="P14" s="10">
        <f t="shared" si="13"/>
        <v>1458.286724616295</v>
      </c>
      <c r="Q14" s="10">
        <f t="shared" si="14"/>
        <v>217.90491287369926</v>
      </c>
      <c r="R14" s="10">
        <f t="shared" si="15"/>
        <v>6153.9699778807653</v>
      </c>
      <c r="S14" s="10">
        <f t="shared" si="16"/>
        <v>919.55873232701094</v>
      </c>
      <c r="T14" s="10">
        <f t="shared" si="17"/>
        <v>787.47483129279931</v>
      </c>
      <c r="U14" s="10">
        <f t="shared" si="18"/>
        <v>117.66865295179761</v>
      </c>
      <c r="V14" s="10">
        <f t="shared" si="19"/>
        <v>1020.8007072314065</v>
      </c>
      <c r="W14" s="10">
        <f t="shared" si="20"/>
        <v>152.53343901158948</v>
      </c>
      <c r="X14" s="10">
        <f t="shared" si="21"/>
        <v>4666.5175187721443</v>
      </c>
      <c r="Y14" s="10">
        <f t="shared" si="22"/>
        <v>697.29572119583759</v>
      </c>
      <c r="Z14" s="10">
        <f t="shared" si="23"/>
        <v>1604.1153970779244</v>
      </c>
      <c r="AA14" s="10">
        <f t="shared" si="24"/>
        <v>239.69540416106918</v>
      </c>
      <c r="AB14" s="10">
        <f t="shared" si="25"/>
        <v>320.82307941558491</v>
      </c>
      <c r="AC14" s="10">
        <f t="shared" si="26"/>
        <v>47.93908083221384</v>
      </c>
      <c r="AD14" s="10">
        <f t="shared" si="27"/>
        <v>670.81189332349561</v>
      </c>
      <c r="AE14" s="10">
        <f t="shared" si="28"/>
        <v>100.23625992190165</v>
      </c>
      <c r="AF14" s="2">
        <f t="shared" si="29"/>
        <v>167.61916374899943</v>
      </c>
      <c r="AG14" s="9">
        <f t="shared" si="30"/>
        <v>2945.8698462154416</v>
      </c>
      <c r="AH14" s="9">
        <f t="shared" si="31"/>
        <v>440.18744828506607</v>
      </c>
      <c r="AI14" s="2">
        <f t="shared" si="32"/>
        <v>33.544617526104766</v>
      </c>
      <c r="AJ14" s="2">
        <f t="shared" si="33"/>
        <v>1709.54449869277</v>
      </c>
    </row>
    <row r="15" spans="1:36" x14ac:dyDescent="0.3">
      <c r="A15" s="2" t="s">
        <v>14</v>
      </c>
      <c r="B15" s="7">
        <v>36455.871700095362</v>
      </c>
      <c r="C15" s="10">
        <f t="shared" si="0"/>
        <v>9843.0853590257484</v>
      </c>
      <c r="D15" s="10">
        <f t="shared" si="1"/>
        <v>1822.7935850047681</v>
      </c>
      <c r="E15" s="10">
        <f t="shared" si="2"/>
        <v>7692.188928720122</v>
      </c>
      <c r="F15" s="10">
        <f t="shared" si="3"/>
        <v>984.30853590257493</v>
      </c>
      <c r="G15" s="10">
        <f t="shared" si="4"/>
        <v>1275.9555095033377</v>
      </c>
      <c r="H15" s="10">
        <f t="shared" si="5"/>
        <v>5832.9394720152577</v>
      </c>
      <c r="I15" s="10">
        <f t="shared" si="6"/>
        <v>2005.0729435052449</v>
      </c>
      <c r="J15" s="10">
        <f t="shared" si="7"/>
        <v>401.01458870104904</v>
      </c>
      <c r="K15" s="10">
        <f t="shared" si="8"/>
        <v>838.48504910219333</v>
      </c>
      <c r="L15" s="10">
        <f t="shared" si="9"/>
        <v>182.2793585004768</v>
      </c>
      <c r="M15" s="10">
        <f t="shared" si="10"/>
        <v>5577.7483701145902</v>
      </c>
      <c r="N15" s="10">
        <f t="shared" si="11"/>
        <v>8563.4842623524019</v>
      </c>
      <c r="O15" s="10">
        <f t="shared" si="12"/>
        <v>1279.6010966733472</v>
      </c>
      <c r="P15" s="10">
        <f t="shared" si="13"/>
        <v>1585.8304189541482</v>
      </c>
      <c r="Q15" s="10">
        <f t="shared" si="14"/>
        <v>236.96316605061986</v>
      </c>
      <c r="R15" s="10">
        <f t="shared" si="15"/>
        <v>6692.2043679865064</v>
      </c>
      <c r="S15" s="10">
        <f t="shared" si="16"/>
        <v>999.98456073361592</v>
      </c>
      <c r="T15" s="10">
        <f t="shared" si="17"/>
        <v>856.34842623524014</v>
      </c>
      <c r="U15" s="10">
        <f t="shared" si="18"/>
        <v>127.96010966733475</v>
      </c>
      <c r="V15" s="10">
        <f t="shared" si="19"/>
        <v>1110.0812932679037</v>
      </c>
      <c r="W15" s="10">
        <f t="shared" si="20"/>
        <v>165.87421623543389</v>
      </c>
      <c r="X15" s="10">
        <f t="shared" si="21"/>
        <v>5074.6573406532743</v>
      </c>
      <c r="Y15" s="10">
        <f t="shared" si="22"/>
        <v>758.28213136198349</v>
      </c>
      <c r="Z15" s="10">
        <f t="shared" si="23"/>
        <v>1744.4134608495631</v>
      </c>
      <c r="AA15" s="10">
        <f t="shared" si="24"/>
        <v>260.65948265568187</v>
      </c>
      <c r="AB15" s="10">
        <f t="shared" si="25"/>
        <v>348.88269216991267</v>
      </c>
      <c r="AC15" s="10">
        <f t="shared" si="26"/>
        <v>52.131896531136377</v>
      </c>
      <c r="AD15" s="10">
        <f t="shared" si="27"/>
        <v>729.48199271890815</v>
      </c>
      <c r="AE15" s="10">
        <f t="shared" si="28"/>
        <v>109.00305638328514</v>
      </c>
      <c r="AF15" s="2">
        <f t="shared" si="29"/>
        <v>182.2793585004768</v>
      </c>
      <c r="AG15" s="9">
        <f t="shared" si="30"/>
        <v>3203.5195366929179</v>
      </c>
      <c r="AH15" s="9">
        <f t="shared" si="31"/>
        <v>478.68682732193031</v>
      </c>
      <c r="AI15" s="2">
        <f t="shared" si="32"/>
        <v>36.478474340549425</v>
      </c>
      <c r="AJ15" s="2">
        <f t="shared" si="33"/>
        <v>1859.0635317591928</v>
      </c>
    </row>
    <row r="16" spans="1:36" x14ac:dyDescent="0.3">
      <c r="A16" s="2" t="s">
        <v>15</v>
      </c>
      <c r="B16" s="7">
        <v>249864.21897259794</v>
      </c>
      <c r="C16" s="10">
        <f t="shared" si="0"/>
        <v>67463.33912260145</v>
      </c>
      <c r="D16" s="10">
        <f t="shared" si="1"/>
        <v>12493.210948629898</v>
      </c>
      <c r="E16" s="10">
        <f t="shared" si="2"/>
        <v>52721.350203218171</v>
      </c>
      <c r="F16" s="10">
        <f t="shared" si="3"/>
        <v>6746.3339122601456</v>
      </c>
      <c r="G16" s="10">
        <f t="shared" si="4"/>
        <v>8745.2476640409295</v>
      </c>
      <c r="H16" s="10">
        <f t="shared" si="5"/>
        <v>39978.275035615668</v>
      </c>
      <c r="I16" s="10">
        <f t="shared" si="6"/>
        <v>13742.532043492887</v>
      </c>
      <c r="J16" s="10">
        <f t="shared" si="7"/>
        <v>2748.5064086985776</v>
      </c>
      <c r="K16" s="10">
        <f t="shared" si="8"/>
        <v>5746.8770363697522</v>
      </c>
      <c r="L16" s="10">
        <f t="shared" si="9"/>
        <v>1249.3210948629896</v>
      </c>
      <c r="M16" s="10">
        <f t="shared" si="10"/>
        <v>38229.225502807487</v>
      </c>
      <c r="N16" s="10">
        <f t="shared" si="11"/>
        <v>58693.105036663263</v>
      </c>
      <c r="O16" s="10">
        <f t="shared" si="12"/>
        <v>8770.2340859381893</v>
      </c>
      <c r="P16" s="10">
        <f t="shared" si="13"/>
        <v>10869.093525308012</v>
      </c>
      <c r="Q16" s="10">
        <f t="shared" si="14"/>
        <v>1624.1174233218867</v>
      </c>
      <c r="R16" s="10">
        <f t="shared" si="15"/>
        <v>45867.574676799806</v>
      </c>
      <c r="S16" s="10">
        <f t="shared" si="16"/>
        <v>6853.7755264183625</v>
      </c>
      <c r="T16" s="10">
        <f t="shared" si="17"/>
        <v>5869.3105036663264</v>
      </c>
      <c r="U16" s="10">
        <f t="shared" si="18"/>
        <v>877.023408593819</v>
      </c>
      <c r="V16" s="10">
        <f t="shared" si="19"/>
        <v>7608.3654677156082</v>
      </c>
      <c r="W16" s="10">
        <f t="shared" si="20"/>
        <v>1136.8821963253208</v>
      </c>
      <c r="X16" s="10">
        <f t="shared" si="21"/>
        <v>34781.099280985633</v>
      </c>
      <c r="Y16" s="10">
        <f t="shared" si="22"/>
        <v>5197.1757546300369</v>
      </c>
      <c r="Z16" s="10">
        <f t="shared" si="23"/>
        <v>11956.002877838811</v>
      </c>
      <c r="AA16" s="10">
        <f t="shared" si="24"/>
        <v>1786.5291656540753</v>
      </c>
      <c r="AB16" s="10">
        <f t="shared" si="25"/>
        <v>2391.2005755677624</v>
      </c>
      <c r="AC16" s="10">
        <f t="shared" si="26"/>
        <v>357.30583313081507</v>
      </c>
      <c r="AD16" s="10">
        <f t="shared" si="27"/>
        <v>4999.7830216416842</v>
      </c>
      <c r="AE16" s="10">
        <f t="shared" si="28"/>
        <v>747.0940147280678</v>
      </c>
      <c r="AF16" s="2">
        <f t="shared" si="29"/>
        <v>1249.3210948629896</v>
      </c>
      <c r="AG16" s="9">
        <f t="shared" si="30"/>
        <v>21956.542791902051</v>
      </c>
      <c r="AH16" s="9">
        <f t="shared" si="31"/>
        <v>3280.8627160313413</v>
      </c>
      <c r="AI16" s="2">
        <f t="shared" si="32"/>
        <v>250.01913478836099</v>
      </c>
      <c r="AJ16" s="2">
        <f t="shared" si="33"/>
        <v>12741.800860085736</v>
      </c>
    </row>
    <row r="17" spans="1:36" x14ac:dyDescent="0.3">
      <c r="A17" s="2" t="s">
        <v>16</v>
      </c>
      <c r="B17" s="7">
        <v>9308.2652653473688</v>
      </c>
      <c r="C17" s="10">
        <f t="shared" si="0"/>
        <v>2513.2316216437898</v>
      </c>
      <c r="D17" s="10">
        <f t="shared" si="1"/>
        <v>465.41326326736845</v>
      </c>
      <c r="E17" s="10">
        <f t="shared" si="2"/>
        <v>1964.0439709882951</v>
      </c>
      <c r="F17" s="10">
        <f t="shared" si="3"/>
        <v>251.323162164379</v>
      </c>
      <c r="G17" s="10">
        <f t="shared" si="4"/>
        <v>325.78928428715795</v>
      </c>
      <c r="H17" s="10">
        <f t="shared" si="5"/>
        <v>1489.322442455579</v>
      </c>
      <c r="I17" s="10">
        <f t="shared" si="6"/>
        <v>511.9545895941053</v>
      </c>
      <c r="J17" s="10">
        <f t="shared" si="7"/>
        <v>102.39091791882106</v>
      </c>
      <c r="K17" s="10">
        <f t="shared" si="8"/>
        <v>214.09010110298948</v>
      </c>
      <c r="L17" s="10">
        <f t="shared" si="9"/>
        <v>46.541326326736844</v>
      </c>
      <c r="M17" s="10">
        <f t="shared" si="10"/>
        <v>1424.1645855981474</v>
      </c>
      <c r="N17" s="10">
        <f t="shared" si="11"/>
        <v>2186.511510830097</v>
      </c>
      <c r="O17" s="10">
        <f t="shared" si="12"/>
        <v>326.72011081369271</v>
      </c>
      <c r="P17" s="10">
        <f t="shared" si="13"/>
        <v>404.90953904261056</v>
      </c>
      <c r="Q17" s="10">
        <f t="shared" si="14"/>
        <v>60.503724224757903</v>
      </c>
      <c r="R17" s="10">
        <f t="shared" si="15"/>
        <v>1708.7182547598168</v>
      </c>
      <c r="S17" s="10">
        <f t="shared" si="16"/>
        <v>255.32571622847837</v>
      </c>
      <c r="T17" s="10">
        <f t="shared" si="17"/>
        <v>218.65115108300972</v>
      </c>
      <c r="U17" s="10">
        <f t="shared" si="18"/>
        <v>32.67201108136927</v>
      </c>
      <c r="V17" s="10">
        <f t="shared" si="19"/>
        <v>283.43667732982743</v>
      </c>
      <c r="W17" s="10">
        <f t="shared" si="20"/>
        <v>42.352606957330536</v>
      </c>
      <c r="X17" s="10">
        <f t="shared" si="21"/>
        <v>1295.7105249363537</v>
      </c>
      <c r="Y17" s="10">
        <f t="shared" si="22"/>
        <v>193.61191751922527</v>
      </c>
      <c r="Z17" s="10">
        <f t="shared" si="23"/>
        <v>445.40049294687162</v>
      </c>
      <c r="AA17" s="10">
        <f t="shared" si="24"/>
        <v>66.554096647233692</v>
      </c>
      <c r="AB17" s="10">
        <f t="shared" si="25"/>
        <v>89.080098589374316</v>
      </c>
      <c r="AC17" s="10">
        <f t="shared" si="26"/>
        <v>13.310819329446739</v>
      </c>
      <c r="AD17" s="10">
        <f t="shared" si="27"/>
        <v>186.25838795960084</v>
      </c>
      <c r="AE17" s="10">
        <f t="shared" si="28"/>
        <v>27.831713143388633</v>
      </c>
      <c r="AF17" s="2">
        <f t="shared" si="29"/>
        <v>46.541326326736844</v>
      </c>
      <c r="AG17" s="9">
        <f t="shared" si="30"/>
        <v>817.95354876077158</v>
      </c>
      <c r="AH17" s="9">
        <f t="shared" si="31"/>
        <v>122.2229440677015</v>
      </c>
      <c r="AI17" s="2">
        <f t="shared" si="32"/>
        <v>9.3140363898118839</v>
      </c>
      <c r="AJ17" s="2">
        <f t="shared" si="33"/>
        <v>474.67405637986252</v>
      </c>
    </row>
    <row r="18" spans="1:36" x14ac:dyDescent="0.3">
      <c r="A18" s="2" t="s">
        <v>17</v>
      </c>
      <c r="B18" s="7">
        <v>30635.996399218184</v>
      </c>
      <c r="C18" s="10">
        <f t="shared" si="0"/>
        <v>8271.7190277889094</v>
      </c>
      <c r="D18" s="10">
        <f t="shared" si="1"/>
        <v>1531.7998199609092</v>
      </c>
      <c r="E18" s="10">
        <f t="shared" si="2"/>
        <v>6464.1952402350371</v>
      </c>
      <c r="F18" s="10">
        <f t="shared" si="3"/>
        <v>827.17190277889108</v>
      </c>
      <c r="G18" s="10">
        <f t="shared" si="4"/>
        <v>1072.2598739726366</v>
      </c>
      <c r="H18" s="10">
        <f t="shared" si="5"/>
        <v>4901.7594238749098</v>
      </c>
      <c r="I18" s="10">
        <f t="shared" si="6"/>
        <v>1684.9798019570001</v>
      </c>
      <c r="J18" s="10">
        <f t="shared" si="7"/>
        <v>336.99596039140005</v>
      </c>
      <c r="K18" s="10">
        <f t="shared" si="8"/>
        <v>704.62791718201822</v>
      </c>
      <c r="L18" s="10">
        <f t="shared" si="9"/>
        <v>153.17998199609093</v>
      </c>
      <c r="M18" s="10">
        <f t="shared" si="10"/>
        <v>4687.307449080382</v>
      </c>
      <c r="N18" s="10">
        <f t="shared" si="11"/>
        <v>7196.3955541763507</v>
      </c>
      <c r="O18" s="10">
        <f t="shared" si="12"/>
        <v>1075.3234736125582</v>
      </c>
      <c r="P18" s="10">
        <f t="shared" si="13"/>
        <v>1332.6658433659909</v>
      </c>
      <c r="Q18" s="10">
        <f t="shared" si="14"/>
        <v>199.13397659491821</v>
      </c>
      <c r="R18" s="10">
        <f t="shared" si="15"/>
        <v>5623.8498590044819</v>
      </c>
      <c r="S18" s="10">
        <f t="shared" si="16"/>
        <v>840.34538123055484</v>
      </c>
      <c r="T18" s="10">
        <f t="shared" si="17"/>
        <v>719.63955541763528</v>
      </c>
      <c r="U18" s="10">
        <f t="shared" si="18"/>
        <v>107.53234736125584</v>
      </c>
      <c r="V18" s="10">
        <f t="shared" si="19"/>
        <v>932.86609035619381</v>
      </c>
      <c r="W18" s="10">
        <f t="shared" si="20"/>
        <v>139.39378361644276</v>
      </c>
      <c r="X18" s="10">
        <f t="shared" si="21"/>
        <v>4264.530698771171</v>
      </c>
      <c r="Y18" s="10">
        <f t="shared" si="22"/>
        <v>637.22872510373827</v>
      </c>
      <c r="Z18" s="10">
        <f t="shared" si="23"/>
        <v>1465.9324277025901</v>
      </c>
      <c r="AA18" s="10">
        <f t="shared" si="24"/>
        <v>219.04737425441002</v>
      </c>
      <c r="AB18" s="10">
        <f t="shared" si="25"/>
        <v>293.18648554051805</v>
      </c>
      <c r="AC18" s="10">
        <f t="shared" si="26"/>
        <v>43.809474850882005</v>
      </c>
      <c r="AD18" s="10">
        <f t="shared" si="27"/>
        <v>613.02628794835584</v>
      </c>
      <c r="AE18" s="10">
        <f t="shared" si="28"/>
        <v>91.601629233662379</v>
      </c>
      <c r="AF18" s="2">
        <f t="shared" si="29"/>
        <v>153.17998199609093</v>
      </c>
      <c r="AG18" s="9">
        <f t="shared" si="30"/>
        <v>2692.1044104588677</v>
      </c>
      <c r="AH18" s="9">
        <f t="shared" si="31"/>
        <v>402.26847512603774</v>
      </c>
      <c r="AI18" s="2">
        <f t="shared" si="32"/>
        <v>30.654990716985701</v>
      </c>
      <c r="AJ18" s="2">
        <f t="shared" si="33"/>
        <v>1562.2795727784912</v>
      </c>
    </row>
    <row r="19" spans="1:36" x14ac:dyDescent="0.3">
      <c r="A19" s="2" t="s">
        <v>18</v>
      </c>
      <c r="B19" s="7">
        <v>35306.779127270434</v>
      </c>
      <c r="C19" s="10">
        <f t="shared" si="0"/>
        <v>9532.8303643630188</v>
      </c>
      <c r="D19" s="10">
        <f t="shared" si="1"/>
        <v>1765.3389563635219</v>
      </c>
      <c r="E19" s="10">
        <f t="shared" si="2"/>
        <v>7449.7303958540624</v>
      </c>
      <c r="F19" s="10">
        <f t="shared" si="3"/>
        <v>953.28303643630181</v>
      </c>
      <c r="G19" s="10">
        <f t="shared" si="4"/>
        <v>1235.7372694544654</v>
      </c>
      <c r="H19" s="10">
        <f t="shared" si="5"/>
        <v>5649.0846603632699</v>
      </c>
      <c r="I19" s="10">
        <f t="shared" si="6"/>
        <v>1941.872851999874</v>
      </c>
      <c r="J19" s="10">
        <f t="shared" si="7"/>
        <v>388.3745703999748</v>
      </c>
      <c r="K19" s="10">
        <f t="shared" si="8"/>
        <v>812.05591992721997</v>
      </c>
      <c r="L19" s="10">
        <f t="shared" si="9"/>
        <v>176.53389563635218</v>
      </c>
      <c r="M19" s="10">
        <f t="shared" si="10"/>
        <v>5401.9372064723766</v>
      </c>
      <c r="N19" s="10">
        <f t="shared" si="11"/>
        <v>8293.5624169958264</v>
      </c>
      <c r="O19" s="10">
        <f t="shared" si="12"/>
        <v>1239.2679473671924</v>
      </c>
      <c r="P19" s="10">
        <f t="shared" si="13"/>
        <v>1535.8448920362641</v>
      </c>
      <c r="Q19" s="10">
        <f t="shared" si="14"/>
        <v>229.49406432725786</v>
      </c>
      <c r="R19" s="10">
        <f t="shared" si="15"/>
        <v>6481.2654443930342</v>
      </c>
      <c r="S19" s="10">
        <f t="shared" si="16"/>
        <v>968.46495146102814</v>
      </c>
      <c r="T19" s="10">
        <f t="shared" si="17"/>
        <v>829.3562416995826</v>
      </c>
      <c r="U19" s="10">
        <f t="shared" si="18"/>
        <v>123.92679473671924</v>
      </c>
      <c r="V19" s="10">
        <f t="shared" si="19"/>
        <v>1075.091424425385</v>
      </c>
      <c r="W19" s="10">
        <f t="shared" si="20"/>
        <v>160.6458450290805</v>
      </c>
      <c r="X19" s="10">
        <f t="shared" si="21"/>
        <v>4914.7036545160445</v>
      </c>
      <c r="Y19" s="10">
        <f t="shared" si="22"/>
        <v>734.38100584722508</v>
      </c>
      <c r="Z19" s="10">
        <f t="shared" si="23"/>
        <v>1689.4293812398903</v>
      </c>
      <c r="AA19" s="10">
        <f t="shared" si="24"/>
        <v>252.44347075998363</v>
      </c>
      <c r="AB19" s="10">
        <f t="shared" si="25"/>
        <v>337.88587624797805</v>
      </c>
      <c r="AC19" s="10">
        <f t="shared" si="26"/>
        <v>50.488694151996725</v>
      </c>
      <c r="AD19" s="10">
        <f t="shared" si="27"/>
        <v>706.48865033668142</v>
      </c>
      <c r="AE19" s="10">
        <f t="shared" si="28"/>
        <v>105.5672695905386</v>
      </c>
      <c r="AF19" s="2">
        <f t="shared" si="29"/>
        <v>176.53389563635218</v>
      </c>
      <c r="AG19" s="9">
        <f t="shared" si="30"/>
        <v>3102.54429361558</v>
      </c>
      <c r="AH19" s="9">
        <f t="shared" si="31"/>
        <v>463.59857260922462</v>
      </c>
      <c r="AI19" s="2">
        <f t="shared" si="32"/>
        <v>35.328669330329348</v>
      </c>
      <c r="AJ19" s="2">
        <f t="shared" si="33"/>
        <v>1800.465670917243</v>
      </c>
    </row>
    <row r="20" spans="1:36" x14ac:dyDescent="0.3">
      <c r="A20" s="2" t="s">
        <v>19</v>
      </c>
      <c r="B20" s="7">
        <v>12370.805832351662</v>
      </c>
      <c r="C20" s="10">
        <f t="shared" si="0"/>
        <v>3340.1175747349489</v>
      </c>
      <c r="D20" s="10">
        <f t="shared" si="1"/>
        <v>618.54029161758308</v>
      </c>
      <c r="E20" s="10">
        <f t="shared" si="2"/>
        <v>2610.2400306262007</v>
      </c>
      <c r="F20" s="10">
        <f t="shared" si="3"/>
        <v>334.01175747349492</v>
      </c>
      <c r="G20" s="10">
        <f t="shared" si="4"/>
        <v>432.97820413230818</v>
      </c>
      <c r="H20" s="10">
        <f t="shared" si="5"/>
        <v>1979.328933176266</v>
      </c>
      <c r="I20" s="10">
        <f t="shared" si="6"/>
        <v>680.39432077934134</v>
      </c>
      <c r="J20" s="10">
        <f t="shared" si="7"/>
        <v>136.0788641558683</v>
      </c>
      <c r="K20" s="10">
        <f t="shared" si="8"/>
        <v>284.52853414408821</v>
      </c>
      <c r="L20" s="10">
        <f t="shared" si="9"/>
        <v>61.854029161758312</v>
      </c>
      <c r="M20" s="10">
        <f t="shared" si="10"/>
        <v>1892.7332923498043</v>
      </c>
      <c r="N20" s="10">
        <f t="shared" si="11"/>
        <v>2905.9022900194054</v>
      </c>
      <c r="O20" s="10">
        <f t="shared" si="12"/>
        <v>434.21528471554336</v>
      </c>
      <c r="P20" s="10">
        <f t="shared" si="13"/>
        <v>538.13005370729729</v>
      </c>
      <c r="Q20" s="10">
        <f t="shared" si="14"/>
        <v>80.410237910285801</v>
      </c>
      <c r="R20" s="10">
        <f t="shared" si="15"/>
        <v>2270.9088266447948</v>
      </c>
      <c r="S20" s="10">
        <f t="shared" si="16"/>
        <v>339.33120398140608</v>
      </c>
      <c r="T20" s="10">
        <f t="shared" si="17"/>
        <v>290.5902290019406</v>
      </c>
      <c r="U20" s="10">
        <f t="shared" si="18"/>
        <v>43.421528471554339</v>
      </c>
      <c r="V20" s="10">
        <f t="shared" si="19"/>
        <v>376.69103759510813</v>
      </c>
      <c r="W20" s="10">
        <f t="shared" si="20"/>
        <v>56.287166537200065</v>
      </c>
      <c r="X20" s="10">
        <f t="shared" si="21"/>
        <v>1722.0161718633515</v>
      </c>
      <c r="Y20" s="10">
        <f t="shared" si="22"/>
        <v>257.31276131291457</v>
      </c>
      <c r="Z20" s="10">
        <f t="shared" si="23"/>
        <v>591.94305907802698</v>
      </c>
      <c r="AA20" s="10">
        <f t="shared" si="24"/>
        <v>88.45126170131438</v>
      </c>
      <c r="AB20" s="10">
        <f t="shared" si="25"/>
        <v>118.38861181560543</v>
      </c>
      <c r="AC20" s="10">
        <f t="shared" si="26"/>
        <v>17.69025234026288</v>
      </c>
      <c r="AD20" s="10">
        <f t="shared" si="27"/>
        <v>247.53982470535675</v>
      </c>
      <c r="AE20" s="10">
        <f t="shared" si="28"/>
        <v>36.988709438731469</v>
      </c>
      <c r="AF20" s="2">
        <f t="shared" si="29"/>
        <v>61.854029161758312</v>
      </c>
      <c r="AG20" s="9">
        <f t="shared" si="30"/>
        <v>1087.0709249415529</v>
      </c>
      <c r="AH20" s="9">
        <f t="shared" si="31"/>
        <v>162.43588533609412</v>
      </c>
      <c r="AI20" s="2">
        <f t="shared" si="32"/>
        <v>12.378475731967722</v>
      </c>
      <c r="AJ20" s="2">
        <f t="shared" si="33"/>
        <v>630.84800634018973</v>
      </c>
    </row>
    <row r="21" spans="1:36" x14ac:dyDescent="0.3">
      <c r="A21" s="2" t="s">
        <v>20</v>
      </c>
      <c r="B21" s="7">
        <v>16017.742671575397</v>
      </c>
      <c r="C21" s="10">
        <f t="shared" si="0"/>
        <v>4324.790521325358</v>
      </c>
      <c r="D21" s="10">
        <f t="shared" si="1"/>
        <v>800.88713357876986</v>
      </c>
      <c r="E21" s="10">
        <f t="shared" si="2"/>
        <v>3379.7437037024092</v>
      </c>
      <c r="F21" s="10">
        <f t="shared" si="3"/>
        <v>432.4790521325358</v>
      </c>
      <c r="G21" s="10">
        <f t="shared" si="4"/>
        <v>560.62099350513893</v>
      </c>
      <c r="H21" s="10">
        <f t="shared" si="5"/>
        <v>2562.8388274520635</v>
      </c>
      <c r="I21" s="10">
        <f t="shared" si="6"/>
        <v>880.9758469366468</v>
      </c>
      <c r="J21" s="10">
        <f t="shared" si="7"/>
        <v>176.1951693873294</v>
      </c>
      <c r="K21" s="10">
        <f t="shared" si="8"/>
        <v>368.40808144623412</v>
      </c>
      <c r="L21" s="10">
        <f t="shared" si="9"/>
        <v>80.088713357876983</v>
      </c>
      <c r="M21" s="10">
        <f t="shared" si="10"/>
        <v>2450.7146287510359</v>
      </c>
      <c r="N21" s="10">
        <f t="shared" si="11"/>
        <v>3762.5677535530613</v>
      </c>
      <c r="O21" s="10">
        <f t="shared" si="12"/>
        <v>562.22276777229661</v>
      </c>
      <c r="P21" s="10">
        <f t="shared" si="13"/>
        <v>696.77180621352977</v>
      </c>
      <c r="Q21" s="10">
        <f t="shared" si="14"/>
        <v>104.11532736524009</v>
      </c>
      <c r="R21" s="10">
        <f t="shared" si="15"/>
        <v>2940.377022221096</v>
      </c>
      <c r="S21" s="10">
        <f t="shared" si="16"/>
        <v>439.36668148131321</v>
      </c>
      <c r="T21" s="10">
        <f t="shared" si="17"/>
        <v>376.25677535530616</v>
      </c>
      <c r="U21" s="10">
        <f t="shared" si="18"/>
        <v>56.222276777229659</v>
      </c>
      <c r="V21" s="10">
        <f t="shared" si="19"/>
        <v>487.74026434947086</v>
      </c>
      <c r="W21" s="10">
        <f t="shared" si="20"/>
        <v>72.880729155668064</v>
      </c>
      <c r="X21" s="10">
        <f t="shared" si="21"/>
        <v>2229.6697798832952</v>
      </c>
      <c r="Y21" s="10">
        <f t="shared" si="22"/>
        <v>333.16904756876824</v>
      </c>
      <c r="Z21" s="10">
        <f t="shared" si="23"/>
        <v>766.4489868348827</v>
      </c>
      <c r="AA21" s="10">
        <f t="shared" si="24"/>
        <v>114.52686010176409</v>
      </c>
      <c r="AB21" s="10">
        <f t="shared" si="25"/>
        <v>153.28979736697659</v>
      </c>
      <c r="AC21" s="10">
        <f t="shared" si="26"/>
        <v>22.905372020352821</v>
      </c>
      <c r="AD21" s="10">
        <f t="shared" si="27"/>
        <v>320.51503085822367</v>
      </c>
      <c r="AE21" s="10">
        <f t="shared" si="28"/>
        <v>47.893050588010439</v>
      </c>
      <c r="AF21" s="2">
        <f t="shared" si="29"/>
        <v>80.088713357876983</v>
      </c>
      <c r="AG21" s="9">
        <f t="shared" si="30"/>
        <v>1407.5414793051671</v>
      </c>
      <c r="AH21" s="9">
        <f t="shared" si="31"/>
        <v>210.32229001111693</v>
      </c>
      <c r="AI21" s="2">
        <f t="shared" si="32"/>
        <v>16.027673672031778</v>
      </c>
      <c r="AJ21" s="2">
        <f t="shared" si="33"/>
        <v>816.82318576272019</v>
      </c>
    </row>
    <row r="22" spans="1:36" x14ac:dyDescent="0.3">
      <c r="A22" s="2" t="s">
        <v>21</v>
      </c>
      <c r="B22" s="7">
        <v>14534.039251318085</v>
      </c>
      <c r="C22" s="10">
        <f t="shared" si="0"/>
        <v>3924.1905978558834</v>
      </c>
      <c r="D22" s="10">
        <f t="shared" si="1"/>
        <v>726.7019625659043</v>
      </c>
      <c r="E22" s="10">
        <f t="shared" si="2"/>
        <v>3066.6822820281163</v>
      </c>
      <c r="F22" s="10">
        <f t="shared" si="3"/>
        <v>392.41905978558833</v>
      </c>
      <c r="G22" s="10">
        <f t="shared" si="4"/>
        <v>508.69137379613301</v>
      </c>
      <c r="H22" s="10">
        <f t="shared" si="5"/>
        <v>2325.4462802108937</v>
      </c>
      <c r="I22" s="10">
        <f t="shared" si="6"/>
        <v>799.37215882249473</v>
      </c>
      <c r="J22" s="10">
        <f t="shared" si="7"/>
        <v>159.87443176449895</v>
      </c>
      <c r="K22" s="10">
        <f t="shared" si="8"/>
        <v>334.28290278031596</v>
      </c>
      <c r="L22" s="10">
        <f t="shared" si="9"/>
        <v>72.67019625659043</v>
      </c>
      <c r="M22" s="10">
        <f t="shared" si="10"/>
        <v>2223.7080054516668</v>
      </c>
      <c r="N22" s="10">
        <f t="shared" si="11"/>
        <v>3414.0458201346187</v>
      </c>
      <c r="O22" s="10">
        <f t="shared" si="12"/>
        <v>510.14477772126486</v>
      </c>
      <c r="P22" s="10">
        <f t="shared" si="13"/>
        <v>632.23070743233677</v>
      </c>
      <c r="Q22" s="10">
        <f t="shared" si="14"/>
        <v>94.471255133567567</v>
      </c>
      <c r="R22" s="10">
        <f t="shared" si="15"/>
        <v>2668.0135853644611</v>
      </c>
      <c r="S22" s="10">
        <f t="shared" si="16"/>
        <v>398.66869666365511</v>
      </c>
      <c r="T22" s="10">
        <f t="shared" si="17"/>
        <v>341.40458201346183</v>
      </c>
      <c r="U22" s="10">
        <f t="shared" si="18"/>
        <v>51.014477772126483</v>
      </c>
      <c r="V22" s="10">
        <f t="shared" si="19"/>
        <v>442.56149520263574</v>
      </c>
      <c r="W22" s="10">
        <f t="shared" si="20"/>
        <v>66.129878593497295</v>
      </c>
      <c r="X22" s="10">
        <f t="shared" si="21"/>
        <v>2023.1382637834774</v>
      </c>
      <c r="Y22" s="10">
        <f t="shared" si="22"/>
        <v>302.30801642741619</v>
      </c>
      <c r="Z22" s="10">
        <f t="shared" si="23"/>
        <v>695.45377817557039</v>
      </c>
      <c r="AA22" s="10">
        <f t="shared" si="24"/>
        <v>103.91838064692432</v>
      </c>
      <c r="AB22" s="10">
        <f t="shared" si="25"/>
        <v>139.09075563511408</v>
      </c>
      <c r="AC22" s="10">
        <f t="shared" si="26"/>
        <v>20.783676129384865</v>
      </c>
      <c r="AD22" s="10">
        <f t="shared" si="27"/>
        <v>290.82612541887488</v>
      </c>
      <c r="AE22" s="10">
        <f t="shared" si="28"/>
        <v>43.456777361441077</v>
      </c>
      <c r="AF22" s="2">
        <f t="shared" si="29"/>
        <v>72.67019625659043</v>
      </c>
      <c r="AG22" s="9">
        <f t="shared" si="30"/>
        <v>1277.1626768847061</v>
      </c>
      <c r="AH22" s="9">
        <f t="shared" si="31"/>
        <v>190.84039999426645</v>
      </c>
      <c r="AI22" s="2">
        <f t="shared" si="32"/>
        <v>14.543050355653902</v>
      </c>
      <c r="AJ22" s="2">
        <f t="shared" si="33"/>
        <v>741.16187821704057</v>
      </c>
    </row>
    <row r="23" spans="1:36" x14ac:dyDescent="0.3">
      <c r="A23" s="2" t="s">
        <v>22</v>
      </c>
      <c r="B23" s="7">
        <v>30720.714451810374</v>
      </c>
      <c r="C23" s="10">
        <f t="shared" si="0"/>
        <v>8294.5929019888008</v>
      </c>
      <c r="D23" s="10">
        <f t="shared" si="1"/>
        <v>1536.0357225905188</v>
      </c>
      <c r="E23" s="10">
        <f t="shared" si="2"/>
        <v>6482.0707493319896</v>
      </c>
      <c r="F23" s="10">
        <f t="shared" si="3"/>
        <v>829.45929019888024</v>
      </c>
      <c r="G23" s="10">
        <f t="shared" si="4"/>
        <v>1075.2250058133632</v>
      </c>
      <c r="H23" s="10">
        <f t="shared" si="5"/>
        <v>4915.3143122896599</v>
      </c>
      <c r="I23" s="10">
        <f t="shared" si="6"/>
        <v>1689.6392948495707</v>
      </c>
      <c r="J23" s="10">
        <f t="shared" si="7"/>
        <v>337.92785896991415</v>
      </c>
      <c r="K23" s="10">
        <f t="shared" si="8"/>
        <v>706.5764323916386</v>
      </c>
      <c r="L23" s="10">
        <f t="shared" si="9"/>
        <v>153.60357225905187</v>
      </c>
      <c r="M23" s="10">
        <f t="shared" si="10"/>
        <v>4700.2693111269873</v>
      </c>
      <c r="N23" s="10">
        <f t="shared" si="11"/>
        <v>7216.2958247302568</v>
      </c>
      <c r="O23" s="10">
        <f t="shared" si="12"/>
        <v>1078.297077258544</v>
      </c>
      <c r="P23" s="10">
        <f t="shared" si="13"/>
        <v>1336.3510786537513</v>
      </c>
      <c r="Q23" s="10">
        <f t="shared" si="14"/>
        <v>199.68464393676746</v>
      </c>
      <c r="R23" s="10">
        <f t="shared" si="15"/>
        <v>5639.4015519188306</v>
      </c>
      <c r="S23" s="10">
        <f t="shared" si="16"/>
        <v>842.66919741315871</v>
      </c>
      <c r="T23" s="10">
        <f t="shared" si="17"/>
        <v>721.62958247302583</v>
      </c>
      <c r="U23" s="10">
        <f t="shared" si="18"/>
        <v>107.82970772585443</v>
      </c>
      <c r="V23" s="10">
        <f t="shared" si="19"/>
        <v>935.445755057626</v>
      </c>
      <c r="W23" s="10">
        <f t="shared" si="20"/>
        <v>139.77925075573722</v>
      </c>
      <c r="X23" s="10">
        <f t="shared" si="21"/>
        <v>4276.3234516920038</v>
      </c>
      <c r="Y23" s="10">
        <f t="shared" si="22"/>
        <v>638.9908605976558</v>
      </c>
      <c r="Z23" s="10">
        <f t="shared" si="23"/>
        <v>1469.9861865191265</v>
      </c>
      <c r="AA23" s="10">
        <f t="shared" si="24"/>
        <v>219.65310833044418</v>
      </c>
      <c r="AB23" s="10">
        <f t="shared" si="25"/>
        <v>293.99723730382533</v>
      </c>
      <c r="AC23" s="10">
        <f t="shared" si="26"/>
        <v>43.93062166608884</v>
      </c>
      <c r="AD23" s="10">
        <f t="shared" si="27"/>
        <v>614.72149618072558</v>
      </c>
      <c r="AE23" s="10">
        <f t="shared" si="28"/>
        <v>91.854936210913024</v>
      </c>
      <c r="AF23" s="2">
        <f t="shared" si="29"/>
        <v>153.60357225905187</v>
      </c>
      <c r="AG23" s="9">
        <f t="shared" si="30"/>
        <v>2699.548915937225</v>
      </c>
      <c r="AH23" s="9">
        <f t="shared" si="31"/>
        <v>403.38087249636703</v>
      </c>
      <c r="AI23" s="2">
        <f t="shared" si="32"/>
        <v>30.739761294770499</v>
      </c>
      <c r="AJ23" s="2">
        <f t="shared" si="33"/>
        <v>1566.5997613986249</v>
      </c>
    </row>
    <row r="24" spans="1:36" x14ac:dyDescent="0.3">
      <c r="A24" s="2" t="s">
        <v>23</v>
      </c>
      <c r="B24" s="7">
        <v>225.32474477991309</v>
      </c>
      <c r="C24" s="10">
        <f t="shared" si="0"/>
        <v>60.837681090576538</v>
      </c>
      <c r="D24" s="10">
        <f t="shared" si="1"/>
        <v>11.266237238995656</v>
      </c>
      <c r="E24" s="10">
        <f t="shared" si="2"/>
        <v>47.543521148561666</v>
      </c>
      <c r="F24" s="10">
        <f t="shared" si="3"/>
        <v>6.0837681090576545</v>
      </c>
      <c r="G24" s="10">
        <f t="shared" si="4"/>
        <v>7.8863660672969589</v>
      </c>
      <c r="H24" s="10">
        <f t="shared" si="5"/>
        <v>36.051959164786098</v>
      </c>
      <c r="I24" s="10">
        <f t="shared" si="6"/>
        <v>12.39286096289522</v>
      </c>
      <c r="J24" s="10">
        <f t="shared" si="7"/>
        <v>2.478572192579044</v>
      </c>
      <c r="K24" s="10">
        <f t="shared" si="8"/>
        <v>5.182469129938001</v>
      </c>
      <c r="L24" s="10">
        <f t="shared" si="9"/>
        <v>1.1266237238995656</v>
      </c>
      <c r="M24" s="10">
        <f t="shared" si="10"/>
        <v>34.474685951326705</v>
      </c>
      <c r="N24" s="10">
        <f t="shared" si="11"/>
        <v>52.928782548801586</v>
      </c>
      <c r="O24" s="10">
        <f t="shared" si="12"/>
        <v>7.90889854177495</v>
      </c>
      <c r="P24" s="10">
        <f t="shared" si="13"/>
        <v>9.8016263979262206</v>
      </c>
      <c r="Q24" s="10">
        <f t="shared" si="14"/>
        <v>1.4646108410694352</v>
      </c>
      <c r="R24" s="10">
        <f t="shared" si="15"/>
        <v>41.362863399248653</v>
      </c>
      <c r="S24" s="10">
        <f t="shared" si="16"/>
        <v>6.180657749313017</v>
      </c>
      <c r="T24" s="10">
        <f t="shared" si="17"/>
        <v>5.2928782548801596</v>
      </c>
      <c r="U24" s="10">
        <f t="shared" si="18"/>
        <v>0.79088985417749513</v>
      </c>
      <c r="V24" s="10">
        <f t="shared" si="19"/>
        <v>6.8611384785483542</v>
      </c>
      <c r="W24" s="10">
        <f t="shared" si="20"/>
        <v>1.0252275887486046</v>
      </c>
      <c r="X24" s="10">
        <f t="shared" si="21"/>
        <v>31.365204473363907</v>
      </c>
      <c r="Y24" s="10">
        <f t="shared" si="22"/>
        <v>4.6867546914221929</v>
      </c>
      <c r="Z24" s="10">
        <f t="shared" si="23"/>
        <v>10.781789037718841</v>
      </c>
      <c r="AA24" s="10">
        <f t="shared" si="24"/>
        <v>1.6110719251763788</v>
      </c>
      <c r="AB24" s="10">
        <f t="shared" si="25"/>
        <v>2.1563578075437682</v>
      </c>
      <c r="AC24" s="10">
        <f t="shared" si="26"/>
        <v>0.32221438503527572</v>
      </c>
      <c r="AD24" s="10">
        <f t="shared" si="27"/>
        <v>4.508748143046061</v>
      </c>
      <c r="AE24" s="10">
        <f t="shared" si="28"/>
        <v>0.67372098689194015</v>
      </c>
      <c r="AF24" s="2">
        <f t="shared" si="29"/>
        <v>1.1266237238995656</v>
      </c>
      <c r="AG24" s="9">
        <f t="shared" si="30"/>
        <v>19.800163549536222</v>
      </c>
      <c r="AH24" s="9">
        <f t="shared" si="31"/>
        <v>2.9586451280916193</v>
      </c>
      <c r="AI24" s="2">
        <f t="shared" si="32"/>
        <v>0.22546444612167668</v>
      </c>
      <c r="AJ24" s="2">
        <f t="shared" si="33"/>
        <v>11.49041282757719</v>
      </c>
    </row>
    <row r="25" spans="1:36" x14ac:dyDescent="0.3">
      <c r="A25" s="2" t="s">
        <v>24</v>
      </c>
      <c r="B25" s="7">
        <v>72505.408580984833</v>
      </c>
      <c r="C25" s="10">
        <f t="shared" si="0"/>
        <v>19576.460316865905</v>
      </c>
      <c r="D25" s="10">
        <f t="shared" si="1"/>
        <v>3625.270429049242</v>
      </c>
      <c r="E25" s="10">
        <f t="shared" si="2"/>
        <v>15298.641210587801</v>
      </c>
      <c r="F25" s="10">
        <f t="shared" si="3"/>
        <v>1957.6460316865907</v>
      </c>
      <c r="G25" s="10">
        <f t="shared" si="4"/>
        <v>2537.6893003344694</v>
      </c>
      <c r="H25" s="10">
        <f t="shared" si="5"/>
        <v>11600.865372957573</v>
      </c>
      <c r="I25" s="10">
        <f t="shared" si="6"/>
        <v>3987.7974719541658</v>
      </c>
      <c r="J25" s="10">
        <f t="shared" si="7"/>
        <v>797.55949439083327</v>
      </c>
      <c r="K25" s="10">
        <f t="shared" si="8"/>
        <v>1667.6243973626511</v>
      </c>
      <c r="L25" s="10">
        <f t="shared" si="9"/>
        <v>362.52704290492414</v>
      </c>
      <c r="M25" s="10">
        <f t="shared" si="10"/>
        <v>11093.327512890679</v>
      </c>
      <c r="N25" s="10">
        <f t="shared" si="11"/>
        <v>17031.520475673336</v>
      </c>
      <c r="O25" s="10">
        <f t="shared" si="12"/>
        <v>2544.9398411925677</v>
      </c>
      <c r="P25" s="10">
        <f t="shared" si="13"/>
        <v>3153.9852732728405</v>
      </c>
      <c r="Q25" s="10">
        <f t="shared" si="14"/>
        <v>471.2851557764015</v>
      </c>
      <c r="R25" s="10">
        <f t="shared" si="15"/>
        <v>13309.817853211387</v>
      </c>
      <c r="S25" s="10">
        <f t="shared" si="16"/>
        <v>1988.8233573764142</v>
      </c>
      <c r="T25" s="10">
        <f t="shared" si="17"/>
        <v>1703.152047567334</v>
      </c>
      <c r="U25" s="10">
        <f t="shared" si="18"/>
        <v>254.49398411925679</v>
      </c>
      <c r="V25" s="10">
        <f t="shared" si="19"/>
        <v>2207.7896912909882</v>
      </c>
      <c r="W25" s="10">
        <f t="shared" si="20"/>
        <v>329.89960904348101</v>
      </c>
      <c r="X25" s="10">
        <f t="shared" si="21"/>
        <v>10092.752874473088</v>
      </c>
      <c r="Y25" s="10">
        <f t="shared" si="22"/>
        <v>1508.1124984844846</v>
      </c>
      <c r="Z25" s="10">
        <f t="shared" si="23"/>
        <v>3469.3838006001242</v>
      </c>
      <c r="AA25" s="10">
        <f t="shared" si="24"/>
        <v>518.41367135404153</v>
      </c>
      <c r="AB25" s="10">
        <f t="shared" si="25"/>
        <v>693.87676012002498</v>
      </c>
      <c r="AC25" s="10">
        <f t="shared" si="26"/>
        <v>103.68273427080833</v>
      </c>
      <c r="AD25" s="10">
        <f t="shared" si="27"/>
        <v>1450.8332257055065</v>
      </c>
      <c r="AE25" s="10">
        <f t="shared" si="28"/>
        <v>216.79117165714464</v>
      </c>
      <c r="AF25" s="2">
        <f t="shared" si="29"/>
        <v>362.52704290492414</v>
      </c>
      <c r="AG25" s="9">
        <f t="shared" si="30"/>
        <v>6371.3328490916228</v>
      </c>
      <c r="AH25" s="9">
        <f t="shared" si="31"/>
        <v>952.03824181828861</v>
      </c>
      <c r="AI25" s="2">
        <f t="shared" si="32"/>
        <v>72.550361934305045</v>
      </c>
      <c r="AJ25" s="2">
        <f t="shared" si="33"/>
        <v>3697.4060600464632</v>
      </c>
    </row>
    <row r="26" spans="1:36" x14ac:dyDescent="0.3">
      <c r="A26" s="2" t="s">
        <v>25</v>
      </c>
      <c r="B26" s="7">
        <v>16650.868067473086</v>
      </c>
      <c r="C26" s="10">
        <f t="shared" si="0"/>
        <v>4495.7343782177331</v>
      </c>
      <c r="D26" s="10">
        <f t="shared" si="1"/>
        <v>832.54340337365431</v>
      </c>
      <c r="E26" s="10">
        <f t="shared" si="2"/>
        <v>3513.3331622368214</v>
      </c>
      <c r="F26" s="10">
        <f t="shared" si="3"/>
        <v>449.57343782177338</v>
      </c>
      <c r="G26" s="10">
        <f t="shared" si="4"/>
        <v>582.78038236155805</v>
      </c>
      <c r="H26" s="10">
        <f t="shared" si="5"/>
        <v>2664.1388907956939</v>
      </c>
      <c r="I26" s="10">
        <f t="shared" si="6"/>
        <v>915.79774371101973</v>
      </c>
      <c r="J26" s="10">
        <f t="shared" si="7"/>
        <v>183.15954874220395</v>
      </c>
      <c r="K26" s="10">
        <f t="shared" si="8"/>
        <v>382.96996555188099</v>
      </c>
      <c r="L26" s="10">
        <f t="shared" si="9"/>
        <v>83.254340337365434</v>
      </c>
      <c r="M26" s="10">
        <f t="shared" si="10"/>
        <v>2547.5828143233821</v>
      </c>
      <c r="N26" s="10">
        <f t="shared" si="11"/>
        <v>3911.2889090494277</v>
      </c>
      <c r="O26" s="10">
        <f t="shared" si="12"/>
        <v>584.44546916830529</v>
      </c>
      <c r="P26" s="10">
        <f t="shared" si="13"/>
        <v>724.31276093507927</v>
      </c>
      <c r="Q26" s="10">
        <f t="shared" si="14"/>
        <v>108.23064243857506</v>
      </c>
      <c r="R26" s="10">
        <f t="shared" si="15"/>
        <v>3056.5998511460348</v>
      </c>
      <c r="S26" s="10">
        <f t="shared" si="16"/>
        <v>456.7333110907868</v>
      </c>
      <c r="T26" s="10">
        <f t="shared" si="17"/>
        <v>391.12889090494286</v>
      </c>
      <c r="U26" s="10">
        <f t="shared" si="18"/>
        <v>58.444546916830539</v>
      </c>
      <c r="V26" s="10">
        <f t="shared" si="19"/>
        <v>507.0189326545555</v>
      </c>
      <c r="W26" s="10">
        <f t="shared" si="20"/>
        <v>75.761449707002555</v>
      </c>
      <c r="X26" s="10">
        <f t="shared" si="21"/>
        <v>2317.8008349922538</v>
      </c>
      <c r="Y26" s="10">
        <f t="shared" si="22"/>
        <v>346.33805580344023</v>
      </c>
      <c r="Z26" s="10">
        <f t="shared" si="23"/>
        <v>796.74403702858717</v>
      </c>
      <c r="AA26" s="10">
        <f t="shared" si="24"/>
        <v>119.05370668243258</v>
      </c>
      <c r="AB26" s="10">
        <f t="shared" si="25"/>
        <v>159.34880740571745</v>
      </c>
      <c r="AC26" s="10">
        <f t="shared" si="26"/>
        <v>23.810741336486515</v>
      </c>
      <c r="AD26" s="10">
        <f t="shared" si="27"/>
        <v>333.18387003013646</v>
      </c>
      <c r="AE26" s="10">
        <f t="shared" si="28"/>
        <v>49.786095521744528</v>
      </c>
      <c r="AF26" s="2">
        <f t="shared" si="29"/>
        <v>83.254340337365434</v>
      </c>
      <c r="AG26" s="9">
        <f t="shared" si="30"/>
        <v>1463.1766755122399</v>
      </c>
      <c r="AH26" s="9">
        <f t="shared" si="31"/>
        <v>218.63559519148416</v>
      </c>
      <c r="AI26" s="2">
        <f t="shared" si="32"/>
        <v>16.661191605674922</v>
      </c>
      <c r="AJ26" s="2">
        <f t="shared" si="33"/>
        <v>849.1093520139832</v>
      </c>
    </row>
    <row r="27" spans="1:36" x14ac:dyDescent="0.3">
      <c r="A27" s="2" t="s">
        <v>26</v>
      </c>
      <c r="B27" s="7">
        <v>17350.141542207559</v>
      </c>
      <c r="C27" s="10">
        <f t="shared" si="0"/>
        <v>4684.5382163960412</v>
      </c>
      <c r="D27" s="10">
        <f t="shared" si="1"/>
        <v>867.50707711037796</v>
      </c>
      <c r="E27" s="10">
        <f t="shared" si="2"/>
        <v>3660.8798654057955</v>
      </c>
      <c r="F27" s="10">
        <f t="shared" si="3"/>
        <v>468.45382163960414</v>
      </c>
      <c r="G27" s="10">
        <f t="shared" si="4"/>
        <v>607.25495397726456</v>
      </c>
      <c r="H27" s="10">
        <f t="shared" si="5"/>
        <v>2776.0226467532093</v>
      </c>
      <c r="I27" s="10">
        <f t="shared" si="6"/>
        <v>954.25778482141573</v>
      </c>
      <c r="J27" s="10">
        <f t="shared" si="7"/>
        <v>190.85155696428316</v>
      </c>
      <c r="K27" s="10">
        <f t="shared" si="8"/>
        <v>399.05325547077382</v>
      </c>
      <c r="L27" s="10">
        <f t="shared" si="9"/>
        <v>86.750707711037791</v>
      </c>
      <c r="M27" s="10">
        <f t="shared" si="10"/>
        <v>2654.5716559577563</v>
      </c>
      <c r="N27" s="10">
        <f t="shared" si="11"/>
        <v>4075.5482482645557</v>
      </c>
      <c r="O27" s="10">
        <f t="shared" si="12"/>
        <v>608.9899681314854</v>
      </c>
      <c r="P27" s="10">
        <f t="shared" si="13"/>
        <v>754.73115708602882</v>
      </c>
      <c r="Q27" s="10">
        <f t="shared" si="14"/>
        <v>112.77592002434913</v>
      </c>
      <c r="R27" s="10">
        <f t="shared" si="15"/>
        <v>3184.9654829030419</v>
      </c>
      <c r="S27" s="10">
        <f t="shared" si="16"/>
        <v>475.91438250275343</v>
      </c>
      <c r="T27" s="10">
        <f t="shared" si="17"/>
        <v>407.55482482645562</v>
      </c>
      <c r="U27" s="10">
        <f t="shared" si="18"/>
        <v>60.898996813148543</v>
      </c>
      <c r="V27" s="10">
        <f t="shared" si="19"/>
        <v>528.31180996022022</v>
      </c>
      <c r="W27" s="10">
        <f t="shared" si="20"/>
        <v>78.943144017044389</v>
      </c>
      <c r="X27" s="10">
        <f t="shared" si="21"/>
        <v>2415.139702675292</v>
      </c>
      <c r="Y27" s="10">
        <f t="shared" si="22"/>
        <v>360.88294407791722</v>
      </c>
      <c r="Z27" s="10">
        <f t="shared" si="23"/>
        <v>830.20427279463172</v>
      </c>
      <c r="AA27" s="10">
        <f t="shared" si="24"/>
        <v>124.05351202678405</v>
      </c>
      <c r="AB27" s="10">
        <f t="shared" si="25"/>
        <v>166.04085455892636</v>
      </c>
      <c r="AC27" s="10">
        <f t="shared" si="26"/>
        <v>24.81070240535681</v>
      </c>
      <c r="AD27" s="10">
        <f t="shared" si="27"/>
        <v>347.1763322595732</v>
      </c>
      <c r="AE27" s="10">
        <f t="shared" si="28"/>
        <v>51.876923211200598</v>
      </c>
      <c r="AF27" s="2">
        <f t="shared" si="29"/>
        <v>86.750707711037791</v>
      </c>
      <c r="AG27" s="9">
        <f t="shared" si="30"/>
        <v>1524.6245612254531</v>
      </c>
      <c r="AH27" s="9">
        <f t="shared" si="31"/>
        <v>227.81746317161947</v>
      </c>
      <c r="AI27" s="2">
        <f t="shared" si="32"/>
        <v>17.360898629963728</v>
      </c>
      <c r="AJ27" s="2">
        <f t="shared" si="33"/>
        <v>884.76873293072015</v>
      </c>
    </row>
    <row r="28" spans="1:36" x14ac:dyDescent="0.3">
      <c r="A28" s="2" t="s">
        <v>27</v>
      </c>
      <c r="B28" s="7">
        <v>25789.710412003868</v>
      </c>
      <c r="C28" s="10">
        <f t="shared" si="0"/>
        <v>6963.2218112410446</v>
      </c>
      <c r="D28" s="10">
        <f t="shared" si="1"/>
        <v>1289.4855206001935</v>
      </c>
      <c r="E28" s="10">
        <f t="shared" si="2"/>
        <v>5441.6288969328161</v>
      </c>
      <c r="F28" s="10">
        <f t="shared" si="3"/>
        <v>696.32218112410453</v>
      </c>
      <c r="G28" s="10">
        <f t="shared" si="4"/>
        <v>902.6398644201355</v>
      </c>
      <c r="H28" s="10">
        <f t="shared" si="5"/>
        <v>4126.3536659206193</v>
      </c>
      <c r="I28" s="10">
        <f t="shared" si="6"/>
        <v>1418.4340726602127</v>
      </c>
      <c r="J28" s="10">
        <f t="shared" si="7"/>
        <v>283.68681453204255</v>
      </c>
      <c r="K28" s="10">
        <f t="shared" si="8"/>
        <v>593.16333947608894</v>
      </c>
      <c r="L28" s="10">
        <f t="shared" si="9"/>
        <v>128.94855206001935</v>
      </c>
      <c r="M28" s="10">
        <f t="shared" si="10"/>
        <v>3945.8256930365915</v>
      </c>
      <c r="N28" s="10">
        <f t="shared" si="11"/>
        <v>6058.0029757797092</v>
      </c>
      <c r="O28" s="10">
        <f t="shared" si="12"/>
        <v>905.21883546133586</v>
      </c>
      <c r="P28" s="10">
        <f t="shared" si="13"/>
        <v>1121.8524029221683</v>
      </c>
      <c r="Q28" s="10">
        <f t="shared" si="14"/>
        <v>167.63311767802514</v>
      </c>
      <c r="R28" s="10">
        <f t="shared" si="15"/>
        <v>4734.2171403315497</v>
      </c>
      <c r="S28" s="10">
        <f t="shared" si="16"/>
        <v>707.41175660126612</v>
      </c>
      <c r="T28" s="10">
        <f t="shared" si="17"/>
        <v>605.80029757797092</v>
      </c>
      <c r="U28" s="10">
        <f t="shared" si="18"/>
        <v>90.521883546133594</v>
      </c>
      <c r="V28" s="10">
        <f t="shared" si="19"/>
        <v>785.29668204551785</v>
      </c>
      <c r="W28" s="10">
        <f t="shared" si="20"/>
        <v>117.34318237461761</v>
      </c>
      <c r="X28" s="10">
        <f t="shared" si="21"/>
        <v>3589.9276893509386</v>
      </c>
      <c r="Y28" s="10">
        <f t="shared" si="22"/>
        <v>536.42597656968053</v>
      </c>
      <c r="Z28" s="10">
        <f t="shared" si="23"/>
        <v>1234.0376432143851</v>
      </c>
      <c r="AA28" s="10">
        <f t="shared" si="24"/>
        <v>184.39642944582766</v>
      </c>
      <c r="AB28" s="10">
        <f t="shared" si="25"/>
        <v>246.807528642877</v>
      </c>
      <c r="AC28" s="10">
        <f t="shared" si="26"/>
        <v>36.87928588916553</v>
      </c>
      <c r="AD28" s="10">
        <f t="shared" si="27"/>
        <v>516.05210534419734</v>
      </c>
      <c r="AE28" s="10">
        <f t="shared" si="28"/>
        <v>77.111234131891564</v>
      </c>
      <c r="AF28" s="2">
        <f t="shared" si="29"/>
        <v>128.94855206001935</v>
      </c>
      <c r="AG28" s="9">
        <f t="shared" si="30"/>
        <v>2266.2423718780819</v>
      </c>
      <c r="AH28" s="9">
        <f t="shared" si="31"/>
        <v>338.63391763695478</v>
      </c>
      <c r="AI28" s="2">
        <f t="shared" si="32"/>
        <v>25.80570003245931</v>
      </c>
      <c r="AJ28" s="2">
        <f t="shared" si="33"/>
        <v>1315.143703489096</v>
      </c>
    </row>
    <row r="29" spans="1:36" x14ac:dyDescent="0.3">
      <c r="A29" s="2" t="s">
        <v>28</v>
      </c>
      <c r="B29" s="7">
        <v>16362.156791382908</v>
      </c>
      <c r="C29" s="10">
        <f t="shared" si="0"/>
        <v>4417.7823336733854</v>
      </c>
      <c r="D29" s="10">
        <f t="shared" si="1"/>
        <v>818.10783956914543</v>
      </c>
      <c r="E29" s="10">
        <f t="shared" si="2"/>
        <v>3452.4150829817941</v>
      </c>
      <c r="F29" s="10">
        <f t="shared" si="3"/>
        <v>441.77823336733854</v>
      </c>
      <c r="G29" s="10">
        <f t="shared" si="4"/>
        <v>572.67548769840187</v>
      </c>
      <c r="H29" s="10">
        <f t="shared" si="5"/>
        <v>2617.9450866212651</v>
      </c>
      <c r="I29" s="10">
        <f t="shared" si="6"/>
        <v>899.91862352605995</v>
      </c>
      <c r="J29" s="10">
        <f t="shared" si="7"/>
        <v>179.98372470521201</v>
      </c>
      <c r="K29" s="10">
        <f t="shared" si="8"/>
        <v>376.32960620180688</v>
      </c>
      <c r="L29" s="10">
        <f t="shared" si="9"/>
        <v>81.810783956914534</v>
      </c>
      <c r="M29" s="10">
        <f t="shared" si="10"/>
        <v>2503.4099890815846</v>
      </c>
      <c r="N29" s="10">
        <f t="shared" si="11"/>
        <v>3843.4706302958452</v>
      </c>
      <c r="O29" s="10">
        <f t="shared" si="12"/>
        <v>574.31170337754008</v>
      </c>
      <c r="P29" s="10">
        <f t="shared" si="13"/>
        <v>711.7538204251565</v>
      </c>
      <c r="Q29" s="10">
        <f t="shared" si="14"/>
        <v>106.35401914398891</v>
      </c>
      <c r="R29" s="10">
        <f t="shared" si="15"/>
        <v>3003.6011221941608</v>
      </c>
      <c r="S29" s="10">
        <f t="shared" si="16"/>
        <v>448.81396078763322</v>
      </c>
      <c r="T29" s="10">
        <f t="shared" si="17"/>
        <v>384.34706302958455</v>
      </c>
      <c r="U29" s="10">
        <f t="shared" si="18"/>
        <v>57.431170337754011</v>
      </c>
      <c r="V29" s="10">
        <f t="shared" si="19"/>
        <v>498.22767429760961</v>
      </c>
      <c r="W29" s="10">
        <f t="shared" si="20"/>
        <v>74.447813400792242</v>
      </c>
      <c r="X29" s="10">
        <f t="shared" si="21"/>
        <v>2277.6122253605008</v>
      </c>
      <c r="Y29" s="10">
        <f t="shared" si="22"/>
        <v>340.33286126076445</v>
      </c>
      <c r="Z29" s="10">
        <f t="shared" si="23"/>
        <v>782.9292024676721</v>
      </c>
      <c r="AA29" s="10">
        <f t="shared" si="24"/>
        <v>116.98942105838779</v>
      </c>
      <c r="AB29" s="10">
        <f t="shared" si="25"/>
        <v>156.58584049353445</v>
      </c>
      <c r="AC29" s="10">
        <f t="shared" si="26"/>
        <v>23.397884211677564</v>
      </c>
      <c r="AD29" s="10">
        <f t="shared" si="27"/>
        <v>327.40675739557196</v>
      </c>
      <c r="AE29" s="10">
        <f t="shared" si="28"/>
        <v>48.922848806234896</v>
      </c>
      <c r="AF29" s="2">
        <f t="shared" si="29"/>
        <v>81.810783956914534</v>
      </c>
      <c r="AG29" s="9">
        <f t="shared" si="30"/>
        <v>1437.8064904011262</v>
      </c>
      <c r="AH29" s="9">
        <f t="shared" si="31"/>
        <v>214.8446479909729</v>
      </c>
      <c r="AI29" s="2">
        <f t="shared" si="32"/>
        <v>16.372301328593565</v>
      </c>
      <c r="AJ29" s="2">
        <f t="shared" si="33"/>
        <v>834.3865493608921</v>
      </c>
    </row>
    <row r="30" spans="1:36" x14ac:dyDescent="0.3">
      <c r="A30" s="2" t="s">
        <v>29</v>
      </c>
      <c r="B30" s="7">
        <v>57309.038102666265</v>
      </c>
      <c r="C30" s="10">
        <f t="shared" si="0"/>
        <v>15473.440287719892</v>
      </c>
      <c r="D30" s="10">
        <f t="shared" si="1"/>
        <v>2865.4519051333136</v>
      </c>
      <c r="E30" s="10">
        <f t="shared" si="2"/>
        <v>12092.207039662584</v>
      </c>
      <c r="F30" s="10">
        <f t="shared" si="3"/>
        <v>1547.3440287719893</v>
      </c>
      <c r="G30" s="10">
        <f t="shared" si="4"/>
        <v>2005.8163335933195</v>
      </c>
      <c r="H30" s="10">
        <f t="shared" si="5"/>
        <v>9169.4460964266018</v>
      </c>
      <c r="I30" s="10">
        <f t="shared" si="6"/>
        <v>3151.9970956466445</v>
      </c>
      <c r="J30" s="10">
        <f t="shared" si="7"/>
        <v>630.39941912932898</v>
      </c>
      <c r="K30" s="10">
        <f t="shared" si="8"/>
        <v>1318.1078763613241</v>
      </c>
      <c r="L30" s="10">
        <f t="shared" si="9"/>
        <v>286.54519051333131</v>
      </c>
      <c r="M30" s="10">
        <f t="shared" si="10"/>
        <v>8768.2828297079377</v>
      </c>
      <c r="N30" s="10">
        <f t="shared" si="11"/>
        <v>13461.893050316306</v>
      </c>
      <c r="O30" s="10">
        <f t="shared" si="12"/>
        <v>2011.547237403586</v>
      </c>
      <c r="P30" s="10">
        <f t="shared" si="13"/>
        <v>2492.9431574659829</v>
      </c>
      <c r="Q30" s="10">
        <f t="shared" si="14"/>
        <v>372.50874766733079</v>
      </c>
      <c r="R30" s="10">
        <f t="shared" si="15"/>
        <v>10520.220124506448</v>
      </c>
      <c r="S30" s="10">
        <f t="shared" si="16"/>
        <v>1571.9869151561361</v>
      </c>
      <c r="T30" s="10">
        <f t="shared" si="17"/>
        <v>1346.1893050316307</v>
      </c>
      <c r="U30" s="10">
        <f t="shared" si="18"/>
        <v>201.15472374035861</v>
      </c>
      <c r="V30" s="10">
        <f t="shared" si="19"/>
        <v>1745.060210226188</v>
      </c>
      <c r="W30" s="10">
        <f t="shared" si="20"/>
        <v>260.75612336713152</v>
      </c>
      <c r="X30" s="10">
        <f t="shared" si="21"/>
        <v>7977.4181038911438</v>
      </c>
      <c r="Y30" s="10">
        <f t="shared" si="22"/>
        <v>1192.0279925354582</v>
      </c>
      <c r="Z30" s="10">
        <f t="shared" si="23"/>
        <v>2742.2374732125809</v>
      </c>
      <c r="AA30" s="10">
        <f t="shared" si="24"/>
        <v>409.75962243406383</v>
      </c>
      <c r="AB30" s="10">
        <f t="shared" si="25"/>
        <v>548.44749464251618</v>
      </c>
      <c r="AC30" s="10">
        <f t="shared" si="26"/>
        <v>81.951924486812771</v>
      </c>
      <c r="AD30" s="10">
        <f t="shared" si="27"/>
        <v>1146.753852434352</v>
      </c>
      <c r="AE30" s="10">
        <f t="shared" si="28"/>
        <v>171.35402392697213</v>
      </c>
      <c r="AF30" s="2">
        <f t="shared" si="29"/>
        <v>286.54519051333131</v>
      </c>
      <c r="AG30" s="9">
        <f t="shared" si="30"/>
        <v>5035.9685457881933</v>
      </c>
      <c r="AH30" s="9">
        <f t="shared" si="31"/>
        <v>752.50104707179912</v>
      </c>
      <c r="AI30" s="2">
        <f t="shared" si="32"/>
        <v>57.344569706289917</v>
      </c>
      <c r="AJ30" s="2">
        <f t="shared" si="33"/>
        <v>2922.4686671416557</v>
      </c>
    </row>
    <row r="31" spans="1:36" x14ac:dyDescent="0.3">
      <c r="A31" s="2" t="s">
        <v>30</v>
      </c>
      <c r="B31" s="7">
        <v>89202.360000000015</v>
      </c>
      <c r="C31" s="10">
        <f t="shared" si="0"/>
        <v>24084.637200000005</v>
      </c>
      <c r="D31" s="10">
        <f t="shared" si="1"/>
        <v>4460.1180000000013</v>
      </c>
      <c r="E31" s="10">
        <f t="shared" si="2"/>
        <v>18821.697960000005</v>
      </c>
      <c r="F31" s="10">
        <f t="shared" si="3"/>
        <v>2408.4637200000006</v>
      </c>
      <c r="G31" s="10">
        <f t="shared" si="4"/>
        <v>3122.0826000000006</v>
      </c>
      <c r="H31" s="10">
        <f t="shared" si="5"/>
        <v>14272.377600000003</v>
      </c>
      <c r="I31" s="10">
        <f t="shared" si="6"/>
        <v>4906.1298000000006</v>
      </c>
      <c r="J31" s="10">
        <f t="shared" si="7"/>
        <v>981.22596000000021</v>
      </c>
      <c r="K31" s="10">
        <f t="shared" si="8"/>
        <v>2051.6542800000002</v>
      </c>
      <c r="L31" s="10">
        <f t="shared" si="9"/>
        <v>446.01180000000011</v>
      </c>
      <c r="M31" s="10">
        <f t="shared" si="10"/>
        <v>13647.961080000003</v>
      </c>
      <c r="N31" s="10">
        <f t="shared" si="11"/>
        <v>20953.634364000005</v>
      </c>
      <c r="O31" s="10">
        <f t="shared" si="12"/>
        <v>3131.0028360000006</v>
      </c>
      <c r="P31" s="10">
        <f t="shared" si="13"/>
        <v>3880.3026600000012</v>
      </c>
      <c r="Q31" s="10">
        <f t="shared" si="14"/>
        <v>579.81534000000022</v>
      </c>
      <c r="R31" s="10">
        <f t="shared" si="15"/>
        <v>16374.877225200004</v>
      </c>
      <c r="S31" s="10">
        <f t="shared" si="16"/>
        <v>2446.8207348000005</v>
      </c>
      <c r="T31" s="10">
        <f t="shared" si="17"/>
        <v>2095.3634364000004</v>
      </c>
      <c r="U31" s="10">
        <f t="shared" si="18"/>
        <v>313.10028360000007</v>
      </c>
      <c r="V31" s="10">
        <f t="shared" si="19"/>
        <v>2716.2118620000006</v>
      </c>
      <c r="W31" s="10">
        <f t="shared" si="20"/>
        <v>405.87073800000007</v>
      </c>
      <c r="X31" s="10">
        <f t="shared" si="21"/>
        <v>12416.968512000003</v>
      </c>
      <c r="Y31" s="10">
        <f t="shared" si="22"/>
        <v>1855.4090880000006</v>
      </c>
      <c r="Z31" s="10">
        <f t="shared" si="23"/>
        <v>4268.332926000001</v>
      </c>
      <c r="AA31" s="10">
        <f t="shared" si="24"/>
        <v>637.79687400000012</v>
      </c>
      <c r="AB31" s="10">
        <f t="shared" si="25"/>
        <v>853.66658520000021</v>
      </c>
      <c r="AC31" s="10">
        <f t="shared" si="26"/>
        <v>127.55937480000003</v>
      </c>
      <c r="AD31" s="10">
        <f t="shared" si="27"/>
        <v>1784.9392236000001</v>
      </c>
      <c r="AE31" s="10">
        <f t="shared" si="28"/>
        <v>266.71505640000004</v>
      </c>
      <c r="AF31" s="2">
        <f t="shared" si="29"/>
        <v>446.01180000000011</v>
      </c>
      <c r="AG31" s="9">
        <f t="shared" si="30"/>
        <v>7838.5590483183387</v>
      </c>
      <c r="AH31" s="9">
        <f t="shared" si="31"/>
        <v>1171.2789382544645</v>
      </c>
      <c r="AI31" s="2">
        <f t="shared" si="32"/>
        <v>89.257665463200027</v>
      </c>
      <c r="AJ31" s="2">
        <f t="shared" si="33"/>
        <v>4548.8654279640004</v>
      </c>
    </row>
    <row r="32" spans="1:36" x14ac:dyDescent="0.3">
      <c r="A32" s="2" t="s">
        <v>31</v>
      </c>
      <c r="B32" s="7">
        <v>10500.909221835063</v>
      </c>
      <c r="C32" s="10">
        <f t="shared" si="0"/>
        <v>2835.2454898954675</v>
      </c>
      <c r="D32" s="10">
        <f t="shared" si="1"/>
        <v>525.04546109175317</v>
      </c>
      <c r="E32" s="10">
        <f t="shared" si="2"/>
        <v>2215.6918458071987</v>
      </c>
      <c r="F32" s="10">
        <f t="shared" si="3"/>
        <v>283.52454898954676</v>
      </c>
      <c r="G32" s="10">
        <f t="shared" si="4"/>
        <v>367.53182276422723</v>
      </c>
      <c r="H32" s="10">
        <f t="shared" si="5"/>
        <v>1680.1454754936101</v>
      </c>
      <c r="I32" s="10">
        <f t="shared" si="6"/>
        <v>577.55000720092846</v>
      </c>
      <c r="J32" s="10">
        <f t="shared" si="7"/>
        <v>115.5100014401857</v>
      </c>
      <c r="K32" s="10">
        <f t="shared" si="8"/>
        <v>241.52091210220647</v>
      </c>
      <c r="L32" s="10">
        <f t="shared" si="9"/>
        <v>52.504546109175315</v>
      </c>
      <c r="M32" s="10">
        <f t="shared" si="10"/>
        <v>1606.6391109407646</v>
      </c>
      <c r="N32" s="10">
        <f t="shared" si="11"/>
        <v>2466.6635762090568</v>
      </c>
      <c r="O32" s="10">
        <f t="shared" si="12"/>
        <v>368.58191368641076</v>
      </c>
      <c r="P32" s="10">
        <f t="shared" si="13"/>
        <v>456.78955114982523</v>
      </c>
      <c r="Q32" s="10">
        <f t="shared" si="14"/>
        <v>68.255909941927911</v>
      </c>
      <c r="R32" s="10">
        <f t="shared" si="15"/>
        <v>1927.6519058522629</v>
      </c>
      <c r="S32" s="10">
        <f t="shared" si="16"/>
        <v>288.03993995493585</v>
      </c>
      <c r="T32" s="10">
        <f t="shared" si="17"/>
        <v>246.66635762090567</v>
      </c>
      <c r="U32" s="10">
        <f t="shared" si="18"/>
        <v>36.85819136864108</v>
      </c>
      <c r="V32" s="10">
        <f t="shared" si="19"/>
        <v>319.75268580487767</v>
      </c>
      <c r="W32" s="10">
        <f t="shared" si="20"/>
        <v>47.779136959349543</v>
      </c>
      <c r="X32" s="10">
        <f t="shared" si="21"/>
        <v>1461.7265636794407</v>
      </c>
      <c r="Y32" s="10">
        <f t="shared" si="22"/>
        <v>218.41891181416932</v>
      </c>
      <c r="Z32" s="10">
        <f t="shared" si="23"/>
        <v>502.46850626480779</v>
      </c>
      <c r="AA32" s="10">
        <f t="shared" si="24"/>
        <v>75.081500936120705</v>
      </c>
      <c r="AB32" s="10">
        <f t="shared" si="25"/>
        <v>100.49370125296156</v>
      </c>
      <c r="AC32" s="10">
        <f t="shared" si="26"/>
        <v>15.016300187224141</v>
      </c>
      <c r="AD32" s="10">
        <f t="shared" si="27"/>
        <v>210.12319352891961</v>
      </c>
      <c r="AE32" s="10">
        <f t="shared" si="28"/>
        <v>31.397718573286841</v>
      </c>
      <c r="AF32" s="2">
        <f t="shared" si="29"/>
        <v>52.504546109175315</v>
      </c>
      <c r="AG32" s="9">
        <f t="shared" si="30"/>
        <v>922.75582166643005</v>
      </c>
      <c r="AH32" s="9">
        <f t="shared" si="31"/>
        <v>137.8830538122252</v>
      </c>
      <c r="AI32" s="2">
        <f t="shared" si="32"/>
        <v>10.507419785552601</v>
      </c>
      <c r="AJ32" s="2">
        <f t="shared" si="33"/>
        <v>535.4928156765568</v>
      </c>
    </row>
    <row r="33" spans="1:36" x14ac:dyDescent="0.3">
      <c r="A33" s="2" t="s">
        <v>32</v>
      </c>
      <c r="B33" s="7">
        <v>45094.397676676948</v>
      </c>
      <c r="C33" s="10">
        <f t="shared" si="0"/>
        <v>12175.487372702777</v>
      </c>
      <c r="D33" s="10">
        <f t="shared" si="1"/>
        <v>2254.7198838338477</v>
      </c>
      <c r="E33" s="10">
        <f t="shared" si="2"/>
        <v>9514.9179097788365</v>
      </c>
      <c r="F33" s="10">
        <f t="shared" si="3"/>
        <v>1217.5487372702778</v>
      </c>
      <c r="G33" s="10">
        <f t="shared" si="4"/>
        <v>1578.3039186836934</v>
      </c>
      <c r="H33" s="10">
        <f t="shared" si="5"/>
        <v>7215.1036282683117</v>
      </c>
      <c r="I33" s="10">
        <f t="shared" si="6"/>
        <v>2480.1918722172322</v>
      </c>
      <c r="J33" s="10">
        <f t="shared" si="7"/>
        <v>496.03837444344646</v>
      </c>
      <c r="K33" s="10">
        <f t="shared" si="8"/>
        <v>1037.1711465635699</v>
      </c>
      <c r="L33" s="10">
        <f t="shared" si="9"/>
        <v>225.47198838338474</v>
      </c>
      <c r="M33" s="10">
        <f t="shared" si="10"/>
        <v>6899.4428445315725</v>
      </c>
      <c r="N33" s="10">
        <f t="shared" si="11"/>
        <v>10592.674014251415</v>
      </c>
      <c r="O33" s="10">
        <f t="shared" si="12"/>
        <v>1582.8133584513612</v>
      </c>
      <c r="P33" s="10">
        <f t="shared" si="13"/>
        <v>1961.6062989354475</v>
      </c>
      <c r="Q33" s="10">
        <f t="shared" si="14"/>
        <v>293.11358489840023</v>
      </c>
      <c r="R33" s="10">
        <f t="shared" si="15"/>
        <v>8277.9785815075884</v>
      </c>
      <c r="S33" s="10">
        <f t="shared" si="16"/>
        <v>1236.9393282712488</v>
      </c>
      <c r="T33" s="10">
        <f t="shared" si="17"/>
        <v>1059.2674014251418</v>
      </c>
      <c r="U33" s="10">
        <f t="shared" si="18"/>
        <v>158.28133584513611</v>
      </c>
      <c r="V33" s="10">
        <f t="shared" si="19"/>
        <v>1373.1244092548131</v>
      </c>
      <c r="W33" s="10">
        <f t="shared" si="20"/>
        <v>205.17950942888015</v>
      </c>
      <c r="X33" s="10">
        <f t="shared" si="21"/>
        <v>6277.1401565934311</v>
      </c>
      <c r="Y33" s="10">
        <f t="shared" si="22"/>
        <v>937.96347167488057</v>
      </c>
      <c r="Z33" s="10">
        <f t="shared" si="23"/>
        <v>2157.7669288289921</v>
      </c>
      <c r="AA33" s="10">
        <f t="shared" si="24"/>
        <v>322.42494338824019</v>
      </c>
      <c r="AB33" s="10">
        <f t="shared" si="25"/>
        <v>431.5533857657984</v>
      </c>
      <c r="AC33" s="10">
        <f t="shared" si="26"/>
        <v>64.484988677648047</v>
      </c>
      <c r="AD33" s="10">
        <f t="shared" si="27"/>
        <v>902.33889751030586</v>
      </c>
      <c r="AE33" s="10">
        <f t="shared" si="28"/>
        <v>134.83224905326409</v>
      </c>
      <c r="AF33" s="2">
        <f t="shared" si="29"/>
        <v>225.47198838338474</v>
      </c>
      <c r="AG33" s="9">
        <f t="shared" si="30"/>
        <v>3962.6204837739879</v>
      </c>
      <c r="AH33" s="9">
        <f t="shared" si="31"/>
        <v>592.11570447197528</v>
      </c>
      <c r="AI33" s="2">
        <f t="shared" si="32"/>
        <v>45.122356203236492</v>
      </c>
      <c r="AJ33" s="2">
        <f t="shared" si="33"/>
        <v>2299.5843000823729</v>
      </c>
    </row>
    <row r="34" spans="1:36" x14ac:dyDescent="0.3">
      <c r="A34" s="2" t="s">
        <v>33</v>
      </c>
      <c r="B34" s="7">
        <v>9508.8593009754459</v>
      </c>
      <c r="C34" s="10">
        <f t="shared" si="0"/>
        <v>2567.3920112633705</v>
      </c>
      <c r="D34" s="10">
        <f t="shared" si="1"/>
        <v>475.44296504877229</v>
      </c>
      <c r="E34" s="10">
        <f t="shared" si="2"/>
        <v>2006.3693125058194</v>
      </c>
      <c r="F34" s="10">
        <f t="shared" si="3"/>
        <v>256.73920112633709</v>
      </c>
      <c r="G34" s="10">
        <f t="shared" si="4"/>
        <v>332.81007553414065</v>
      </c>
      <c r="H34" s="10">
        <f t="shared" si="5"/>
        <v>1521.4174881560714</v>
      </c>
      <c r="I34" s="10">
        <f t="shared" si="6"/>
        <v>522.98726155364955</v>
      </c>
      <c r="J34" s="10">
        <f t="shared" si="7"/>
        <v>104.59745231072992</v>
      </c>
      <c r="K34" s="10">
        <f t="shared" si="8"/>
        <v>218.70376392243526</v>
      </c>
      <c r="L34" s="10">
        <f t="shared" si="9"/>
        <v>47.544296504877231</v>
      </c>
      <c r="M34" s="10">
        <f t="shared" si="10"/>
        <v>1454.8554730492433</v>
      </c>
      <c r="N34" s="10">
        <f t="shared" si="11"/>
        <v>2233.6310497991321</v>
      </c>
      <c r="O34" s="10">
        <f t="shared" si="12"/>
        <v>333.76096146423816</v>
      </c>
      <c r="P34" s="10">
        <f t="shared" si="13"/>
        <v>413.63537959243189</v>
      </c>
      <c r="Q34" s="10">
        <f t="shared" si="14"/>
        <v>61.807585456340398</v>
      </c>
      <c r="R34" s="10">
        <f t="shared" si="15"/>
        <v>1745.5413018800627</v>
      </c>
      <c r="S34" s="10">
        <f t="shared" si="16"/>
        <v>260.82801062575652</v>
      </c>
      <c r="T34" s="10">
        <f t="shared" si="17"/>
        <v>223.36310497991326</v>
      </c>
      <c r="U34" s="10">
        <f t="shared" si="18"/>
        <v>33.376096146423826</v>
      </c>
      <c r="V34" s="10">
        <f t="shared" si="19"/>
        <v>289.54476571470235</v>
      </c>
      <c r="W34" s="10">
        <f t="shared" si="20"/>
        <v>43.265309819438286</v>
      </c>
      <c r="X34" s="10">
        <f t="shared" si="21"/>
        <v>1323.633214695782</v>
      </c>
      <c r="Y34" s="10">
        <f t="shared" si="22"/>
        <v>197.78427346028928</v>
      </c>
      <c r="Z34" s="10">
        <f t="shared" si="23"/>
        <v>454.99891755167511</v>
      </c>
      <c r="AA34" s="10">
        <f t="shared" si="24"/>
        <v>67.98834400197444</v>
      </c>
      <c r="AB34" s="10">
        <f t="shared" si="25"/>
        <v>90.999783510335035</v>
      </c>
      <c r="AC34" s="10">
        <f t="shared" si="26"/>
        <v>13.59766880039489</v>
      </c>
      <c r="AD34" s="10">
        <f t="shared" si="27"/>
        <v>190.27227461251869</v>
      </c>
      <c r="AE34" s="10">
        <f t="shared" si="28"/>
        <v>28.431489309916586</v>
      </c>
      <c r="AF34" s="2">
        <f t="shared" si="29"/>
        <v>47.544296504877231</v>
      </c>
      <c r="AG34" s="9">
        <f t="shared" si="30"/>
        <v>835.58052850672402</v>
      </c>
      <c r="AH34" s="9">
        <f t="shared" si="31"/>
        <v>124.85686058146452</v>
      </c>
      <c r="AI34" s="2">
        <f t="shared" si="32"/>
        <v>9.5147547937420516</v>
      </c>
      <c r="AJ34" s="2">
        <f t="shared" si="33"/>
        <v>484.90332916731279</v>
      </c>
    </row>
    <row r="35" spans="1:36" x14ac:dyDescent="0.3">
      <c r="A35" s="2" t="s">
        <v>34</v>
      </c>
      <c r="B35" s="7">
        <v>18545.806349974147</v>
      </c>
      <c r="C35" s="10">
        <f t="shared" si="0"/>
        <v>5007.3677144930198</v>
      </c>
      <c r="D35" s="10">
        <f t="shared" si="1"/>
        <v>927.2903174987074</v>
      </c>
      <c r="E35" s="10">
        <f t="shared" si="2"/>
        <v>3913.1651398445456</v>
      </c>
      <c r="F35" s="10">
        <f t="shared" si="3"/>
        <v>500.73677144930201</v>
      </c>
      <c r="G35" s="10">
        <f t="shared" si="4"/>
        <v>649.10322224909521</v>
      </c>
      <c r="H35" s="10">
        <f t="shared" si="5"/>
        <v>2967.3290159958638</v>
      </c>
      <c r="I35" s="10">
        <f t="shared" si="6"/>
        <v>1020.0193492485781</v>
      </c>
      <c r="J35" s="10">
        <f t="shared" si="7"/>
        <v>204.00386984971564</v>
      </c>
      <c r="K35" s="10">
        <f t="shared" si="8"/>
        <v>426.55354604940538</v>
      </c>
      <c r="L35" s="10">
        <f t="shared" si="9"/>
        <v>92.729031749870742</v>
      </c>
      <c r="M35" s="10">
        <f t="shared" si="10"/>
        <v>2837.5083715460446</v>
      </c>
      <c r="N35" s="10">
        <f t="shared" si="11"/>
        <v>4356.4099116089274</v>
      </c>
      <c r="O35" s="10">
        <f t="shared" si="12"/>
        <v>650.95780288409264</v>
      </c>
      <c r="P35" s="10">
        <f t="shared" si="13"/>
        <v>806.7425762238754</v>
      </c>
      <c r="Q35" s="10">
        <f t="shared" si="14"/>
        <v>120.54774127483196</v>
      </c>
      <c r="R35" s="10">
        <f t="shared" si="15"/>
        <v>3404.4536716647544</v>
      </c>
      <c r="S35" s="10">
        <f t="shared" si="16"/>
        <v>508.71146817979093</v>
      </c>
      <c r="T35" s="10">
        <f t="shared" si="17"/>
        <v>435.64099116089272</v>
      </c>
      <c r="U35" s="10">
        <f t="shared" si="18"/>
        <v>65.095780288409259</v>
      </c>
      <c r="V35" s="10">
        <f t="shared" si="19"/>
        <v>564.71980335671287</v>
      </c>
      <c r="W35" s="10">
        <f t="shared" si="20"/>
        <v>84.38341889238238</v>
      </c>
      <c r="X35" s="10">
        <f t="shared" si="21"/>
        <v>2581.5762439164014</v>
      </c>
      <c r="Y35" s="10">
        <f t="shared" si="22"/>
        <v>385.75277207946232</v>
      </c>
      <c r="Z35" s="10">
        <f t="shared" si="23"/>
        <v>887.41683384626299</v>
      </c>
      <c r="AA35" s="10">
        <f t="shared" si="24"/>
        <v>132.60251540231516</v>
      </c>
      <c r="AB35" s="10">
        <f t="shared" si="25"/>
        <v>177.4833667692526</v>
      </c>
      <c r="AC35" s="10">
        <f t="shared" si="26"/>
        <v>26.520503080463033</v>
      </c>
      <c r="AD35" s="10">
        <f t="shared" si="27"/>
        <v>371.10158506298268</v>
      </c>
      <c r="AE35" s="10">
        <f t="shared" si="28"/>
        <v>55.451960986422705</v>
      </c>
      <c r="AF35" s="2">
        <f t="shared" si="29"/>
        <v>92.729031749870742</v>
      </c>
      <c r="AG35" s="9">
        <f t="shared" si="30"/>
        <v>1629.6922881070582</v>
      </c>
      <c r="AH35" s="9">
        <f t="shared" si="31"/>
        <v>243.51723845277883</v>
      </c>
      <c r="AI35" s="2">
        <f t="shared" si="32"/>
        <v>18.557304749911133</v>
      </c>
      <c r="AJ35" s="2">
        <f t="shared" si="33"/>
        <v>945.7415402362966</v>
      </c>
    </row>
    <row r="36" spans="1:36" x14ac:dyDescent="0.3">
      <c r="A36" s="2" t="s">
        <v>35</v>
      </c>
      <c r="B36" s="7">
        <v>19400.619177528148</v>
      </c>
      <c r="C36" s="10">
        <f t="shared" si="0"/>
        <v>5238.1671779325998</v>
      </c>
      <c r="D36" s="10">
        <f t="shared" si="1"/>
        <v>970.03095887640745</v>
      </c>
      <c r="E36" s="10">
        <f t="shared" si="2"/>
        <v>4093.5306464584396</v>
      </c>
      <c r="F36" s="10">
        <f t="shared" si="3"/>
        <v>523.81671779326007</v>
      </c>
      <c r="G36" s="10">
        <f t="shared" si="4"/>
        <v>679.02167121348521</v>
      </c>
      <c r="H36" s="10">
        <f t="shared" si="5"/>
        <v>3104.0990684045037</v>
      </c>
      <c r="I36" s="10">
        <f t="shared" si="6"/>
        <v>1067.0340547640481</v>
      </c>
      <c r="J36" s="10">
        <f t="shared" si="7"/>
        <v>213.40681095280965</v>
      </c>
      <c r="K36" s="10">
        <f t="shared" si="8"/>
        <v>446.21424108314739</v>
      </c>
      <c r="L36" s="10">
        <f t="shared" si="9"/>
        <v>97.00309588764074</v>
      </c>
      <c r="M36" s="10">
        <f t="shared" si="10"/>
        <v>2968.2947341618064</v>
      </c>
      <c r="N36" s="10">
        <f t="shared" si="11"/>
        <v>4557.2054448013614</v>
      </c>
      <c r="O36" s="10">
        <f t="shared" si="12"/>
        <v>680.96173313123802</v>
      </c>
      <c r="P36" s="10">
        <f t="shared" si="13"/>
        <v>843.92693422247453</v>
      </c>
      <c r="Q36" s="10">
        <f t="shared" si="14"/>
        <v>126.10402465393297</v>
      </c>
      <c r="R36" s="10">
        <f t="shared" si="15"/>
        <v>3561.3716624188423</v>
      </c>
      <c r="S36" s="10">
        <f t="shared" si="16"/>
        <v>532.15898403959716</v>
      </c>
      <c r="T36" s="10">
        <f t="shared" si="17"/>
        <v>455.72054448013625</v>
      </c>
      <c r="U36" s="10">
        <f t="shared" si="18"/>
        <v>68.096173313123813</v>
      </c>
      <c r="V36" s="10">
        <f t="shared" si="19"/>
        <v>590.7488539557321</v>
      </c>
      <c r="W36" s="10">
        <f t="shared" si="20"/>
        <v>88.272817257753076</v>
      </c>
      <c r="X36" s="10">
        <f t="shared" si="21"/>
        <v>2700.5661895119183</v>
      </c>
      <c r="Y36" s="10">
        <f t="shared" si="22"/>
        <v>403.53287889258547</v>
      </c>
      <c r="Z36" s="10">
        <f t="shared" si="23"/>
        <v>928.31962764472178</v>
      </c>
      <c r="AA36" s="10">
        <f t="shared" si="24"/>
        <v>138.71442711932625</v>
      </c>
      <c r="AB36" s="10">
        <f t="shared" si="25"/>
        <v>185.66392552894439</v>
      </c>
      <c r="AC36" s="10">
        <f t="shared" si="26"/>
        <v>27.742885423865257</v>
      </c>
      <c r="AD36" s="10">
        <f t="shared" si="27"/>
        <v>388.20638974233822</v>
      </c>
      <c r="AE36" s="10">
        <f t="shared" si="28"/>
        <v>58.007851340809161</v>
      </c>
      <c r="AF36" s="2">
        <f t="shared" si="29"/>
        <v>97.00309588764074</v>
      </c>
      <c r="AG36" s="9">
        <f t="shared" si="30"/>
        <v>1704.8080229827046</v>
      </c>
      <c r="AH36" s="9">
        <f t="shared" si="31"/>
        <v>254.7414287215536</v>
      </c>
      <c r="AI36" s="2">
        <f t="shared" si="32"/>
        <v>19.412647561418215</v>
      </c>
      <c r="AJ36" s="2">
        <f t="shared" si="33"/>
        <v>989.33263489613</v>
      </c>
    </row>
    <row r="37" spans="1:36" x14ac:dyDescent="0.3">
      <c r="A37" s="3" t="s">
        <v>36</v>
      </c>
      <c r="B37" s="7">
        <v>45647.876181427215</v>
      </c>
      <c r="C37" s="10">
        <f t="shared" si="0"/>
        <v>12324.926568985349</v>
      </c>
      <c r="D37" s="10">
        <f t="shared" si="1"/>
        <v>2282.3938090713609</v>
      </c>
      <c r="E37" s="10">
        <f t="shared" si="2"/>
        <v>9631.7018742811433</v>
      </c>
      <c r="F37" s="10">
        <f t="shared" si="3"/>
        <v>1232.492656898535</v>
      </c>
      <c r="G37" s="10">
        <f t="shared" si="4"/>
        <v>1597.6756663499527</v>
      </c>
      <c r="H37" s="10">
        <f t="shared" si="5"/>
        <v>7303.6601890283546</v>
      </c>
      <c r="I37" s="10">
        <f t="shared" si="6"/>
        <v>2510.6331899784968</v>
      </c>
      <c r="J37" s="10">
        <f t="shared" si="7"/>
        <v>502.12663799569941</v>
      </c>
      <c r="K37" s="10">
        <f t="shared" si="8"/>
        <v>1049.901152172826</v>
      </c>
      <c r="L37" s="10">
        <f t="shared" si="9"/>
        <v>228.23938090713608</v>
      </c>
      <c r="M37" s="10">
        <f t="shared" si="10"/>
        <v>6984.1250557583635</v>
      </c>
      <c r="N37" s="10">
        <f t="shared" si="11"/>
        <v>10722.686115017254</v>
      </c>
      <c r="O37" s="10">
        <f t="shared" si="12"/>
        <v>1602.2404539680954</v>
      </c>
      <c r="P37" s="10">
        <f t="shared" si="13"/>
        <v>1985.682613892084</v>
      </c>
      <c r="Q37" s="10">
        <f t="shared" si="14"/>
        <v>296.71119517927696</v>
      </c>
      <c r="R37" s="10">
        <f t="shared" si="15"/>
        <v>8379.5806306245941</v>
      </c>
      <c r="S37" s="10">
        <f t="shared" si="16"/>
        <v>1252.1212436565486</v>
      </c>
      <c r="T37" s="10">
        <f t="shared" si="17"/>
        <v>1072.2686115017254</v>
      </c>
      <c r="U37" s="10">
        <f t="shared" si="18"/>
        <v>160.22404539680954</v>
      </c>
      <c r="V37" s="10">
        <f t="shared" si="19"/>
        <v>1389.9778297244588</v>
      </c>
      <c r="W37" s="10">
        <f t="shared" si="20"/>
        <v>207.69783662549386</v>
      </c>
      <c r="X37" s="10">
        <f t="shared" si="21"/>
        <v>6354.1843644546689</v>
      </c>
      <c r="Y37" s="10">
        <f t="shared" si="22"/>
        <v>949.47582457368617</v>
      </c>
      <c r="Z37" s="10">
        <f t="shared" si="23"/>
        <v>2184.2508752812923</v>
      </c>
      <c r="AA37" s="10">
        <f t="shared" si="24"/>
        <v>326.38231469720461</v>
      </c>
      <c r="AB37" s="10">
        <f t="shared" si="25"/>
        <v>436.85017505625848</v>
      </c>
      <c r="AC37" s="10">
        <f t="shared" si="26"/>
        <v>65.276462939440933</v>
      </c>
      <c r="AD37" s="10">
        <f t="shared" si="27"/>
        <v>913.41400239035863</v>
      </c>
      <c r="AE37" s="10">
        <f t="shared" si="28"/>
        <v>136.48714978246738</v>
      </c>
      <c r="AF37" s="2">
        <f t="shared" si="29"/>
        <v>228.23938090713608</v>
      </c>
      <c r="AG37" s="9">
        <f t="shared" si="30"/>
        <v>4011.2567972242141</v>
      </c>
      <c r="AH37" s="9">
        <f t="shared" si="31"/>
        <v>599.38319958522743</v>
      </c>
      <c r="AI37" s="2">
        <f t="shared" si="32"/>
        <v>45.676177864659699</v>
      </c>
      <c r="AJ37" s="2">
        <f t="shared" si="33"/>
        <v>2327.8088810842623</v>
      </c>
    </row>
    <row r="38" spans="1:36" x14ac:dyDescent="0.3">
      <c r="A38" s="2" t="s">
        <v>37</v>
      </c>
      <c r="B38" s="7">
        <v>13920.772743624457</v>
      </c>
      <c r="C38" s="10">
        <f t="shared" si="0"/>
        <v>3758.6086407786038</v>
      </c>
      <c r="D38" s="10">
        <f t="shared" si="1"/>
        <v>696.03863718122284</v>
      </c>
      <c r="E38" s="10">
        <f t="shared" si="2"/>
        <v>2937.2830489047606</v>
      </c>
      <c r="F38" s="10">
        <f t="shared" si="3"/>
        <v>375.86086407786036</v>
      </c>
      <c r="G38" s="10">
        <f t="shared" si="4"/>
        <v>487.22704602685604</v>
      </c>
      <c r="H38" s="10">
        <f t="shared" si="5"/>
        <v>2227.3236389799131</v>
      </c>
      <c r="I38" s="10">
        <f t="shared" si="6"/>
        <v>765.64250089934512</v>
      </c>
      <c r="J38" s="10">
        <f t="shared" si="7"/>
        <v>153.12850017986904</v>
      </c>
      <c r="K38" s="10">
        <f t="shared" si="8"/>
        <v>320.17777310336248</v>
      </c>
      <c r="L38" s="10">
        <f t="shared" si="9"/>
        <v>69.603863718122284</v>
      </c>
      <c r="M38" s="10">
        <f t="shared" si="10"/>
        <v>2129.878229774542</v>
      </c>
      <c r="N38" s="10">
        <f t="shared" si="11"/>
        <v>3269.9895174773851</v>
      </c>
      <c r="O38" s="10">
        <f t="shared" si="12"/>
        <v>488.61912330121851</v>
      </c>
      <c r="P38" s="10">
        <f t="shared" si="13"/>
        <v>605.55361434766382</v>
      </c>
      <c r="Q38" s="10">
        <f t="shared" si="14"/>
        <v>90.485022833558972</v>
      </c>
      <c r="R38" s="10">
        <f t="shared" si="15"/>
        <v>2555.4362525471415</v>
      </c>
      <c r="S38" s="10">
        <f t="shared" si="16"/>
        <v>381.84679635761887</v>
      </c>
      <c r="T38" s="10">
        <f t="shared" si="17"/>
        <v>326.99895174773849</v>
      </c>
      <c r="U38" s="10">
        <f t="shared" si="18"/>
        <v>48.861912330121847</v>
      </c>
      <c r="V38" s="10">
        <f t="shared" si="19"/>
        <v>423.88753004336473</v>
      </c>
      <c r="W38" s="10">
        <f t="shared" si="20"/>
        <v>63.339515983491289</v>
      </c>
      <c r="X38" s="10">
        <f t="shared" si="21"/>
        <v>1937.7715659125245</v>
      </c>
      <c r="Y38" s="10">
        <f t="shared" si="22"/>
        <v>289.55207306738873</v>
      </c>
      <c r="Z38" s="10">
        <f t="shared" si="23"/>
        <v>666.10897578243021</v>
      </c>
      <c r="AA38" s="10">
        <f t="shared" si="24"/>
        <v>99.533525116914873</v>
      </c>
      <c r="AB38" s="10">
        <f t="shared" si="25"/>
        <v>133.22179515648605</v>
      </c>
      <c r="AC38" s="10">
        <f t="shared" si="26"/>
        <v>19.906705023382976</v>
      </c>
      <c r="AD38" s="10">
        <f t="shared" si="27"/>
        <v>278.55466259992534</v>
      </c>
      <c r="AE38" s="10">
        <f t="shared" si="28"/>
        <v>41.623110503437125</v>
      </c>
      <c r="AF38" s="2">
        <f t="shared" si="29"/>
        <v>69.603863718122284</v>
      </c>
      <c r="AG38" s="9">
        <f t="shared" si="30"/>
        <v>1223.2725585861267</v>
      </c>
      <c r="AH38" s="9">
        <f t="shared" si="31"/>
        <v>182.78785358183504</v>
      </c>
      <c r="AI38" s="2">
        <f t="shared" si="32"/>
        <v>13.929403622725506</v>
      </c>
      <c r="AJ38" s="2">
        <f t="shared" si="33"/>
        <v>709.88841398385478</v>
      </c>
    </row>
    <row r="39" spans="1:36" x14ac:dyDescent="0.3">
      <c r="A39" s="2" t="s">
        <v>38</v>
      </c>
      <c r="B39" s="7">
        <v>8925.9797535656089</v>
      </c>
      <c r="C39" s="10">
        <f t="shared" si="0"/>
        <v>2410.0145334627146</v>
      </c>
      <c r="D39" s="10">
        <f t="shared" si="1"/>
        <v>446.29898767828047</v>
      </c>
      <c r="E39" s="10">
        <f t="shared" si="2"/>
        <v>1883.3817280023436</v>
      </c>
      <c r="F39" s="10">
        <f t="shared" si="3"/>
        <v>241.00145334627146</v>
      </c>
      <c r="G39" s="10">
        <f t="shared" si="4"/>
        <v>312.40929137479634</v>
      </c>
      <c r="H39" s="10">
        <f t="shared" si="5"/>
        <v>1428.1567605704975</v>
      </c>
      <c r="I39" s="10">
        <f t="shared" si="6"/>
        <v>490.92888644610849</v>
      </c>
      <c r="J39" s="10">
        <f t="shared" si="7"/>
        <v>98.185777289221704</v>
      </c>
      <c r="K39" s="10">
        <f t="shared" si="8"/>
        <v>205.29753433200901</v>
      </c>
      <c r="L39" s="10">
        <f t="shared" si="9"/>
        <v>44.629898767828045</v>
      </c>
      <c r="M39" s="10">
        <f t="shared" si="10"/>
        <v>1365.6749022955382</v>
      </c>
      <c r="N39" s="10">
        <f t="shared" si="11"/>
        <v>2096.7126441125615</v>
      </c>
      <c r="O39" s="10">
        <f t="shared" si="12"/>
        <v>313.30188935015292</v>
      </c>
      <c r="P39" s="10">
        <f t="shared" si="13"/>
        <v>388.28011928010403</v>
      </c>
      <c r="Q39" s="10">
        <f t="shared" si="14"/>
        <v>58.018868398176465</v>
      </c>
      <c r="R39" s="10">
        <f t="shared" si="15"/>
        <v>1638.5421033620389</v>
      </c>
      <c r="S39" s="10">
        <f t="shared" si="16"/>
        <v>244.83962464030466</v>
      </c>
      <c r="T39" s="10">
        <f t="shared" si="17"/>
        <v>209.67126441125617</v>
      </c>
      <c r="U39" s="10">
        <f t="shared" si="18"/>
        <v>31.33018893501529</v>
      </c>
      <c r="V39" s="10">
        <f t="shared" si="19"/>
        <v>271.79608349607281</v>
      </c>
      <c r="W39" s="10">
        <f t="shared" si="20"/>
        <v>40.613207878723529</v>
      </c>
      <c r="X39" s="10">
        <f t="shared" si="21"/>
        <v>1242.4963816963327</v>
      </c>
      <c r="Y39" s="10">
        <f t="shared" si="22"/>
        <v>185.66037887416468</v>
      </c>
      <c r="Z39" s="10">
        <f t="shared" si="23"/>
        <v>427.1081312081144</v>
      </c>
      <c r="AA39" s="10">
        <f t="shared" si="24"/>
        <v>63.820755237994106</v>
      </c>
      <c r="AB39" s="10">
        <f t="shared" si="25"/>
        <v>85.421626241622889</v>
      </c>
      <c r="AC39" s="10">
        <f t="shared" si="26"/>
        <v>12.764151047598823</v>
      </c>
      <c r="AD39" s="10">
        <f t="shared" si="27"/>
        <v>178.60885486884783</v>
      </c>
      <c r="AE39" s="10">
        <f t="shared" si="28"/>
        <v>26.688679463161172</v>
      </c>
      <c r="AF39" s="2">
        <f t="shared" si="29"/>
        <v>44.629898767828045</v>
      </c>
      <c r="AG39" s="9">
        <f t="shared" si="30"/>
        <v>784.36063084449768</v>
      </c>
      <c r="AH39" s="9">
        <f t="shared" si="31"/>
        <v>117.20331265492494</v>
      </c>
      <c r="AI39" s="2">
        <f t="shared" si="32"/>
        <v>8.9315138610128209</v>
      </c>
      <c r="AJ39" s="2">
        <f t="shared" si="33"/>
        <v>455.17944493510288</v>
      </c>
    </row>
    <row r="40" spans="1:36" x14ac:dyDescent="0.3">
      <c r="A40" s="2" t="s">
        <v>39</v>
      </c>
      <c r="B40" s="7">
        <v>44396.54866866392</v>
      </c>
      <c r="C40" s="10">
        <f t="shared" si="0"/>
        <v>11987.068140539259</v>
      </c>
      <c r="D40" s="10">
        <f t="shared" si="1"/>
        <v>2219.8274334331959</v>
      </c>
      <c r="E40" s="10">
        <f t="shared" si="2"/>
        <v>9367.6717690880887</v>
      </c>
      <c r="F40" s="10">
        <f t="shared" si="3"/>
        <v>1198.7068140539259</v>
      </c>
      <c r="G40" s="10">
        <f t="shared" si="4"/>
        <v>1553.8792034032374</v>
      </c>
      <c r="H40" s="10">
        <f t="shared" si="5"/>
        <v>7103.4477869862276</v>
      </c>
      <c r="I40" s="10">
        <f t="shared" si="6"/>
        <v>2441.8101767765156</v>
      </c>
      <c r="J40" s="10">
        <f t="shared" si="7"/>
        <v>488.36203535530319</v>
      </c>
      <c r="K40" s="10">
        <f t="shared" si="8"/>
        <v>1021.1206193792701</v>
      </c>
      <c r="L40" s="10">
        <f t="shared" si="9"/>
        <v>221.98274334331961</v>
      </c>
      <c r="M40" s="10">
        <f t="shared" si="10"/>
        <v>6792.6719463055797</v>
      </c>
      <c r="N40" s="10">
        <f t="shared" si="11"/>
        <v>10428.749282269155</v>
      </c>
      <c r="O40" s="10">
        <f t="shared" si="12"/>
        <v>1558.3188582701036</v>
      </c>
      <c r="P40" s="10">
        <f t="shared" si="13"/>
        <v>1931.2498670868804</v>
      </c>
      <c r="Q40" s="10">
        <f t="shared" si="14"/>
        <v>288.57756634631545</v>
      </c>
      <c r="R40" s="10">
        <f t="shared" si="15"/>
        <v>8149.8744391066375</v>
      </c>
      <c r="S40" s="10">
        <f t="shared" si="16"/>
        <v>1217.7973299814516</v>
      </c>
      <c r="T40" s="10">
        <f t="shared" si="17"/>
        <v>1042.8749282269155</v>
      </c>
      <c r="U40" s="10">
        <f t="shared" si="18"/>
        <v>155.83188582701038</v>
      </c>
      <c r="V40" s="10">
        <f t="shared" si="19"/>
        <v>1351.8749069608166</v>
      </c>
      <c r="W40" s="10">
        <f t="shared" si="20"/>
        <v>202.00429644242087</v>
      </c>
      <c r="X40" s="10">
        <f t="shared" si="21"/>
        <v>6179.9995746780178</v>
      </c>
      <c r="Y40" s="10">
        <f t="shared" si="22"/>
        <v>923.44821230820958</v>
      </c>
      <c r="Z40" s="10">
        <f t="shared" si="23"/>
        <v>2124.3748537955685</v>
      </c>
      <c r="AA40" s="10">
        <f t="shared" si="24"/>
        <v>317.43532298094703</v>
      </c>
      <c r="AB40" s="10">
        <f t="shared" si="25"/>
        <v>424.87497075911375</v>
      </c>
      <c r="AC40" s="10">
        <f t="shared" si="26"/>
        <v>63.48706459618942</v>
      </c>
      <c r="AD40" s="10">
        <f t="shared" si="27"/>
        <v>888.37493885996503</v>
      </c>
      <c r="AE40" s="10">
        <f t="shared" si="28"/>
        <v>132.74568051930513</v>
      </c>
      <c r="AF40" s="2">
        <f t="shared" si="29"/>
        <v>221.98274334331961</v>
      </c>
      <c r="AG40" s="9">
        <f t="shared" si="30"/>
        <v>3901.29777150359</v>
      </c>
      <c r="AH40" s="9">
        <f t="shared" si="31"/>
        <v>582.95254056950205</v>
      </c>
      <c r="AI40" s="2">
        <f t="shared" si="32"/>
        <v>44.424074528838496</v>
      </c>
      <c r="AJ40" s="2">
        <f t="shared" si="33"/>
        <v>2263.9975597036496</v>
      </c>
    </row>
    <row r="41" spans="1:36" x14ac:dyDescent="0.3">
      <c r="A41" s="2" t="s">
        <v>40</v>
      </c>
      <c r="B41" s="7">
        <v>12537.848227673101</v>
      </c>
      <c r="C41" s="10">
        <f t="shared" si="0"/>
        <v>3385.2190214717375</v>
      </c>
      <c r="D41" s="10">
        <f t="shared" si="1"/>
        <v>626.89241138365514</v>
      </c>
      <c r="E41" s="10">
        <f t="shared" si="2"/>
        <v>2645.4859760390245</v>
      </c>
      <c r="F41" s="10">
        <f t="shared" si="3"/>
        <v>338.52190214717376</v>
      </c>
      <c r="G41" s="10">
        <f t="shared" si="4"/>
        <v>438.82468796855858</v>
      </c>
      <c r="H41" s="10">
        <f t="shared" si="5"/>
        <v>2006.0557164276963</v>
      </c>
      <c r="I41" s="10">
        <f t="shared" si="6"/>
        <v>689.58165252202059</v>
      </c>
      <c r="J41" s="10">
        <f t="shared" si="7"/>
        <v>137.91633050440413</v>
      </c>
      <c r="K41" s="10">
        <f t="shared" si="8"/>
        <v>288.37050923648133</v>
      </c>
      <c r="L41" s="10">
        <f t="shared" si="9"/>
        <v>62.68924113836551</v>
      </c>
      <c r="M41" s="10">
        <f t="shared" si="10"/>
        <v>1918.2907788339844</v>
      </c>
      <c r="N41" s="10">
        <f t="shared" si="11"/>
        <v>2945.1405486804115</v>
      </c>
      <c r="O41" s="10">
        <f t="shared" si="12"/>
        <v>440.07847279132591</v>
      </c>
      <c r="P41" s="10">
        <f t="shared" si="13"/>
        <v>545.39639790377998</v>
      </c>
      <c r="Q41" s="10">
        <f t="shared" si="14"/>
        <v>81.496013479875174</v>
      </c>
      <c r="R41" s="10">
        <f t="shared" si="15"/>
        <v>2301.5727991539511</v>
      </c>
      <c r="S41" s="10">
        <f t="shared" si="16"/>
        <v>343.9131768850732</v>
      </c>
      <c r="T41" s="10">
        <f t="shared" si="17"/>
        <v>294.51405486804117</v>
      </c>
      <c r="U41" s="10">
        <f t="shared" si="18"/>
        <v>44.007847279132591</v>
      </c>
      <c r="V41" s="10">
        <f t="shared" si="19"/>
        <v>381.77747853264594</v>
      </c>
      <c r="W41" s="10">
        <f t="shared" si="20"/>
        <v>57.04720943591262</v>
      </c>
      <c r="X41" s="10">
        <f t="shared" si="21"/>
        <v>1745.2684732920959</v>
      </c>
      <c r="Y41" s="10">
        <f t="shared" si="22"/>
        <v>260.78724313560053</v>
      </c>
      <c r="Z41" s="10">
        <f t="shared" si="23"/>
        <v>599.9360376941579</v>
      </c>
      <c r="AA41" s="10">
        <f t="shared" si="24"/>
        <v>89.645614827862673</v>
      </c>
      <c r="AB41" s="10">
        <f t="shared" si="25"/>
        <v>119.9872075388316</v>
      </c>
      <c r="AC41" s="10">
        <f t="shared" si="26"/>
        <v>17.929122965572539</v>
      </c>
      <c r="AD41" s="10">
        <f t="shared" si="27"/>
        <v>250.88234303573876</v>
      </c>
      <c r="AE41" s="10">
        <f t="shared" si="28"/>
        <v>37.488166200742576</v>
      </c>
      <c r="AF41" s="2">
        <f t="shared" si="29"/>
        <v>62.68924113836551</v>
      </c>
      <c r="AG41" s="9">
        <f t="shared" si="30"/>
        <v>1101.7495912828876</v>
      </c>
      <c r="AH41" s="9">
        <f t="shared" si="31"/>
        <v>164.62924927215565</v>
      </c>
      <c r="AI41" s="2">
        <f t="shared" si="32"/>
        <v>12.54562169357426</v>
      </c>
      <c r="AJ41" s="2">
        <f t="shared" si="33"/>
        <v>639.36631658536692</v>
      </c>
    </row>
    <row r="42" spans="1:36" x14ac:dyDescent="0.3">
      <c r="A42" s="2" t="s">
        <v>41</v>
      </c>
      <c r="B42" s="7">
        <v>21271.798653051588</v>
      </c>
      <c r="C42" s="10">
        <f t="shared" si="0"/>
        <v>5743.3856363239292</v>
      </c>
      <c r="D42" s="10">
        <f t="shared" si="1"/>
        <v>1063.5899326525794</v>
      </c>
      <c r="E42" s="10">
        <f t="shared" si="2"/>
        <v>4488.349515793886</v>
      </c>
      <c r="F42" s="10">
        <f t="shared" si="3"/>
        <v>574.33856363239295</v>
      </c>
      <c r="G42" s="10">
        <f t="shared" si="4"/>
        <v>744.51295285680567</v>
      </c>
      <c r="H42" s="10">
        <f t="shared" si="5"/>
        <v>3403.487784488254</v>
      </c>
      <c r="I42" s="10">
        <f t="shared" si="6"/>
        <v>1169.9489259178374</v>
      </c>
      <c r="J42" s="10">
        <f t="shared" si="7"/>
        <v>233.98978518356751</v>
      </c>
      <c r="K42" s="10">
        <f t="shared" si="8"/>
        <v>489.25136902018653</v>
      </c>
      <c r="L42" s="10">
        <f t="shared" si="9"/>
        <v>106.35899326525794</v>
      </c>
      <c r="M42" s="10">
        <f t="shared" si="10"/>
        <v>3254.5851939168929</v>
      </c>
      <c r="N42" s="10">
        <f t="shared" si="11"/>
        <v>4996.7455036018182</v>
      </c>
      <c r="O42" s="10">
        <f t="shared" si="12"/>
        <v>746.64013272211082</v>
      </c>
      <c r="P42" s="10">
        <f t="shared" si="13"/>
        <v>925.32324140774404</v>
      </c>
      <c r="Q42" s="10">
        <f t="shared" si="14"/>
        <v>138.26669124483533</v>
      </c>
      <c r="R42" s="10">
        <f t="shared" si="15"/>
        <v>3904.8640787406807</v>
      </c>
      <c r="S42" s="10">
        <f t="shared" si="16"/>
        <v>583.48543705320515</v>
      </c>
      <c r="T42" s="10">
        <f t="shared" si="17"/>
        <v>499.67455036018185</v>
      </c>
      <c r="U42" s="10">
        <f t="shared" si="18"/>
        <v>74.664013272211079</v>
      </c>
      <c r="V42" s="10">
        <f t="shared" si="19"/>
        <v>647.72626898542092</v>
      </c>
      <c r="W42" s="10">
        <f t="shared" si="20"/>
        <v>96.786683871384739</v>
      </c>
      <c r="X42" s="10">
        <f t="shared" si="21"/>
        <v>2961.034372504781</v>
      </c>
      <c r="Y42" s="10">
        <f t="shared" si="22"/>
        <v>442.45341198347302</v>
      </c>
      <c r="Z42" s="10">
        <f t="shared" si="23"/>
        <v>1017.8555655485186</v>
      </c>
      <c r="AA42" s="10">
        <f t="shared" si="24"/>
        <v>152.09336036931887</v>
      </c>
      <c r="AB42" s="10">
        <f t="shared" si="25"/>
        <v>203.57111310970373</v>
      </c>
      <c r="AC42" s="10">
        <f t="shared" si="26"/>
        <v>30.418672073863778</v>
      </c>
      <c r="AD42" s="10">
        <f t="shared" si="27"/>
        <v>425.64869104756229</v>
      </c>
      <c r="AE42" s="10">
        <f t="shared" si="28"/>
        <v>63.602677972624249</v>
      </c>
      <c r="AF42" s="2">
        <f t="shared" si="29"/>
        <v>106.35899326525794</v>
      </c>
      <c r="AG42" s="9">
        <f t="shared" si="30"/>
        <v>1869.2358566060732</v>
      </c>
      <c r="AH42" s="9">
        <f t="shared" si="31"/>
        <v>279.31110501010295</v>
      </c>
      <c r="AI42" s="2">
        <f t="shared" si="32"/>
        <v>21.284987168216482</v>
      </c>
      <c r="AJ42" s="2">
        <f t="shared" si="33"/>
        <v>1084.7532451325003</v>
      </c>
    </row>
    <row r="43" spans="1:36" x14ac:dyDescent="0.3">
      <c r="A43" s="2" t="s">
        <v>42</v>
      </c>
      <c r="B43" s="7">
        <v>13405.370368676749</v>
      </c>
      <c r="C43" s="10">
        <f t="shared" si="0"/>
        <v>3619.4499995427227</v>
      </c>
      <c r="D43" s="10">
        <f t="shared" si="1"/>
        <v>670.26851843383747</v>
      </c>
      <c r="E43" s="10">
        <f t="shared" si="2"/>
        <v>2828.5331477907944</v>
      </c>
      <c r="F43" s="10">
        <f t="shared" si="3"/>
        <v>361.9449999542723</v>
      </c>
      <c r="G43" s="10">
        <f t="shared" si="4"/>
        <v>469.1879629036863</v>
      </c>
      <c r="H43" s="10">
        <f t="shared" si="5"/>
        <v>2144.8592589882801</v>
      </c>
      <c r="I43" s="10">
        <f t="shared" si="6"/>
        <v>737.2953702772212</v>
      </c>
      <c r="J43" s="10">
        <f t="shared" si="7"/>
        <v>147.45907405544426</v>
      </c>
      <c r="K43" s="10">
        <f t="shared" si="8"/>
        <v>308.32351847956522</v>
      </c>
      <c r="L43" s="10">
        <f t="shared" si="9"/>
        <v>67.026851843383753</v>
      </c>
      <c r="M43" s="10">
        <f t="shared" si="10"/>
        <v>2051.0216664075424</v>
      </c>
      <c r="N43" s="10">
        <f t="shared" si="11"/>
        <v>3148.9214996021688</v>
      </c>
      <c r="O43" s="10">
        <f t="shared" si="12"/>
        <v>470.52849994055396</v>
      </c>
      <c r="P43" s="10">
        <f t="shared" si="13"/>
        <v>583.13361103743864</v>
      </c>
      <c r="Q43" s="10">
        <f t="shared" si="14"/>
        <v>87.134907396398873</v>
      </c>
      <c r="R43" s="10">
        <f t="shared" si="15"/>
        <v>2460.823838577991</v>
      </c>
      <c r="S43" s="10">
        <f t="shared" si="16"/>
        <v>367.7093092128033</v>
      </c>
      <c r="T43" s="10">
        <f t="shared" si="17"/>
        <v>314.8921499602169</v>
      </c>
      <c r="U43" s="10">
        <f t="shared" si="18"/>
        <v>47.0528499940554</v>
      </c>
      <c r="V43" s="10">
        <f t="shared" si="19"/>
        <v>408.19352772620709</v>
      </c>
      <c r="W43" s="10">
        <f t="shared" si="20"/>
        <v>60.994435177479218</v>
      </c>
      <c r="X43" s="10">
        <f t="shared" si="21"/>
        <v>1866.0275553198037</v>
      </c>
      <c r="Y43" s="10">
        <f t="shared" si="22"/>
        <v>278.83170366847639</v>
      </c>
      <c r="Z43" s="10">
        <f t="shared" si="23"/>
        <v>641.44697214118241</v>
      </c>
      <c r="AA43" s="10">
        <f t="shared" si="24"/>
        <v>95.848398136038753</v>
      </c>
      <c r="AB43" s="10">
        <f t="shared" si="25"/>
        <v>128.28939442823651</v>
      </c>
      <c r="AC43" s="10">
        <f t="shared" si="26"/>
        <v>19.169679627207756</v>
      </c>
      <c r="AD43" s="10">
        <f t="shared" si="27"/>
        <v>268.24146107722174</v>
      </c>
      <c r="AE43" s="10">
        <f t="shared" si="28"/>
        <v>40.08205740234348</v>
      </c>
      <c r="AF43" s="2">
        <f t="shared" si="29"/>
        <v>67.026851843383753</v>
      </c>
      <c r="AG43" s="9">
        <f t="shared" si="30"/>
        <v>1177.9821430671748</v>
      </c>
      <c r="AH43" s="9">
        <f t="shared" si="31"/>
        <v>176.02032022842846</v>
      </c>
      <c r="AI43" s="2">
        <f t="shared" si="32"/>
        <v>13.413681698305329</v>
      </c>
      <c r="AJ43" s="2">
        <f t="shared" si="33"/>
        <v>683.60552141363382</v>
      </c>
    </row>
    <row r="44" spans="1:36" x14ac:dyDescent="0.3">
      <c r="A44" s="2" t="s">
        <v>43</v>
      </c>
      <c r="B44" s="7">
        <v>18205.951870022192</v>
      </c>
      <c r="C44" s="10">
        <f t="shared" si="0"/>
        <v>4915.6070049059927</v>
      </c>
      <c r="D44" s="10">
        <f t="shared" si="1"/>
        <v>910.29759350110965</v>
      </c>
      <c r="E44" s="10">
        <f t="shared" si="2"/>
        <v>3841.4558445746829</v>
      </c>
      <c r="F44" s="10">
        <f t="shared" si="3"/>
        <v>491.56070049059923</v>
      </c>
      <c r="G44" s="10">
        <f t="shared" si="4"/>
        <v>637.20831545077681</v>
      </c>
      <c r="H44" s="10">
        <f t="shared" si="5"/>
        <v>2912.9522992035509</v>
      </c>
      <c r="I44" s="10">
        <f t="shared" si="6"/>
        <v>1001.3273528512206</v>
      </c>
      <c r="J44" s="10">
        <f t="shared" si="7"/>
        <v>200.26547057024413</v>
      </c>
      <c r="K44" s="10">
        <f t="shared" si="8"/>
        <v>418.73689301051041</v>
      </c>
      <c r="L44" s="10">
        <f t="shared" si="9"/>
        <v>91.029759350110965</v>
      </c>
      <c r="M44" s="10">
        <f t="shared" si="10"/>
        <v>2785.5106361133953</v>
      </c>
      <c r="N44" s="10">
        <f t="shared" si="11"/>
        <v>4276.5780942682131</v>
      </c>
      <c r="O44" s="10">
        <f t="shared" si="12"/>
        <v>639.02891063777906</v>
      </c>
      <c r="P44" s="10">
        <f t="shared" si="13"/>
        <v>791.95890634596537</v>
      </c>
      <c r="Q44" s="10">
        <f t="shared" si="14"/>
        <v>118.33868715514426</v>
      </c>
      <c r="R44" s="10">
        <f t="shared" si="15"/>
        <v>3342.0665847799742</v>
      </c>
      <c r="S44" s="10">
        <f t="shared" si="16"/>
        <v>499.38925979470878</v>
      </c>
      <c r="T44" s="10">
        <f t="shared" si="17"/>
        <v>427.6578094268213</v>
      </c>
      <c r="U44" s="10">
        <f t="shared" si="18"/>
        <v>63.902891063777901</v>
      </c>
      <c r="V44" s="10">
        <f t="shared" si="19"/>
        <v>554.37123444217582</v>
      </c>
      <c r="W44" s="10">
        <f t="shared" si="20"/>
        <v>82.83708100860099</v>
      </c>
      <c r="X44" s="10">
        <f t="shared" si="21"/>
        <v>2534.2685003070892</v>
      </c>
      <c r="Y44" s="10">
        <f t="shared" si="22"/>
        <v>378.68379889646161</v>
      </c>
      <c r="Z44" s="10">
        <f t="shared" si="23"/>
        <v>871.15479698056185</v>
      </c>
      <c r="AA44" s="10">
        <f t="shared" si="24"/>
        <v>130.17255587065867</v>
      </c>
      <c r="AB44" s="10">
        <f t="shared" si="25"/>
        <v>174.23095939611238</v>
      </c>
      <c r="AC44" s="10">
        <f t="shared" si="26"/>
        <v>26.034511174131737</v>
      </c>
      <c r="AD44" s="10">
        <f t="shared" si="27"/>
        <v>364.30109691914407</v>
      </c>
      <c r="AE44" s="10">
        <f t="shared" si="28"/>
        <v>54.435796091366356</v>
      </c>
      <c r="AF44" s="2">
        <f t="shared" si="29"/>
        <v>91.029759350110965</v>
      </c>
      <c r="AG44" s="9">
        <f t="shared" si="30"/>
        <v>1599.8279503368587</v>
      </c>
      <c r="AH44" s="9">
        <f t="shared" si="31"/>
        <v>239.05475119976052</v>
      </c>
      <c r="AI44" s="2">
        <f t="shared" si="32"/>
        <v>18.217239560181607</v>
      </c>
      <c r="AJ44" s="2">
        <f t="shared" si="33"/>
        <v>928.41069501659467</v>
      </c>
    </row>
    <row r="45" spans="1:36" x14ac:dyDescent="0.3">
      <c r="A45" s="2" t="s">
        <v>44</v>
      </c>
      <c r="B45" s="7">
        <v>7629.6592635329689</v>
      </c>
      <c r="C45" s="10">
        <f t="shared" si="0"/>
        <v>2060.0080011539017</v>
      </c>
      <c r="D45" s="10">
        <f t="shared" si="1"/>
        <v>381.48296317664847</v>
      </c>
      <c r="E45" s="10">
        <f t="shared" si="2"/>
        <v>1609.8581046054567</v>
      </c>
      <c r="F45" s="10">
        <f t="shared" si="3"/>
        <v>206.00080011539018</v>
      </c>
      <c r="G45" s="10">
        <f t="shared" si="4"/>
        <v>267.03807422365395</v>
      </c>
      <c r="H45" s="10">
        <f t="shared" si="5"/>
        <v>1220.745482165275</v>
      </c>
      <c r="I45" s="10">
        <f t="shared" si="6"/>
        <v>419.63125949431327</v>
      </c>
      <c r="J45" s="10">
        <f t="shared" si="7"/>
        <v>83.92625189886266</v>
      </c>
      <c r="K45" s="10">
        <f t="shared" si="8"/>
        <v>175.48216306125829</v>
      </c>
      <c r="L45" s="10">
        <f t="shared" si="9"/>
        <v>38.148296317664844</v>
      </c>
      <c r="M45" s="10">
        <f t="shared" si="10"/>
        <v>1167.3378673205443</v>
      </c>
      <c r="N45" s="10">
        <f t="shared" si="11"/>
        <v>1792.2069610038943</v>
      </c>
      <c r="O45" s="10">
        <f t="shared" si="12"/>
        <v>267.80104015000722</v>
      </c>
      <c r="P45" s="10">
        <f t="shared" si="13"/>
        <v>331.89017796368415</v>
      </c>
      <c r="Q45" s="10">
        <f t="shared" si="14"/>
        <v>49.592785212964301</v>
      </c>
      <c r="R45" s="10">
        <f t="shared" si="15"/>
        <v>1400.5765510067472</v>
      </c>
      <c r="S45" s="10">
        <f t="shared" si="16"/>
        <v>209.28155359870937</v>
      </c>
      <c r="T45" s="10">
        <f t="shared" si="17"/>
        <v>179.22069610038946</v>
      </c>
      <c r="U45" s="10">
        <f t="shared" si="18"/>
        <v>26.780104015000724</v>
      </c>
      <c r="V45" s="10">
        <f t="shared" si="19"/>
        <v>232.32312457457894</v>
      </c>
      <c r="W45" s="10">
        <f t="shared" si="20"/>
        <v>34.714949649075017</v>
      </c>
      <c r="X45" s="10">
        <f t="shared" si="21"/>
        <v>1062.0485694837892</v>
      </c>
      <c r="Y45" s="10">
        <f t="shared" si="22"/>
        <v>158.69691268148577</v>
      </c>
      <c r="Z45" s="10">
        <f t="shared" si="23"/>
        <v>365.07919576005253</v>
      </c>
      <c r="AA45" s="10">
        <f t="shared" si="24"/>
        <v>54.552063734260727</v>
      </c>
      <c r="AB45" s="10">
        <f t="shared" si="25"/>
        <v>73.015839152010514</v>
      </c>
      <c r="AC45" s="10">
        <f t="shared" si="26"/>
        <v>10.910412746852145</v>
      </c>
      <c r="AD45" s="10">
        <f t="shared" si="27"/>
        <v>152.66948186329472</v>
      </c>
      <c r="AE45" s="10">
        <f t="shared" si="28"/>
        <v>22.812681197963578</v>
      </c>
      <c r="AF45" s="2">
        <f t="shared" si="29"/>
        <v>38.148296317664844</v>
      </c>
      <c r="AG45" s="9">
        <f t="shared" si="30"/>
        <v>670.44789684658758</v>
      </c>
      <c r="AH45" s="9">
        <f t="shared" si="31"/>
        <v>100.18186964374298</v>
      </c>
      <c r="AI45" s="2">
        <f t="shared" si="32"/>
        <v>7.6343896522763606</v>
      </c>
      <c r="AJ45" s="2">
        <f t="shared" si="33"/>
        <v>389.07371117793741</v>
      </c>
    </row>
    <row r="46" spans="1:36" x14ac:dyDescent="0.3">
      <c r="A46" s="2" t="s">
        <v>45</v>
      </c>
      <c r="B46" s="7">
        <v>52257.260129794617</v>
      </c>
      <c r="C46" s="10">
        <f t="shared" si="0"/>
        <v>14109.460235044548</v>
      </c>
      <c r="D46" s="10">
        <f t="shared" si="1"/>
        <v>2612.8630064897311</v>
      </c>
      <c r="E46" s="10">
        <f t="shared" si="2"/>
        <v>11026.281887386665</v>
      </c>
      <c r="F46" s="10">
        <f t="shared" si="3"/>
        <v>1410.9460235044548</v>
      </c>
      <c r="G46" s="10">
        <f t="shared" si="4"/>
        <v>1829.0041045428118</v>
      </c>
      <c r="H46" s="10">
        <f t="shared" si="5"/>
        <v>8361.1616207671395</v>
      </c>
      <c r="I46" s="10">
        <f t="shared" si="6"/>
        <v>2874.149307138704</v>
      </c>
      <c r="J46" s="10">
        <f t="shared" si="7"/>
        <v>574.82986142774087</v>
      </c>
      <c r="K46" s="10">
        <f t="shared" si="8"/>
        <v>1201.9169829852763</v>
      </c>
      <c r="L46" s="10">
        <f t="shared" si="9"/>
        <v>261.28630064897311</v>
      </c>
      <c r="M46" s="10">
        <f t="shared" si="10"/>
        <v>7995.3607998585758</v>
      </c>
      <c r="N46" s="10">
        <f t="shared" si="11"/>
        <v>12275.230404488757</v>
      </c>
      <c r="O46" s="10">
        <f t="shared" si="12"/>
        <v>1834.2298305557913</v>
      </c>
      <c r="P46" s="10">
        <f t="shared" si="13"/>
        <v>2273.1908156460659</v>
      </c>
      <c r="Q46" s="10">
        <f t="shared" si="14"/>
        <v>339.67219084366508</v>
      </c>
      <c r="R46" s="10">
        <f t="shared" si="15"/>
        <v>9592.8652420263988</v>
      </c>
      <c r="S46" s="10">
        <f t="shared" si="16"/>
        <v>1433.4166453602666</v>
      </c>
      <c r="T46" s="10">
        <f t="shared" si="17"/>
        <v>1227.5230404488757</v>
      </c>
      <c r="U46" s="10">
        <f t="shared" si="18"/>
        <v>183.42298305557912</v>
      </c>
      <c r="V46" s="10">
        <f t="shared" si="19"/>
        <v>1591.2335709522463</v>
      </c>
      <c r="W46" s="10">
        <f t="shared" si="20"/>
        <v>237.77053359056555</v>
      </c>
      <c r="X46" s="10">
        <f t="shared" si="21"/>
        <v>7274.2106100674109</v>
      </c>
      <c r="Y46" s="10">
        <f t="shared" si="22"/>
        <v>1086.9510106997282</v>
      </c>
      <c r="Z46" s="10">
        <f t="shared" si="23"/>
        <v>2500.5098972106725</v>
      </c>
      <c r="AA46" s="10">
        <f t="shared" si="24"/>
        <v>373.63940992803151</v>
      </c>
      <c r="AB46" s="10">
        <f t="shared" si="25"/>
        <v>500.10197944213456</v>
      </c>
      <c r="AC46" s="10">
        <f t="shared" si="26"/>
        <v>74.727881985606317</v>
      </c>
      <c r="AD46" s="10">
        <f t="shared" si="27"/>
        <v>1045.6677751971904</v>
      </c>
      <c r="AE46" s="10">
        <f t="shared" si="28"/>
        <v>156.24920778808593</v>
      </c>
      <c r="AF46" s="2">
        <f t="shared" si="29"/>
        <v>261.28630064897311</v>
      </c>
      <c r="AG46" s="9">
        <f t="shared" si="30"/>
        <v>4592.0491255021352</v>
      </c>
      <c r="AH46" s="9">
        <f t="shared" si="31"/>
        <v>686.16826013250295</v>
      </c>
      <c r="AI46" s="2">
        <f t="shared" si="32"/>
        <v>52.289659631075089</v>
      </c>
      <c r="AJ46" s="2">
        <f t="shared" si="33"/>
        <v>2664.853754592863</v>
      </c>
    </row>
    <row r="47" spans="1:36" x14ac:dyDescent="0.3">
      <c r="A47" s="2" t="s">
        <v>46</v>
      </c>
      <c r="B47" s="7">
        <v>12607.26791292622</v>
      </c>
      <c r="C47" s="10">
        <f t="shared" si="0"/>
        <v>3403.9623364900795</v>
      </c>
      <c r="D47" s="10">
        <f t="shared" si="1"/>
        <v>630.36339564631101</v>
      </c>
      <c r="E47" s="10">
        <f t="shared" si="2"/>
        <v>2660.1335296274328</v>
      </c>
      <c r="F47" s="10">
        <f t="shared" si="3"/>
        <v>340.39623364900797</v>
      </c>
      <c r="G47" s="10">
        <f t="shared" si="4"/>
        <v>441.25437695241772</v>
      </c>
      <c r="H47" s="10">
        <f t="shared" si="5"/>
        <v>2017.1628660681952</v>
      </c>
      <c r="I47" s="10">
        <f t="shared" si="6"/>
        <v>693.39973521094214</v>
      </c>
      <c r="J47" s="10">
        <f t="shared" si="7"/>
        <v>138.67994704218842</v>
      </c>
      <c r="K47" s="10">
        <f t="shared" si="8"/>
        <v>289.96716199730304</v>
      </c>
      <c r="L47" s="10">
        <f t="shared" si="9"/>
        <v>63.036339564631099</v>
      </c>
      <c r="M47" s="10">
        <f t="shared" si="10"/>
        <v>1928.9119906777116</v>
      </c>
      <c r="N47" s="10">
        <f t="shared" si="11"/>
        <v>2961.4472327463691</v>
      </c>
      <c r="O47" s="10">
        <f t="shared" si="12"/>
        <v>442.51510374371037</v>
      </c>
      <c r="P47" s="10">
        <f t="shared" si="13"/>
        <v>548.41615421229062</v>
      </c>
      <c r="Q47" s="10">
        <f t="shared" si="14"/>
        <v>81.947241434020427</v>
      </c>
      <c r="R47" s="10">
        <f t="shared" si="15"/>
        <v>2314.3161707758663</v>
      </c>
      <c r="S47" s="10">
        <f t="shared" si="16"/>
        <v>345.81735885156627</v>
      </c>
      <c r="T47" s="10">
        <f t="shared" si="17"/>
        <v>296.14472327463693</v>
      </c>
      <c r="U47" s="10">
        <f t="shared" si="18"/>
        <v>44.251510374371037</v>
      </c>
      <c r="V47" s="10">
        <f t="shared" si="19"/>
        <v>383.89130794860341</v>
      </c>
      <c r="W47" s="10">
        <f t="shared" si="20"/>
        <v>57.363069003814303</v>
      </c>
      <c r="X47" s="10">
        <f t="shared" si="21"/>
        <v>1754.9316934793299</v>
      </c>
      <c r="Y47" s="10">
        <f t="shared" si="22"/>
        <v>262.23117258886538</v>
      </c>
      <c r="Z47" s="10">
        <f t="shared" si="23"/>
        <v>603.25776963351962</v>
      </c>
      <c r="AA47" s="10">
        <f t="shared" si="24"/>
        <v>90.141965577422482</v>
      </c>
      <c r="AB47" s="10">
        <f t="shared" si="25"/>
        <v>120.65155392670393</v>
      </c>
      <c r="AC47" s="10">
        <f t="shared" si="26"/>
        <v>18.028393115484494</v>
      </c>
      <c r="AD47" s="10">
        <f t="shared" si="27"/>
        <v>252.27143093765363</v>
      </c>
      <c r="AE47" s="10">
        <f t="shared" si="28"/>
        <v>37.695731059649397</v>
      </c>
      <c r="AF47" s="2">
        <f t="shared" si="29"/>
        <v>63.036339564631099</v>
      </c>
      <c r="AG47" s="9">
        <f t="shared" si="30"/>
        <v>1107.8497695962444</v>
      </c>
      <c r="AH47" s="9">
        <f t="shared" si="31"/>
        <v>165.54077016955378</v>
      </c>
      <c r="AI47" s="2">
        <f t="shared" si="32"/>
        <v>12.615084419032236</v>
      </c>
      <c r="AJ47" s="2">
        <f t="shared" si="33"/>
        <v>642.90636649288126</v>
      </c>
    </row>
    <row r="48" spans="1:36" x14ac:dyDescent="0.3">
      <c r="A48" s="2" t="s">
        <v>47</v>
      </c>
      <c r="B48" s="7">
        <v>23426.161442988858</v>
      </c>
      <c r="C48" s="10">
        <f t="shared" si="0"/>
        <v>6325.0635896069916</v>
      </c>
      <c r="D48" s="10">
        <f t="shared" si="1"/>
        <v>1171.308072149443</v>
      </c>
      <c r="E48" s="10">
        <f t="shared" si="2"/>
        <v>4942.9200644706498</v>
      </c>
      <c r="F48" s="10">
        <f t="shared" si="3"/>
        <v>632.50635896069923</v>
      </c>
      <c r="G48" s="10">
        <f t="shared" si="4"/>
        <v>819.91565050461008</v>
      </c>
      <c r="H48" s="10">
        <f t="shared" si="5"/>
        <v>3748.1858308782175</v>
      </c>
      <c r="I48" s="10">
        <f t="shared" si="6"/>
        <v>1288.4388793643873</v>
      </c>
      <c r="J48" s="10">
        <f t="shared" si="7"/>
        <v>257.68777587287747</v>
      </c>
      <c r="K48" s="10">
        <f t="shared" si="8"/>
        <v>538.80171318874375</v>
      </c>
      <c r="L48" s="10">
        <f t="shared" si="9"/>
        <v>117.1308072149443</v>
      </c>
      <c r="M48" s="10">
        <f t="shared" si="10"/>
        <v>3584.2027007772954</v>
      </c>
      <c r="N48" s="10">
        <f t="shared" si="11"/>
        <v>5502.8053229580828</v>
      </c>
      <c r="O48" s="10">
        <f t="shared" si="12"/>
        <v>822.25826664890894</v>
      </c>
      <c r="P48" s="10">
        <f t="shared" si="13"/>
        <v>1019.0380227700153</v>
      </c>
      <c r="Q48" s="10">
        <f t="shared" si="14"/>
        <v>152.2700493794276</v>
      </c>
      <c r="R48" s="10">
        <f t="shared" si="15"/>
        <v>4300.3404560894651</v>
      </c>
      <c r="S48" s="10">
        <f t="shared" si="16"/>
        <v>642.57960838118447</v>
      </c>
      <c r="T48" s="10">
        <f t="shared" si="17"/>
        <v>550.28053229580837</v>
      </c>
      <c r="U48" s="10">
        <f t="shared" si="18"/>
        <v>82.225826664890903</v>
      </c>
      <c r="V48" s="10">
        <f t="shared" si="19"/>
        <v>713.32661593901082</v>
      </c>
      <c r="W48" s="10">
        <f t="shared" si="20"/>
        <v>106.58903456559932</v>
      </c>
      <c r="X48" s="10">
        <f t="shared" si="21"/>
        <v>3260.921672864049</v>
      </c>
      <c r="Y48" s="10">
        <f t="shared" si="22"/>
        <v>487.26415801416829</v>
      </c>
      <c r="Z48" s="10">
        <f t="shared" si="23"/>
        <v>1120.9418250470169</v>
      </c>
      <c r="AA48" s="10">
        <f t="shared" si="24"/>
        <v>167.49705431737036</v>
      </c>
      <c r="AB48" s="10">
        <f t="shared" si="25"/>
        <v>224.18836500940338</v>
      </c>
      <c r="AC48" s="10">
        <f t="shared" si="26"/>
        <v>33.499410863474068</v>
      </c>
      <c r="AD48" s="10">
        <f t="shared" si="27"/>
        <v>468.75749047420703</v>
      </c>
      <c r="AE48" s="10">
        <f t="shared" si="28"/>
        <v>70.044222714536687</v>
      </c>
      <c r="AF48" s="2">
        <f t="shared" si="29"/>
        <v>117.1308072149443</v>
      </c>
      <c r="AG48" s="9">
        <f t="shared" si="30"/>
        <v>2058.5481118022713</v>
      </c>
      <c r="AH48" s="9">
        <f t="shared" si="31"/>
        <v>307.59914314286817</v>
      </c>
      <c r="AI48" s="2">
        <f t="shared" si="32"/>
        <v>23.440685663083514</v>
      </c>
      <c r="AJ48" s="2">
        <f t="shared" si="33"/>
        <v>1194.6147601690725</v>
      </c>
    </row>
    <row r="49" spans="1:36" x14ac:dyDescent="0.3">
      <c r="A49" s="2" t="s">
        <v>48</v>
      </c>
      <c r="B49" s="7">
        <v>20321.265640307702</v>
      </c>
      <c r="C49" s="10">
        <f t="shared" si="0"/>
        <v>5486.74172288308</v>
      </c>
      <c r="D49" s="10">
        <f t="shared" si="1"/>
        <v>1016.0632820153851</v>
      </c>
      <c r="E49" s="10">
        <f t="shared" si="2"/>
        <v>4287.7870501049256</v>
      </c>
      <c r="F49" s="10">
        <f t="shared" si="3"/>
        <v>548.674172288308</v>
      </c>
      <c r="G49" s="10">
        <f t="shared" si="4"/>
        <v>711.2442974107696</v>
      </c>
      <c r="H49" s="10">
        <f t="shared" si="5"/>
        <v>3251.4025024492325</v>
      </c>
      <c r="I49" s="10">
        <f t="shared" si="6"/>
        <v>1117.6696102169235</v>
      </c>
      <c r="J49" s="10">
        <f t="shared" si="7"/>
        <v>223.53392204338473</v>
      </c>
      <c r="K49" s="10">
        <f t="shared" si="8"/>
        <v>467.38910972707714</v>
      </c>
      <c r="L49" s="10">
        <f t="shared" si="9"/>
        <v>101.60632820153852</v>
      </c>
      <c r="M49" s="10">
        <f t="shared" si="10"/>
        <v>3109.1536429670782</v>
      </c>
      <c r="N49" s="10">
        <f t="shared" si="11"/>
        <v>4773.4652989082797</v>
      </c>
      <c r="O49" s="10">
        <f t="shared" si="12"/>
        <v>713.27642397480042</v>
      </c>
      <c r="P49" s="10">
        <f t="shared" si="13"/>
        <v>883.97505535338507</v>
      </c>
      <c r="Q49" s="10">
        <f t="shared" si="14"/>
        <v>132.08822666200007</v>
      </c>
      <c r="R49" s="10">
        <f t="shared" si="15"/>
        <v>3730.3747335912853</v>
      </c>
      <c r="S49" s="10">
        <f t="shared" si="16"/>
        <v>557.41231651364035</v>
      </c>
      <c r="T49" s="10">
        <f t="shared" si="17"/>
        <v>477.34652989082798</v>
      </c>
      <c r="U49" s="10">
        <f t="shared" si="18"/>
        <v>71.327642397480048</v>
      </c>
      <c r="V49" s="10">
        <f t="shared" si="19"/>
        <v>618.78253874736959</v>
      </c>
      <c r="W49" s="10">
        <f t="shared" si="20"/>
        <v>92.461758663400047</v>
      </c>
      <c r="X49" s="10">
        <f t="shared" si="21"/>
        <v>2828.7201771308323</v>
      </c>
      <c r="Y49" s="10">
        <f t="shared" si="22"/>
        <v>422.68232531840022</v>
      </c>
      <c r="Z49" s="10">
        <f t="shared" si="23"/>
        <v>972.37256088872346</v>
      </c>
      <c r="AA49" s="10">
        <f t="shared" si="24"/>
        <v>145.29704932820005</v>
      </c>
      <c r="AB49" s="10">
        <f t="shared" si="25"/>
        <v>194.47451217774471</v>
      </c>
      <c r="AC49" s="10">
        <f t="shared" si="26"/>
        <v>29.059409865640017</v>
      </c>
      <c r="AD49" s="10">
        <f t="shared" si="27"/>
        <v>406.62852546255709</v>
      </c>
      <c r="AE49" s="10">
        <f t="shared" si="28"/>
        <v>60.760584264520027</v>
      </c>
      <c r="AF49" s="2">
        <f t="shared" si="29"/>
        <v>101.60632820153852</v>
      </c>
      <c r="AG49" s="9">
        <f t="shared" si="30"/>
        <v>1785.7088159787975</v>
      </c>
      <c r="AH49" s="9">
        <f t="shared" si="31"/>
        <v>266.8300529623491</v>
      </c>
      <c r="AI49" s="2">
        <f t="shared" si="32"/>
        <v>20.333864825004692</v>
      </c>
      <c r="AJ49" s="2">
        <f t="shared" si="33"/>
        <v>1036.2809092009272</v>
      </c>
    </row>
    <row r="50" spans="1:36" x14ac:dyDescent="0.3">
      <c r="A50" s="2" t="s">
        <v>49</v>
      </c>
      <c r="B50" s="7">
        <v>14960.747017568199</v>
      </c>
      <c r="C50" s="10">
        <f t="shared" si="0"/>
        <v>4039.4016947434143</v>
      </c>
      <c r="D50" s="10">
        <f t="shared" si="1"/>
        <v>748.03735087841005</v>
      </c>
      <c r="E50" s="10">
        <f t="shared" si="2"/>
        <v>3156.7176207068906</v>
      </c>
      <c r="F50" s="10">
        <f t="shared" si="3"/>
        <v>403.94016947434142</v>
      </c>
      <c r="G50" s="10">
        <f t="shared" si="4"/>
        <v>523.62614561488704</v>
      </c>
      <c r="H50" s="10">
        <f t="shared" si="5"/>
        <v>2393.7195228109117</v>
      </c>
      <c r="I50" s="10">
        <f t="shared" si="6"/>
        <v>822.84108596625094</v>
      </c>
      <c r="J50" s="10">
        <f t="shared" si="7"/>
        <v>164.56821719325021</v>
      </c>
      <c r="K50" s="10">
        <f t="shared" si="8"/>
        <v>344.09718140406858</v>
      </c>
      <c r="L50" s="10">
        <f t="shared" si="9"/>
        <v>74.803735087840991</v>
      </c>
      <c r="M50" s="10">
        <f t="shared" si="10"/>
        <v>2288.9942936879343</v>
      </c>
      <c r="N50" s="10">
        <f t="shared" si="11"/>
        <v>3514.2794744267703</v>
      </c>
      <c r="O50" s="10">
        <f t="shared" si="12"/>
        <v>525.12222031664385</v>
      </c>
      <c r="P50" s="10">
        <f t="shared" si="13"/>
        <v>650.79249526421677</v>
      </c>
      <c r="Q50" s="10">
        <f t="shared" si="14"/>
        <v>97.244855614193312</v>
      </c>
      <c r="R50" s="10">
        <f t="shared" si="15"/>
        <v>2746.3443300149947</v>
      </c>
      <c r="S50" s="10">
        <f t="shared" si="16"/>
        <v>410.37329069189576</v>
      </c>
      <c r="T50" s="10">
        <f t="shared" si="17"/>
        <v>351.42794744267701</v>
      </c>
      <c r="U50" s="10">
        <f t="shared" si="18"/>
        <v>52.512222031664386</v>
      </c>
      <c r="V50" s="10">
        <f t="shared" si="19"/>
        <v>455.55474668495174</v>
      </c>
      <c r="W50" s="10">
        <f t="shared" si="20"/>
        <v>68.071398929935313</v>
      </c>
      <c r="X50" s="10">
        <f t="shared" si="21"/>
        <v>2082.5359848454932</v>
      </c>
      <c r="Y50" s="10">
        <f t="shared" si="22"/>
        <v>311.18353796541851</v>
      </c>
      <c r="Z50" s="10">
        <f t="shared" si="23"/>
        <v>715.87174479063833</v>
      </c>
      <c r="AA50" s="10">
        <f t="shared" si="24"/>
        <v>106.96934117561263</v>
      </c>
      <c r="AB50" s="10">
        <f t="shared" si="25"/>
        <v>143.17434895812767</v>
      </c>
      <c r="AC50" s="10">
        <f t="shared" si="26"/>
        <v>21.393868235122529</v>
      </c>
      <c r="AD50" s="10">
        <f t="shared" si="27"/>
        <v>299.36454782153965</v>
      </c>
      <c r="AE50" s="10">
        <f t="shared" si="28"/>
        <v>44.732633582528919</v>
      </c>
      <c r="AF50" s="2">
        <f t="shared" si="29"/>
        <v>74.803735087840991</v>
      </c>
      <c r="AG50" s="9">
        <f t="shared" si="30"/>
        <v>1314.6591514412933</v>
      </c>
      <c r="AH50" s="9">
        <f t="shared" si="31"/>
        <v>196.4433214797335</v>
      </c>
      <c r="AI50" s="2">
        <f t="shared" si="32"/>
        <v>14.970022680719092</v>
      </c>
      <c r="AJ50" s="2">
        <f t="shared" si="33"/>
        <v>762.92179808618846</v>
      </c>
    </row>
    <row r="51" spans="1:36" x14ac:dyDescent="0.3">
      <c r="A51" s="2" t="s">
        <v>50</v>
      </c>
      <c r="B51" s="7">
        <v>43023.838240655554</v>
      </c>
      <c r="C51" s="10">
        <f t="shared" si="0"/>
        <v>11616.436324976999</v>
      </c>
      <c r="D51" s="10">
        <f t="shared" si="1"/>
        <v>2151.191912032778</v>
      </c>
      <c r="E51" s="10">
        <f t="shared" si="2"/>
        <v>9078.0298687783234</v>
      </c>
      <c r="F51" s="10">
        <f t="shared" si="3"/>
        <v>1161.6436324977001</v>
      </c>
      <c r="G51" s="10">
        <f t="shared" si="4"/>
        <v>1505.8343384229445</v>
      </c>
      <c r="H51" s="10">
        <f t="shared" si="5"/>
        <v>6883.8141185048889</v>
      </c>
      <c r="I51" s="10">
        <f t="shared" si="6"/>
        <v>2366.3111032360553</v>
      </c>
      <c r="J51" s="10">
        <f t="shared" si="7"/>
        <v>473.26222064721117</v>
      </c>
      <c r="K51" s="10">
        <f t="shared" si="8"/>
        <v>989.54827953507777</v>
      </c>
      <c r="L51" s="10">
        <f t="shared" si="9"/>
        <v>215.11919120327778</v>
      </c>
      <c r="M51" s="10">
        <f t="shared" si="10"/>
        <v>6582.6472508202996</v>
      </c>
      <c r="N51" s="10">
        <f t="shared" si="11"/>
        <v>10106.299602729989</v>
      </c>
      <c r="O51" s="10">
        <f t="shared" si="12"/>
        <v>1510.1367222470101</v>
      </c>
      <c r="P51" s="10">
        <f t="shared" si="13"/>
        <v>1871.5369634685169</v>
      </c>
      <c r="Q51" s="10">
        <f t="shared" si="14"/>
        <v>279.65494856426113</v>
      </c>
      <c r="R51" s="10">
        <f t="shared" si="15"/>
        <v>7897.8859858371416</v>
      </c>
      <c r="S51" s="10">
        <f t="shared" si="16"/>
        <v>1180.143882941182</v>
      </c>
      <c r="T51" s="10">
        <f t="shared" si="17"/>
        <v>1010.629960272999</v>
      </c>
      <c r="U51" s="10">
        <f t="shared" si="18"/>
        <v>151.01367222470103</v>
      </c>
      <c r="V51" s="10">
        <f t="shared" si="19"/>
        <v>1310.0758744279617</v>
      </c>
      <c r="W51" s="10">
        <f t="shared" si="20"/>
        <v>195.75846399498278</v>
      </c>
      <c r="X51" s="10">
        <f t="shared" si="21"/>
        <v>5988.9182830992531</v>
      </c>
      <c r="Y51" s="10">
        <f t="shared" si="22"/>
        <v>894.89583540563558</v>
      </c>
      <c r="Z51" s="10">
        <f t="shared" si="23"/>
        <v>2058.6906598153682</v>
      </c>
      <c r="AA51" s="10">
        <f t="shared" si="24"/>
        <v>307.6204434206872</v>
      </c>
      <c r="AB51" s="10">
        <f t="shared" si="25"/>
        <v>411.73813196307373</v>
      </c>
      <c r="AC51" s="10">
        <f t="shared" si="26"/>
        <v>61.524088684137453</v>
      </c>
      <c r="AD51" s="10">
        <f t="shared" si="27"/>
        <v>860.90700319551763</v>
      </c>
      <c r="AE51" s="10">
        <f t="shared" si="28"/>
        <v>128.64127633956011</v>
      </c>
      <c r="AF51" s="2">
        <f t="shared" si="29"/>
        <v>215.11919120327778</v>
      </c>
      <c r="AG51" s="9">
        <f t="shared" si="30"/>
        <v>3780.6723559183306</v>
      </c>
      <c r="AH51" s="9">
        <f t="shared" si="31"/>
        <v>564.92805318319893</v>
      </c>
      <c r="AI51" s="2">
        <f t="shared" si="32"/>
        <v>43.050513020364761</v>
      </c>
      <c r="AJ51" s="2">
        <f t="shared" si="33"/>
        <v>2193.9963286984057</v>
      </c>
    </row>
    <row r="52" spans="1:36" x14ac:dyDescent="0.3">
      <c r="A52" s="2" t="s">
        <v>51</v>
      </c>
      <c r="B52" s="7">
        <v>71855.981437468756</v>
      </c>
      <c r="C52" s="10">
        <f t="shared" si="0"/>
        <v>19401.114988116566</v>
      </c>
      <c r="D52" s="10">
        <f t="shared" si="1"/>
        <v>3592.7990718734382</v>
      </c>
      <c r="E52" s="10">
        <f t="shared" si="2"/>
        <v>15161.612083305909</v>
      </c>
      <c r="F52" s="10">
        <f t="shared" si="3"/>
        <v>1940.1114988116567</v>
      </c>
      <c r="G52" s="10">
        <f t="shared" si="4"/>
        <v>2514.9593503114065</v>
      </c>
      <c r="H52" s="10">
        <f t="shared" si="5"/>
        <v>11496.957029995001</v>
      </c>
      <c r="I52" s="10">
        <f t="shared" si="6"/>
        <v>3952.0789790607814</v>
      </c>
      <c r="J52" s="10">
        <f t="shared" si="7"/>
        <v>790.41579581215638</v>
      </c>
      <c r="K52" s="10">
        <f t="shared" si="8"/>
        <v>1652.6875730617814</v>
      </c>
      <c r="L52" s="10">
        <f t="shared" si="9"/>
        <v>359.27990718734378</v>
      </c>
      <c r="M52" s="10">
        <f t="shared" si="10"/>
        <v>10993.965159932719</v>
      </c>
      <c r="N52" s="10">
        <f t="shared" si="11"/>
        <v>16878.970039661413</v>
      </c>
      <c r="O52" s="10">
        <f t="shared" si="12"/>
        <v>2522.1449484551536</v>
      </c>
      <c r="P52" s="10">
        <f t="shared" si="13"/>
        <v>3125.7351925298913</v>
      </c>
      <c r="Q52" s="10">
        <f t="shared" si="14"/>
        <v>467.063879343547</v>
      </c>
      <c r="R52" s="10">
        <f t="shared" si="15"/>
        <v>13190.60251247614</v>
      </c>
      <c r="S52" s="10">
        <f t="shared" si="16"/>
        <v>1971.0095708297681</v>
      </c>
      <c r="T52" s="10">
        <f t="shared" si="17"/>
        <v>1687.8970039661413</v>
      </c>
      <c r="U52" s="10">
        <f t="shared" si="18"/>
        <v>252.21449484551539</v>
      </c>
      <c r="V52" s="10">
        <f t="shared" si="19"/>
        <v>2188.0146347709237</v>
      </c>
      <c r="W52" s="10">
        <f t="shared" si="20"/>
        <v>326.94471554048283</v>
      </c>
      <c r="X52" s="10">
        <f t="shared" si="21"/>
        <v>10002.352616095652</v>
      </c>
      <c r="Y52" s="10">
        <f t="shared" si="22"/>
        <v>1494.6044138993502</v>
      </c>
      <c r="Z52" s="10">
        <f t="shared" si="23"/>
        <v>3438.30871178288</v>
      </c>
      <c r="AA52" s="10">
        <f t="shared" si="24"/>
        <v>513.77026727790155</v>
      </c>
      <c r="AB52" s="10">
        <f t="shared" si="25"/>
        <v>687.66174235657604</v>
      </c>
      <c r="AC52" s="10">
        <f t="shared" si="26"/>
        <v>102.75405345558033</v>
      </c>
      <c r="AD52" s="10">
        <f t="shared" si="27"/>
        <v>1437.8381885637498</v>
      </c>
      <c r="AE52" s="10">
        <f t="shared" si="28"/>
        <v>214.84938449803158</v>
      </c>
      <c r="AF52" s="2">
        <f t="shared" si="29"/>
        <v>359.27990718734378</v>
      </c>
      <c r="AG52" s="9">
        <f t="shared" si="30"/>
        <v>6314.2651547836304</v>
      </c>
      <c r="AH52" s="9">
        <f t="shared" si="31"/>
        <v>943.5108851975541</v>
      </c>
      <c r="AI52" s="2">
        <f t="shared" si="32"/>
        <v>71.900532145959986</v>
      </c>
      <c r="AJ52" s="2">
        <f t="shared" si="33"/>
        <v>3664.2885878055749</v>
      </c>
    </row>
    <row r="53" spans="1:36" x14ac:dyDescent="0.3">
      <c r="A53" s="2" t="s">
        <v>52</v>
      </c>
      <c r="B53" s="7">
        <v>14762.314895528611</v>
      </c>
      <c r="C53" s="10">
        <f t="shared" si="0"/>
        <v>3985.8250217927252</v>
      </c>
      <c r="D53" s="10">
        <f t="shared" si="1"/>
        <v>738.11574477643057</v>
      </c>
      <c r="E53" s="10">
        <f t="shared" si="2"/>
        <v>3114.8484429565369</v>
      </c>
      <c r="F53" s="10">
        <f t="shared" si="3"/>
        <v>398.58250217927252</v>
      </c>
      <c r="G53" s="10">
        <f t="shared" si="4"/>
        <v>516.68102134350147</v>
      </c>
      <c r="H53" s="10">
        <f t="shared" si="5"/>
        <v>2361.9703832845776</v>
      </c>
      <c r="I53" s="10">
        <f t="shared" si="6"/>
        <v>811.92731925407361</v>
      </c>
      <c r="J53" s="10">
        <f t="shared" si="7"/>
        <v>162.38546385081474</v>
      </c>
      <c r="K53" s="10">
        <f t="shared" si="8"/>
        <v>339.53324259715805</v>
      </c>
      <c r="L53" s="10">
        <f t="shared" si="9"/>
        <v>73.811574477643049</v>
      </c>
      <c r="M53" s="10">
        <f t="shared" si="10"/>
        <v>2258.6341790158772</v>
      </c>
      <c r="N53" s="10">
        <f t="shared" si="11"/>
        <v>3467.6677689596709</v>
      </c>
      <c r="O53" s="10">
        <f t="shared" si="12"/>
        <v>518.15725283305426</v>
      </c>
      <c r="P53" s="10">
        <f t="shared" si="13"/>
        <v>642.16069795549458</v>
      </c>
      <c r="Q53" s="10">
        <f t="shared" si="14"/>
        <v>95.955046820935976</v>
      </c>
      <c r="R53" s="10">
        <f t="shared" si="15"/>
        <v>2709.9181453721872</v>
      </c>
      <c r="S53" s="10">
        <f t="shared" si="16"/>
        <v>404.93029758434983</v>
      </c>
      <c r="T53" s="10">
        <f t="shared" si="17"/>
        <v>346.7667768959671</v>
      </c>
      <c r="U53" s="10">
        <f t="shared" si="18"/>
        <v>51.815725283305433</v>
      </c>
      <c r="V53" s="10">
        <f t="shared" si="19"/>
        <v>449.51248856884627</v>
      </c>
      <c r="W53" s="10">
        <f t="shared" si="20"/>
        <v>67.168532774655191</v>
      </c>
      <c r="X53" s="10">
        <f t="shared" si="21"/>
        <v>2054.9142334575827</v>
      </c>
      <c r="Y53" s="10">
        <f t="shared" si="22"/>
        <v>307.05614982699507</v>
      </c>
      <c r="Z53" s="10">
        <f t="shared" si="23"/>
        <v>706.37676775104399</v>
      </c>
      <c r="AA53" s="10">
        <f t="shared" si="24"/>
        <v>105.55055150302957</v>
      </c>
      <c r="AB53" s="10">
        <f t="shared" si="25"/>
        <v>141.27535355020882</v>
      </c>
      <c r="AC53" s="10">
        <f t="shared" si="26"/>
        <v>21.110110300605918</v>
      </c>
      <c r="AD53" s="10">
        <f t="shared" si="27"/>
        <v>295.39392105952749</v>
      </c>
      <c r="AE53" s="10">
        <f t="shared" si="28"/>
        <v>44.139321537630551</v>
      </c>
      <c r="AF53" s="2">
        <f t="shared" si="29"/>
        <v>73.811574477643049</v>
      </c>
      <c r="AG53" s="9">
        <f t="shared" si="30"/>
        <v>1297.2221474686357</v>
      </c>
      <c r="AH53" s="9">
        <f t="shared" si="31"/>
        <v>193.83779215048583</v>
      </c>
      <c r="AI53" s="2">
        <f t="shared" si="32"/>
        <v>14.771467530763838</v>
      </c>
      <c r="AJ53" s="2">
        <f t="shared" si="33"/>
        <v>752.80277186599187</v>
      </c>
    </row>
    <row r="54" spans="1:36" x14ac:dyDescent="0.3">
      <c r="A54" s="2" t="s">
        <v>53</v>
      </c>
      <c r="B54" s="7">
        <v>3907.3560321904342</v>
      </c>
      <c r="C54" s="10">
        <f t="shared" si="0"/>
        <v>1054.9861286914172</v>
      </c>
      <c r="D54" s="10">
        <f t="shared" si="1"/>
        <v>195.36780160952173</v>
      </c>
      <c r="E54" s="10">
        <f t="shared" si="2"/>
        <v>824.45212279218174</v>
      </c>
      <c r="F54" s="10">
        <f t="shared" si="3"/>
        <v>105.49861286914174</v>
      </c>
      <c r="G54" s="10">
        <f t="shared" si="4"/>
        <v>136.75746112666522</v>
      </c>
      <c r="H54" s="10">
        <f t="shared" si="5"/>
        <v>625.17696515046953</v>
      </c>
      <c r="I54" s="10">
        <f t="shared" si="6"/>
        <v>214.9045817704739</v>
      </c>
      <c r="J54" s="10">
        <f t="shared" si="7"/>
        <v>42.980916354094781</v>
      </c>
      <c r="K54" s="10">
        <f t="shared" si="8"/>
        <v>89.869188740379983</v>
      </c>
      <c r="L54" s="10">
        <f t="shared" si="9"/>
        <v>19.536780160952173</v>
      </c>
      <c r="M54" s="10">
        <f t="shared" si="10"/>
        <v>597.82547292513641</v>
      </c>
      <c r="N54" s="10">
        <f t="shared" si="11"/>
        <v>917.83793196153295</v>
      </c>
      <c r="O54" s="10">
        <f t="shared" si="12"/>
        <v>137.14819672988423</v>
      </c>
      <c r="P54" s="10">
        <f t="shared" si="13"/>
        <v>169.96998740028391</v>
      </c>
      <c r="Q54" s="10">
        <f t="shared" si="14"/>
        <v>25.397814209237826</v>
      </c>
      <c r="R54" s="10">
        <f t="shared" si="15"/>
        <v>717.27334682919809</v>
      </c>
      <c r="S54" s="10">
        <f t="shared" si="16"/>
        <v>107.17877596298364</v>
      </c>
      <c r="T54" s="10">
        <f t="shared" si="17"/>
        <v>91.783793196153312</v>
      </c>
      <c r="U54" s="10">
        <f t="shared" si="18"/>
        <v>13.714819672988426</v>
      </c>
      <c r="V54" s="10">
        <f t="shared" si="19"/>
        <v>118.97899118019875</v>
      </c>
      <c r="W54" s="10">
        <f t="shared" si="20"/>
        <v>17.77846994646648</v>
      </c>
      <c r="X54" s="10">
        <f t="shared" si="21"/>
        <v>543.90395968090854</v>
      </c>
      <c r="Y54" s="10">
        <f t="shared" si="22"/>
        <v>81.273005469561042</v>
      </c>
      <c r="Z54" s="10">
        <f t="shared" si="23"/>
        <v>186.96698614031229</v>
      </c>
      <c r="AA54" s="10">
        <f t="shared" si="24"/>
        <v>27.937595630161606</v>
      </c>
      <c r="AB54" s="10">
        <f t="shared" si="25"/>
        <v>37.393397228062462</v>
      </c>
      <c r="AC54" s="10">
        <f t="shared" si="26"/>
        <v>5.5875191260323218</v>
      </c>
      <c r="AD54" s="10">
        <f t="shared" si="27"/>
        <v>78.186194204130587</v>
      </c>
      <c r="AE54" s="10">
        <f t="shared" si="28"/>
        <v>11.682994536249398</v>
      </c>
      <c r="AF54" s="2">
        <f t="shared" si="29"/>
        <v>19.536780160952173</v>
      </c>
      <c r="AG54" s="9">
        <f t="shared" si="30"/>
        <v>343.35460385944452</v>
      </c>
      <c r="AH54" s="9">
        <f t="shared" si="31"/>
        <v>51.30586034681356</v>
      </c>
      <c r="AI54" s="2">
        <f t="shared" si="32"/>
        <v>3.9097785929303925</v>
      </c>
      <c r="AJ54" s="2">
        <f t="shared" si="33"/>
        <v>199.25523012594795</v>
      </c>
    </row>
    <row r="55" spans="1:36" x14ac:dyDescent="0.3">
      <c r="A55" s="2" t="s">
        <v>54</v>
      </c>
      <c r="B55" s="7">
        <v>11115.121555931406</v>
      </c>
      <c r="C55" s="10">
        <f t="shared" si="0"/>
        <v>3001.0828201014797</v>
      </c>
      <c r="D55" s="10">
        <f t="shared" si="1"/>
        <v>555.75607779657037</v>
      </c>
      <c r="E55" s="10">
        <f t="shared" si="2"/>
        <v>2345.2906483015267</v>
      </c>
      <c r="F55" s="10">
        <f t="shared" si="3"/>
        <v>300.108282010148</v>
      </c>
      <c r="G55" s="10">
        <f t="shared" si="4"/>
        <v>389.02925445759922</v>
      </c>
      <c r="H55" s="10">
        <f t="shared" si="5"/>
        <v>1778.4194489490251</v>
      </c>
      <c r="I55" s="10">
        <f t="shared" si="6"/>
        <v>611.3316855762273</v>
      </c>
      <c r="J55" s="10">
        <f t="shared" si="7"/>
        <v>122.26633711524548</v>
      </c>
      <c r="K55" s="10">
        <f t="shared" si="8"/>
        <v>255.64779578642234</v>
      </c>
      <c r="L55" s="10">
        <f t="shared" si="9"/>
        <v>55.575607779657034</v>
      </c>
      <c r="M55" s="10">
        <f t="shared" si="10"/>
        <v>1700.613598057505</v>
      </c>
      <c r="N55" s="10">
        <f t="shared" si="11"/>
        <v>2610.9420534882875</v>
      </c>
      <c r="O55" s="10">
        <f t="shared" si="12"/>
        <v>390.1407666131924</v>
      </c>
      <c r="P55" s="10">
        <f t="shared" si="13"/>
        <v>483.5077876830162</v>
      </c>
      <c r="Q55" s="10">
        <f t="shared" si="14"/>
        <v>72.248290113554148</v>
      </c>
      <c r="R55" s="10">
        <f t="shared" si="15"/>
        <v>2040.4028640223282</v>
      </c>
      <c r="S55" s="10">
        <f t="shared" si="16"/>
        <v>304.88778427919851</v>
      </c>
      <c r="T55" s="10">
        <f t="shared" si="17"/>
        <v>261.09420534882878</v>
      </c>
      <c r="U55" s="10">
        <f t="shared" si="18"/>
        <v>39.014076661319244</v>
      </c>
      <c r="V55" s="10">
        <f t="shared" si="19"/>
        <v>338.45545137811132</v>
      </c>
      <c r="W55" s="10">
        <f t="shared" si="20"/>
        <v>50.573803079487902</v>
      </c>
      <c r="X55" s="10">
        <f t="shared" si="21"/>
        <v>1547.2249205856517</v>
      </c>
      <c r="Y55" s="10">
        <f t="shared" si="22"/>
        <v>231.19452836337328</v>
      </c>
      <c r="Z55" s="10">
        <f t="shared" si="23"/>
        <v>531.85856645131776</v>
      </c>
      <c r="AA55" s="10">
        <f t="shared" si="24"/>
        <v>79.473119124909559</v>
      </c>
      <c r="AB55" s="10">
        <f t="shared" si="25"/>
        <v>106.37171329026357</v>
      </c>
      <c r="AC55" s="10">
        <f t="shared" si="26"/>
        <v>15.894623824981913</v>
      </c>
      <c r="AD55" s="10">
        <f t="shared" si="27"/>
        <v>222.41358233418742</v>
      </c>
      <c r="AE55" s="10">
        <f t="shared" si="28"/>
        <v>33.234213452234904</v>
      </c>
      <c r="AF55" s="2">
        <f t="shared" si="29"/>
        <v>55.575607779657034</v>
      </c>
      <c r="AG55" s="9">
        <f t="shared" si="30"/>
        <v>976.729053417469</v>
      </c>
      <c r="AH55" s="9">
        <f t="shared" si="31"/>
        <v>145.94801947617356</v>
      </c>
      <c r="AI55" s="2">
        <f t="shared" si="32"/>
        <v>11.122012931296084</v>
      </c>
      <c r="AJ55" s="2">
        <f t="shared" si="33"/>
        <v>566.81451223256636</v>
      </c>
    </row>
    <row r="56" spans="1:36" x14ac:dyDescent="0.3">
      <c r="A56" s="2" t="s">
        <v>55</v>
      </c>
      <c r="B56" s="7">
        <v>1038.7728220611962</v>
      </c>
      <c r="C56" s="10">
        <f t="shared" si="0"/>
        <v>280.46866195652296</v>
      </c>
      <c r="D56" s="10">
        <f t="shared" si="1"/>
        <v>51.938641103059808</v>
      </c>
      <c r="E56" s="10">
        <f t="shared" si="2"/>
        <v>219.18106545491241</v>
      </c>
      <c r="F56" s="10">
        <f t="shared" si="3"/>
        <v>28.046866195652299</v>
      </c>
      <c r="G56" s="10">
        <f t="shared" si="4"/>
        <v>36.357048772141866</v>
      </c>
      <c r="H56" s="10">
        <f t="shared" si="5"/>
        <v>166.20365152979139</v>
      </c>
      <c r="I56" s="10">
        <f t="shared" si="6"/>
        <v>57.132505213365789</v>
      </c>
      <c r="J56" s="10">
        <f t="shared" si="7"/>
        <v>11.426501042673159</v>
      </c>
      <c r="K56" s="10">
        <f t="shared" si="8"/>
        <v>23.891774907407513</v>
      </c>
      <c r="L56" s="10">
        <f t="shared" si="9"/>
        <v>5.1938641103059808</v>
      </c>
      <c r="M56" s="10">
        <f t="shared" si="10"/>
        <v>158.932241775363</v>
      </c>
      <c r="N56" s="10">
        <f t="shared" si="11"/>
        <v>244.00773590217497</v>
      </c>
      <c r="O56" s="10">
        <f t="shared" si="12"/>
        <v>36.460926054347986</v>
      </c>
      <c r="P56" s="10">
        <f t="shared" si="13"/>
        <v>45.186617759662035</v>
      </c>
      <c r="Q56" s="10">
        <f t="shared" si="14"/>
        <v>6.7520233433977754</v>
      </c>
      <c r="R56" s="10">
        <f t="shared" si="15"/>
        <v>190.68752694577381</v>
      </c>
      <c r="S56" s="10">
        <f t="shared" si="16"/>
        <v>28.493538509138613</v>
      </c>
      <c r="T56" s="10">
        <f t="shared" si="17"/>
        <v>24.400773590217501</v>
      </c>
      <c r="U56" s="10">
        <f t="shared" si="18"/>
        <v>3.6460926054347991</v>
      </c>
      <c r="V56" s="10">
        <f t="shared" si="19"/>
        <v>31.630632431763424</v>
      </c>
      <c r="W56" s="10">
        <f t="shared" si="20"/>
        <v>4.7264163403784432</v>
      </c>
      <c r="X56" s="10">
        <f t="shared" si="21"/>
        <v>144.5971768309185</v>
      </c>
      <c r="Y56" s="10">
        <f t="shared" si="22"/>
        <v>21.60647469887288</v>
      </c>
      <c r="Z56" s="10">
        <f t="shared" si="23"/>
        <v>49.705279535628236</v>
      </c>
      <c r="AA56" s="10">
        <f t="shared" si="24"/>
        <v>7.4272256777375532</v>
      </c>
      <c r="AB56" s="10">
        <f t="shared" si="25"/>
        <v>9.9410559071256479</v>
      </c>
      <c r="AC56" s="10">
        <f t="shared" si="26"/>
        <v>1.4854451355475107</v>
      </c>
      <c r="AD56" s="10">
        <f t="shared" si="27"/>
        <v>20.785844169444537</v>
      </c>
      <c r="AE56" s="10">
        <f t="shared" si="28"/>
        <v>3.1059307379629768</v>
      </c>
      <c r="AF56" s="2">
        <f t="shared" si="29"/>
        <v>5.1938641103059808</v>
      </c>
      <c r="AG56" s="9">
        <f t="shared" si="30"/>
        <v>91.281016595468571</v>
      </c>
      <c r="AH56" s="9">
        <f t="shared" si="31"/>
        <v>13.639692134955075</v>
      </c>
      <c r="AI56" s="2">
        <f t="shared" si="32"/>
        <v>1.0394168612108741</v>
      </c>
      <c r="AJ56" s="2">
        <f t="shared" si="33"/>
        <v>52.972116183728481</v>
      </c>
    </row>
    <row r="57" spans="1:36" x14ac:dyDescent="0.3">
      <c r="A57" s="2" t="s">
        <v>56</v>
      </c>
      <c r="B57" s="7">
        <v>28084.911999999993</v>
      </c>
      <c r="C57" s="10">
        <f t="shared" si="0"/>
        <v>7582.9262399999989</v>
      </c>
      <c r="D57" s="10">
        <f t="shared" si="1"/>
        <v>1404.2455999999997</v>
      </c>
      <c r="E57" s="10">
        <f t="shared" si="2"/>
        <v>5925.9164319999991</v>
      </c>
      <c r="F57" s="10">
        <f t="shared" si="3"/>
        <v>758.29262399999993</v>
      </c>
      <c r="G57" s="10">
        <f t="shared" si="4"/>
        <v>982.97191999999984</v>
      </c>
      <c r="H57" s="10">
        <f t="shared" si="5"/>
        <v>4493.5859199999986</v>
      </c>
      <c r="I57" s="10">
        <f t="shared" si="6"/>
        <v>1544.6701599999997</v>
      </c>
      <c r="J57" s="10">
        <f t="shared" si="7"/>
        <v>308.93403199999995</v>
      </c>
      <c r="K57" s="10">
        <f t="shared" si="8"/>
        <v>645.95297599999981</v>
      </c>
      <c r="L57" s="10">
        <f t="shared" si="9"/>
        <v>140.42455999999996</v>
      </c>
      <c r="M57" s="10">
        <f t="shared" si="10"/>
        <v>4296.9915359999986</v>
      </c>
      <c r="N57" s="10">
        <f t="shared" si="11"/>
        <v>6597.1458287999994</v>
      </c>
      <c r="O57" s="10">
        <f t="shared" si="12"/>
        <v>985.78041119999989</v>
      </c>
      <c r="P57" s="10">
        <f t="shared" si="13"/>
        <v>1221.6936719999999</v>
      </c>
      <c r="Q57" s="10">
        <f t="shared" si="14"/>
        <v>182.55192799999998</v>
      </c>
      <c r="R57" s="10">
        <f t="shared" si="15"/>
        <v>5155.5472958399996</v>
      </c>
      <c r="S57" s="10">
        <f t="shared" si="16"/>
        <v>770.36913615999993</v>
      </c>
      <c r="T57" s="10">
        <f t="shared" si="17"/>
        <v>659.71458287999997</v>
      </c>
      <c r="U57" s="10">
        <f t="shared" si="18"/>
        <v>98.578041119999995</v>
      </c>
      <c r="V57" s="10">
        <f t="shared" si="19"/>
        <v>855.18557039999985</v>
      </c>
      <c r="W57" s="10">
        <f t="shared" si="20"/>
        <v>127.78634959999998</v>
      </c>
      <c r="X57" s="10">
        <f t="shared" si="21"/>
        <v>3909.419750399999</v>
      </c>
      <c r="Y57" s="10">
        <f t="shared" si="22"/>
        <v>584.16616959999988</v>
      </c>
      <c r="Z57" s="10">
        <f t="shared" si="23"/>
        <v>1343.8630391999998</v>
      </c>
      <c r="AA57" s="10">
        <f t="shared" si="24"/>
        <v>200.80712079999995</v>
      </c>
      <c r="AB57" s="10">
        <f t="shared" si="25"/>
        <v>268.77260783999998</v>
      </c>
      <c r="AC57" s="10">
        <f t="shared" si="26"/>
        <v>40.161424159999996</v>
      </c>
      <c r="AD57" s="10">
        <f t="shared" si="27"/>
        <v>561.9790891199998</v>
      </c>
      <c r="AE57" s="10">
        <f t="shared" si="28"/>
        <v>83.973886879999981</v>
      </c>
      <c r="AF57" s="2">
        <f t="shared" si="29"/>
        <v>140.42455999999996</v>
      </c>
      <c r="AG57" s="9">
        <f t="shared" si="30"/>
        <v>2467.9306811930105</v>
      </c>
      <c r="AH57" s="9">
        <f t="shared" si="31"/>
        <v>368.77125121274878</v>
      </c>
      <c r="AI57" s="2">
        <f t="shared" si="32"/>
        <v>28.102324645439992</v>
      </c>
      <c r="AJ57" s="2">
        <f t="shared" si="33"/>
        <v>1432.1872789487995</v>
      </c>
    </row>
    <row r="58" spans="1:36" x14ac:dyDescent="0.3">
      <c r="A58" s="2" t="s">
        <v>57</v>
      </c>
      <c r="B58" s="7">
        <v>124991.61164276468</v>
      </c>
      <c r="C58" s="10">
        <f t="shared" si="0"/>
        <v>33747.735143546466</v>
      </c>
      <c r="D58" s="10">
        <f t="shared" si="1"/>
        <v>6249.5805821382346</v>
      </c>
      <c r="E58" s="10">
        <f t="shared" si="2"/>
        <v>26373.23005662335</v>
      </c>
      <c r="F58" s="10">
        <f t="shared" si="3"/>
        <v>3374.7735143546465</v>
      </c>
      <c r="G58" s="10">
        <f t="shared" si="4"/>
        <v>4374.7064074967639</v>
      </c>
      <c r="H58" s="10">
        <f t="shared" si="5"/>
        <v>19998.657862842349</v>
      </c>
      <c r="I58" s="10">
        <f t="shared" si="6"/>
        <v>6874.538640352057</v>
      </c>
      <c r="J58" s="10">
        <f t="shared" si="7"/>
        <v>1374.9077280704116</v>
      </c>
      <c r="K58" s="10">
        <f t="shared" si="8"/>
        <v>2874.8070677835876</v>
      </c>
      <c r="L58" s="10">
        <f t="shared" si="9"/>
        <v>624.95805821382339</v>
      </c>
      <c r="M58" s="10">
        <f t="shared" si="10"/>
        <v>19123.716581342997</v>
      </c>
      <c r="N58" s="10">
        <f t="shared" si="11"/>
        <v>29360.529574885426</v>
      </c>
      <c r="O58" s="10">
        <f t="shared" si="12"/>
        <v>4387.2055686610411</v>
      </c>
      <c r="P58" s="10">
        <f t="shared" si="13"/>
        <v>5437.1351064602641</v>
      </c>
      <c r="Q58" s="10">
        <f t="shared" si="14"/>
        <v>812.44547567797053</v>
      </c>
      <c r="R58" s="10">
        <f t="shared" si="15"/>
        <v>22944.710149262315</v>
      </c>
      <c r="S58" s="10">
        <f t="shared" si="16"/>
        <v>3428.5199073610356</v>
      </c>
      <c r="T58" s="10">
        <f t="shared" si="17"/>
        <v>2936.0529574885422</v>
      </c>
      <c r="U58" s="10">
        <f t="shared" si="18"/>
        <v>438.72055686610406</v>
      </c>
      <c r="V58" s="10">
        <f t="shared" si="19"/>
        <v>3805.9945745221844</v>
      </c>
      <c r="W58" s="10">
        <f t="shared" si="20"/>
        <v>568.71183297457935</v>
      </c>
      <c r="X58" s="10">
        <f t="shared" si="21"/>
        <v>17398.832340672841</v>
      </c>
      <c r="Y58" s="10">
        <f t="shared" si="22"/>
        <v>2599.8255221695053</v>
      </c>
      <c r="Z58" s="10">
        <f t="shared" si="23"/>
        <v>5980.8486171062896</v>
      </c>
      <c r="AA58" s="10">
        <f t="shared" si="24"/>
        <v>893.69002324576741</v>
      </c>
      <c r="AB58" s="10">
        <f t="shared" si="25"/>
        <v>1196.1697234212581</v>
      </c>
      <c r="AC58" s="10">
        <f t="shared" si="26"/>
        <v>178.73800464915351</v>
      </c>
      <c r="AD58" s="10">
        <f t="shared" si="27"/>
        <v>2501.0821489717214</v>
      </c>
      <c r="AE58" s="10">
        <f t="shared" si="28"/>
        <v>373.72491881186642</v>
      </c>
      <c r="AF58" s="2">
        <f t="shared" si="29"/>
        <v>624.95805821382339</v>
      </c>
      <c r="AG58" s="9">
        <f t="shared" si="30"/>
        <v>10983.500082355273</v>
      </c>
      <c r="AH58" s="9">
        <f t="shared" si="31"/>
        <v>1641.2126559841213</v>
      </c>
      <c r="AI58" s="2">
        <f t="shared" si="32"/>
        <v>125.06910644198321</v>
      </c>
      <c r="AJ58" s="2">
        <f t="shared" si="33"/>
        <v>6373.9347365616204</v>
      </c>
    </row>
    <row r="59" spans="1:36" x14ac:dyDescent="0.3">
      <c r="A59" s="2" t="s">
        <v>58</v>
      </c>
      <c r="B59" s="7">
        <v>15986.630000000005</v>
      </c>
      <c r="C59" s="10">
        <f t="shared" si="0"/>
        <v>4316.3901000000014</v>
      </c>
      <c r="D59" s="10">
        <f t="shared" si="1"/>
        <v>799.33150000000023</v>
      </c>
      <c r="E59" s="10">
        <f t="shared" si="2"/>
        <v>3373.1789300000014</v>
      </c>
      <c r="F59" s="10">
        <f t="shared" si="3"/>
        <v>431.63901000000016</v>
      </c>
      <c r="G59" s="10">
        <f t="shared" si="4"/>
        <v>559.53205000000025</v>
      </c>
      <c r="H59" s="10">
        <f t="shared" si="5"/>
        <v>2557.8608000000008</v>
      </c>
      <c r="I59" s="10">
        <f t="shared" si="6"/>
        <v>879.2646500000003</v>
      </c>
      <c r="J59" s="10">
        <f t="shared" si="7"/>
        <v>175.85293000000007</v>
      </c>
      <c r="K59" s="10">
        <f t="shared" si="8"/>
        <v>367.69249000000008</v>
      </c>
      <c r="L59" s="10">
        <f t="shared" si="9"/>
        <v>79.933150000000026</v>
      </c>
      <c r="M59" s="10">
        <f t="shared" si="10"/>
        <v>2445.9543900000008</v>
      </c>
      <c r="N59" s="10">
        <f t="shared" si="11"/>
        <v>3755.2593870000014</v>
      </c>
      <c r="O59" s="10">
        <f t="shared" si="12"/>
        <v>561.13071300000024</v>
      </c>
      <c r="P59" s="10">
        <f t="shared" si="13"/>
        <v>695.41840500000023</v>
      </c>
      <c r="Q59" s="10">
        <f t="shared" si="14"/>
        <v>103.91309500000003</v>
      </c>
      <c r="R59" s="10">
        <f t="shared" si="15"/>
        <v>2934.6656691000012</v>
      </c>
      <c r="S59" s="10">
        <f t="shared" si="16"/>
        <v>438.5132609000002</v>
      </c>
      <c r="T59" s="10">
        <f t="shared" si="17"/>
        <v>375.52593870000015</v>
      </c>
      <c r="U59" s="10">
        <f t="shared" si="18"/>
        <v>56.113071300000023</v>
      </c>
      <c r="V59" s="10">
        <f t="shared" si="19"/>
        <v>486.79288350000024</v>
      </c>
      <c r="W59" s="10">
        <f t="shared" si="20"/>
        <v>72.739166500000039</v>
      </c>
      <c r="X59" s="10">
        <f t="shared" si="21"/>
        <v>2225.3388960000007</v>
      </c>
      <c r="Y59" s="10">
        <f t="shared" si="22"/>
        <v>332.52190400000012</v>
      </c>
      <c r="Z59" s="10">
        <f t="shared" si="23"/>
        <v>764.96024550000027</v>
      </c>
      <c r="AA59" s="10">
        <f t="shared" si="24"/>
        <v>114.30440450000005</v>
      </c>
      <c r="AB59" s="10">
        <f t="shared" si="25"/>
        <v>152.99204910000006</v>
      </c>
      <c r="AC59" s="10">
        <f t="shared" si="26"/>
        <v>22.860880900000009</v>
      </c>
      <c r="AD59" s="10">
        <f t="shared" si="27"/>
        <v>319.89246630000008</v>
      </c>
      <c r="AE59" s="10">
        <f t="shared" si="28"/>
        <v>47.800023700000011</v>
      </c>
      <c r="AF59" s="2">
        <f t="shared" si="29"/>
        <v>79.933150000000026</v>
      </c>
      <c r="AG59" s="9">
        <f t="shared" si="30"/>
        <v>1404.8074875890886</v>
      </c>
      <c r="AH59" s="9">
        <f t="shared" si="31"/>
        <v>209.91376251331212</v>
      </c>
      <c r="AI59" s="2">
        <f t="shared" si="32"/>
        <v>15.996541710600006</v>
      </c>
      <c r="AJ59" s="2">
        <f t="shared" si="33"/>
        <v>815.23659818700025</v>
      </c>
    </row>
    <row r="60" spans="1:36" x14ac:dyDescent="0.3">
      <c r="A60" s="2" t="s">
        <v>59</v>
      </c>
      <c r="B60" s="7">
        <v>104289.51354481769</v>
      </c>
      <c r="C60" s="10">
        <f t="shared" si="0"/>
        <v>28158.168657100778</v>
      </c>
      <c r="D60" s="10">
        <f t="shared" si="1"/>
        <v>5214.4756772408846</v>
      </c>
      <c r="E60" s="10">
        <f t="shared" si="2"/>
        <v>22005.087357956534</v>
      </c>
      <c r="F60" s="10">
        <f t="shared" si="3"/>
        <v>2815.8168657100778</v>
      </c>
      <c r="G60" s="10">
        <f t="shared" si="4"/>
        <v>3650.1329740686192</v>
      </c>
      <c r="H60" s="10">
        <f t="shared" si="5"/>
        <v>16686.322167170831</v>
      </c>
      <c r="I60" s="10">
        <f t="shared" si="6"/>
        <v>5735.9232449649726</v>
      </c>
      <c r="J60" s="10">
        <f t="shared" si="7"/>
        <v>1147.1846489929947</v>
      </c>
      <c r="K60" s="10">
        <f t="shared" si="8"/>
        <v>2398.6588115308068</v>
      </c>
      <c r="L60" s="10">
        <f t="shared" si="9"/>
        <v>521.44756772408846</v>
      </c>
      <c r="M60" s="10">
        <f t="shared" si="10"/>
        <v>15956.295572357107</v>
      </c>
      <c r="N60" s="10">
        <f t="shared" si="11"/>
        <v>24497.606731677675</v>
      </c>
      <c r="O60" s="10">
        <f t="shared" si="12"/>
        <v>3660.561925423101</v>
      </c>
      <c r="P60" s="10">
        <f t="shared" si="13"/>
        <v>4536.5938391995696</v>
      </c>
      <c r="Q60" s="10">
        <f t="shared" si="14"/>
        <v>677.88183804131506</v>
      </c>
      <c r="R60" s="10">
        <f t="shared" si="15"/>
        <v>19144.426001422184</v>
      </c>
      <c r="S60" s="10">
        <f t="shared" si="16"/>
        <v>2860.6613565343496</v>
      </c>
      <c r="T60" s="10">
        <f t="shared" si="17"/>
        <v>2449.7606731677674</v>
      </c>
      <c r="U60" s="10">
        <f t="shared" si="18"/>
        <v>366.0561925423101</v>
      </c>
      <c r="V60" s="10">
        <f t="shared" si="19"/>
        <v>3175.6156874396988</v>
      </c>
      <c r="W60" s="10">
        <f t="shared" si="20"/>
        <v>474.51728662892049</v>
      </c>
      <c r="X60" s="10">
        <f t="shared" si="21"/>
        <v>14517.100285438622</v>
      </c>
      <c r="Y60" s="10">
        <f t="shared" si="22"/>
        <v>2169.2218817322082</v>
      </c>
      <c r="Z60" s="10">
        <f t="shared" si="23"/>
        <v>4990.2532231195264</v>
      </c>
      <c r="AA60" s="10">
        <f t="shared" si="24"/>
        <v>745.67002184544651</v>
      </c>
      <c r="AB60" s="10">
        <f t="shared" si="25"/>
        <v>998.05064462390533</v>
      </c>
      <c r="AC60" s="10">
        <f t="shared" si="26"/>
        <v>149.1340043690893</v>
      </c>
      <c r="AD60" s="10">
        <f t="shared" si="27"/>
        <v>2086.8331660318017</v>
      </c>
      <c r="AE60" s="10">
        <f t="shared" si="28"/>
        <v>311.82564549900491</v>
      </c>
      <c r="AF60" s="2">
        <f t="shared" si="29"/>
        <v>521.44756772408846</v>
      </c>
      <c r="AG60" s="9">
        <f t="shared" si="30"/>
        <v>9164.326033991123</v>
      </c>
      <c r="AH60" s="9">
        <f t="shared" si="31"/>
        <v>1369.382051056145</v>
      </c>
      <c r="AI60" s="2">
        <f t="shared" si="32"/>
        <v>104.35417304321548</v>
      </c>
      <c r="AJ60" s="2">
        <f t="shared" si="33"/>
        <v>5318.233314266623</v>
      </c>
    </row>
    <row r="61" spans="1:36" x14ac:dyDescent="0.3">
      <c r="A61" s="2" t="s">
        <v>60</v>
      </c>
      <c r="B61" s="7">
        <v>65861.894447761559</v>
      </c>
      <c r="C61" s="10">
        <f t="shared" si="0"/>
        <v>17782.711500895621</v>
      </c>
      <c r="D61" s="10">
        <f t="shared" si="1"/>
        <v>3293.094722388078</v>
      </c>
      <c r="E61" s="10">
        <f t="shared" si="2"/>
        <v>13896.85972847769</v>
      </c>
      <c r="F61" s="10">
        <f t="shared" si="3"/>
        <v>1778.2711500895623</v>
      </c>
      <c r="G61" s="10">
        <f t="shared" si="4"/>
        <v>2305.1663056716548</v>
      </c>
      <c r="H61" s="10">
        <f t="shared" si="5"/>
        <v>10537.90311164185</v>
      </c>
      <c r="I61" s="10">
        <f t="shared" si="6"/>
        <v>3622.4041946268858</v>
      </c>
      <c r="J61" s="10">
        <f t="shared" si="7"/>
        <v>724.48083892537727</v>
      </c>
      <c r="K61" s="10">
        <f t="shared" si="8"/>
        <v>1514.8235722985157</v>
      </c>
      <c r="L61" s="10">
        <f t="shared" si="9"/>
        <v>329.30947223880781</v>
      </c>
      <c r="M61" s="10">
        <f t="shared" si="10"/>
        <v>10076.869850507519</v>
      </c>
      <c r="N61" s="10">
        <f t="shared" si="11"/>
        <v>15470.95900577919</v>
      </c>
      <c r="O61" s="10">
        <f t="shared" si="12"/>
        <v>2311.752495116431</v>
      </c>
      <c r="P61" s="10">
        <f t="shared" si="13"/>
        <v>2864.992408477628</v>
      </c>
      <c r="Q61" s="10">
        <f t="shared" si="14"/>
        <v>428.10231391045016</v>
      </c>
      <c r="R61" s="10">
        <f t="shared" si="15"/>
        <v>12090.26796377559</v>
      </c>
      <c r="S61" s="10">
        <f t="shared" si="16"/>
        <v>1806.5917647020997</v>
      </c>
      <c r="T61" s="10">
        <f t="shared" si="17"/>
        <v>1547.0959005779191</v>
      </c>
      <c r="U61" s="10">
        <f t="shared" si="18"/>
        <v>231.1752495116431</v>
      </c>
      <c r="V61" s="10">
        <f t="shared" si="19"/>
        <v>2005.4946859343397</v>
      </c>
      <c r="W61" s="10">
        <f t="shared" si="20"/>
        <v>299.67161973731515</v>
      </c>
      <c r="X61" s="10">
        <f t="shared" si="21"/>
        <v>9167.9757071284093</v>
      </c>
      <c r="Y61" s="10">
        <f t="shared" si="22"/>
        <v>1369.9274045134405</v>
      </c>
      <c r="Z61" s="10">
        <f t="shared" si="23"/>
        <v>3151.4916493253904</v>
      </c>
      <c r="AA61" s="10">
        <f t="shared" si="24"/>
        <v>470.91254530149519</v>
      </c>
      <c r="AB61" s="10">
        <f t="shared" si="25"/>
        <v>630.29832986507824</v>
      </c>
      <c r="AC61" s="10">
        <f t="shared" si="26"/>
        <v>94.182509060299054</v>
      </c>
      <c r="AD61" s="10">
        <f t="shared" si="27"/>
        <v>1317.8965078997087</v>
      </c>
      <c r="AE61" s="10">
        <f t="shared" si="28"/>
        <v>196.92706439880706</v>
      </c>
      <c r="AF61" s="2">
        <f t="shared" si="29"/>
        <v>329.30947223880781</v>
      </c>
      <c r="AG61" s="9">
        <f t="shared" si="30"/>
        <v>5787.5413684446085</v>
      </c>
      <c r="AH61" s="9">
        <f t="shared" si="31"/>
        <v>864.80503206643584</v>
      </c>
      <c r="AI61" s="2">
        <f t="shared" si="32"/>
        <v>65.902728822319176</v>
      </c>
      <c r="AJ61" s="2">
        <f t="shared" si="33"/>
        <v>3358.6207211741557</v>
      </c>
    </row>
    <row r="62" spans="1:36" x14ac:dyDescent="0.3">
      <c r="A62" s="2" t="s">
        <v>61</v>
      </c>
      <c r="B62" s="7">
        <v>11586.518268415095</v>
      </c>
      <c r="C62" s="10">
        <f t="shared" si="0"/>
        <v>3128.3599324720758</v>
      </c>
      <c r="D62" s="10">
        <f t="shared" si="1"/>
        <v>579.32591342075477</v>
      </c>
      <c r="E62" s="10">
        <f t="shared" si="2"/>
        <v>2444.7553546355853</v>
      </c>
      <c r="F62" s="10">
        <f t="shared" si="3"/>
        <v>312.83599324720763</v>
      </c>
      <c r="G62" s="10">
        <f t="shared" si="4"/>
        <v>405.52813939452835</v>
      </c>
      <c r="H62" s="10">
        <f t="shared" si="5"/>
        <v>1853.8429229464152</v>
      </c>
      <c r="I62" s="10">
        <f t="shared" si="6"/>
        <v>637.25850476283028</v>
      </c>
      <c r="J62" s="10">
        <f t="shared" si="7"/>
        <v>127.45170095256606</v>
      </c>
      <c r="K62" s="10">
        <f t="shared" si="8"/>
        <v>266.4899201735472</v>
      </c>
      <c r="L62" s="10">
        <f t="shared" si="9"/>
        <v>57.932591342075476</v>
      </c>
      <c r="M62" s="10">
        <f t="shared" si="10"/>
        <v>1772.7372950675094</v>
      </c>
      <c r="N62" s="10">
        <f t="shared" si="11"/>
        <v>2721.6731412507061</v>
      </c>
      <c r="O62" s="10">
        <f t="shared" si="12"/>
        <v>406.68679122136984</v>
      </c>
      <c r="P62" s="10">
        <f t="shared" si="13"/>
        <v>504.01354467605665</v>
      </c>
      <c r="Q62" s="10">
        <f t="shared" si="14"/>
        <v>75.312368744698119</v>
      </c>
      <c r="R62" s="10">
        <f t="shared" si="15"/>
        <v>2126.9371585329591</v>
      </c>
      <c r="S62" s="10">
        <f t="shared" si="16"/>
        <v>317.81819610262608</v>
      </c>
      <c r="T62" s="10">
        <f t="shared" si="17"/>
        <v>272.16731412507062</v>
      </c>
      <c r="U62" s="10">
        <f t="shared" si="18"/>
        <v>40.668679122136993</v>
      </c>
      <c r="V62" s="10">
        <f t="shared" si="19"/>
        <v>352.80948127323967</v>
      </c>
      <c r="W62" s="10">
        <f t="shared" si="20"/>
        <v>52.718658121288691</v>
      </c>
      <c r="X62" s="10">
        <f t="shared" si="21"/>
        <v>1612.8433429633812</v>
      </c>
      <c r="Y62" s="10">
        <f t="shared" si="22"/>
        <v>240.99957998303398</v>
      </c>
      <c r="Z62" s="10">
        <f t="shared" si="23"/>
        <v>554.4148991436623</v>
      </c>
      <c r="AA62" s="10">
        <f t="shared" si="24"/>
        <v>82.843605619167946</v>
      </c>
      <c r="AB62" s="10">
        <f t="shared" si="25"/>
        <v>110.88297982873247</v>
      </c>
      <c r="AC62" s="10">
        <f t="shared" si="26"/>
        <v>16.568721123833587</v>
      </c>
      <c r="AD62" s="10">
        <f t="shared" si="27"/>
        <v>231.84623055098606</v>
      </c>
      <c r="AE62" s="10">
        <f t="shared" si="28"/>
        <v>34.643689622561141</v>
      </c>
      <c r="AF62" s="2">
        <f t="shared" si="29"/>
        <v>57.932591342075476</v>
      </c>
      <c r="AG62" s="9">
        <f t="shared" si="30"/>
        <v>1018.1525198592374</v>
      </c>
      <c r="AH62" s="9">
        <f t="shared" si="31"/>
        <v>152.13773285252975</v>
      </c>
      <c r="AI62" s="2">
        <f t="shared" si="32"/>
        <v>11.593701909741513</v>
      </c>
      <c r="AJ62" s="2">
        <f t="shared" si="33"/>
        <v>590.85334044600086</v>
      </c>
    </row>
    <row r="63" spans="1:36" x14ac:dyDescent="0.3">
      <c r="A63" s="2" t="s">
        <v>62</v>
      </c>
      <c r="B63" s="7">
        <v>61861.018268114771</v>
      </c>
      <c r="C63" s="10">
        <f t="shared" si="0"/>
        <v>16702.474932390989</v>
      </c>
      <c r="D63" s="10">
        <f t="shared" si="1"/>
        <v>3093.0509134057388</v>
      </c>
      <c r="E63" s="10">
        <f t="shared" si="2"/>
        <v>13052.674854572218</v>
      </c>
      <c r="F63" s="10">
        <f t="shared" si="3"/>
        <v>1670.247493239099</v>
      </c>
      <c r="G63" s="10">
        <f t="shared" si="4"/>
        <v>2165.1356393840174</v>
      </c>
      <c r="H63" s="10">
        <f t="shared" si="5"/>
        <v>9897.7629228983642</v>
      </c>
      <c r="I63" s="10">
        <f t="shared" si="6"/>
        <v>3402.3560047463125</v>
      </c>
      <c r="J63" s="10">
        <f t="shared" si="7"/>
        <v>680.47120094926254</v>
      </c>
      <c r="K63" s="10">
        <f t="shared" si="8"/>
        <v>1422.8034201666396</v>
      </c>
      <c r="L63" s="10">
        <f t="shared" si="9"/>
        <v>309.30509134057388</v>
      </c>
      <c r="M63" s="10">
        <f t="shared" si="10"/>
        <v>9464.7357950215592</v>
      </c>
      <c r="N63" s="10">
        <f t="shared" si="11"/>
        <v>14531.153191180161</v>
      </c>
      <c r="O63" s="10">
        <f t="shared" si="12"/>
        <v>2171.3217412108288</v>
      </c>
      <c r="P63" s="10">
        <f t="shared" si="13"/>
        <v>2690.9542946629927</v>
      </c>
      <c r="Q63" s="10">
        <f t="shared" si="14"/>
        <v>402.09661874274605</v>
      </c>
      <c r="R63" s="10">
        <f t="shared" si="15"/>
        <v>11355.827123477829</v>
      </c>
      <c r="S63" s="10">
        <f t="shared" si="16"/>
        <v>1696.8477310943886</v>
      </c>
      <c r="T63" s="10">
        <f t="shared" si="17"/>
        <v>1453.115319118016</v>
      </c>
      <c r="U63" s="10">
        <f t="shared" si="18"/>
        <v>217.13217412108287</v>
      </c>
      <c r="V63" s="10">
        <f t="shared" si="19"/>
        <v>1883.6680062640951</v>
      </c>
      <c r="W63" s="10">
        <f t="shared" si="20"/>
        <v>281.46763311992225</v>
      </c>
      <c r="X63" s="10">
        <f t="shared" si="21"/>
        <v>8611.0537429215765</v>
      </c>
      <c r="Y63" s="10">
        <f t="shared" si="22"/>
        <v>1286.7091799767875</v>
      </c>
      <c r="Z63" s="10">
        <f t="shared" si="23"/>
        <v>2960.0497241292919</v>
      </c>
      <c r="AA63" s="10">
        <f t="shared" si="24"/>
        <v>442.30628061702066</v>
      </c>
      <c r="AB63" s="10">
        <f t="shared" si="25"/>
        <v>592.00994482585838</v>
      </c>
      <c r="AC63" s="10">
        <f t="shared" si="26"/>
        <v>88.461256123404127</v>
      </c>
      <c r="AD63" s="10">
        <f t="shared" si="27"/>
        <v>1237.8389755449764</v>
      </c>
      <c r="AE63" s="10">
        <f t="shared" si="28"/>
        <v>184.96444462166315</v>
      </c>
      <c r="AF63" s="2">
        <f t="shared" si="29"/>
        <v>309.30509134057388</v>
      </c>
      <c r="AG63" s="9">
        <f t="shared" si="30"/>
        <v>5435.9687847240466</v>
      </c>
      <c r="AH63" s="9">
        <f t="shared" si="31"/>
        <v>812.27119771738637</v>
      </c>
      <c r="AI63" s="2">
        <f t="shared" si="32"/>
        <v>61.899372099441003</v>
      </c>
      <c r="AJ63" s="2">
        <f t="shared" si="33"/>
        <v>3154.5964404806855</v>
      </c>
    </row>
    <row r="64" spans="1:36" x14ac:dyDescent="0.3">
      <c r="A64" s="3" t="s">
        <v>63</v>
      </c>
      <c r="B64" s="6">
        <v>199055.62949811577</v>
      </c>
      <c r="C64" s="10">
        <f t="shared" si="0"/>
        <v>53745.019964491265</v>
      </c>
      <c r="D64" s="10">
        <f t="shared" si="1"/>
        <v>9952.7814749057889</v>
      </c>
      <c r="E64" s="10">
        <f t="shared" si="2"/>
        <v>42000.737824102434</v>
      </c>
      <c r="F64" s="10">
        <f t="shared" si="3"/>
        <v>5374.5019964491266</v>
      </c>
      <c r="G64" s="10">
        <f t="shared" si="4"/>
        <v>6966.9470324340527</v>
      </c>
      <c r="H64" s="10">
        <f t="shared" si="5"/>
        <v>31848.900719698522</v>
      </c>
      <c r="I64" s="10">
        <f t="shared" si="6"/>
        <v>10948.059622396368</v>
      </c>
      <c r="J64" s="10">
        <f t="shared" si="7"/>
        <v>2189.6119244792735</v>
      </c>
      <c r="K64" s="10">
        <f t="shared" si="8"/>
        <v>4578.2794784566622</v>
      </c>
      <c r="L64" s="10">
        <f t="shared" si="9"/>
        <v>995.27814749057882</v>
      </c>
      <c r="M64" s="10">
        <f t="shared" si="10"/>
        <v>30455.511313211711</v>
      </c>
      <c r="N64" s="10">
        <f t="shared" si="11"/>
        <v>46758.167369107403</v>
      </c>
      <c r="O64" s="10">
        <f t="shared" si="12"/>
        <v>6986.8525953838644</v>
      </c>
      <c r="P64" s="10">
        <f t="shared" si="13"/>
        <v>8658.9198831680369</v>
      </c>
      <c r="Q64" s="10">
        <f t="shared" si="14"/>
        <v>1293.8615917377526</v>
      </c>
      <c r="R64" s="10">
        <f t="shared" si="15"/>
        <v>36540.641906969118</v>
      </c>
      <c r="S64" s="10">
        <f t="shared" si="16"/>
        <v>5460.095917133317</v>
      </c>
      <c r="T64" s="10">
        <f t="shared" si="17"/>
        <v>4675.8167369107405</v>
      </c>
      <c r="U64" s="10">
        <f t="shared" si="18"/>
        <v>698.6852595383865</v>
      </c>
      <c r="V64" s="10">
        <f t="shared" si="19"/>
        <v>6061.2439182176258</v>
      </c>
      <c r="W64" s="10">
        <f t="shared" si="20"/>
        <v>905.70311421642691</v>
      </c>
      <c r="X64" s="10">
        <f t="shared" si="21"/>
        <v>27708.543626137714</v>
      </c>
      <c r="Y64" s="10">
        <f t="shared" si="22"/>
        <v>4140.3570935608077</v>
      </c>
      <c r="Z64" s="10">
        <f t="shared" si="23"/>
        <v>9524.8118714848406</v>
      </c>
      <c r="AA64" s="10">
        <f t="shared" si="24"/>
        <v>1423.2477509115279</v>
      </c>
      <c r="AB64" s="10">
        <f t="shared" si="25"/>
        <v>1904.9623742969679</v>
      </c>
      <c r="AC64" s="10">
        <f t="shared" si="26"/>
        <v>284.64955018230557</v>
      </c>
      <c r="AD64" s="10">
        <f t="shared" si="27"/>
        <v>3983.103146257296</v>
      </c>
      <c r="AE64" s="10">
        <f t="shared" si="28"/>
        <v>595.17633219936613</v>
      </c>
      <c r="AF64" s="2">
        <f t="shared" si="29"/>
        <v>995.27814749057882</v>
      </c>
      <c r="AG64" s="9">
        <f t="shared" si="30"/>
        <v>17491.794003220966</v>
      </c>
      <c r="AH64" s="9">
        <f t="shared" si="31"/>
        <v>2613.7163453088801</v>
      </c>
      <c r="AI64" s="2">
        <f t="shared" si="32"/>
        <v>199.1790439884046</v>
      </c>
      <c r="AJ64" s="2">
        <f t="shared" si="33"/>
        <v>10150.821920693463</v>
      </c>
    </row>
    <row r="65" spans="1:36" x14ac:dyDescent="0.3">
      <c r="A65" s="2" t="s">
        <v>64</v>
      </c>
      <c r="B65" s="7">
        <v>8411.3132810565075</v>
      </c>
      <c r="C65" s="10">
        <f t="shared" si="0"/>
        <v>2271.054585885257</v>
      </c>
      <c r="D65" s="10">
        <f t="shared" si="1"/>
        <v>420.56566405282541</v>
      </c>
      <c r="E65" s="10">
        <f t="shared" si="2"/>
        <v>1774.7871023029234</v>
      </c>
      <c r="F65" s="10">
        <f t="shared" si="3"/>
        <v>227.10545858852572</v>
      </c>
      <c r="G65" s="10">
        <f t="shared" si="4"/>
        <v>294.39596483697778</v>
      </c>
      <c r="H65" s="10">
        <f t="shared" si="5"/>
        <v>1345.8101249690412</v>
      </c>
      <c r="I65" s="10">
        <f t="shared" si="6"/>
        <v>462.62223045810794</v>
      </c>
      <c r="J65" s="10">
        <f t="shared" si="7"/>
        <v>92.524446091621598</v>
      </c>
      <c r="K65" s="10">
        <f t="shared" si="8"/>
        <v>193.46020546429966</v>
      </c>
      <c r="L65" s="10">
        <f t="shared" si="9"/>
        <v>42.056566405282538</v>
      </c>
      <c r="M65" s="10">
        <f t="shared" si="10"/>
        <v>1286.9309320016457</v>
      </c>
      <c r="N65" s="10">
        <f t="shared" si="11"/>
        <v>1975.8174897201736</v>
      </c>
      <c r="O65" s="10">
        <f t="shared" si="12"/>
        <v>295.23709616508341</v>
      </c>
      <c r="P65" s="10">
        <f t="shared" si="13"/>
        <v>365.89212772595812</v>
      </c>
      <c r="Q65" s="10">
        <f t="shared" si="14"/>
        <v>54.673536326867307</v>
      </c>
      <c r="R65" s="10">
        <f t="shared" si="15"/>
        <v>1544.0647790035432</v>
      </c>
      <c r="S65" s="10">
        <f t="shared" si="16"/>
        <v>230.72232329938004</v>
      </c>
      <c r="T65" s="10">
        <f t="shared" si="17"/>
        <v>197.58174897201738</v>
      </c>
      <c r="U65" s="10">
        <f t="shared" si="18"/>
        <v>29.523709616508345</v>
      </c>
      <c r="V65" s="10">
        <f t="shared" si="19"/>
        <v>256.12448940817069</v>
      </c>
      <c r="W65" s="10">
        <f t="shared" si="20"/>
        <v>38.271475428807115</v>
      </c>
      <c r="X65" s="10">
        <f t="shared" si="21"/>
        <v>1170.8548087230658</v>
      </c>
      <c r="Y65" s="10">
        <f t="shared" si="22"/>
        <v>174.95531624597535</v>
      </c>
      <c r="Z65" s="10">
        <f t="shared" si="23"/>
        <v>402.48134049855389</v>
      </c>
      <c r="AA65" s="10">
        <f t="shared" si="24"/>
        <v>60.14088995955403</v>
      </c>
      <c r="AB65" s="10">
        <f t="shared" si="25"/>
        <v>80.49626809971079</v>
      </c>
      <c r="AC65" s="10">
        <f t="shared" si="26"/>
        <v>12.028177991910809</v>
      </c>
      <c r="AD65" s="10">
        <f t="shared" si="27"/>
        <v>168.31037875394071</v>
      </c>
      <c r="AE65" s="10">
        <f t="shared" si="28"/>
        <v>25.149826710358958</v>
      </c>
      <c r="AF65" s="2">
        <f t="shared" si="29"/>
        <v>42.056566405282538</v>
      </c>
      <c r="AG65" s="9">
        <f t="shared" si="30"/>
        <v>739.1348819410797</v>
      </c>
      <c r="AH65" s="9">
        <f t="shared" si="31"/>
        <v>110.44544212912686</v>
      </c>
      <c r="AI65" s="2">
        <f t="shared" si="32"/>
        <v>8.4165282952907639</v>
      </c>
      <c r="AJ65" s="2">
        <f t="shared" si="33"/>
        <v>428.93407963614851</v>
      </c>
    </row>
    <row r="66" spans="1:36" x14ac:dyDescent="0.3">
      <c r="A66" s="2" t="s">
        <v>65</v>
      </c>
      <c r="B66" s="7">
        <v>30356.017347865964</v>
      </c>
      <c r="C66" s="10">
        <f t="shared" si="0"/>
        <v>8196.1246839238102</v>
      </c>
      <c r="D66" s="10">
        <f t="shared" si="1"/>
        <v>1517.8008673932982</v>
      </c>
      <c r="E66" s="10">
        <f t="shared" si="2"/>
        <v>6405.1196603997187</v>
      </c>
      <c r="F66" s="10">
        <f t="shared" si="3"/>
        <v>819.61246839238106</v>
      </c>
      <c r="G66" s="10">
        <f t="shared" si="4"/>
        <v>1062.4606071753087</v>
      </c>
      <c r="H66" s="10">
        <f t="shared" si="5"/>
        <v>4856.9627756585542</v>
      </c>
      <c r="I66" s="10">
        <f t="shared" si="6"/>
        <v>1669.580954132628</v>
      </c>
      <c r="J66" s="10">
        <f t="shared" si="7"/>
        <v>333.91619082652562</v>
      </c>
      <c r="K66" s="10">
        <f t="shared" si="8"/>
        <v>698.18839900091712</v>
      </c>
      <c r="L66" s="10">
        <f t="shared" si="9"/>
        <v>151.78008673932982</v>
      </c>
      <c r="M66" s="10">
        <f t="shared" si="10"/>
        <v>4644.4706542234926</v>
      </c>
      <c r="N66" s="10">
        <f t="shared" si="11"/>
        <v>7130.6284750137147</v>
      </c>
      <c r="O66" s="10">
        <f t="shared" si="12"/>
        <v>1065.4962089100954</v>
      </c>
      <c r="P66" s="10">
        <f t="shared" si="13"/>
        <v>1320.4867546321693</v>
      </c>
      <c r="Q66" s="10">
        <f t="shared" si="14"/>
        <v>197.31411276112877</v>
      </c>
      <c r="R66" s="10">
        <f t="shared" si="15"/>
        <v>5572.4541045477554</v>
      </c>
      <c r="S66" s="10">
        <f t="shared" si="16"/>
        <v>832.6655558519634</v>
      </c>
      <c r="T66" s="10">
        <f t="shared" si="17"/>
        <v>713.06284750137149</v>
      </c>
      <c r="U66" s="10">
        <f t="shared" si="18"/>
        <v>106.54962089100954</v>
      </c>
      <c r="V66" s="10">
        <f t="shared" si="19"/>
        <v>924.34072824251859</v>
      </c>
      <c r="W66" s="10">
        <f t="shared" si="20"/>
        <v>138.11987893279013</v>
      </c>
      <c r="X66" s="10">
        <f t="shared" si="21"/>
        <v>4225.557614822942</v>
      </c>
      <c r="Y66" s="10">
        <f t="shared" si="22"/>
        <v>631.40516083561204</v>
      </c>
      <c r="Z66" s="10">
        <f t="shared" si="23"/>
        <v>1452.5354300953863</v>
      </c>
      <c r="AA66" s="10">
        <f t="shared" si="24"/>
        <v>217.04552403724165</v>
      </c>
      <c r="AB66" s="10">
        <f t="shared" si="25"/>
        <v>290.50708601907729</v>
      </c>
      <c r="AC66" s="10">
        <f t="shared" si="26"/>
        <v>43.40910480744833</v>
      </c>
      <c r="AD66" s="10">
        <f t="shared" si="27"/>
        <v>607.42390713079794</v>
      </c>
      <c r="AE66" s="10">
        <f t="shared" si="28"/>
        <v>90.76449187011923</v>
      </c>
      <c r="AF66" s="2">
        <f t="shared" si="29"/>
        <v>151.78008673932982</v>
      </c>
      <c r="AG66" s="9">
        <f t="shared" si="30"/>
        <v>2667.5015599701974</v>
      </c>
      <c r="AH66" s="9">
        <f t="shared" si="31"/>
        <v>398.59218712198361</v>
      </c>
      <c r="AI66" s="2">
        <f t="shared" si="32"/>
        <v>30.374838078621643</v>
      </c>
      <c r="AJ66" s="2">
        <f t="shared" si="33"/>
        <v>1548.0020690526901</v>
      </c>
    </row>
    <row r="67" spans="1:36" x14ac:dyDescent="0.3">
      <c r="A67" s="2" t="s">
        <v>66</v>
      </c>
      <c r="B67" s="7">
        <v>22294.302554994043</v>
      </c>
      <c r="C67" s="10">
        <f t="shared" ref="C67:C130" si="34">27%*B67</f>
        <v>6019.4616898483919</v>
      </c>
      <c r="D67" s="10">
        <f t="shared" ref="D67:D130" si="35">5%*B67</f>
        <v>1114.7151277497021</v>
      </c>
      <c r="E67" s="10">
        <f t="shared" ref="E67:E130" si="36">21.1%*B67</f>
        <v>4704.0978391037434</v>
      </c>
      <c r="F67" s="10">
        <f t="shared" ref="F67:F130" si="37">2.7%*B67</f>
        <v>601.94616898483923</v>
      </c>
      <c r="G67" s="10">
        <f t="shared" ref="G67:G130" si="38">3.5%*B67</f>
        <v>780.30058942479161</v>
      </c>
      <c r="H67" s="10">
        <f t="shared" ref="H67:H130" si="39">16%*B67</f>
        <v>3567.0884087990471</v>
      </c>
      <c r="I67" s="10">
        <f t="shared" ref="I67:I130" si="40">5.5%*B67</f>
        <v>1226.1866405246724</v>
      </c>
      <c r="J67" s="10">
        <f t="shared" ref="J67:J130" si="41">1.1%*B67</f>
        <v>245.23732810493451</v>
      </c>
      <c r="K67" s="10">
        <f t="shared" ref="K67:K130" si="42">2.3%*B67</f>
        <v>512.76895876486299</v>
      </c>
      <c r="L67" s="10">
        <f t="shared" ref="L67:L130" si="43">0.5%*B67</f>
        <v>111.47151277497022</v>
      </c>
      <c r="M67" s="10">
        <f t="shared" ref="M67:M130" si="44">15.3%*B67</f>
        <v>3411.0282909140883</v>
      </c>
      <c r="N67" s="10">
        <f t="shared" ref="N67:N130" si="45">87%*C67</f>
        <v>5236.9316701681009</v>
      </c>
      <c r="O67" s="10">
        <f t="shared" ref="O67:O130" si="46">13%*C67</f>
        <v>782.53001968029093</v>
      </c>
      <c r="P67" s="10">
        <f t="shared" ref="P67:P130" si="47">87%*D67</f>
        <v>969.80216114224083</v>
      </c>
      <c r="Q67" s="10">
        <f t="shared" ref="Q67:Q130" si="48">13%*D67</f>
        <v>144.91296660746127</v>
      </c>
      <c r="R67" s="10">
        <f t="shared" ref="R67:R130" si="49">87%*E67</f>
        <v>4092.5651200202565</v>
      </c>
      <c r="S67" s="10">
        <f t="shared" ref="S67:S130" si="50">13%*E67</f>
        <v>611.53271908348665</v>
      </c>
      <c r="T67" s="10">
        <f t="shared" ref="T67:T130" si="51">87%*F67</f>
        <v>523.69316701681009</v>
      </c>
      <c r="U67" s="10">
        <f t="shared" ref="U67:U130" si="52">13%*F67</f>
        <v>78.253001968029096</v>
      </c>
      <c r="V67" s="10">
        <f t="shared" ref="V67:V130" si="53">87%*G67</f>
        <v>678.86151279956869</v>
      </c>
      <c r="W67" s="10">
        <f t="shared" ref="W67:W130" si="54">13%*G67</f>
        <v>101.43907662522291</v>
      </c>
      <c r="X67" s="10">
        <f t="shared" ref="X67:X130" si="55">87%*H67</f>
        <v>3103.3669156551709</v>
      </c>
      <c r="Y67" s="10">
        <f t="shared" ref="Y67:Y130" si="56">13%*H67</f>
        <v>463.72149314387616</v>
      </c>
      <c r="Z67" s="10">
        <f t="shared" ref="Z67:Z130" si="57">87%*I67</f>
        <v>1066.782377256465</v>
      </c>
      <c r="AA67" s="10">
        <f t="shared" ref="AA67:AA130" si="58">13%*I67</f>
        <v>159.40426326820742</v>
      </c>
      <c r="AB67" s="10">
        <f t="shared" ref="AB67:AB130" si="59">87%*J67</f>
        <v>213.35647545129302</v>
      </c>
      <c r="AC67" s="10">
        <f t="shared" ref="AC67:AC130" si="60">13%*J67</f>
        <v>31.880852653641487</v>
      </c>
      <c r="AD67" s="10">
        <f t="shared" ref="AD67:AD130" si="61">87%*K67</f>
        <v>446.1089941254308</v>
      </c>
      <c r="AE67" s="10">
        <f t="shared" ref="AE67:AE130" si="62">13%*K67</f>
        <v>66.659964639432189</v>
      </c>
      <c r="AF67" s="2">
        <f t="shared" ref="AF67:AF130" si="63">100%*L67</f>
        <v>111.47151277497022</v>
      </c>
      <c r="AG67" s="9">
        <f t="shared" ref="AG67:AG130" si="64">((100%-(33.33%+0.654%))*87%)*M67</f>
        <v>1959.0872597809648</v>
      </c>
      <c r="AH67" s="9">
        <f t="shared" ref="AH67:AH130" si="65">((100%-(33.33%+0.654%))*13%)*M67</f>
        <v>292.73717674887985</v>
      </c>
      <c r="AI67" s="2">
        <f t="shared" ref="AI67:AI130" si="66">0.654%*M67</f>
        <v>22.308125022578139</v>
      </c>
      <c r="AJ67" s="2">
        <f t="shared" ref="AJ67:AJ130" si="67">33.33%*M67</f>
        <v>1136.8957293616656</v>
      </c>
    </row>
    <row r="68" spans="1:36" x14ac:dyDescent="0.3">
      <c r="A68" s="2" t="s">
        <v>67</v>
      </c>
      <c r="B68" s="7">
        <v>36814.212629725458</v>
      </c>
      <c r="C68" s="10">
        <f t="shared" si="34"/>
        <v>9939.8374100258752</v>
      </c>
      <c r="D68" s="10">
        <f t="shared" si="35"/>
        <v>1840.7106314862731</v>
      </c>
      <c r="E68" s="10">
        <f t="shared" si="36"/>
        <v>7767.798864872072</v>
      </c>
      <c r="F68" s="10">
        <f t="shared" si="37"/>
        <v>993.98374100258752</v>
      </c>
      <c r="G68" s="10">
        <f t="shared" si="38"/>
        <v>1288.4974420403912</v>
      </c>
      <c r="H68" s="10">
        <f t="shared" si="39"/>
        <v>5890.2740207560737</v>
      </c>
      <c r="I68" s="10">
        <f t="shared" si="40"/>
        <v>2024.7816946349003</v>
      </c>
      <c r="J68" s="10">
        <f t="shared" si="41"/>
        <v>404.9563389269801</v>
      </c>
      <c r="K68" s="10">
        <f t="shared" si="42"/>
        <v>846.72689048368557</v>
      </c>
      <c r="L68" s="10">
        <f t="shared" si="43"/>
        <v>184.0710631486273</v>
      </c>
      <c r="M68" s="10">
        <f t="shared" si="44"/>
        <v>5632.574532347995</v>
      </c>
      <c r="N68" s="10">
        <f t="shared" si="45"/>
        <v>8647.6585467225123</v>
      </c>
      <c r="O68" s="10">
        <f t="shared" si="46"/>
        <v>1292.1788633033639</v>
      </c>
      <c r="P68" s="10">
        <f t="shared" si="47"/>
        <v>1601.4182493930575</v>
      </c>
      <c r="Q68" s="10">
        <f t="shared" si="48"/>
        <v>239.29238209321551</v>
      </c>
      <c r="R68" s="10">
        <f t="shared" si="49"/>
        <v>6757.9850124387031</v>
      </c>
      <c r="S68" s="10">
        <f t="shared" si="50"/>
        <v>1009.8138524333694</v>
      </c>
      <c r="T68" s="10">
        <f t="shared" si="51"/>
        <v>864.76585467225118</v>
      </c>
      <c r="U68" s="10">
        <f t="shared" si="52"/>
        <v>129.21788633033637</v>
      </c>
      <c r="V68" s="10">
        <f t="shared" si="53"/>
        <v>1120.9927745751404</v>
      </c>
      <c r="W68" s="10">
        <f t="shared" si="54"/>
        <v>167.50466746525086</v>
      </c>
      <c r="X68" s="10">
        <f t="shared" si="55"/>
        <v>5124.5383980577844</v>
      </c>
      <c r="Y68" s="10">
        <f t="shared" si="56"/>
        <v>765.7356226982896</v>
      </c>
      <c r="Z68" s="10">
        <f t="shared" si="57"/>
        <v>1761.5600743323632</v>
      </c>
      <c r="AA68" s="10">
        <f t="shared" si="58"/>
        <v>263.22162030253708</v>
      </c>
      <c r="AB68" s="10">
        <f t="shared" si="59"/>
        <v>352.31201486647268</v>
      </c>
      <c r="AC68" s="10">
        <f t="shared" si="60"/>
        <v>52.644324060507415</v>
      </c>
      <c r="AD68" s="10">
        <f t="shared" si="61"/>
        <v>736.65239472080646</v>
      </c>
      <c r="AE68" s="10">
        <f t="shared" si="62"/>
        <v>110.07449576287912</v>
      </c>
      <c r="AF68" s="2">
        <f t="shared" si="63"/>
        <v>184.0710631486273</v>
      </c>
      <c r="AG68" s="9">
        <f t="shared" si="64"/>
        <v>3235.0083508491221</v>
      </c>
      <c r="AH68" s="9">
        <f t="shared" si="65"/>
        <v>483.39205242573092</v>
      </c>
      <c r="AI68" s="2">
        <f t="shared" si="66"/>
        <v>36.837037441555893</v>
      </c>
      <c r="AJ68" s="2">
        <f t="shared" si="67"/>
        <v>1877.3370916315866</v>
      </c>
    </row>
    <row r="69" spans="1:36" x14ac:dyDescent="0.3">
      <c r="A69" s="2" t="s">
        <v>68</v>
      </c>
      <c r="B69" s="7">
        <v>7126.70935425875</v>
      </c>
      <c r="C69" s="10">
        <f t="shared" si="34"/>
        <v>1924.2115256498626</v>
      </c>
      <c r="D69" s="10">
        <f t="shared" si="35"/>
        <v>356.33546771293754</v>
      </c>
      <c r="E69" s="10">
        <f t="shared" si="36"/>
        <v>1503.7356737485964</v>
      </c>
      <c r="F69" s="10">
        <f t="shared" si="37"/>
        <v>192.42115256498627</v>
      </c>
      <c r="G69" s="10">
        <f t="shared" si="38"/>
        <v>249.43482739905627</v>
      </c>
      <c r="H69" s="10">
        <f t="shared" si="39"/>
        <v>1140.2734966814</v>
      </c>
      <c r="I69" s="10">
        <f t="shared" si="40"/>
        <v>391.96901448423125</v>
      </c>
      <c r="J69" s="10">
        <f t="shared" si="41"/>
        <v>78.393802896846253</v>
      </c>
      <c r="K69" s="10">
        <f t="shared" si="42"/>
        <v>163.91431514795124</v>
      </c>
      <c r="L69" s="10">
        <f t="shared" si="43"/>
        <v>35.633546771293751</v>
      </c>
      <c r="M69" s="10">
        <f t="shared" si="44"/>
        <v>1090.3865312015887</v>
      </c>
      <c r="N69" s="10">
        <f t="shared" si="45"/>
        <v>1674.0640273153804</v>
      </c>
      <c r="O69" s="10">
        <f t="shared" si="46"/>
        <v>250.14749833448215</v>
      </c>
      <c r="P69" s="10">
        <f t="shared" si="47"/>
        <v>310.01185691025569</v>
      </c>
      <c r="Q69" s="10">
        <f t="shared" si="48"/>
        <v>46.323610802681884</v>
      </c>
      <c r="R69" s="10">
        <f t="shared" si="49"/>
        <v>1308.2500361612788</v>
      </c>
      <c r="S69" s="10">
        <f t="shared" si="50"/>
        <v>195.48563758731754</v>
      </c>
      <c r="T69" s="10">
        <f t="shared" si="51"/>
        <v>167.40640273153807</v>
      </c>
      <c r="U69" s="10">
        <f t="shared" si="52"/>
        <v>25.014749833448217</v>
      </c>
      <c r="V69" s="10">
        <f t="shared" si="53"/>
        <v>217.00829983717895</v>
      </c>
      <c r="W69" s="10">
        <f t="shared" si="54"/>
        <v>32.426527561877315</v>
      </c>
      <c r="X69" s="10">
        <f t="shared" si="55"/>
        <v>992.03794211281809</v>
      </c>
      <c r="Y69" s="10">
        <f t="shared" si="56"/>
        <v>148.23555456858202</v>
      </c>
      <c r="Z69" s="10">
        <f t="shared" si="57"/>
        <v>341.0130426012812</v>
      </c>
      <c r="AA69" s="10">
        <f t="shared" si="58"/>
        <v>50.955971882950067</v>
      </c>
      <c r="AB69" s="10">
        <f t="shared" si="59"/>
        <v>68.202608520256234</v>
      </c>
      <c r="AC69" s="10">
        <f t="shared" si="60"/>
        <v>10.191194376590014</v>
      </c>
      <c r="AD69" s="10">
        <f t="shared" si="61"/>
        <v>142.60545417871759</v>
      </c>
      <c r="AE69" s="10">
        <f t="shared" si="62"/>
        <v>21.308860969233663</v>
      </c>
      <c r="AF69" s="2">
        <f t="shared" si="63"/>
        <v>35.633546771293751</v>
      </c>
      <c r="AG69" s="9">
        <f t="shared" si="64"/>
        <v>626.25172802109557</v>
      </c>
      <c r="AH69" s="9">
        <f t="shared" si="65"/>
        <v>93.577844416945325</v>
      </c>
      <c r="AI69" s="2">
        <f t="shared" si="66"/>
        <v>7.131127914058391</v>
      </c>
      <c r="AJ69" s="2">
        <f t="shared" si="67"/>
        <v>363.4258308494895</v>
      </c>
    </row>
    <row r="70" spans="1:36" x14ac:dyDescent="0.3">
      <c r="A70" s="2" t="s">
        <v>69</v>
      </c>
      <c r="B70" s="7">
        <v>66695.436297198496</v>
      </c>
      <c r="C70" s="10">
        <f t="shared" si="34"/>
        <v>18007.767800243593</v>
      </c>
      <c r="D70" s="10">
        <f t="shared" si="35"/>
        <v>3334.7718148599251</v>
      </c>
      <c r="E70" s="10">
        <f t="shared" si="36"/>
        <v>14072.737058708884</v>
      </c>
      <c r="F70" s="10">
        <f t="shared" si="37"/>
        <v>1800.7767800243596</v>
      </c>
      <c r="G70" s="10">
        <f t="shared" si="38"/>
        <v>2334.3402704019477</v>
      </c>
      <c r="H70" s="10">
        <f t="shared" si="39"/>
        <v>10671.26980755176</v>
      </c>
      <c r="I70" s="10">
        <f t="shared" si="40"/>
        <v>3668.2489963459175</v>
      </c>
      <c r="J70" s="10">
        <f t="shared" si="41"/>
        <v>733.64979926918352</v>
      </c>
      <c r="K70" s="10">
        <f t="shared" si="42"/>
        <v>1533.9950348355653</v>
      </c>
      <c r="L70" s="10">
        <f t="shared" si="43"/>
        <v>333.4771814859925</v>
      </c>
      <c r="M70" s="10">
        <f t="shared" si="44"/>
        <v>10204.401753471369</v>
      </c>
      <c r="N70" s="10">
        <f t="shared" si="45"/>
        <v>15666.757986211926</v>
      </c>
      <c r="O70" s="10">
        <f t="shared" si="46"/>
        <v>2341.0098140316672</v>
      </c>
      <c r="P70" s="10">
        <f t="shared" si="47"/>
        <v>2901.2514789281349</v>
      </c>
      <c r="Q70" s="10">
        <f t="shared" si="48"/>
        <v>433.52033593179027</v>
      </c>
      <c r="R70" s="10">
        <f t="shared" si="49"/>
        <v>12243.281241076729</v>
      </c>
      <c r="S70" s="10">
        <f t="shared" si="50"/>
        <v>1829.455817632155</v>
      </c>
      <c r="T70" s="10">
        <f t="shared" si="51"/>
        <v>1566.6757986211928</v>
      </c>
      <c r="U70" s="10">
        <f t="shared" si="52"/>
        <v>234.10098140316674</v>
      </c>
      <c r="V70" s="10">
        <f t="shared" si="53"/>
        <v>2030.8760352496945</v>
      </c>
      <c r="W70" s="10">
        <f t="shared" si="54"/>
        <v>303.4642351522532</v>
      </c>
      <c r="X70" s="10">
        <f t="shared" si="55"/>
        <v>9284.0047325700307</v>
      </c>
      <c r="Y70" s="10">
        <f t="shared" si="56"/>
        <v>1387.265074981729</v>
      </c>
      <c r="Z70" s="10">
        <f t="shared" si="57"/>
        <v>3191.3766268209483</v>
      </c>
      <c r="AA70" s="10">
        <f t="shared" si="58"/>
        <v>476.87236952496932</v>
      </c>
      <c r="AB70" s="10">
        <f t="shared" si="59"/>
        <v>638.27532536418971</v>
      </c>
      <c r="AC70" s="10">
        <f t="shared" si="60"/>
        <v>95.374473904993863</v>
      </c>
      <c r="AD70" s="10">
        <f t="shared" si="61"/>
        <v>1334.5756803069419</v>
      </c>
      <c r="AE70" s="10">
        <f t="shared" si="62"/>
        <v>199.4193545286235</v>
      </c>
      <c r="AF70" s="2">
        <f t="shared" si="63"/>
        <v>333.4771814859925</v>
      </c>
      <c r="AG70" s="9">
        <f t="shared" si="64"/>
        <v>5860.7879395673444</v>
      </c>
      <c r="AH70" s="9">
        <f t="shared" si="65"/>
        <v>875.74992200431586</v>
      </c>
      <c r="AI70" s="2">
        <f t="shared" si="66"/>
        <v>66.736787467702769</v>
      </c>
      <c r="AJ70" s="2">
        <f t="shared" si="67"/>
        <v>3401.1271044320074</v>
      </c>
    </row>
    <row r="71" spans="1:36" x14ac:dyDescent="0.3">
      <c r="A71" s="2" t="s">
        <v>70</v>
      </c>
      <c r="B71" s="7">
        <v>32032.492989393377</v>
      </c>
      <c r="C71" s="10">
        <f t="shared" si="34"/>
        <v>8648.7731071362123</v>
      </c>
      <c r="D71" s="10">
        <f t="shared" si="35"/>
        <v>1601.6246494696688</v>
      </c>
      <c r="E71" s="10">
        <f t="shared" si="36"/>
        <v>6758.856020762003</v>
      </c>
      <c r="F71" s="10">
        <f t="shared" si="37"/>
        <v>864.87731071362123</v>
      </c>
      <c r="G71" s="10">
        <f t="shared" si="38"/>
        <v>1121.1372546287682</v>
      </c>
      <c r="H71" s="10">
        <f t="shared" si="39"/>
        <v>5125.1988783029401</v>
      </c>
      <c r="I71" s="10">
        <f t="shared" si="40"/>
        <v>1761.7871144166356</v>
      </c>
      <c r="J71" s="10">
        <f t="shared" si="41"/>
        <v>352.35742288332716</v>
      </c>
      <c r="K71" s="10">
        <f t="shared" si="42"/>
        <v>736.74733875604761</v>
      </c>
      <c r="L71" s="10">
        <f t="shared" si="43"/>
        <v>160.16246494696688</v>
      </c>
      <c r="M71" s="10">
        <f t="shared" si="44"/>
        <v>4900.971427377187</v>
      </c>
      <c r="N71" s="10">
        <f t="shared" si="45"/>
        <v>7524.4326032085046</v>
      </c>
      <c r="O71" s="10">
        <f t="shared" si="46"/>
        <v>1124.3405039277077</v>
      </c>
      <c r="P71" s="10">
        <f t="shared" si="47"/>
        <v>1393.4134450386118</v>
      </c>
      <c r="Q71" s="10">
        <f t="shared" si="48"/>
        <v>208.21120443105696</v>
      </c>
      <c r="R71" s="10">
        <f t="shared" si="49"/>
        <v>5880.2047380629429</v>
      </c>
      <c r="S71" s="10">
        <f t="shared" si="50"/>
        <v>878.6512826990604</v>
      </c>
      <c r="T71" s="10">
        <f t="shared" si="51"/>
        <v>752.44326032085041</v>
      </c>
      <c r="U71" s="10">
        <f t="shared" si="52"/>
        <v>112.43405039277076</v>
      </c>
      <c r="V71" s="10">
        <f t="shared" si="53"/>
        <v>975.3894115270283</v>
      </c>
      <c r="W71" s="10">
        <f t="shared" si="54"/>
        <v>145.74784310173987</v>
      </c>
      <c r="X71" s="10">
        <f t="shared" si="55"/>
        <v>4458.9230241235582</v>
      </c>
      <c r="Y71" s="10">
        <f t="shared" si="56"/>
        <v>666.27585417938224</v>
      </c>
      <c r="Z71" s="10">
        <f t="shared" si="57"/>
        <v>1532.754789542473</v>
      </c>
      <c r="AA71" s="10">
        <f t="shared" si="58"/>
        <v>229.03232487416264</v>
      </c>
      <c r="AB71" s="10">
        <f t="shared" si="59"/>
        <v>306.55095790849464</v>
      </c>
      <c r="AC71" s="10">
        <f t="shared" si="60"/>
        <v>45.806464974832529</v>
      </c>
      <c r="AD71" s="10">
        <f t="shared" si="61"/>
        <v>640.97018471776141</v>
      </c>
      <c r="AE71" s="10">
        <f t="shared" si="62"/>
        <v>95.777154038286199</v>
      </c>
      <c r="AF71" s="2">
        <f t="shared" si="63"/>
        <v>160.16246494696688</v>
      </c>
      <c r="AG71" s="9">
        <f t="shared" si="64"/>
        <v>2814.8200088226718</v>
      </c>
      <c r="AH71" s="9">
        <f t="shared" si="65"/>
        <v>420.60528867465217</v>
      </c>
      <c r="AI71" s="2">
        <f t="shared" si="66"/>
        <v>32.052353135046808</v>
      </c>
      <c r="AJ71" s="2">
        <f t="shared" si="67"/>
        <v>1633.4937767448164</v>
      </c>
    </row>
    <row r="72" spans="1:36" x14ac:dyDescent="0.3">
      <c r="A72" s="2" t="s">
        <v>71</v>
      </c>
      <c r="B72" s="7">
        <v>10739.179554240871</v>
      </c>
      <c r="C72" s="10">
        <f t="shared" si="34"/>
        <v>2899.5784796450353</v>
      </c>
      <c r="D72" s="10">
        <f t="shared" si="35"/>
        <v>536.95897771204352</v>
      </c>
      <c r="E72" s="10">
        <f t="shared" si="36"/>
        <v>2265.9668859448238</v>
      </c>
      <c r="F72" s="10">
        <f t="shared" si="37"/>
        <v>289.95784796450357</v>
      </c>
      <c r="G72" s="10">
        <f t="shared" si="38"/>
        <v>375.87128439843053</v>
      </c>
      <c r="H72" s="10">
        <f t="shared" si="39"/>
        <v>1718.2687286785394</v>
      </c>
      <c r="I72" s="10">
        <f t="shared" si="40"/>
        <v>590.65487548324791</v>
      </c>
      <c r="J72" s="10">
        <f t="shared" si="41"/>
        <v>118.13097509664959</v>
      </c>
      <c r="K72" s="10">
        <f t="shared" si="42"/>
        <v>247.00112974754003</v>
      </c>
      <c r="L72" s="10">
        <f t="shared" si="43"/>
        <v>53.695897771204358</v>
      </c>
      <c r="M72" s="10">
        <f t="shared" si="44"/>
        <v>1643.0944717988532</v>
      </c>
      <c r="N72" s="10">
        <f t="shared" si="45"/>
        <v>2522.6332772911805</v>
      </c>
      <c r="O72" s="10">
        <f t="shared" si="46"/>
        <v>376.9452023538546</v>
      </c>
      <c r="P72" s="10">
        <f t="shared" si="47"/>
        <v>467.15431060947788</v>
      </c>
      <c r="Q72" s="10">
        <f t="shared" si="48"/>
        <v>69.804667102565659</v>
      </c>
      <c r="R72" s="10">
        <f t="shared" si="49"/>
        <v>1971.3911907719967</v>
      </c>
      <c r="S72" s="10">
        <f t="shared" si="50"/>
        <v>294.57569517282712</v>
      </c>
      <c r="T72" s="10">
        <f t="shared" si="51"/>
        <v>252.26332772911812</v>
      </c>
      <c r="U72" s="10">
        <f t="shared" si="52"/>
        <v>37.694520235385468</v>
      </c>
      <c r="V72" s="10">
        <f t="shared" si="53"/>
        <v>327.00801742663458</v>
      </c>
      <c r="W72" s="10">
        <f t="shared" si="54"/>
        <v>48.863266971795973</v>
      </c>
      <c r="X72" s="10">
        <f t="shared" si="55"/>
        <v>1494.8937939503294</v>
      </c>
      <c r="Y72" s="10">
        <f t="shared" si="56"/>
        <v>223.37493472821015</v>
      </c>
      <c r="Z72" s="10">
        <f t="shared" si="57"/>
        <v>513.8697416704257</v>
      </c>
      <c r="AA72" s="10">
        <f t="shared" si="58"/>
        <v>76.785133812822224</v>
      </c>
      <c r="AB72" s="10">
        <f t="shared" si="59"/>
        <v>102.77394833408515</v>
      </c>
      <c r="AC72" s="10">
        <f t="shared" si="60"/>
        <v>15.357026762564448</v>
      </c>
      <c r="AD72" s="10">
        <f t="shared" si="61"/>
        <v>214.89098288035981</v>
      </c>
      <c r="AE72" s="10">
        <f t="shared" si="62"/>
        <v>32.110146867180205</v>
      </c>
      <c r="AF72" s="2">
        <f t="shared" si="63"/>
        <v>53.695897771204358</v>
      </c>
      <c r="AG72" s="9">
        <f t="shared" si="64"/>
        <v>943.69356445737594</v>
      </c>
      <c r="AH72" s="9">
        <f t="shared" si="65"/>
        <v>141.01168204535506</v>
      </c>
      <c r="AI72" s="2">
        <f t="shared" si="66"/>
        <v>10.745837845564502</v>
      </c>
      <c r="AJ72" s="2">
        <f t="shared" si="67"/>
        <v>547.64338745055773</v>
      </c>
    </row>
    <row r="73" spans="1:36" x14ac:dyDescent="0.3">
      <c r="A73" s="2" t="s">
        <v>72</v>
      </c>
      <c r="B73" s="7">
        <v>77090.848637433141</v>
      </c>
      <c r="C73" s="10">
        <f t="shared" si="34"/>
        <v>20814.529132106949</v>
      </c>
      <c r="D73" s="10">
        <f t="shared" si="35"/>
        <v>3854.5424318716573</v>
      </c>
      <c r="E73" s="10">
        <f t="shared" si="36"/>
        <v>16266.169062498395</v>
      </c>
      <c r="F73" s="10">
        <f t="shared" si="37"/>
        <v>2081.452913210695</v>
      </c>
      <c r="G73" s="10">
        <f t="shared" si="38"/>
        <v>2698.1797023101603</v>
      </c>
      <c r="H73" s="10">
        <f t="shared" si="39"/>
        <v>12334.535781989303</v>
      </c>
      <c r="I73" s="10">
        <f t="shared" si="40"/>
        <v>4239.9966750588228</v>
      </c>
      <c r="J73" s="10">
        <f t="shared" si="41"/>
        <v>847.99933501176463</v>
      </c>
      <c r="K73" s="10">
        <f t="shared" si="42"/>
        <v>1773.0895186609623</v>
      </c>
      <c r="L73" s="10">
        <f t="shared" si="43"/>
        <v>385.45424318716573</v>
      </c>
      <c r="M73" s="10">
        <f t="shared" si="44"/>
        <v>11794.899841527271</v>
      </c>
      <c r="N73" s="10">
        <f t="shared" si="45"/>
        <v>18108.640344933046</v>
      </c>
      <c r="O73" s="10">
        <f t="shared" si="46"/>
        <v>2705.8887871739034</v>
      </c>
      <c r="P73" s="10">
        <f t="shared" si="47"/>
        <v>3353.4519157283416</v>
      </c>
      <c r="Q73" s="10">
        <f t="shared" si="48"/>
        <v>501.09051614331548</v>
      </c>
      <c r="R73" s="10">
        <f t="shared" si="49"/>
        <v>14151.567084373604</v>
      </c>
      <c r="S73" s="10">
        <f t="shared" si="50"/>
        <v>2114.6019781247915</v>
      </c>
      <c r="T73" s="10">
        <f t="shared" si="51"/>
        <v>1810.8640344933046</v>
      </c>
      <c r="U73" s="10">
        <f t="shared" si="52"/>
        <v>270.58887871739034</v>
      </c>
      <c r="V73" s="10">
        <f t="shared" si="53"/>
        <v>2347.4163410098395</v>
      </c>
      <c r="W73" s="10">
        <f t="shared" si="54"/>
        <v>350.76336130032087</v>
      </c>
      <c r="X73" s="10">
        <f t="shared" si="55"/>
        <v>10731.046130330695</v>
      </c>
      <c r="Y73" s="10">
        <f t="shared" si="56"/>
        <v>1603.4896516586095</v>
      </c>
      <c r="Z73" s="10">
        <f t="shared" si="57"/>
        <v>3688.7971073011759</v>
      </c>
      <c r="AA73" s="10">
        <f t="shared" si="58"/>
        <v>551.19956775764695</v>
      </c>
      <c r="AB73" s="10">
        <f t="shared" si="59"/>
        <v>737.75942146023522</v>
      </c>
      <c r="AC73" s="10">
        <f t="shared" si="60"/>
        <v>110.23991355152941</v>
      </c>
      <c r="AD73" s="10">
        <f t="shared" si="61"/>
        <v>1542.5878812350372</v>
      </c>
      <c r="AE73" s="10">
        <f t="shared" si="62"/>
        <v>230.50163742592511</v>
      </c>
      <c r="AF73" s="2">
        <f t="shared" si="63"/>
        <v>385.45424318716573</v>
      </c>
      <c r="AG73" s="9">
        <f t="shared" si="64"/>
        <v>6774.2733390629</v>
      </c>
      <c r="AH73" s="9">
        <f t="shared" si="65"/>
        <v>1012.2477403197438</v>
      </c>
      <c r="AI73" s="2">
        <f t="shared" si="66"/>
        <v>77.138644963588362</v>
      </c>
      <c r="AJ73" s="2">
        <f t="shared" si="67"/>
        <v>3931.2401171810393</v>
      </c>
    </row>
    <row r="74" spans="1:36" x14ac:dyDescent="0.3">
      <c r="A74" s="2" t="s">
        <v>73</v>
      </c>
      <c r="B74" s="7">
        <v>9203.8365305694024</v>
      </c>
      <c r="C74" s="10">
        <f t="shared" si="34"/>
        <v>2485.0358632537386</v>
      </c>
      <c r="D74" s="10">
        <f t="shared" si="35"/>
        <v>460.19182652847013</v>
      </c>
      <c r="E74" s="10">
        <f t="shared" si="36"/>
        <v>1942.0095079501441</v>
      </c>
      <c r="F74" s="10">
        <f t="shared" si="37"/>
        <v>248.5035863253739</v>
      </c>
      <c r="G74" s="10">
        <f t="shared" si="38"/>
        <v>322.13427856992911</v>
      </c>
      <c r="H74" s="10">
        <f t="shared" si="39"/>
        <v>1472.6138448911045</v>
      </c>
      <c r="I74" s="10">
        <f t="shared" si="40"/>
        <v>506.21100918131714</v>
      </c>
      <c r="J74" s="10">
        <f t="shared" si="41"/>
        <v>101.24220183626343</v>
      </c>
      <c r="K74" s="10">
        <f t="shared" si="42"/>
        <v>211.68824020309626</v>
      </c>
      <c r="L74" s="10">
        <f t="shared" si="43"/>
        <v>46.019182652847014</v>
      </c>
      <c r="M74" s="10">
        <f t="shared" si="44"/>
        <v>1408.1869891771184</v>
      </c>
      <c r="N74" s="10">
        <f t="shared" si="45"/>
        <v>2161.9812010307528</v>
      </c>
      <c r="O74" s="10">
        <f t="shared" si="46"/>
        <v>323.05466222298605</v>
      </c>
      <c r="P74" s="10">
        <f t="shared" si="47"/>
        <v>400.36688907976901</v>
      </c>
      <c r="Q74" s="10">
        <f t="shared" si="48"/>
        <v>59.824937448701121</v>
      </c>
      <c r="R74" s="10">
        <f t="shared" si="49"/>
        <v>1689.5482719166253</v>
      </c>
      <c r="S74" s="10">
        <f t="shared" si="50"/>
        <v>252.46123603351873</v>
      </c>
      <c r="T74" s="10">
        <f t="shared" si="51"/>
        <v>216.1981201030753</v>
      </c>
      <c r="U74" s="10">
        <f t="shared" si="52"/>
        <v>32.305466222298605</v>
      </c>
      <c r="V74" s="10">
        <f t="shared" si="53"/>
        <v>280.25682235583832</v>
      </c>
      <c r="W74" s="10">
        <f t="shared" si="54"/>
        <v>41.877456214090785</v>
      </c>
      <c r="X74" s="10">
        <f t="shared" si="55"/>
        <v>1281.1740450552609</v>
      </c>
      <c r="Y74" s="10">
        <f t="shared" si="56"/>
        <v>191.43979983584359</v>
      </c>
      <c r="Z74" s="10">
        <f t="shared" si="57"/>
        <v>440.4035779877459</v>
      </c>
      <c r="AA74" s="10">
        <f t="shared" si="58"/>
        <v>65.807431193571233</v>
      </c>
      <c r="AB74" s="10">
        <f t="shared" si="59"/>
        <v>88.080715597549187</v>
      </c>
      <c r="AC74" s="10">
        <f t="shared" si="60"/>
        <v>13.161486238714247</v>
      </c>
      <c r="AD74" s="10">
        <f t="shared" si="61"/>
        <v>184.16876897669374</v>
      </c>
      <c r="AE74" s="10">
        <f t="shared" si="62"/>
        <v>27.519471226402516</v>
      </c>
      <c r="AF74" s="2">
        <f t="shared" si="63"/>
        <v>46.019182652847014</v>
      </c>
      <c r="AG74" s="9">
        <f t="shared" si="64"/>
        <v>808.77698881439494</v>
      </c>
      <c r="AH74" s="9">
        <f t="shared" si="65"/>
        <v>120.85173396077167</v>
      </c>
      <c r="AI74" s="2">
        <f t="shared" si="66"/>
        <v>9.2095429092183547</v>
      </c>
      <c r="AJ74" s="2">
        <f t="shared" si="67"/>
        <v>469.34872349273354</v>
      </c>
    </row>
    <row r="75" spans="1:36" x14ac:dyDescent="0.3">
      <c r="A75" s="2" t="s">
        <v>74</v>
      </c>
      <c r="B75" s="7">
        <v>2725.6940513312902</v>
      </c>
      <c r="C75" s="10">
        <f t="shared" si="34"/>
        <v>735.93739385944843</v>
      </c>
      <c r="D75" s="10">
        <f t="shared" si="35"/>
        <v>136.2847025665645</v>
      </c>
      <c r="E75" s="10">
        <f t="shared" si="36"/>
        <v>575.12144483090231</v>
      </c>
      <c r="F75" s="10">
        <f t="shared" si="37"/>
        <v>73.593739385944843</v>
      </c>
      <c r="G75" s="10">
        <f t="shared" si="38"/>
        <v>95.399291796595165</v>
      </c>
      <c r="H75" s="10">
        <f t="shared" si="39"/>
        <v>436.11104821300643</v>
      </c>
      <c r="I75" s="10">
        <f t="shared" si="40"/>
        <v>149.91317282322098</v>
      </c>
      <c r="J75" s="10">
        <f t="shared" si="41"/>
        <v>29.982634564644194</v>
      </c>
      <c r="K75" s="10">
        <f t="shared" si="42"/>
        <v>62.690963180619676</v>
      </c>
      <c r="L75" s="10">
        <f t="shared" si="43"/>
        <v>13.628470256656451</v>
      </c>
      <c r="M75" s="10">
        <f t="shared" si="44"/>
        <v>417.03118985368741</v>
      </c>
      <c r="N75" s="10">
        <f t="shared" si="45"/>
        <v>640.26553265772009</v>
      </c>
      <c r="O75" s="10">
        <f t="shared" si="46"/>
        <v>95.671861201728305</v>
      </c>
      <c r="P75" s="10">
        <f t="shared" si="47"/>
        <v>118.56769123291112</v>
      </c>
      <c r="Q75" s="10">
        <f t="shared" si="48"/>
        <v>17.717011333653385</v>
      </c>
      <c r="R75" s="10">
        <f t="shared" si="49"/>
        <v>500.35565700288498</v>
      </c>
      <c r="S75" s="10">
        <f t="shared" si="50"/>
        <v>74.765787828017295</v>
      </c>
      <c r="T75" s="10">
        <f t="shared" si="51"/>
        <v>64.026553265772009</v>
      </c>
      <c r="U75" s="10">
        <f t="shared" si="52"/>
        <v>9.5671861201728294</v>
      </c>
      <c r="V75" s="10">
        <f t="shared" si="53"/>
        <v>82.997383863037797</v>
      </c>
      <c r="W75" s="10">
        <f t="shared" si="54"/>
        <v>12.401907933557371</v>
      </c>
      <c r="X75" s="10">
        <f t="shared" si="55"/>
        <v>379.41661194531559</v>
      </c>
      <c r="Y75" s="10">
        <f t="shared" si="56"/>
        <v>56.69443626769084</v>
      </c>
      <c r="Z75" s="10">
        <f t="shared" si="57"/>
        <v>130.42446035620225</v>
      </c>
      <c r="AA75" s="10">
        <f t="shared" si="58"/>
        <v>19.488712467018729</v>
      </c>
      <c r="AB75" s="10">
        <f t="shared" si="59"/>
        <v>26.08489207124045</v>
      </c>
      <c r="AC75" s="10">
        <f t="shared" si="60"/>
        <v>3.8977424934037455</v>
      </c>
      <c r="AD75" s="10">
        <f t="shared" si="61"/>
        <v>54.541137967139115</v>
      </c>
      <c r="AE75" s="10">
        <f t="shared" si="62"/>
        <v>8.1498252134805576</v>
      </c>
      <c r="AF75" s="2">
        <f t="shared" si="63"/>
        <v>13.628470256656451</v>
      </c>
      <c r="AG75" s="9">
        <f t="shared" si="64"/>
        <v>239.51735995561495</v>
      </c>
      <c r="AH75" s="9">
        <f t="shared" si="65"/>
        <v>35.789950338195347</v>
      </c>
      <c r="AI75" s="2">
        <f t="shared" si="66"/>
        <v>2.7273839816431158</v>
      </c>
      <c r="AJ75" s="2">
        <f t="shared" si="67"/>
        <v>138.996495578234</v>
      </c>
    </row>
    <row r="76" spans="1:36" x14ac:dyDescent="0.3">
      <c r="A76" s="2" t="s">
        <v>75</v>
      </c>
      <c r="B76" s="7">
        <v>20048.543999999998</v>
      </c>
      <c r="C76" s="10">
        <f t="shared" si="34"/>
        <v>5413.1068800000003</v>
      </c>
      <c r="D76" s="10">
        <f t="shared" si="35"/>
        <v>1002.4272</v>
      </c>
      <c r="E76" s="10">
        <f t="shared" si="36"/>
        <v>4230.242784</v>
      </c>
      <c r="F76" s="10">
        <f t="shared" si="37"/>
        <v>541.31068800000003</v>
      </c>
      <c r="G76" s="10">
        <f t="shared" si="38"/>
        <v>701.69903999999997</v>
      </c>
      <c r="H76" s="10">
        <f t="shared" si="39"/>
        <v>3207.7670399999997</v>
      </c>
      <c r="I76" s="10">
        <f t="shared" si="40"/>
        <v>1102.6699199999998</v>
      </c>
      <c r="J76" s="10">
        <f t="shared" si="41"/>
        <v>220.533984</v>
      </c>
      <c r="K76" s="10">
        <f t="shared" si="42"/>
        <v>461.11651199999994</v>
      </c>
      <c r="L76" s="10">
        <f t="shared" si="43"/>
        <v>100.24271999999999</v>
      </c>
      <c r="M76" s="10">
        <f t="shared" si="44"/>
        <v>3067.4272319999995</v>
      </c>
      <c r="N76" s="10">
        <f t="shared" si="45"/>
        <v>4709.4029856000006</v>
      </c>
      <c r="O76" s="10">
        <f t="shared" si="46"/>
        <v>703.70389440000008</v>
      </c>
      <c r="P76" s="10">
        <f t="shared" si="47"/>
        <v>872.11166400000002</v>
      </c>
      <c r="Q76" s="10">
        <f t="shared" si="48"/>
        <v>130.31553600000001</v>
      </c>
      <c r="R76" s="10">
        <f t="shared" si="49"/>
        <v>3680.3112220799999</v>
      </c>
      <c r="S76" s="10">
        <f t="shared" si="50"/>
        <v>549.93156192000004</v>
      </c>
      <c r="T76" s="10">
        <f t="shared" si="51"/>
        <v>470.94029856000003</v>
      </c>
      <c r="U76" s="10">
        <f t="shared" si="52"/>
        <v>70.370389440000011</v>
      </c>
      <c r="V76" s="10">
        <f t="shared" si="53"/>
        <v>610.47816479999994</v>
      </c>
      <c r="W76" s="10">
        <f t="shared" si="54"/>
        <v>91.220875199999995</v>
      </c>
      <c r="X76" s="10">
        <f t="shared" si="55"/>
        <v>2790.7573247999999</v>
      </c>
      <c r="Y76" s="10">
        <f t="shared" si="56"/>
        <v>417.00971519999996</v>
      </c>
      <c r="Z76" s="10">
        <f t="shared" si="57"/>
        <v>959.32283039999982</v>
      </c>
      <c r="AA76" s="10">
        <f t="shared" si="58"/>
        <v>143.34708959999998</v>
      </c>
      <c r="AB76" s="10">
        <f t="shared" si="59"/>
        <v>191.86456608</v>
      </c>
      <c r="AC76" s="10">
        <f t="shared" si="60"/>
        <v>28.669417920000001</v>
      </c>
      <c r="AD76" s="10">
        <f t="shared" si="61"/>
        <v>401.17136543999993</v>
      </c>
      <c r="AE76" s="10">
        <f t="shared" si="62"/>
        <v>59.945146559999998</v>
      </c>
      <c r="AF76" s="2">
        <f t="shared" si="63"/>
        <v>100.24271999999999</v>
      </c>
      <c r="AG76" s="9">
        <f t="shared" si="64"/>
        <v>1761.7437024850942</v>
      </c>
      <c r="AH76" s="9">
        <f t="shared" si="65"/>
        <v>263.2490589920256</v>
      </c>
      <c r="AI76" s="2">
        <f t="shared" si="66"/>
        <v>20.060974097279999</v>
      </c>
      <c r="AJ76" s="2">
        <f t="shared" si="67"/>
        <v>1022.3734964255998</v>
      </c>
    </row>
    <row r="77" spans="1:36" x14ac:dyDescent="0.3">
      <c r="A77" s="2" t="s">
        <v>76</v>
      </c>
      <c r="B77" s="7">
        <v>17197.333467780867</v>
      </c>
      <c r="C77" s="10">
        <f t="shared" si="34"/>
        <v>4643.2800363008346</v>
      </c>
      <c r="D77" s="10">
        <f t="shared" si="35"/>
        <v>859.8666733890434</v>
      </c>
      <c r="E77" s="10">
        <f t="shared" si="36"/>
        <v>3628.6373617017634</v>
      </c>
      <c r="F77" s="10">
        <f t="shared" si="37"/>
        <v>464.32800363008346</v>
      </c>
      <c r="G77" s="10">
        <f t="shared" si="38"/>
        <v>601.90667137233038</v>
      </c>
      <c r="H77" s="10">
        <f t="shared" si="39"/>
        <v>2751.5733548449389</v>
      </c>
      <c r="I77" s="10">
        <f t="shared" si="40"/>
        <v>945.85334072794774</v>
      </c>
      <c r="J77" s="10">
        <f t="shared" si="41"/>
        <v>189.17066814558956</v>
      </c>
      <c r="K77" s="10">
        <f t="shared" si="42"/>
        <v>395.53866975895994</v>
      </c>
      <c r="L77" s="10">
        <f t="shared" si="43"/>
        <v>85.98666733890434</v>
      </c>
      <c r="M77" s="10">
        <f t="shared" si="44"/>
        <v>2631.1920205704728</v>
      </c>
      <c r="N77" s="10">
        <f t="shared" si="45"/>
        <v>4039.6536315817261</v>
      </c>
      <c r="O77" s="10">
        <f t="shared" si="46"/>
        <v>603.62640471910856</v>
      </c>
      <c r="P77" s="10">
        <f t="shared" si="47"/>
        <v>748.08400584846777</v>
      </c>
      <c r="Q77" s="10">
        <f t="shared" si="48"/>
        <v>111.78266754057564</v>
      </c>
      <c r="R77" s="10">
        <f t="shared" si="49"/>
        <v>3156.9145046805343</v>
      </c>
      <c r="S77" s="10">
        <f t="shared" si="50"/>
        <v>471.72285702122929</v>
      </c>
      <c r="T77" s="10">
        <f t="shared" si="51"/>
        <v>403.96536315817258</v>
      </c>
      <c r="U77" s="10">
        <f t="shared" si="52"/>
        <v>60.362640471910851</v>
      </c>
      <c r="V77" s="10">
        <f t="shared" si="53"/>
        <v>523.65880409392742</v>
      </c>
      <c r="W77" s="10">
        <f t="shared" si="54"/>
        <v>78.24786727840295</v>
      </c>
      <c r="X77" s="10">
        <f t="shared" si="55"/>
        <v>2393.8688187150969</v>
      </c>
      <c r="Y77" s="10">
        <f t="shared" si="56"/>
        <v>357.70453612984204</v>
      </c>
      <c r="Z77" s="10">
        <f t="shared" si="57"/>
        <v>822.89240643331448</v>
      </c>
      <c r="AA77" s="10">
        <f t="shared" si="58"/>
        <v>122.9609342946332</v>
      </c>
      <c r="AB77" s="10">
        <f t="shared" si="59"/>
        <v>164.57848128666291</v>
      </c>
      <c r="AC77" s="10">
        <f t="shared" si="60"/>
        <v>24.592186858926645</v>
      </c>
      <c r="AD77" s="10">
        <f t="shared" si="61"/>
        <v>344.11864269029513</v>
      </c>
      <c r="AE77" s="10">
        <f t="shared" si="62"/>
        <v>51.420027068664794</v>
      </c>
      <c r="AF77" s="2">
        <f t="shared" si="63"/>
        <v>85.98666733890434</v>
      </c>
      <c r="AG77" s="9">
        <f t="shared" si="64"/>
        <v>1511.196720140829</v>
      </c>
      <c r="AH77" s="9">
        <f t="shared" si="65"/>
        <v>225.81100415897447</v>
      </c>
      <c r="AI77" s="2">
        <f t="shared" si="66"/>
        <v>17.207995814530893</v>
      </c>
      <c r="AJ77" s="2">
        <f t="shared" si="67"/>
        <v>876.97630045613857</v>
      </c>
    </row>
    <row r="78" spans="1:36" x14ac:dyDescent="0.3">
      <c r="A78" s="2" t="s">
        <v>77</v>
      </c>
      <c r="B78" s="7">
        <v>13809.970279798437</v>
      </c>
      <c r="C78" s="10">
        <f t="shared" si="34"/>
        <v>3728.6919755455783</v>
      </c>
      <c r="D78" s="10">
        <f t="shared" si="35"/>
        <v>690.49851398992189</v>
      </c>
      <c r="E78" s="10">
        <f t="shared" si="36"/>
        <v>2913.9037290374704</v>
      </c>
      <c r="F78" s="10">
        <f t="shared" si="37"/>
        <v>372.86919755455784</v>
      </c>
      <c r="G78" s="10">
        <f t="shared" si="38"/>
        <v>483.34895979294538</v>
      </c>
      <c r="H78" s="10">
        <f t="shared" si="39"/>
        <v>2209.59524476775</v>
      </c>
      <c r="I78" s="10">
        <f t="shared" si="40"/>
        <v>759.54836538891402</v>
      </c>
      <c r="J78" s="10">
        <f t="shared" si="41"/>
        <v>151.90967307778283</v>
      </c>
      <c r="K78" s="10">
        <f t="shared" si="42"/>
        <v>317.62931643536405</v>
      </c>
      <c r="L78" s="10">
        <f t="shared" si="43"/>
        <v>69.049851398992189</v>
      </c>
      <c r="M78" s="10">
        <f t="shared" si="44"/>
        <v>2112.925452809161</v>
      </c>
      <c r="N78" s="10">
        <f t="shared" si="45"/>
        <v>3243.9620187246533</v>
      </c>
      <c r="O78" s="10">
        <f t="shared" si="46"/>
        <v>484.72995682092522</v>
      </c>
      <c r="P78" s="10">
        <f t="shared" si="47"/>
        <v>600.73370717123203</v>
      </c>
      <c r="Q78" s="10">
        <f t="shared" si="48"/>
        <v>89.764806818689848</v>
      </c>
      <c r="R78" s="10">
        <f t="shared" si="49"/>
        <v>2535.0962442625992</v>
      </c>
      <c r="S78" s="10">
        <f t="shared" si="50"/>
        <v>378.80748477487117</v>
      </c>
      <c r="T78" s="10">
        <f t="shared" si="51"/>
        <v>324.39620187246533</v>
      </c>
      <c r="U78" s="10">
        <f t="shared" si="52"/>
        <v>48.472995682092524</v>
      </c>
      <c r="V78" s="10">
        <f t="shared" si="53"/>
        <v>420.51359501986246</v>
      </c>
      <c r="W78" s="10">
        <f t="shared" si="54"/>
        <v>62.835364773082901</v>
      </c>
      <c r="X78" s="10">
        <f t="shared" si="55"/>
        <v>1922.3478629479425</v>
      </c>
      <c r="Y78" s="10">
        <f t="shared" si="56"/>
        <v>287.24738181980752</v>
      </c>
      <c r="Z78" s="10">
        <f t="shared" si="57"/>
        <v>660.80707788835525</v>
      </c>
      <c r="AA78" s="10">
        <f t="shared" si="58"/>
        <v>98.741287500558826</v>
      </c>
      <c r="AB78" s="10">
        <f t="shared" si="59"/>
        <v>132.16141557767105</v>
      </c>
      <c r="AC78" s="10">
        <f t="shared" si="60"/>
        <v>19.74825750011177</v>
      </c>
      <c r="AD78" s="10">
        <f t="shared" si="61"/>
        <v>276.3375052987667</v>
      </c>
      <c r="AE78" s="10">
        <f t="shared" si="62"/>
        <v>41.291811136597325</v>
      </c>
      <c r="AF78" s="2">
        <f t="shared" si="63"/>
        <v>69.049851398992189</v>
      </c>
      <c r="AG78" s="9">
        <f t="shared" si="64"/>
        <v>1213.5359142260513</v>
      </c>
      <c r="AH78" s="9">
        <f t="shared" si="65"/>
        <v>181.33295270044448</v>
      </c>
      <c r="AI78" s="2">
        <f t="shared" si="66"/>
        <v>13.818532461371914</v>
      </c>
      <c r="AJ78" s="2">
        <f t="shared" si="67"/>
        <v>704.23805342129333</v>
      </c>
    </row>
    <row r="79" spans="1:36" x14ac:dyDescent="0.3">
      <c r="A79" s="2" t="s">
        <v>78</v>
      </c>
      <c r="B79" s="7">
        <v>23196.899681930772</v>
      </c>
      <c r="C79" s="10">
        <f t="shared" si="34"/>
        <v>6263.1629141213089</v>
      </c>
      <c r="D79" s="10">
        <f t="shared" si="35"/>
        <v>1159.8449840965386</v>
      </c>
      <c r="E79" s="10">
        <f t="shared" si="36"/>
        <v>4894.5458328873938</v>
      </c>
      <c r="F79" s="10">
        <f t="shared" si="37"/>
        <v>626.31629141213091</v>
      </c>
      <c r="G79" s="10">
        <f t="shared" si="38"/>
        <v>811.8914888675771</v>
      </c>
      <c r="H79" s="10">
        <f t="shared" si="39"/>
        <v>3711.5039491089237</v>
      </c>
      <c r="I79" s="10">
        <f t="shared" si="40"/>
        <v>1275.8294825061926</v>
      </c>
      <c r="J79" s="10">
        <f t="shared" si="41"/>
        <v>255.16589650123851</v>
      </c>
      <c r="K79" s="10">
        <f t="shared" si="42"/>
        <v>533.5286926844077</v>
      </c>
      <c r="L79" s="10">
        <f t="shared" si="43"/>
        <v>115.98449840965387</v>
      </c>
      <c r="M79" s="10">
        <f t="shared" si="44"/>
        <v>3549.1256513354083</v>
      </c>
      <c r="N79" s="10">
        <f t="shared" si="45"/>
        <v>5448.9517352855382</v>
      </c>
      <c r="O79" s="10">
        <f t="shared" si="46"/>
        <v>814.21117883577017</v>
      </c>
      <c r="P79" s="10">
        <f t="shared" si="47"/>
        <v>1009.0651361639885</v>
      </c>
      <c r="Q79" s="10">
        <f t="shared" si="48"/>
        <v>150.77984793255001</v>
      </c>
      <c r="R79" s="10">
        <f t="shared" si="49"/>
        <v>4258.2548746120328</v>
      </c>
      <c r="S79" s="10">
        <f t="shared" si="50"/>
        <v>636.29095827536116</v>
      </c>
      <c r="T79" s="10">
        <f t="shared" si="51"/>
        <v>544.89517352855387</v>
      </c>
      <c r="U79" s="10">
        <f t="shared" si="52"/>
        <v>81.421117883577026</v>
      </c>
      <c r="V79" s="10">
        <f t="shared" si="53"/>
        <v>706.34559531479204</v>
      </c>
      <c r="W79" s="10">
        <f t="shared" si="54"/>
        <v>105.54589355278503</v>
      </c>
      <c r="X79" s="10">
        <f t="shared" si="55"/>
        <v>3229.0084357247638</v>
      </c>
      <c r="Y79" s="10">
        <f t="shared" si="56"/>
        <v>482.49551338416012</v>
      </c>
      <c r="Z79" s="10">
        <f t="shared" si="57"/>
        <v>1109.9716497803875</v>
      </c>
      <c r="AA79" s="10">
        <f t="shared" si="58"/>
        <v>165.85783272580503</v>
      </c>
      <c r="AB79" s="10">
        <f t="shared" si="59"/>
        <v>221.99432995607751</v>
      </c>
      <c r="AC79" s="10">
        <f t="shared" si="60"/>
        <v>33.171566545161006</v>
      </c>
      <c r="AD79" s="10">
        <f t="shared" si="61"/>
        <v>464.16996263543467</v>
      </c>
      <c r="AE79" s="10">
        <f t="shared" si="62"/>
        <v>69.358730048973001</v>
      </c>
      <c r="AF79" s="2">
        <f t="shared" si="63"/>
        <v>115.98449840965387</v>
      </c>
      <c r="AG79" s="9">
        <f t="shared" si="64"/>
        <v>2038.4019872874576</v>
      </c>
      <c r="AH79" s="9">
        <f t="shared" si="65"/>
        <v>304.58880269812585</v>
      </c>
      <c r="AI79" s="2">
        <f t="shared" si="66"/>
        <v>23.211281759733573</v>
      </c>
      <c r="AJ79" s="2">
        <f t="shared" si="67"/>
        <v>1182.9235795900915</v>
      </c>
    </row>
    <row r="80" spans="1:36" x14ac:dyDescent="0.3">
      <c r="A80" s="2" t="s">
        <v>79</v>
      </c>
      <c r="B80" s="7">
        <v>38974.550335843334</v>
      </c>
      <c r="C80" s="10">
        <f t="shared" si="34"/>
        <v>10523.128590677701</v>
      </c>
      <c r="D80" s="10">
        <f t="shared" si="35"/>
        <v>1948.7275167921669</v>
      </c>
      <c r="E80" s="10">
        <f t="shared" si="36"/>
        <v>8223.6301208629448</v>
      </c>
      <c r="F80" s="10">
        <f t="shared" si="37"/>
        <v>1052.3128590677702</v>
      </c>
      <c r="G80" s="10">
        <f t="shared" si="38"/>
        <v>1364.1092617545169</v>
      </c>
      <c r="H80" s="10">
        <f t="shared" si="39"/>
        <v>6235.9280537349332</v>
      </c>
      <c r="I80" s="10">
        <f t="shared" si="40"/>
        <v>2143.6002684713835</v>
      </c>
      <c r="J80" s="10">
        <f t="shared" si="41"/>
        <v>428.72005369427671</v>
      </c>
      <c r="K80" s="10">
        <f t="shared" si="42"/>
        <v>896.41465772439665</v>
      </c>
      <c r="L80" s="10">
        <f t="shared" si="43"/>
        <v>194.87275167921666</v>
      </c>
      <c r="M80" s="10">
        <f t="shared" si="44"/>
        <v>5963.1062013840301</v>
      </c>
      <c r="N80" s="10">
        <f t="shared" si="45"/>
        <v>9155.1218738896005</v>
      </c>
      <c r="O80" s="10">
        <f t="shared" si="46"/>
        <v>1368.0067167881011</v>
      </c>
      <c r="P80" s="10">
        <f t="shared" si="47"/>
        <v>1695.3929396091851</v>
      </c>
      <c r="Q80" s="10">
        <f t="shared" si="48"/>
        <v>253.33457718298169</v>
      </c>
      <c r="R80" s="10">
        <f t="shared" si="49"/>
        <v>7154.5582051507618</v>
      </c>
      <c r="S80" s="10">
        <f t="shared" si="50"/>
        <v>1069.0719157121828</v>
      </c>
      <c r="T80" s="10">
        <f t="shared" si="51"/>
        <v>915.51218738896011</v>
      </c>
      <c r="U80" s="10">
        <f t="shared" si="52"/>
        <v>136.80067167881012</v>
      </c>
      <c r="V80" s="10">
        <f t="shared" si="53"/>
        <v>1186.7750577264296</v>
      </c>
      <c r="W80" s="10">
        <f t="shared" si="54"/>
        <v>177.33420402808719</v>
      </c>
      <c r="X80" s="10">
        <f t="shared" si="55"/>
        <v>5425.2574067493915</v>
      </c>
      <c r="Y80" s="10">
        <f t="shared" si="56"/>
        <v>810.67064698554134</v>
      </c>
      <c r="Z80" s="10">
        <f t="shared" si="57"/>
        <v>1864.9322335701036</v>
      </c>
      <c r="AA80" s="10">
        <f t="shared" si="58"/>
        <v>278.66803490127984</v>
      </c>
      <c r="AB80" s="10">
        <f t="shared" si="59"/>
        <v>372.98644671402076</v>
      </c>
      <c r="AC80" s="10">
        <f t="shared" si="60"/>
        <v>55.733606980255978</v>
      </c>
      <c r="AD80" s="10">
        <f t="shared" si="61"/>
        <v>779.88075222022508</v>
      </c>
      <c r="AE80" s="10">
        <f t="shared" si="62"/>
        <v>116.53390550417157</v>
      </c>
      <c r="AF80" s="2">
        <f t="shared" si="63"/>
        <v>194.87275167921666</v>
      </c>
      <c r="AG80" s="9">
        <f t="shared" si="64"/>
        <v>3424.845645217943</v>
      </c>
      <c r="AH80" s="9">
        <f t="shared" si="65"/>
        <v>511.75854468773866</v>
      </c>
      <c r="AI80" s="2">
        <f t="shared" si="66"/>
        <v>38.998714557051564</v>
      </c>
      <c r="AJ80" s="2">
        <f t="shared" si="67"/>
        <v>1987.5032969212971</v>
      </c>
    </row>
    <row r="81" spans="1:36" x14ac:dyDescent="0.3">
      <c r="A81" s="2" t="s">
        <v>80</v>
      </c>
      <c r="B81" s="7">
        <v>17600.443416486924</v>
      </c>
      <c r="C81" s="10">
        <f t="shared" si="34"/>
        <v>4752.1197224514699</v>
      </c>
      <c r="D81" s="10">
        <f t="shared" si="35"/>
        <v>880.02217082434618</v>
      </c>
      <c r="E81" s="10">
        <f t="shared" si="36"/>
        <v>3713.6935608787412</v>
      </c>
      <c r="F81" s="10">
        <f t="shared" si="37"/>
        <v>475.21197224514697</v>
      </c>
      <c r="G81" s="10">
        <f t="shared" si="38"/>
        <v>616.01551957704237</v>
      </c>
      <c r="H81" s="10">
        <f t="shared" si="39"/>
        <v>2816.070946637908</v>
      </c>
      <c r="I81" s="10">
        <f t="shared" si="40"/>
        <v>968.02438790678082</v>
      </c>
      <c r="J81" s="10">
        <f t="shared" si="41"/>
        <v>193.60487758135619</v>
      </c>
      <c r="K81" s="10">
        <f t="shared" si="42"/>
        <v>404.81019857919921</v>
      </c>
      <c r="L81" s="10">
        <f t="shared" si="43"/>
        <v>88.002217082434626</v>
      </c>
      <c r="M81" s="10">
        <f t="shared" si="44"/>
        <v>2692.8678427224991</v>
      </c>
      <c r="N81" s="10">
        <f t="shared" si="45"/>
        <v>4134.3441585327791</v>
      </c>
      <c r="O81" s="10">
        <f t="shared" si="46"/>
        <v>617.77556391869109</v>
      </c>
      <c r="P81" s="10">
        <f t="shared" si="47"/>
        <v>765.61928861718116</v>
      </c>
      <c r="Q81" s="10">
        <f t="shared" si="48"/>
        <v>114.40288220716501</v>
      </c>
      <c r="R81" s="10">
        <f t="shared" si="49"/>
        <v>3230.9133979645048</v>
      </c>
      <c r="S81" s="10">
        <f t="shared" si="50"/>
        <v>482.78016291423637</v>
      </c>
      <c r="T81" s="10">
        <f t="shared" si="51"/>
        <v>413.43441585327787</v>
      </c>
      <c r="U81" s="10">
        <f t="shared" si="52"/>
        <v>61.777556391869105</v>
      </c>
      <c r="V81" s="10">
        <f t="shared" si="53"/>
        <v>535.93350203202681</v>
      </c>
      <c r="W81" s="10">
        <f t="shared" si="54"/>
        <v>80.082017545015518</v>
      </c>
      <c r="X81" s="10">
        <f t="shared" si="55"/>
        <v>2449.9817235749802</v>
      </c>
      <c r="Y81" s="10">
        <f t="shared" si="56"/>
        <v>366.08922306292806</v>
      </c>
      <c r="Z81" s="10">
        <f t="shared" si="57"/>
        <v>842.18121747889927</v>
      </c>
      <c r="AA81" s="10">
        <f t="shared" si="58"/>
        <v>125.84317042788152</v>
      </c>
      <c r="AB81" s="10">
        <f t="shared" si="59"/>
        <v>168.43624349577988</v>
      </c>
      <c r="AC81" s="10">
        <f t="shared" si="60"/>
        <v>25.168634085576304</v>
      </c>
      <c r="AD81" s="10">
        <f t="shared" si="61"/>
        <v>352.18487276390329</v>
      </c>
      <c r="AE81" s="10">
        <f t="shared" si="62"/>
        <v>52.625325815295902</v>
      </c>
      <c r="AF81" s="2">
        <f t="shared" si="63"/>
        <v>88.002217082434626</v>
      </c>
      <c r="AG81" s="9">
        <f t="shared" si="64"/>
        <v>1546.619562494966</v>
      </c>
      <c r="AH81" s="9">
        <f t="shared" si="65"/>
        <v>231.1040725567191</v>
      </c>
      <c r="AI81" s="2">
        <f t="shared" si="66"/>
        <v>17.611355691405144</v>
      </c>
      <c r="AJ81" s="2">
        <f t="shared" si="67"/>
        <v>897.53285197940886</v>
      </c>
    </row>
    <row r="82" spans="1:36" x14ac:dyDescent="0.3">
      <c r="A82" s="2" t="s">
        <v>81</v>
      </c>
      <c r="B82" s="7">
        <v>22586.591875781731</v>
      </c>
      <c r="C82" s="10">
        <f t="shared" si="34"/>
        <v>6098.3798064610673</v>
      </c>
      <c r="D82" s="10">
        <f t="shared" si="35"/>
        <v>1129.3295937890866</v>
      </c>
      <c r="E82" s="10">
        <f t="shared" si="36"/>
        <v>4765.7708857899461</v>
      </c>
      <c r="F82" s="10">
        <f t="shared" si="37"/>
        <v>609.83798064610676</v>
      </c>
      <c r="G82" s="10">
        <f t="shared" si="38"/>
        <v>790.53071565236064</v>
      </c>
      <c r="H82" s="10">
        <f t="shared" si="39"/>
        <v>3613.8547001250772</v>
      </c>
      <c r="I82" s="10">
        <f t="shared" si="40"/>
        <v>1242.2625531679953</v>
      </c>
      <c r="J82" s="10">
        <f t="shared" si="41"/>
        <v>248.45251063359908</v>
      </c>
      <c r="K82" s="10">
        <f t="shared" si="42"/>
        <v>519.49161314297976</v>
      </c>
      <c r="L82" s="10">
        <f t="shared" si="43"/>
        <v>112.93295937890866</v>
      </c>
      <c r="M82" s="10">
        <f t="shared" si="44"/>
        <v>3455.7485569946048</v>
      </c>
      <c r="N82" s="10">
        <f t="shared" si="45"/>
        <v>5305.5904316211281</v>
      </c>
      <c r="O82" s="10">
        <f t="shared" si="46"/>
        <v>792.78937483993877</v>
      </c>
      <c r="P82" s="10">
        <f t="shared" si="47"/>
        <v>982.51674659650541</v>
      </c>
      <c r="Q82" s="10">
        <f t="shared" si="48"/>
        <v>146.81284719258127</v>
      </c>
      <c r="R82" s="10">
        <f t="shared" si="49"/>
        <v>4146.2206706372526</v>
      </c>
      <c r="S82" s="10">
        <f t="shared" si="50"/>
        <v>619.550215152693</v>
      </c>
      <c r="T82" s="10">
        <f t="shared" si="51"/>
        <v>530.55904316211286</v>
      </c>
      <c r="U82" s="10">
        <f t="shared" si="52"/>
        <v>79.278937483993886</v>
      </c>
      <c r="V82" s="10">
        <f t="shared" si="53"/>
        <v>687.7617226175538</v>
      </c>
      <c r="W82" s="10">
        <f t="shared" si="54"/>
        <v>102.76899303480688</v>
      </c>
      <c r="X82" s="10">
        <f t="shared" si="55"/>
        <v>3144.0535891088171</v>
      </c>
      <c r="Y82" s="10">
        <f t="shared" si="56"/>
        <v>469.80111101626005</v>
      </c>
      <c r="Z82" s="10">
        <f t="shared" si="57"/>
        <v>1080.768421256156</v>
      </c>
      <c r="AA82" s="10">
        <f t="shared" si="58"/>
        <v>161.49413191183939</v>
      </c>
      <c r="AB82" s="10">
        <f t="shared" si="59"/>
        <v>216.1536842512312</v>
      </c>
      <c r="AC82" s="10">
        <f t="shared" si="60"/>
        <v>32.298826382367878</v>
      </c>
      <c r="AD82" s="10">
        <f t="shared" si="61"/>
        <v>451.95770343439239</v>
      </c>
      <c r="AE82" s="10">
        <f t="shared" si="62"/>
        <v>67.533909708587373</v>
      </c>
      <c r="AF82" s="2">
        <f t="shared" si="63"/>
        <v>112.93295937890866</v>
      </c>
      <c r="AG82" s="9">
        <f t="shared" si="64"/>
        <v>1984.7718616254358</v>
      </c>
      <c r="AH82" s="9">
        <f t="shared" si="65"/>
        <v>296.57510576012265</v>
      </c>
      <c r="AI82" s="2">
        <f t="shared" si="66"/>
        <v>22.600595562744719</v>
      </c>
      <c r="AJ82" s="2">
        <f t="shared" si="67"/>
        <v>1151.8009940463016</v>
      </c>
    </row>
    <row r="83" spans="1:36" x14ac:dyDescent="0.3">
      <c r="A83" s="2" t="s">
        <v>82</v>
      </c>
      <c r="B83" s="7">
        <v>10445.677220942613</v>
      </c>
      <c r="C83" s="10">
        <f t="shared" si="34"/>
        <v>2820.3328496545055</v>
      </c>
      <c r="D83" s="10">
        <f t="shared" si="35"/>
        <v>522.2838610471307</v>
      </c>
      <c r="E83" s="10">
        <f t="shared" si="36"/>
        <v>2204.0378936188913</v>
      </c>
      <c r="F83" s="10">
        <f t="shared" si="37"/>
        <v>282.03328496545055</v>
      </c>
      <c r="G83" s="10">
        <f t="shared" si="38"/>
        <v>365.59870273299146</v>
      </c>
      <c r="H83" s="10">
        <f t="shared" si="39"/>
        <v>1671.3083553508181</v>
      </c>
      <c r="I83" s="10">
        <f t="shared" si="40"/>
        <v>574.51224715184367</v>
      </c>
      <c r="J83" s="10">
        <f t="shared" si="41"/>
        <v>114.90244943036875</v>
      </c>
      <c r="K83" s="10">
        <f t="shared" si="42"/>
        <v>240.25057608168009</v>
      </c>
      <c r="L83" s="10">
        <f t="shared" si="43"/>
        <v>52.228386104713067</v>
      </c>
      <c r="M83" s="10">
        <f t="shared" si="44"/>
        <v>1598.1886148042197</v>
      </c>
      <c r="N83" s="10">
        <f t="shared" si="45"/>
        <v>2453.6895791994198</v>
      </c>
      <c r="O83" s="10">
        <f t="shared" si="46"/>
        <v>366.64327045508571</v>
      </c>
      <c r="P83" s="10">
        <f t="shared" si="47"/>
        <v>454.3869591110037</v>
      </c>
      <c r="Q83" s="10">
        <f t="shared" si="48"/>
        <v>67.896901936126994</v>
      </c>
      <c r="R83" s="10">
        <f t="shared" si="49"/>
        <v>1917.5129674484353</v>
      </c>
      <c r="S83" s="10">
        <f t="shared" si="50"/>
        <v>286.5249261704559</v>
      </c>
      <c r="T83" s="10">
        <f t="shared" si="51"/>
        <v>245.36895791994198</v>
      </c>
      <c r="U83" s="10">
        <f t="shared" si="52"/>
        <v>36.664327045508571</v>
      </c>
      <c r="V83" s="10">
        <f t="shared" si="53"/>
        <v>318.07087137770259</v>
      </c>
      <c r="W83" s="10">
        <f t="shared" si="54"/>
        <v>47.527831355288889</v>
      </c>
      <c r="X83" s="10">
        <f t="shared" si="55"/>
        <v>1454.0382691552118</v>
      </c>
      <c r="Y83" s="10">
        <f t="shared" si="56"/>
        <v>217.27008619560635</v>
      </c>
      <c r="Z83" s="10">
        <f t="shared" si="57"/>
        <v>499.825655022104</v>
      </c>
      <c r="AA83" s="10">
        <f t="shared" si="58"/>
        <v>74.68659212973968</v>
      </c>
      <c r="AB83" s="10">
        <f t="shared" si="59"/>
        <v>99.965131004420812</v>
      </c>
      <c r="AC83" s="10">
        <f t="shared" si="60"/>
        <v>14.937318425947938</v>
      </c>
      <c r="AD83" s="10">
        <f t="shared" si="61"/>
        <v>209.01800119106167</v>
      </c>
      <c r="AE83" s="10">
        <f t="shared" si="62"/>
        <v>31.232574890618412</v>
      </c>
      <c r="AF83" s="2">
        <f t="shared" si="63"/>
        <v>52.228386104713067</v>
      </c>
      <c r="AG83" s="9">
        <f t="shared" si="64"/>
        <v>917.90237047576375</v>
      </c>
      <c r="AH83" s="9">
        <f t="shared" si="65"/>
        <v>137.15782547339001</v>
      </c>
      <c r="AI83" s="2">
        <f t="shared" si="66"/>
        <v>10.452153540819598</v>
      </c>
      <c r="AJ83" s="2">
        <f t="shared" si="67"/>
        <v>532.67626531424639</v>
      </c>
    </row>
    <row r="84" spans="1:36" x14ac:dyDescent="0.3">
      <c r="A84" s="2" t="s">
        <v>83</v>
      </c>
      <c r="B84" s="7">
        <v>17500.633080533687</v>
      </c>
      <c r="C84" s="10">
        <f t="shared" si="34"/>
        <v>4725.1709317440964</v>
      </c>
      <c r="D84" s="10">
        <f t="shared" si="35"/>
        <v>875.03165402668446</v>
      </c>
      <c r="E84" s="10">
        <f t="shared" si="36"/>
        <v>3692.6335799926082</v>
      </c>
      <c r="F84" s="10">
        <f t="shared" si="37"/>
        <v>472.51709317440964</v>
      </c>
      <c r="G84" s="10">
        <f t="shared" si="38"/>
        <v>612.52215781867915</v>
      </c>
      <c r="H84" s="10">
        <f t="shared" si="39"/>
        <v>2800.1012928853902</v>
      </c>
      <c r="I84" s="10">
        <f t="shared" si="40"/>
        <v>962.53481942935286</v>
      </c>
      <c r="J84" s="10">
        <f t="shared" si="41"/>
        <v>192.50696388587059</v>
      </c>
      <c r="K84" s="10">
        <f t="shared" si="42"/>
        <v>402.51456085227483</v>
      </c>
      <c r="L84" s="10">
        <f t="shared" si="43"/>
        <v>87.503165402668444</v>
      </c>
      <c r="M84" s="10">
        <f t="shared" si="44"/>
        <v>2677.5968613216542</v>
      </c>
      <c r="N84" s="10">
        <f t="shared" si="45"/>
        <v>4110.8987106173636</v>
      </c>
      <c r="O84" s="10">
        <f t="shared" si="46"/>
        <v>614.27222112673257</v>
      </c>
      <c r="P84" s="10">
        <f t="shared" si="47"/>
        <v>761.27753900321545</v>
      </c>
      <c r="Q84" s="10">
        <f t="shared" si="48"/>
        <v>113.75411502346898</v>
      </c>
      <c r="R84" s="10">
        <f t="shared" si="49"/>
        <v>3212.591214593569</v>
      </c>
      <c r="S84" s="10">
        <f t="shared" si="50"/>
        <v>480.04236539903911</v>
      </c>
      <c r="T84" s="10">
        <f t="shared" si="51"/>
        <v>411.0898710617364</v>
      </c>
      <c r="U84" s="10">
        <f t="shared" si="52"/>
        <v>61.427222112673256</v>
      </c>
      <c r="V84" s="10">
        <f t="shared" si="53"/>
        <v>532.89427730225088</v>
      </c>
      <c r="W84" s="10">
        <f t="shared" si="54"/>
        <v>79.627880516428291</v>
      </c>
      <c r="X84" s="10">
        <f t="shared" si="55"/>
        <v>2436.0881248102896</v>
      </c>
      <c r="Y84" s="10">
        <f t="shared" si="56"/>
        <v>364.01316807510074</v>
      </c>
      <c r="Z84" s="10">
        <f t="shared" si="57"/>
        <v>837.40529290353697</v>
      </c>
      <c r="AA84" s="10">
        <f t="shared" si="58"/>
        <v>125.12952652581588</v>
      </c>
      <c r="AB84" s="10">
        <f t="shared" si="59"/>
        <v>167.48105858070741</v>
      </c>
      <c r="AC84" s="10">
        <f t="shared" si="60"/>
        <v>25.025905305163178</v>
      </c>
      <c r="AD84" s="10">
        <f t="shared" si="61"/>
        <v>350.18766794147911</v>
      </c>
      <c r="AE84" s="10">
        <f t="shared" si="62"/>
        <v>52.326892910795728</v>
      </c>
      <c r="AF84" s="2">
        <f t="shared" si="63"/>
        <v>87.503165402668444</v>
      </c>
      <c r="AG84" s="9">
        <f t="shared" si="64"/>
        <v>1537.84883925399</v>
      </c>
      <c r="AH84" s="9">
        <f t="shared" si="65"/>
        <v>229.79350471611346</v>
      </c>
      <c r="AI84" s="2">
        <f t="shared" si="66"/>
        <v>17.511483473043619</v>
      </c>
      <c r="AJ84" s="2">
        <f t="shared" si="67"/>
        <v>892.44303387850732</v>
      </c>
    </row>
    <row r="85" spans="1:36" x14ac:dyDescent="0.3">
      <c r="A85" s="2" t="s">
        <v>84</v>
      </c>
      <c r="B85" s="7">
        <v>6416.2995243729538</v>
      </c>
      <c r="C85" s="10">
        <f t="shared" si="34"/>
        <v>1732.4008715806976</v>
      </c>
      <c r="D85" s="10">
        <f t="shared" si="35"/>
        <v>320.8149762186477</v>
      </c>
      <c r="E85" s="10">
        <f t="shared" si="36"/>
        <v>1353.8391996426933</v>
      </c>
      <c r="F85" s="10">
        <f t="shared" si="37"/>
        <v>173.24008715806977</v>
      </c>
      <c r="G85" s="10">
        <f t="shared" si="38"/>
        <v>224.57048335305339</v>
      </c>
      <c r="H85" s="10">
        <f t="shared" si="39"/>
        <v>1026.6079238996726</v>
      </c>
      <c r="I85" s="10">
        <f t="shared" si="40"/>
        <v>352.89647384051244</v>
      </c>
      <c r="J85" s="10">
        <f t="shared" si="41"/>
        <v>70.5792947681025</v>
      </c>
      <c r="K85" s="10">
        <f t="shared" si="42"/>
        <v>147.57488906057793</v>
      </c>
      <c r="L85" s="10">
        <f t="shared" si="43"/>
        <v>32.08149762186477</v>
      </c>
      <c r="M85" s="10">
        <f t="shared" si="44"/>
        <v>981.69382722906187</v>
      </c>
      <c r="N85" s="10">
        <f t="shared" si="45"/>
        <v>1507.188758275207</v>
      </c>
      <c r="O85" s="10">
        <f t="shared" si="46"/>
        <v>225.2121133054907</v>
      </c>
      <c r="P85" s="10">
        <f t="shared" si="47"/>
        <v>279.10902931022349</v>
      </c>
      <c r="Q85" s="10">
        <f t="shared" si="48"/>
        <v>41.705946908424202</v>
      </c>
      <c r="R85" s="10">
        <f t="shared" si="49"/>
        <v>1177.8401036891432</v>
      </c>
      <c r="S85" s="10">
        <f t="shared" si="50"/>
        <v>175.99909595355012</v>
      </c>
      <c r="T85" s="10">
        <f t="shared" si="51"/>
        <v>150.71887582752069</v>
      </c>
      <c r="U85" s="10">
        <f t="shared" si="52"/>
        <v>22.521211330549072</v>
      </c>
      <c r="V85" s="10">
        <f t="shared" si="53"/>
        <v>195.37632051715644</v>
      </c>
      <c r="W85" s="10">
        <f t="shared" si="54"/>
        <v>29.194162835896943</v>
      </c>
      <c r="X85" s="10">
        <f t="shared" si="55"/>
        <v>893.14889379271517</v>
      </c>
      <c r="Y85" s="10">
        <f t="shared" si="56"/>
        <v>133.45903010695744</v>
      </c>
      <c r="Z85" s="10">
        <f t="shared" si="57"/>
        <v>307.01993224124584</v>
      </c>
      <c r="AA85" s="10">
        <f t="shared" si="58"/>
        <v>45.876541599266616</v>
      </c>
      <c r="AB85" s="10">
        <f t="shared" si="59"/>
        <v>61.403986448249178</v>
      </c>
      <c r="AC85" s="10">
        <f t="shared" si="60"/>
        <v>9.1753083198533254</v>
      </c>
      <c r="AD85" s="10">
        <f t="shared" si="61"/>
        <v>128.3901534827028</v>
      </c>
      <c r="AE85" s="10">
        <f t="shared" si="62"/>
        <v>19.184735577875131</v>
      </c>
      <c r="AF85" s="2">
        <f t="shared" si="63"/>
        <v>32.08149762186477</v>
      </c>
      <c r="AG85" s="9">
        <f t="shared" si="64"/>
        <v>563.82524737567769</v>
      </c>
      <c r="AH85" s="9">
        <f t="shared" si="65"/>
        <v>84.249749607859883</v>
      </c>
      <c r="AI85" s="2">
        <f t="shared" si="66"/>
        <v>6.4202776300780648</v>
      </c>
      <c r="AJ85" s="2">
        <f t="shared" si="67"/>
        <v>327.19855261544632</v>
      </c>
    </row>
    <row r="86" spans="1:36" x14ac:dyDescent="0.3">
      <c r="A86" s="2" t="s">
        <v>85</v>
      </c>
      <c r="B86" s="7">
        <v>45586.227273304437</v>
      </c>
      <c r="C86" s="10">
        <f t="shared" si="34"/>
        <v>12308.281363792199</v>
      </c>
      <c r="D86" s="10">
        <f t="shared" si="35"/>
        <v>2279.311363665222</v>
      </c>
      <c r="E86" s="10">
        <f t="shared" si="36"/>
        <v>9618.6939546672365</v>
      </c>
      <c r="F86" s="10">
        <f t="shared" si="37"/>
        <v>1230.82813637922</v>
      </c>
      <c r="G86" s="10">
        <f t="shared" si="38"/>
        <v>1595.5179545656554</v>
      </c>
      <c r="H86" s="10">
        <f t="shared" si="39"/>
        <v>7293.7963637287103</v>
      </c>
      <c r="I86" s="10">
        <f t="shared" si="40"/>
        <v>2507.2425000317439</v>
      </c>
      <c r="J86" s="10">
        <f t="shared" si="41"/>
        <v>501.44850000634887</v>
      </c>
      <c r="K86" s="10">
        <f t="shared" si="42"/>
        <v>1048.4832272860021</v>
      </c>
      <c r="L86" s="10">
        <f t="shared" si="43"/>
        <v>227.9311363665222</v>
      </c>
      <c r="M86" s="10">
        <f t="shared" si="44"/>
        <v>6974.6927728155788</v>
      </c>
      <c r="N86" s="10">
        <f t="shared" si="45"/>
        <v>10708.204786499213</v>
      </c>
      <c r="O86" s="10">
        <f t="shared" si="46"/>
        <v>1600.076577292986</v>
      </c>
      <c r="P86" s="10">
        <f t="shared" si="47"/>
        <v>1983.0008863887431</v>
      </c>
      <c r="Q86" s="10">
        <f t="shared" si="48"/>
        <v>296.31047727647888</v>
      </c>
      <c r="R86" s="10">
        <f t="shared" si="49"/>
        <v>8368.2637405604964</v>
      </c>
      <c r="S86" s="10">
        <f t="shared" si="50"/>
        <v>1250.4302141067408</v>
      </c>
      <c r="T86" s="10">
        <f t="shared" si="51"/>
        <v>1070.8204786499214</v>
      </c>
      <c r="U86" s="10">
        <f t="shared" si="52"/>
        <v>160.00765772929861</v>
      </c>
      <c r="V86" s="10">
        <f t="shared" si="53"/>
        <v>1388.1006204721202</v>
      </c>
      <c r="W86" s="10">
        <f t="shared" si="54"/>
        <v>207.4173340935352</v>
      </c>
      <c r="X86" s="10">
        <f t="shared" si="55"/>
        <v>6345.602836443978</v>
      </c>
      <c r="Y86" s="10">
        <f t="shared" si="56"/>
        <v>948.19352728473234</v>
      </c>
      <c r="Z86" s="10">
        <f t="shared" si="57"/>
        <v>2181.3009750276174</v>
      </c>
      <c r="AA86" s="10">
        <f t="shared" si="58"/>
        <v>325.94152500412673</v>
      </c>
      <c r="AB86" s="10">
        <f t="shared" si="59"/>
        <v>436.26019500552349</v>
      </c>
      <c r="AC86" s="10">
        <f t="shared" si="60"/>
        <v>65.188305000825352</v>
      </c>
      <c r="AD86" s="10">
        <f t="shared" si="61"/>
        <v>912.18040773882183</v>
      </c>
      <c r="AE86" s="10">
        <f t="shared" si="62"/>
        <v>136.30281954718029</v>
      </c>
      <c r="AF86" s="2">
        <f t="shared" si="63"/>
        <v>227.9311363665222</v>
      </c>
      <c r="AG86" s="9">
        <f t="shared" si="64"/>
        <v>4005.8394673846815</v>
      </c>
      <c r="AH86" s="9">
        <f t="shared" si="65"/>
        <v>598.57371351725135</v>
      </c>
      <c r="AI86" s="2">
        <f t="shared" si="66"/>
        <v>45.614490734213888</v>
      </c>
      <c r="AJ86" s="2">
        <f t="shared" si="67"/>
        <v>2324.6651011794324</v>
      </c>
    </row>
    <row r="87" spans="1:36" x14ac:dyDescent="0.3">
      <c r="A87" s="2" t="s">
        <v>86</v>
      </c>
      <c r="B87" s="7">
        <v>8807.8224860959308</v>
      </c>
      <c r="C87" s="10">
        <f t="shared" si="34"/>
        <v>2378.1120712459015</v>
      </c>
      <c r="D87" s="10">
        <f t="shared" si="35"/>
        <v>440.39112430479656</v>
      </c>
      <c r="E87" s="10">
        <f t="shared" si="36"/>
        <v>1858.4505445662417</v>
      </c>
      <c r="F87" s="10">
        <f t="shared" si="37"/>
        <v>237.81120712459017</v>
      </c>
      <c r="G87" s="10">
        <f t="shared" si="38"/>
        <v>308.27378701335761</v>
      </c>
      <c r="H87" s="10">
        <f t="shared" si="39"/>
        <v>1409.251597775349</v>
      </c>
      <c r="I87" s="10">
        <f t="shared" si="40"/>
        <v>484.4302367352762</v>
      </c>
      <c r="J87" s="10">
        <f t="shared" si="41"/>
        <v>96.886047347055253</v>
      </c>
      <c r="K87" s="10">
        <f t="shared" si="42"/>
        <v>202.57991718020639</v>
      </c>
      <c r="L87" s="10">
        <f t="shared" si="43"/>
        <v>44.039112430479655</v>
      </c>
      <c r="M87" s="10">
        <f t="shared" si="44"/>
        <v>1347.5968403726774</v>
      </c>
      <c r="N87" s="10">
        <f t="shared" si="45"/>
        <v>2068.9575019839344</v>
      </c>
      <c r="O87" s="10">
        <f t="shared" si="46"/>
        <v>309.1545692619672</v>
      </c>
      <c r="P87" s="10">
        <f t="shared" si="47"/>
        <v>383.140278145173</v>
      </c>
      <c r="Q87" s="10">
        <f t="shared" si="48"/>
        <v>57.250846159623556</v>
      </c>
      <c r="R87" s="10">
        <f t="shared" si="49"/>
        <v>1616.8519737726303</v>
      </c>
      <c r="S87" s="10">
        <f t="shared" si="50"/>
        <v>241.59857079361143</v>
      </c>
      <c r="T87" s="10">
        <f t="shared" si="51"/>
        <v>206.89575019839344</v>
      </c>
      <c r="U87" s="10">
        <f t="shared" si="52"/>
        <v>30.915456926196722</v>
      </c>
      <c r="V87" s="10">
        <f t="shared" si="53"/>
        <v>268.19819470162111</v>
      </c>
      <c r="W87" s="10">
        <f t="shared" si="54"/>
        <v>40.075592311736493</v>
      </c>
      <c r="X87" s="10">
        <f t="shared" si="55"/>
        <v>1226.0488900645537</v>
      </c>
      <c r="Y87" s="10">
        <f t="shared" si="56"/>
        <v>183.20270771079538</v>
      </c>
      <c r="Z87" s="10">
        <f t="shared" si="57"/>
        <v>421.45430595969032</v>
      </c>
      <c r="AA87" s="10">
        <f t="shared" si="58"/>
        <v>62.975930775585908</v>
      </c>
      <c r="AB87" s="10">
        <f t="shared" si="59"/>
        <v>84.290861191938063</v>
      </c>
      <c r="AC87" s="10">
        <f t="shared" si="60"/>
        <v>12.595186155117183</v>
      </c>
      <c r="AD87" s="10">
        <f t="shared" si="61"/>
        <v>176.24452794677956</v>
      </c>
      <c r="AE87" s="10">
        <f t="shared" si="62"/>
        <v>26.335389233426831</v>
      </c>
      <c r="AF87" s="2">
        <f t="shared" si="63"/>
        <v>44.039112430479655</v>
      </c>
      <c r="AG87" s="9">
        <f t="shared" si="64"/>
        <v>773.9776912221713</v>
      </c>
      <c r="AH87" s="9">
        <f t="shared" si="65"/>
        <v>115.65183891825549</v>
      </c>
      <c r="AI87" s="2">
        <f t="shared" si="66"/>
        <v>8.813283336037312</v>
      </c>
      <c r="AJ87" s="2">
        <f t="shared" si="67"/>
        <v>449.1540268962134</v>
      </c>
    </row>
    <row r="88" spans="1:36" x14ac:dyDescent="0.3">
      <c r="A88" s="2" t="s">
        <v>87</v>
      </c>
      <c r="B88" s="7">
        <v>6629.6596067159317</v>
      </c>
      <c r="C88" s="10">
        <f t="shared" si="34"/>
        <v>1790.0080938133017</v>
      </c>
      <c r="D88" s="10">
        <f t="shared" si="35"/>
        <v>331.48298033579658</v>
      </c>
      <c r="E88" s="10">
        <f t="shared" si="36"/>
        <v>1398.8581770170617</v>
      </c>
      <c r="F88" s="10">
        <f t="shared" si="37"/>
        <v>179.00080938133019</v>
      </c>
      <c r="G88" s="10">
        <f t="shared" si="38"/>
        <v>232.03808623505762</v>
      </c>
      <c r="H88" s="10">
        <f t="shared" si="39"/>
        <v>1060.745537074549</v>
      </c>
      <c r="I88" s="10">
        <f t="shared" si="40"/>
        <v>364.63127836937622</v>
      </c>
      <c r="J88" s="10">
        <f t="shared" si="41"/>
        <v>72.926255673875261</v>
      </c>
      <c r="K88" s="10">
        <f t="shared" si="42"/>
        <v>152.48217095446643</v>
      </c>
      <c r="L88" s="10">
        <f t="shared" si="43"/>
        <v>33.148298033579657</v>
      </c>
      <c r="M88" s="10">
        <f t="shared" si="44"/>
        <v>1014.3379198275376</v>
      </c>
      <c r="N88" s="10">
        <f t="shared" si="45"/>
        <v>1557.3070416175724</v>
      </c>
      <c r="O88" s="10">
        <f t="shared" si="46"/>
        <v>232.70105219572923</v>
      </c>
      <c r="P88" s="10">
        <f t="shared" si="47"/>
        <v>288.39019289214303</v>
      </c>
      <c r="Q88" s="10">
        <f t="shared" si="48"/>
        <v>43.092787443653556</v>
      </c>
      <c r="R88" s="10">
        <f t="shared" si="49"/>
        <v>1217.0066140048436</v>
      </c>
      <c r="S88" s="10">
        <f t="shared" si="50"/>
        <v>181.85156301221804</v>
      </c>
      <c r="T88" s="10">
        <f t="shared" si="51"/>
        <v>155.73070416175727</v>
      </c>
      <c r="U88" s="10">
        <f t="shared" si="52"/>
        <v>23.270105219572926</v>
      </c>
      <c r="V88" s="10">
        <f t="shared" si="53"/>
        <v>201.87313502450013</v>
      </c>
      <c r="W88" s="10">
        <f t="shared" si="54"/>
        <v>30.16495121055749</v>
      </c>
      <c r="X88" s="10">
        <f t="shared" si="55"/>
        <v>922.84861725485769</v>
      </c>
      <c r="Y88" s="10">
        <f t="shared" si="56"/>
        <v>137.89691981969139</v>
      </c>
      <c r="Z88" s="10">
        <f t="shared" si="57"/>
        <v>317.2292121813573</v>
      </c>
      <c r="AA88" s="10">
        <f t="shared" si="58"/>
        <v>47.402066188018907</v>
      </c>
      <c r="AB88" s="10">
        <f t="shared" si="59"/>
        <v>63.445842436271477</v>
      </c>
      <c r="AC88" s="10">
        <f t="shared" si="60"/>
        <v>9.4804132376037842</v>
      </c>
      <c r="AD88" s="10">
        <f t="shared" si="61"/>
        <v>132.65948873038579</v>
      </c>
      <c r="AE88" s="10">
        <f t="shared" si="62"/>
        <v>19.822682224080637</v>
      </c>
      <c r="AF88" s="2">
        <f t="shared" si="63"/>
        <v>33.148298033579657</v>
      </c>
      <c r="AG88" s="9">
        <f t="shared" si="64"/>
        <v>582.57402940341217</v>
      </c>
      <c r="AH88" s="9">
        <f t="shared" si="65"/>
        <v>87.05129174993516</v>
      </c>
      <c r="AI88" s="2">
        <f t="shared" si="66"/>
        <v>6.6337699956720968</v>
      </c>
      <c r="AJ88" s="2">
        <f t="shared" si="67"/>
        <v>338.07882867851828</v>
      </c>
    </row>
    <row r="89" spans="1:36" x14ac:dyDescent="0.3">
      <c r="A89" s="2" t="s">
        <v>88</v>
      </c>
      <c r="B89" s="7">
        <v>12778.279325239386</v>
      </c>
      <c r="C89" s="10">
        <f t="shared" si="34"/>
        <v>3450.1354178146344</v>
      </c>
      <c r="D89" s="10">
        <f t="shared" si="35"/>
        <v>638.91396626196934</v>
      </c>
      <c r="E89" s="10">
        <f t="shared" si="36"/>
        <v>2696.2169376255106</v>
      </c>
      <c r="F89" s="10">
        <f t="shared" si="37"/>
        <v>345.01354178146346</v>
      </c>
      <c r="G89" s="10">
        <f t="shared" si="38"/>
        <v>447.23977638337857</v>
      </c>
      <c r="H89" s="10">
        <f t="shared" si="39"/>
        <v>2044.5246920383017</v>
      </c>
      <c r="I89" s="10">
        <f t="shared" si="40"/>
        <v>702.8053628881662</v>
      </c>
      <c r="J89" s="10">
        <f t="shared" si="41"/>
        <v>140.56107257763327</v>
      </c>
      <c r="K89" s="10">
        <f t="shared" si="42"/>
        <v>293.90042448050588</v>
      </c>
      <c r="L89" s="10">
        <f t="shared" si="43"/>
        <v>63.891396626196929</v>
      </c>
      <c r="M89" s="10">
        <f t="shared" si="44"/>
        <v>1955.0767367616261</v>
      </c>
      <c r="N89" s="10">
        <f t="shared" si="45"/>
        <v>3001.6178134987317</v>
      </c>
      <c r="O89" s="10">
        <f t="shared" si="46"/>
        <v>448.51760431590247</v>
      </c>
      <c r="P89" s="10">
        <f t="shared" si="47"/>
        <v>555.85515064791332</v>
      </c>
      <c r="Q89" s="10">
        <f t="shared" si="48"/>
        <v>83.058815614056016</v>
      </c>
      <c r="R89" s="10">
        <f t="shared" si="49"/>
        <v>2345.7087357341943</v>
      </c>
      <c r="S89" s="10">
        <f t="shared" si="50"/>
        <v>350.50820189131639</v>
      </c>
      <c r="T89" s="10">
        <f t="shared" si="51"/>
        <v>300.16178134987319</v>
      </c>
      <c r="U89" s="10">
        <f t="shared" si="52"/>
        <v>44.85176043159025</v>
      </c>
      <c r="V89" s="10">
        <f t="shared" si="53"/>
        <v>389.09860545353934</v>
      </c>
      <c r="W89" s="10">
        <f t="shared" si="54"/>
        <v>58.141170929839213</v>
      </c>
      <c r="X89" s="10">
        <f t="shared" si="55"/>
        <v>1778.7364820733226</v>
      </c>
      <c r="Y89" s="10">
        <f t="shared" si="56"/>
        <v>265.78820996497922</v>
      </c>
      <c r="Z89" s="10">
        <f t="shared" si="57"/>
        <v>611.44066571270457</v>
      </c>
      <c r="AA89" s="10">
        <f t="shared" si="58"/>
        <v>91.364697175461615</v>
      </c>
      <c r="AB89" s="10">
        <f t="shared" si="59"/>
        <v>122.28813314254094</v>
      </c>
      <c r="AC89" s="10">
        <f t="shared" si="60"/>
        <v>18.272939435092326</v>
      </c>
      <c r="AD89" s="10">
        <f t="shared" si="61"/>
        <v>255.69336929804012</v>
      </c>
      <c r="AE89" s="10">
        <f t="shared" si="62"/>
        <v>38.207055182465766</v>
      </c>
      <c r="AF89" s="2">
        <f t="shared" si="63"/>
        <v>63.891396626196929</v>
      </c>
      <c r="AG89" s="9">
        <f t="shared" si="64"/>
        <v>1122.8772089302829</v>
      </c>
      <c r="AH89" s="9">
        <f t="shared" si="65"/>
        <v>167.78624961027219</v>
      </c>
      <c r="AI89" s="2">
        <f t="shared" si="66"/>
        <v>12.786201858421036</v>
      </c>
      <c r="AJ89" s="2">
        <f t="shared" si="67"/>
        <v>651.62707636264997</v>
      </c>
    </row>
    <row r="90" spans="1:36" x14ac:dyDescent="0.3">
      <c r="A90" s="2" t="s">
        <v>89</v>
      </c>
      <c r="B90" s="7">
        <v>13850.921241413467</v>
      </c>
      <c r="C90" s="10">
        <f t="shared" si="34"/>
        <v>3739.7487351816362</v>
      </c>
      <c r="D90" s="10">
        <f t="shared" si="35"/>
        <v>692.54606207067343</v>
      </c>
      <c r="E90" s="10">
        <f t="shared" si="36"/>
        <v>2922.5443819382417</v>
      </c>
      <c r="F90" s="10">
        <f t="shared" si="37"/>
        <v>373.97487351816363</v>
      </c>
      <c r="G90" s="10">
        <f t="shared" si="38"/>
        <v>484.78224344947142</v>
      </c>
      <c r="H90" s="10">
        <f t="shared" si="39"/>
        <v>2216.1473986261549</v>
      </c>
      <c r="I90" s="10">
        <f t="shared" si="40"/>
        <v>761.80066827774067</v>
      </c>
      <c r="J90" s="10">
        <f t="shared" si="41"/>
        <v>152.36013365554817</v>
      </c>
      <c r="K90" s="10">
        <f t="shared" si="42"/>
        <v>318.57118855250974</v>
      </c>
      <c r="L90" s="10">
        <f t="shared" si="43"/>
        <v>69.25460620706734</v>
      </c>
      <c r="M90" s="10">
        <f t="shared" si="44"/>
        <v>2119.1909499362605</v>
      </c>
      <c r="N90" s="10">
        <f t="shared" si="45"/>
        <v>3253.5813996080233</v>
      </c>
      <c r="O90" s="10">
        <f t="shared" si="46"/>
        <v>486.16733557361272</v>
      </c>
      <c r="P90" s="10">
        <f t="shared" si="47"/>
        <v>602.51507400148591</v>
      </c>
      <c r="Q90" s="10">
        <f t="shared" si="48"/>
        <v>90.030988069187543</v>
      </c>
      <c r="R90" s="10">
        <f t="shared" si="49"/>
        <v>2542.6136122862704</v>
      </c>
      <c r="S90" s="10">
        <f t="shared" si="50"/>
        <v>379.93076965197145</v>
      </c>
      <c r="T90" s="10">
        <f t="shared" si="51"/>
        <v>325.35813996080236</v>
      </c>
      <c r="U90" s="10">
        <f t="shared" si="52"/>
        <v>48.616733557361272</v>
      </c>
      <c r="V90" s="10">
        <f t="shared" si="53"/>
        <v>421.76055180104015</v>
      </c>
      <c r="W90" s="10">
        <f t="shared" si="54"/>
        <v>63.021691648431286</v>
      </c>
      <c r="X90" s="10">
        <f t="shared" si="55"/>
        <v>1928.0482368047547</v>
      </c>
      <c r="Y90" s="10">
        <f t="shared" si="56"/>
        <v>288.09916182140012</v>
      </c>
      <c r="Z90" s="10">
        <f t="shared" si="57"/>
        <v>662.76658140163443</v>
      </c>
      <c r="AA90" s="10">
        <f t="shared" si="58"/>
        <v>99.034086876106286</v>
      </c>
      <c r="AB90" s="10">
        <f t="shared" si="59"/>
        <v>132.5533162803269</v>
      </c>
      <c r="AC90" s="10">
        <f t="shared" si="60"/>
        <v>19.806817375221261</v>
      </c>
      <c r="AD90" s="10">
        <f t="shared" si="61"/>
        <v>277.1569340406835</v>
      </c>
      <c r="AE90" s="10">
        <f t="shared" si="62"/>
        <v>41.414254511826265</v>
      </c>
      <c r="AF90" s="2">
        <f t="shared" si="63"/>
        <v>69.25460620706734</v>
      </c>
      <c r="AG90" s="9">
        <f t="shared" si="64"/>
        <v>1217.134434833632</v>
      </c>
      <c r="AH90" s="9">
        <f t="shared" si="65"/>
        <v>181.87066267628987</v>
      </c>
      <c r="AI90" s="2">
        <f t="shared" si="66"/>
        <v>13.859508812583146</v>
      </c>
      <c r="AJ90" s="2">
        <f t="shared" si="67"/>
        <v>706.32634361375563</v>
      </c>
    </row>
    <row r="91" spans="1:36" x14ac:dyDescent="0.3">
      <c r="A91" s="2" t="s">
        <v>90</v>
      </c>
      <c r="B91" s="7">
        <v>15853.352443668013</v>
      </c>
      <c r="C91" s="10">
        <f t="shared" si="34"/>
        <v>4280.4051597903635</v>
      </c>
      <c r="D91" s="10">
        <f t="shared" si="35"/>
        <v>792.66762218340068</v>
      </c>
      <c r="E91" s="10">
        <f t="shared" si="36"/>
        <v>3345.0573656139509</v>
      </c>
      <c r="F91" s="10">
        <f t="shared" si="37"/>
        <v>428.0405159790364</v>
      </c>
      <c r="G91" s="10">
        <f t="shared" si="38"/>
        <v>554.86733552838052</v>
      </c>
      <c r="H91" s="10">
        <f t="shared" si="39"/>
        <v>2536.536390986882</v>
      </c>
      <c r="I91" s="10">
        <f t="shared" si="40"/>
        <v>871.93438440174066</v>
      </c>
      <c r="J91" s="10">
        <f t="shared" si="41"/>
        <v>174.38687688034815</v>
      </c>
      <c r="K91" s="10">
        <f t="shared" si="42"/>
        <v>364.62710620436428</v>
      </c>
      <c r="L91" s="10">
        <f t="shared" si="43"/>
        <v>79.266762218340062</v>
      </c>
      <c r="M91" s="10">
        <f t="shared" si="44"/>
        <v>2425.5629238812057</v>
      </c>
      <c r="N91" s="10">
        <f t="shared" si="45"/>
        <v>3723.9524890176162</v>
      </c>
      <c r="O91" s="10">
        <f t="shared" si="46"/>
        <v>556.4526707727473</v>
      </c>
      <c r="P91" s="10">
        <f t="shared" si="47"/>
        <v>689.62083129955863</v>
      </c>
      <c r="Q91" s="10">
        <f t="shared" si="48"/>
        <v>103.04679088384209</v>
      </c>
      <c r="R91" s="10">
        <f t="shared" si="49"/>
        <v>2910.1999080841374</v>
      </c>
      <c r="S91" s="10">
        <f t="shared" si="50"/>
        <v>434.85745752981364</v>
      </c>
      <c r="T91" s="10">
        <f t="shared" si="51"/>
        <v>372.39524890176165</v>
      </c>
      <c r="U91" s="10">
        <f t="shared" si="52"/>
        <v>55.645267077274731</v>
      </c>
      <c r="V91" s="10">
        <f t="shared" si="53"/>
        <v>482.73458190969103</v>
      </c>
      <c r="W91" s="10">
        <f t="shared" si="54"/>
        <v>72.132753618689463</v>
      </c>
      <c r="X91" s="10">
        <f t="shared" si="55"/>
        <v>2206.7866601585874</v>
      </c>
      <c r="Y91" s="10">
        <f t="shared" si="56"/>
        <v>329.74973082829467</v>
      </c>
      <c r="Z91" s="10">
        <f t="shared" si="57"/>
        <v>758.5829144295144</v>
      </c>
      <c r="AA91" s="10">
        <f t="shared" si="58"/>
        <v>113.35146997222628</v>
      </c>
      <c r="AB91" s="10">
        <f t="shared" si="59"/>
        <v>151.71658288590288</v>
      </c>
      <c r="AC91" s="10">
        <f t="shared" si="60"/>
        <v>22.67029399444526</v>
      </c>
      <c r="AD91" s="10">
        <f t="shared" si="61"/>
        <v>317.22558239779693</v>
      </c>
      <c r="AE91" s="10">
        <f t="shared" si="62"/>
        <v>47.401523806567361</v>
      </c>
      <c r="AF91" s="2">
        <f t="shared" si="63"/>
        <v>79.266762218340062</v>
      </c>
      <c r="AG91" s="9">
        <f t="shared" si="64"/>
        <v>1393.0958692515926</v>
      </c>
      <c r="AH91" s="9">
        <f t="shared" si="65"/>
        <v>208.16375057782423</v>
      </c>
      <c r="AI91" s="2">
        <f t="shared" si="66"/>
        <v>15.863181522183087</v>
      </c>
      <c r="AJ91" s="2">
        <f t="shared" si="67"/>
        <v>808.44012252960579</v>
      </c>
    </row>
    <row r="92" spans="1:36" x14ac:dyDescent="0.3">
      <c r="A92" s="2" t="s">
        <v>91</v>
      </c>
      <c r="B92" s="7">
        <v>11459.812393381466</v>
      </c>
      <c r="C92" s="10">
        <f t="shared" si="34"/>
        <v>3094.1493462129961</v>
      </c>
      <c r="D92" s="10">
        <f t="shared" si="35"/>
        <v>572.99061966907334</v>
      </c>
      <c r="E92" s="10">
        <f t="shared" si="36"/>
        <v>2418.0204150034897</v>
      </c>
      <c r="F92" s="10">
        <f t="shared" si="37"/>
        <v>309.41493462129961</v>
      </c>
      <c r="G92" s="10">
        <f t="shared" si="38"/>
        <v>401.09343376835136</v>
      </c>
      <c r="H92" s="10">
        <f t="shared" si="39"/>
        <v>1833.5699829410346</v>
      </c>
      <c r="I92" s="10">
        <f t="shared" si="40"/>
        <v>630.28968163598063</v>
      </c>
      <c r="J92" s="10">
        <f t="shared" si="41"/>
        <v>126.05793632719613</v>
      </c>
      <c r="K92" s="10">
        <f t="shared" si="42"/>
        <v>263.57568504777373</v>
      </c>
      <c r="L92" s="10">
        <f t="shared" si="43"/>
        <v>57.299061966907331</v>
      </c>
      <c r="M92" s="10">
        <f t="shared" si="44"/>
        <v>1753.3512961873641</v>
      </c>
      <c r="N92" s="10">
        <f t="shared" si="45"/>
        <v>2691.9099312053067</v>
      </c>
      <c r="O92" s="10">
        <f t="shared" si="46"/>
        <v>402.2394150076895</v>
      </c>
      <c r="P92" s="10">
        <f t="shared" si="47"/>
        <v>498.50183911209382</v>
      </c>
      <c r="Q92" s="10">
        <f t="shared" si="48"/>
        <v>74.488780556979535</v>
      </c>
      <c r="R92" s="10">
        <f t="shared" si="49"/>
        <v>2103.6777610530362</v>
      </c>
      <c r="S92" s="10">
        <f t="shared" si="50"/>
        <v>314.34265395045367</v>
      </c>
      <c r="T92" s="10">
        <f t="shared" si="51"/>
        <v>269.19099312053066</v>
      </c>
      <c r="U92" s="10">
        <f t="shared" si="52"/>
        <v>40.223941500768952</v>
      </c>
      <c r="V92" s="10">
        <f t="shared" si="53"/>
        <v>348.95128737846568</v>
      </c>
      <c r="W92" s="10">
        <f t="shared" si="54"/>
        <v>52.142146389885681</v>
      </c>
      <c r="X92" s="10">
        <f t="shared" si="55"/>
        <v>1595.2058851587001</v>
      </c>
      <c r="Y92" s="10">
        <f t="shared" si="56"/>
        <v>238.36409778233451</v>
      </c>
      <c r="Z92" s="10">
        <f t="shared" si="57"/>
        <v>548.3520230233031</v>
      </c>
      <c r="AA92" s="10">
        <f t="shared" si="58"/>
        <v>81.937658612677481</v>
      </c>
      <c r="AB92" s="10">
        <f t="shared" si="59"/>
        <v>109.67040460466063</v>
      </c>
      <c r="AC92" s="10">
        <f t="shared" si="60"/>
        <v>16.387531722535499</v>
      </c>
      <c r="AD92" s="10">
        <f t="shared" si="61"/>
        <v>229.31084599156316</v>
      </c>
      <c r="AE92" s="10">
        <f t="shared" si="62"/>
        <v>34.264839056210583</v>
      </c>
      <c r="AF92" s="2">
        <f t="shared" si="63"/>
        <v>57.299061966907331</v>
      </c>
      <c r="AG92" s="9">
        <f t="shared" si="64"/>
        <v>1007.0183807712139</v>
      </c>
      <c r="AH92" s="9">
        <f t="shared" si="65"/>
        <v>150.47401091983656</v>
      </c>
      <c r="AI92" s="2">
        <f t="shared" si="66"/>
        <v>11.466917477065362</v>
      </c>
      <c r="AJ92" s="2">
        <f t="shared" si="67"/>
        <v>584.3919870192484</v>
      </c>
    </row>
    <row r="93" spans="1:36" x14ac:dyDescent="0.3">
      <c r="A93" s="2" t="s">
        <v>92</v>
      </c>
      <c r="B93" s="7">
        <v>10819.568574188961</v>
      </c>
      <c r="C93" s="10">
        <f t="shared" si="34"/>
        <v>2921.2835150310198</v>
      </c>
      <c r="D93" s="10">
        <f t="shared" si="35"/>
        <v>540.97842870944805</v>
      </c>
      <c r="E93" s="10">
        <f t="shared" si="36"/>
        <v>2282.9289691538711</v>
      </c>
      <c r="F93" s="10">
        <f t="shared" si="37"/>
        <v>292.12835150310201</v>
      </c>
      <c r="G93" s="10">
        <f t="shared" si="38"/>
        <v>378.68490009661366</v>
      </c>
      <c r="H93" s="10">
        <f t="shared" si="39"/>
        <v>1731.1309718702339</v>
      </c>
      <c r="I93" s="10">
        <f t="shared" si="40"/>
        <v>595.07627158039281</v>
      </c>
      <c r="J93" s="10">
        <f t="shared" si="41"/>
        <v>119.01525431607858</v>
      </c>
      <c r="K93" s="10">
        <f t="shared" si="42"/>
        <v>248.8500772063461</v>
      </c>
      <c r="L93" s="10">
        <f t="shared" si="43"/>
        <v>54.09784287094481</v>
      </c>
      <c r="M93" s="10">
        <f t="shared" si="44"/>
        <v>1655.3939918509111</v>
      </c>
      <c r="N93" s="10">
        <f t="shared" si="45"/>
        <v>2541.5166580769874</v>
      </c>
      <c r="O93" s="10">
        <f t="shared" si="46"/>
        <v>379.76685695403256</v>
      </c>
      <c r="P93" s="10">
        <f t="shared" si="47"/>
        <v>470.65123297721982</v>
      </c>
      <c r="Q93" s="10">
        <f t="shared" si="48"/>
        <v>70.327195732228247</v>
      </c>
      <c r="R93" s="10">
        <f t="shared" si="49"/>
        <v>1986.1482031638679</v>
      </c>
      <c r="S93" s="10">
        <f t="shared" si="50"/>
        <v>296.78076599000326</v>
      </c>
      <c r="T93" s="10">
        <f t="shared" si="51"/>
        <v>254.15166580769875</v>
      </c>
      <c r="U93" s="10">
        <f t="shared" si="52"/>
        <v>37.976685695403262</v>
      </c>
      <c r="V93" s="10">
        <f t="shared" si="53"/>
        <v>329.45586308405387</v>
      </c>
      <c r="W93" s="10">
        <f t="shared" si="54"/>
        <v>49.229037012559779</v>
      </c>
      <c r="X93" s="10">
        <f t="shared" si="55"/>
        <v>1506.0839455271034</v>
      </c>
      <c r="Y93" s="10">
        <f t="shared" si="56"/>
        <v>225.04702634313043</v>
      </c>
      <c r="Z93" s="10">
        <f t="shared" si="57"/>
        <v>517.71635627494175</v>
      </c>
      <c r="AA93" s="10">
        <f t="shared" si="58"/>
        <v>77.359915305451068</v>
      </c>
      <c r="AB93" s="10">
        <f t="shared" si="59"/>
        <v>103.54327125498837</v>
      </c>
      <c r="AC93" s="10">
        <f t="shared" si="60"/>
        <v>15.471983061090215</v>
      </c>
      <c r="AD93" s="10">
        <f t="shared" si="61"/>
        <v>216.4995671695211</v>
      </c>
      <c r="AE93" s="10">
        <f t="shared" si="62"/>
        <v>32.350510036824993</v>
      </c>
      <c r="AF93" s="2">
        <f t="shared" si="63"/>
        <v>54.09784287094481</v>
      </c>
      <c r="AG93" s="9">
        <f t="shared" si="64"/>
        <v>950.75766096445886</v>
      </c>
      <c r="AH93" s="9">
        <f t="shared" si="65"/>
        <v>142.06723669583869</v>
      </c>
      <c r="AI93" s="2">
        <f t="shared" si="66"/>
        <v>10.826276706704959</v>
      </c>
      <c r="AJ93" s="2">
        <f t="shared" si="67"/>
        <v>551.74281748390865</v>
      </c>
    </row>
    <row r="94" spans="1:36" x14ac:dyDescent="0.3">
      <c r="A94" s="2" t="s">
        <v>93</v>
      </c>
      <c r="B94" s="7">
        <v>13611.847123002688</v>
      </c>
      <c r="C94" s="10">
        <f t="shared" si="34"/>
        <v>3675.1987232107258</v>
      </c>
      <c r="D94" s="10">
        <f t="shared" si="35"/>
        <v>680.59235615013449</v>
      </c>
      <c r="E94" s="10">
        <f t="shared" si="36"/>
        <v>2872.0997429535673</v>
      </c>
      <c r="F94" s="10">
        <f t="shared" si="37"/>
        <v>367.51987232107263</v>
      </c>
      <c r="G94" s="10">
        <f t="shared" si="38"/>
        <v>476.41464930509414</v>
      </c>
      <c r="H94" s="10">
        <f t="shared" si="39"/>
        <v>2177.8955396804299</v>
      </c>
      <c r="I94" s="10">
        <f t="shared" si="40"/>
        <v>748.65159176514783</v>
      </c>
      <c r="J94" s="10">
        <f t="shared" si="41"/>
        <v>149.73031835302959</v>
      </c>
      <c r="K94" s="10">
        <f t="shared" si="42"/>
        <v>313.07248382906181</v>
      </c>
      <c r="L94" s="10">
        <f t="shared" si="43"/>
        <v>68.059235615013435</v>
      </c>
      <c r="M94" s="10">
        <f t="shared" si="44"/>
        <v>2082.6126098194113</v>
      </c>
      <c r="N94" s="10">
        <f t="shared" si="45"/>
        <v>3197.4228891933312</v>
      </c>
      <c r="O94" s="10">
        <f t="shared" si="46"/>
        <v>477.77583401739435</v>
      </c>
      <c r="P94" s="10">
        <f t="shared" si="47"/>
        <v>592.11534985061701</v>
      </c>
      <c r="Q94" s="10">
        <f t="shared" si="48"/>
        <v>88.477006299517484</v>
      </c>
      <c r="R94" s="10">
        <f t="shared" si="49"/>
        <v>2498.7267763696036</v>
      </c>
      <c r="S94" s="10">
        <f t="shared" si="50"/>
        <v>373.37296658396377</v>
      </c>
      <c r="T94" s="10">
        <f t="shared" si="51"/>
        <v>319.74228891933319</v>
      </c>
      <c r="U94" s="10">
        <f t="shared" si="52"/>
        <v>47.777583401739442</v>
      </c>
      <c r="V94" s="10">
        <f t="shared" si="53"/>
        <v>414.48074489543188</v>
      </c>
      <c r="W94" s="10">
        <f t="shared" si="54"/>
        <v>61.93390440966224</v>
      </c>
      <c r="X94" s="10">
        <f t="shared" si="55"/>
        <v>1894.7691195219741</v>
      </c>
      <c r="Y94" s="10">
        <f t="shared" si="56"/>
        <v>283.12642015845591</v>
      </c>
      <c r="Z94" s="10">
        <f t="shared" si="57"/>
        <v>651.32688483567858</v>
      </c>
      <c r="AA94" s="10">
        <f t="shared" si="58"/>
        <v>97.324706929469215</v>
      </c>
      <c r="AB94" s="10">
        <f t="shared" si="59"/>
        <v>130.26537696713575</v>
      </c>
      <c r="AC94" s="10">
        <f t="shared" si="60"/>
        <v>19.464941385893848</v>
      </c>
      <c r="AD94" s="10">
        <f t="shared" si="61"/>
        <v>272.37306093128376</v>
      </c>
      <c r="AE94" s="10">
        <f t="shared" si="62"/>
        <v>40.699422897778035</v>
      </c>
      <c r="AF94" s="2">
        <f t="shared" si="63"/>
        <v>68.059235615013435</v>
      </c>
      <c r="AG94" s="9">
        <f t="shared" si="64"/>
        <v>1196.1260602335929</v>
      </c>
      <c r="AH94" s="9">
        <f t="shared" si="65"/>
        <v>178.73148026478978</v>
      </c>
      <c r="AI94" s="2">
        <f t="shared" si="66"/>
        <v>13.620286468218952</v>
      </c>
      <c r="AJ94" s="2">
        <f t="shared" si="67"/>
        <v>694.13478285280974</v>
      </c>
    </row>
    <row r="95" spans="1:36" x14ac:dyDescent="0.3">
      <c r="A95" s="2" t="s">
        <v>94</v>
      </c>
      <c r="B95" s="7">
        <v>12418.135297704879</v>
      </c>
      <c r="C95" s="10">
        <f t="shared" si="34"/>
        <v>3352.8965303803175</v>
      </c>
      <c r="D95" s="10">
        <f t="shared" si="35"/>
        <v>620.906764885244</v>
      </c>
      <c r="E95" s="10">
        <f t="shared" si="36"/>
        <v>2620.2265478157296</v>
      </c>
      <c r="F95" s="10">
        <f t="shared" si="37"/>
        <v>335.28965303803176</v>
      </c>
      <c r="G95" s="10">
        <f t="shared" si="38"/>
        <v>434.63473541967079</v>
      </c>
      <c r="H95" s="10">
        <f t="shared" si="39"/>
        <v>1986.9016476327806</v>
      </c>
      <c r="I95" s="10">
        <f t="shared" si="40"/>
        <v>682.99744137376831</v>
      </c>
      <c r="J95" s="10">
        <f t="shared" si="41"/>
        <v>136.5994882747537</v>
      </c>
      <c r="K95" s="10">
        <f t="shared" si="42"/>
        <v>285.61711184721224</v>
      </c>
      <c r="L95" s="10">
        <f t="shared" si="43"/>
        <v>62.090676488524394</v>
      </c>
      <c r="M95" s="10">
        <f t="shared" si="44"/>
        <v>1899.9747005488464</v>
      </c>
      <c r="N95" s="10">
        <f t="shared" si="45"/>
        <v>2917.0199814308762</v>
      </c>
      <c r="O95" s="10">
        <f t="shared" si="46"/>
        <v>435.87654894944131</v>
      </c>
      <c r="P95" s="10">
        <f t="shared" si="47"/>
        <v>540.18888545016227</v>
      </c>
      <c r="Q95" s="10">
        <f t="shared" si="48"/>
        <v>80.717879435081727</v>
      </c>
      <c r="R95" s="10">
        <f t="shared" si="49"/>
        <v>2279.5970965996848</v>
      </c>
      <c r="S95" s="10">
        <f t="shared" si="50"/>
        <v>340.62945121604486</v>
      </c>
      <c r="T95" s="10">
        <f t="shared" si="51"/>
        <v>291.70199814308762</v>
      </c>
      <c r="U95" s="10">
        <f t="shared" si="52"/>
        <v>43.58765489494413</v>
      </c>
      <c r="V95" s="10">
        <f t="shared" si="53"/>
        <v>378.13221981511356</v>
      </c>
      <c r="W95" s="10">
        <f t="shared" si="54"/>
        <v>56.502515604557203</v>
      </c>
      <c r="X95" s="10">
        <f t="shared" si="55"/>
        <v>1728.6044334405192</v>
      </c>
      <c r="Y95" s="10">
        <f t="shared" si="56"/>
        <v>258.29721419226149</v>
      </c>
      <c r="Z95" s="10">
        <f t="shared" si="57"/>
        <v>594.2077739951784</v>
      </c>
      <c r="AA95" s="10">
        <f t="shared" si="58"/>
        <v>88.789667378589883</v>
      </c>
      <c r="AB95" s="10">
        <f t="shared" si="59"/>
        <v>118.84155479903572</v>
      </c>
      <c r="AC95" s="10">
        <f t="shared" si="60"/>
        <v>17.75793347571798</v>
      </c>
      <c r="AD95" s="10">
        <f t="shared" si="61"/>
        <v>248.48688730707465</v>
      </c>
      <c r="AE95" s="10">
        <f t="shared" si="62"/>
        <v>37.13022454013759</v>
      </c>
      <c r="AF95" s="2">
        <f t="shared" si="63"/>
        <v>62.090676488524394</v>
      </c>
      <c r="AG95" s="9">
        <f t="shared" si="64"/>
        <v>1091.2299495334642</v>
      </c>
      <c r="AH95" s="9">
        <f t="shared" si="65"/>
        <v>163.05734878086247</v>
      </c>
      <c r="AI95" s="2">
        <f t="shared" si="66"/>
        <v>12.425834541589456</v>
      </c>
      <c r="AJ95" s="2">
        <f t="shared" si="67"/>
        <v>633.2615676929305</v>
      </c>
    </row>
    <row r="96" spans="1:36" x14ac:dyDescent="0.3">
      <c r="A96" s="2" t="s">
        <v>95</v>
      </c>
      <c r="B96" s="7">
        <v>43403.762723336913</v>
      </c>
      <c r="C96" s="10">
        <f t="shared" si="34"/>
        <v>11719.015935300968</v>
      </c>
      <c r="D96" s="10">
        <f t="shared" si="35"/>
        <v>2170.1881361668457</v>
      </c>
      <c r="E96" s="10">
        <f t="shared" si="36"/>
        <v>9158.1939346240888</v>
      </c>
      <c r="F96" s="10">
        <f t="shared" si="37"/>
        <v>1171.9015935300968</v>
      </c>
      <c r="G96" s="10">
        <f t="shared" si="38"/>
        <v>1519.131695316792</v>
      </c>
      <c r="H96" s="10">
        <f t="shared" si="39"/>
        <v>6944.6020357339066</v>
      </c>
      <c r="I96" s="10">
        <f t="shared" si="40"/>
        <v>2387.20694978353</v>
      </c>
      <c r="J96" s="10">
        <f t="shared" si="41"/>
        <v>477.44138995670608</v>
      </c>
      <c r="K96" s="10">
        <f t="shared" si="42"/>
        <v>998.286542636749</v>
      </c>
      <c r="L96" s="10">
        <f t="shared" si="43"/>
        <v>217.01881361668458</v>
      </c>
      <c r="M96" s="10">
        <f t="shared" si="44"/>
        <v>6640.7756966705474</v>
      </c>
      <c r="N96" s="10">
        <f t="shared" si="45"/>
        <v>10195.543863711842</v>
      </c>
      <c r="O96" s="10">
        <f t="shared" si="46"/>
        <v>1523.4720715891258</v>
      </c>
      <c r="P96" s="10">
        <f t="shared" si="47"/>
        <v>1888.0636784651558</v>
      </c>
      <c r="Q96" s="10">
        <f t="shared" si="48"/>
        <v>282.12445770168995</v>
      </c>
      <c r="R96" s="10">
        <f t="shared" si="49"/>
        <v>7967.6287231229571</v>
      </c>
      <c r="S96" s="10">
        <f t="shared" si="50"/>
        <v>1190.5652115011317</v>
      </c>
      <c r="T96" s="10">
        <f t="shared" si="51"/>
        <v>1019.5543863711841</v>
      </c>
      <c r="U96" s="10">
        <f t="shared" si="52"/>
        <v>152.3472071589126</v>
      </c>
      <c r="V96" s="10">
        <f t="shared" si="53"/>
        <v>1321.644574925609</v>
      </c>
      <c r="W96" s="10">
        <f t="shared" si="54"/>
        <v>197.48712039118297</v>
      </c>
      <c r="X96" s="10">
        <f t="shared" si="55"/>
        <v>6041.8037710884992</v>
      </c>
      <c r="Y96" s="10">
        <f t="shared" si="56"/>
        <v>902.79826464540793</v>
      </c>
      <c r="Z96" s="10">
        <f t="shared" si="57"/>
        <v>2076.8700463116711</v>
      </c>
      <c r="AA96" s="10">
        <f t="shared" si="58"/>
        <v>310.33690347185893</v>
      </c>
      <c r="AB96" s="10">
        <f t="shared" si="59"/>
        <v>415.37400926233431</v>
      </c>
      <c r="AC96" s="10">
        <f t="shared" si="60"/>
        <v>62.067380694371792</v>
      </c>
      <c r="AD96" s="10">
        <f t="shared" si="61"/>
        <v>868.50929209397168</v>
      </c>
      <c r="AE96" s="10">
        <f t="shared" si="62"/>
        <v>129.77725054277738</v>
      </c>
      <c r="AF96" s="2">
        <f t="shared" si="63"/>
        <v>217.01881361668458</v>
      </c>
      <c r="AG96" s="9">
        <f t="shared" si="64"/>
        <v>3814.057801005205</v>
      </c>
      <c r="AH96" s="9">
        <f t="shared" si="65"/>
        <v>569.91668290882387</v>
      </c>
      <c r="AI96" s="2">
        <f t="shared" si="66"/>
        <v>43.430673056225388</v>
      </c>
      <c r="AJ96" s="2">
        <f t="shared" si="67"/>
        <v>2213.3705397002932</v>
      </c>
    </row>
    <row r="97" spans="1:36" x14ac:dyDescent="0.3">
      <c r="A97" s="2" t="s">
        <v>96</v>
      </c>
      <c r="B97" s="7">
        <v>21398.862926751608</v>
      </c>
      <c r="C97" s="10">
        <f t="shared" si="34"/>
        <v>5777.6929902229349</v>
      </c>
      <c r="D97" s="10">
        <f t="shared" si="35"/>
        <v>1069.9431463375804</v>
      </c>
      <c r="E97" s="10">
        <f t="shared" si="36"/>
        <v>4515.1600775445895</v>
      </c>
      <c r="F97" s="10">
        <f t="shared" si="37"/>
        <v>577.76929902229347</v>
      </c>
      <c r="G97" s="10">
        <f t="shared" si="38"/>
        <v>748.9602024363063</v>
      </c>
      <c r="H97" s="10">
        <f t="shared" si="39"/>
        <v>3423.8180682802572</v>
      </c>
      <c r="I97" s="10">
        <f t="shared" si="40"/>
        <v>1176.9374609713384</v>
      </c>
      <c r="J97" s="10">
        <f t="shared" si="41"/>
        <v>235.38749219426771</v>
      </c>
      <c r="K97" s="10">
        <f t="shared" si="42"/>
        <v>492.17384731528699</v>
      </c>
      <c r="L97" s="10">
        <f t="shared" si="43"/>
        <v>106.99431463375804</v>
      </c>
      <c r="M97" s="10">
        <f t="shared" si="44"/>
        <v>3274.026027792996</v>
      </c>
      <c r="N97" s="10">
        <f t="shared" si="45"/>
        <v>5026.5929014939529</v>
      </c>
      <c r="O97" s="10">
        <f t="shared" si="46"/>
        <v>751.10008872898152</v>
      </c>
      <c r="P97" s="10">
        <f t="shared" si="47"/>
        <v>930.85053731369499</v>
      </c>
      <c r="Q97" s="10">
        <f t="shared" si="48"/>
        <v>139.09260902388544</v>
      </c>
      <c r="R97" s="10">
        <f t="shared" si="49"/>
        <v>3928.1892674637929</v>
      </c>
      <c r="S97" s="10">
        <f t="shared" si="50"/>
        <v>586.9708100807967</v>
      </c>
      <c r="T97" s="10">
        <f t="shared" si="51"/>
        <v>502.6592901493953</v>
      </c>
      <c r="U97" s="10">
        <f t="shared" si="52"/>
        <v>75.110008872898149</v>
      </c>
      <c r="V97" s="10">
        <f t="shared" si="53"/>
        <v>651.59537611958649</v>
      </c>
      <c r="W97" s="10">
        <f t="shared" si="54"/>
        <v>97.364826316719828</v>
      </c>
      <c r="X97" s="10">
        <f t="shared" si="55"/>
        <v>2978.721719403824</v>
      </c>
      <c r="Y97" s="10">
        <f t="shared" si="56"/>
        <v>445.09634887643347</v>
      </c>
      <c r="Z97" s="10">
        <f t="shared" si="57"/>
        <v>1023.9355910450644</v>
      </c>
      <c r="AA97" s="10">
        <f t="shared" si="58"/>
        <v>153.001869926274</v>
      </c>
      <c r="AB97" s="10">
        <f t="shared" si="59"/>
        <v>204.7871182090129</v>
      </c>
      <c r="AC97" s="10">
        <f t="shared" si="60"/>
        <v>30.600373985254802</v>
      </c>
      <c r="AD97" s="10">
        <f t="shared" si="61"/>
        <v>428.19124716429968</v>
      </c>
      <c r="AE97" s="10">
        <f t="shared" si="62"/>
        <v>63.982600150987309</v>
      </c>
      <c r="AF97" s="2">
        <f t="shared" si="63"/>
        <v>106.99431463375804</v>
      </c>
      <c r="AG97" s="9">
        <f t="shared" si="64"/>
        <v>1880.4014895818073</v>
      </c>
      <c r="AH97" s="9">
        <f t="shared" si="65"/>
        <v>280.97953292601721</v>
      </c>
      <c r="AI97" s="2">
        <f t="shared" si="66"/>
        <v>21.412130221766198</v>
      </c>
      <c r="AJ97" s="2">
        <f t="shared" si="67"/>
        <v>1091.2328750634056</v>
      </c>
    </row>
    <row r="98" spans="1:36" x14ac:dyDescent="0.3">
      <c r="A98" s="2" t="s">
        <v>97</v>
      </c>
      <c r="B98" s="7">
        <v>25809.000000000004</v>
      </c>
      <c r="C98" s="10">
        <f t="shared" si="34"/>
        <v>6968.4300000000012</v>
      </c>
      <c r="D98" s="10">
        <f t="shared" si="35"/>
        <v>1290.4500000000003</v>
      </c>
      <c r="E98" s="10">
        <f t="shared" si="36"/>
        <v>5445.6990000000014</v>
      </c>
      <c r="F98" s="10">
        <f t="shared" si="37"/>
        <v>696.84300000000019</v>
      </c>
      <c r="G98" s="10">
        <f t="shared" si="38"/>
        <v>903.31500000000017</v>
      </c>
      <c r="H98" s="10">
        <f t="shared" si="39"/>
        <v>4129.4400000000005</v>
      </c>
      <c r="I98" s="10">
        <f t="shared" si="40"/>
        <v>1419.4950000000001</v>
      </c>
      <c r="J98" s="10">
        <f t="shared" si="41"/>
        <v>283.89900000000006</v>
      </c>
      <c r="K98" s="10">
        <f t="shared" si="42"/>
        <v>593.60700000000008</v>
      </c>
      <c r="L98" s="10">
        <f t="shared" si="43"/>
        <v>129.04500000000002</v>
      </c>
      <c r="M98" s="10">
        <f t="shared" si="44"/>
        <v>3948.7770000000005</v>
      </c>
      <c r="N98" s="10">
        <f t="shared" si="45"/>
        <v>6062.5341000000008</v>
      </c>
      <c r="O98" s="10">
        <f t="shared" si="46"/>
        <v>905.89590000000021</v>
      </c>
      <c r="P98" s="10">
        <f t="shared" si="47"/>
        <v>1122.6915000000001</v>
      </c>
      <c r="Q98" s="10">
        <f t="shared" si="48"/>
        <v>167.75850000000005</v>
      </c>
      <c r="R98" s="10">
        <f t="shared" si="49"/>
        <v>4737.7581300000011</v>
      </c>
      <c r="S98" s="10">
        <f t="shared" si="50"/>
        <v>707.94087000000025</v>
      </c>
      <c r="T98" s="10">
        <f t="shared" si="51"/>
        <v>606.25341000000014</v>
      </c>
      <c r="U98" s="10">
        <f t="shared" si="52"/>
        <v>90.58959000000003</v>
      </c>
      <c r="V98" s="10">
        <f t="shared" si="53"/>
        <v>785.88405000000012</v>
      </c>
      <c r="W98" s="10">
        <f t="shared" si="54"/>
        <v>117.43095000000002</v>
      </c>
      <c r="X98" s="10">
        <f t="shared" si="55"/>
        <v>3592.6128000000003</v>
      </c>
      <c r="Y98" s="10">
        <f t="shared" si="56"/>
        <v>536.82720000000006</v>
      </c>
      <c r="Z98" s="10">
        <f t="shared" si="57"/>
        <v>1234.96065</v>
      </c>
      <c r="AA98" s="10">
        <f t="shared" si="58"/>
        <v>184.53435000000002</v>
      </c>
      <c r="AB98" s="10">
        <f t="shared" si="59"/>
        <v>246.99213000000006</v>
      </c>
      <c r="AC98" s="10">
        <f t="shared" si="60"/>
        <v>36.906870000000012</v>
      </c>
      <c r="AD98" s="10">
        <f t="shared" si="61"/>
        <v>516.4380900000001</v>
      </c>
      <c r="AE98" s="10">
        <f t="shared" si="62"/>
        <v>77.168910000000011</v>
      </c>
      <c r="AF98" s="2">
        <f t="shared" si="63"/>
        <v>129.04500000000002</v>
      </c>
      <c r="AG98" s="9">
        <f t="shared" si="64"/>
        <v>2267.9374231584006</v>
      </c>
      <c r="AH98" s="9">
        <f t="shared" si="65"/>
        <v>338.8872011616001</v>
      </c>
      <c r="AI98" s="2">
        <f t="shared" si="66"/>
        <v>25.825001580000006</v>
      </c>
      <c r="AJ98" s="2">
        <f t="shared" si="67"/>
        <v>1316.1273741</v>
      </c>
    </row>
    <row r="99" spans="1:36" x14ac:dyDescent="0.3">
      <c r="A99" s="2" t="s">
        <v>98</v>
      </c>
      <c r="B99" s="7">
        <v>13731.201436739313</v>
      </c>
      <c r="C99" s="10">
        <f t="shared" si="34"/>
        <v>3707.4243879196147</v>
      </c>
      <c r="D99" s="10">
        <f t="shared" si="35"/>
        <v>686.56007183696568</v>
      </c>
      <c r="E99" s="10">
        <f t="shared" si="36"/>
        <v>2897.2835031519953</v>
      </c>
      <c r="F99" s="10">
        <f t="shared" si="37"/>
        <v>370.74243879196149</v>
      </c>
      <c r="G99" s="10">
        <f t="shared" si="38"/>
        <v>480.59205028587598</v>
      </c>
      <c r="H99" s="10">
        <f t="shared" si="39"/>
        <v>2196.9922298782903</v>
      </c>
      <c r="I99" s="10">
        <f t="shared" si="40"/>
        <v>755.21607902066228</v>
      </c>
      <c r="J99" s="10">
        <f t="shared" si="41"/>
        <v>151.04321580413247</v>
      </c>
      <c r="K99" s="10">
        <f t="shared" si="42"/>
        <v>315.81763304500419</v>
      </c>
      <c r="L99" s="10">
        <f t="shared" si="43"/>
        <v>68.656007183696573</v>
      </c>
      <c r="M99" s="10">
        <f t="shared" si="44"/>
        <v>2100.8738198211149</v>
      </c>
      <c r="N99" s="10">
        <f t="shared" si="45"/>
        <v>3225.4592174900649</v>
      </c>
      <c r="O99" s="10">
        <f t="shared" si="46"/>
        <v>481.96517042954991</v>
      </c>
      <c r="P99" s="10">
        <f t="shared" si="47"/>
        <v>597.30726249816018</v>
      </c>
      <c r="Q99" s="10">
        <f t="shared" si="48"/>
        <v>89.252809338805534</v>
      </c>
      <c r="R99" s="10">
        <f t="shared" si="49"/>
        <v>2520.6366477422357</v>
      </c>
      <c r="S99" s="10">
        <f t="shared" si="50"/>
        <v>376.64685540975938</v>
      </c>
      <c r="T99" s="10">
        <f t="shared" si="51"/>
        <v>322.54592174900648</v>
      </c>
      <c r="U99" s="10">
        <f t="shared" si="52"/>
        <v>48.196517042954994</v>
      </c>
      <c r="V99" s="10">
        <f t="shared" si="53"/>
        <v>418.1150837487121</v>
      </c>
      <c r="W99" s="10">
        <f t="shared" si="54"/>
        <v>62.476966537163882</v>
      </c>
      <c r="X99" s="10">
        <f t="shared" si="55"/>
        <v>1911.3832399941125</v>
      </c>
      <c r="Y99" s="10">
        <f t="shared" si="56"/>
        <v>285.60898988417773</v>
      </c>
      <c r="Z99" s="10">
        <f t="shared" si="57"/>
        <v>657.03798874797621</v>
      </c>
      <c r="AA99" s="10">
        <f t="shared" si="58"/>
        <v>98.178090272686106</v>
      </c>
      <c r="AB99" s="10">
        <f t="shared" si="59"/>
        <v>131.40759774959525</v>
      </c>
      <c r="AC99" s="10">
        <f t="shared" si="60"/>
        <v>19.635618054537222</v>
      </c>
      <c r="AD99" s="10">
        <f t="shared" si="61"/>
        <v>274.76134074915365</v>
      </c>
      <c r="AE99" s="10">
        <f t="shared" si="62"/>
        <v>41.056292295850547</v>
      </c>
      <c r="AF99" s="2">
        <f t="shared" si="63"/>
        <v>68.656007183696573</v>
      </c>
      <c r="AG99" s="9">
        <f t="shared" si="64"/>
        <v>1206.6141889770033</v>
      </c>
      <c r="AH99" s="9">
        <f t="shared" si="65"/>
        <v>180.29867191610398</v>
      </c>
      <c r="AI99" s="2">
        <f t="shared" si="66"/>
        <v>13.739714781630093</v>
      </c>
      <c r="AJ99" s="2">
        <f t="shared" si="67"/>
        <v>700.22124414637756</v>
      </c>
    </row>
    <row r="100" spans="1:36" x14ac:dyDescent="0.3">
      <c r="A100" s="2" t="s">
        <v>99</v>
      </c>
      <c r="B100" s="7">
        <v>11550.84052606538</v>
      </c>
      <c r="C100" s="10">
        <f t="shared" si="34"/>
        <v>3118.7269420376529</v>
      </c>
      <c r="D100" s="10">
        <f t="shared" si="35"/>
        <v>577.54202630326904</v>
      </c>
      <c r="E100" s="10">
        <f t="shared" si="36"/>
        <v>2437.2273509997954</v>
      </c>
      <c r="F100" s="10">
        <f t="shared" si="37"/>
        <v>311.87269420376532</v>
      </c>
      <c r="G100" s="10">
        <f t="shared" si="38"/>
        <v>404.27941841228835</v>
      </c>
      <c r="H100" s="10">
        <f t="shared" si="39"/>
        <v>1848.1344841704608</v>
      </c>
      <c r="I100" s="10">
        <f t="shared" si="40"/>
        <v>635.2962289335959</v>
      </c>
      <c r="J100" s="10">
        <f t="shared" si="41"/>
        <v>127.05924578671919</v>
      </c>
      <c r="K100" s="10">
        <f t="shared" si="42"/>
        <v>265.66933209950372</v>
      </c>
      <c r="L100" s="10">
        <f t="shared" si="43"/>
        <v>57.754202630326901</v>
      </c>
      <c r="M100" s="10">
        <f t="shared" si="44"/>
        <v>1767.2786004880031</v>
      </c>
      <c r="N100" s="10">
        <f t="shared" si="45"/>
        <v>2713.2924395727578</v>
      </c>
      <c r="O100" s="10">
        <f t="shared" si="46"/>
        <v>405.43450246489488</v>
      </c>
      <c r="P100" s="10">
        <f t="shared" si="47"/>
        <v>502.46156288384407</v>
      </c>
      <c r="Q100" s="10">
        <f t="shared" si="48"/>
        <v>75.080463419424973</v>
      </c>
      <c r="R100" s="10">
        <f t="shared" si="49"/>
        <v>2120.387795369822</v>
      </c>
      <c r="S100" s="10">
        <f t="shared" si="50"/>
        <v>316.8395556299734</v>
      </c>
      <c r="T100" s="10">
        <f t="shared" si="51"/>
        <v>271.32924395727582</v>
      </c>
      <c r="U100" s="10">
        <f t="shared" si="52"/>
        <v>40.543450246489492</v>
      </c>
      <c r="V100" s="10">
        <f t="shared" si="53"/>
        <v>351.72309401869086</v>
      </c>
      <c r="W100" s="10">
        <f t="shared" si="54"/>
        <v>52.556324393597485</v>
      </c>
      <c r="X100" s="10">
        <f t="shared" si="55"/>
        <v>1607.877001228301</v>
      </c>
      <c r="Y100" s="10">
        <f t="shared" si="56"/>
        <v>240.25748294215992</v>
      </c>
      <c r="Z100" s="10">
        <f t="shared" si="57"/>
        <v>552.70771917222839</v>
      </c>
      <c r="AA100" s="10">
        <f t="shared" si="58"/>
        <v>82.588509761367476</v>
      </c>
      <c r="AB100" s="10">
        <f t="shared" si="59"/>
        <v>110.54154383444569</v>
      </c>
      <c r="AC100" s="10">
        <f t="shared" si="60"/>
        <v>16.517701952273494</v>
      </c>
      <c r="AD100" s="10">
        <f t="shared" si="61"/>
        <v>231.13231892656825</v>
      </c>
      <c r="AE100" s="10">
        <f t="shared" si="62"/>
        <v>34.537013172935488</v>
      </c>
      <c r="AF100" s="2">
        <f t="shared" si="63"/>
        <v>57.754202630326901</v>
      </c>
      <c r="AG100" s="9">
        <f t="shared" si="64"/>
        <v>1015.0173775813994</v>
      </c>
      <c r="AH100" s="9">
        <f t="shared" si="65"/>
        <v>151.66926331676083</v>
      </c>
      <c r="AI100" s="2">
        <f t="shared" si="66"/>
        <v>11.558002047191541</v>
      </c>
      <c r="AJ100" s="2">
        <f t="shared" si="67"/>
        <v>589.03395754265136</v>
      </c>
    </row>
    <row r="101" spans="1:36" x14ac:dyDescent="0.3">
      <c r="A101" s="2" t="s">
        <v>100</v>
      </c>
      <c r="B101" s="7">
        <v>16135.175224748353</v>
      </c>
      <c r="C101" s="10">
        <f t="shared" si="34"/>
        <v>4356.4973106820553</v>
      </c>
      <c r="D101" s="10">
        <f t="shared" si="35"/>
        <v>806.75876123741773</v>
      </c>
      <c r="E101" s="10">
        <f t="shared" si="36"/>
        <v>3404.5219724219028</v>
      </c>
      <c r="F101" s="10">
        <f t="shared" si="37"/>
        <v>435.6497310682056</v>
      </c>
      <c r="G101" s="10">
        <f t="shared" si="38"/>
        <v>564.73113286619241</v>
      </c>
      <c r="H101" s="10">
        <f t="shared" si="39"/>
        <v>2581.6280359597363</v>
      </c>
      <c r="I101" s="10">
        <f t="shared" si="40"/>
        <v>887.43463736115939</v>
      </c>
      <c r="J101" s="10">
        <f t="shared" si="41"/>
        <v>177.48692747223191</v>
      </c>
      <c r="K101" s="10">
        <f t="shared" si="42"/>
        <v>371.10903016921213</v>
      </c>
      <c r="L101" s="10">
        <f t="shared" si="43"/>
        <v>80.675876123741759</v>
      </c>
      <c r="M101" s="10">
        <f t="shared" si="44"/>
        <v>2468.6818093864981</v>
      </c>
      <c r="N101" s="10">
        <f t="shared" si="45"/>
        <v>3790.1526602933882</v>
      </c>
      <c r="O101" s="10">
        <f t="shared" si="46"/>
        <v>566.34465038866722</v>
      </c>
      <c r="P101" s="10">
        <f t="shared" si="47"/>
        <v>701.88012227655338</v>
      </c>
      <c r="Q101" s="10">
        <f t="shared" si="48"/>
        <v>104.87863896086431</v>
      </c>
      <c r="R101" s="10">
        <f t="shared" si="49"/>
        <v>2961.9341160070553</v>
      </c>
      <c r="S101" s="10">
        <f t="shared" si="50"/>
        <v>442.58785641484735</v>
      </c>
      <c r="T101" s="10">
        <f t="shared" si="51"/>
        <v>379.01526602933887</v>
      </c>
      <c r="U101" s="10">
        <f t="shared" si="52"/>
        <v>56.634465038866729</v>
      </c>
      <c r="V101" s="10">
        <f t="shared" si="53"/>
        <v>491.31608559358739</v>
      </c>
      <c r="W101" s="10">
        <f t="shared" si="54"/>
        <v>73.415047272605022</v>
      </c>
      <c r="X101" s="10">
        <f t="shared" si="55"/>
        <v>2246.0163912849707</v>
      </c>
      <c r="Y101" s="10">
        <f t="shared" si="56"/>
        <v>335.61164467476573</v>
      </c>
      <c r="Z101" s="10">
        <f t="shared" si="57"/>
        <v>772.06813450420861</v>
      </c>
      <c r="AA101" s="10">
        <f t="shared" si="58"/>
        <v>115.36650285695073</v>
      </c>
      <c r="AB101" s="10">
        <f t="shared" si="59"/>
        <v>154.41362690084176</v>
      </c>
      <c r="AC101" s="10">
        <f t="shared" si="60"/>
        <v>23.073300571390149</v>
      </c>
      <c r="AD101" s="10">
        <f t="shared" si="61"/>
        <v>322.86485624721456</v>
      </c>
      <c r="AE101" s="10">
        <f t="shared" si="62"/>
        <v>48.244173921997579</v>
      </c>
      <c r="AF101" s="2">
        <f t="shared" si="63"/>
        <v>80.675876123741759</v>
      </c>
      <c r="AG101" s="9">
        <f t="shared" si="64"/>
        <v>1417.860735457594</v>
      </c>
      <c r="AH101" s="9">
        <f t="shared" si="65"/>
        <v>211.86424782699683</v>
      </c>
      <c r="AI101" s="2">
        <f t="shared" si="66"/>
        <v>16.145179033387699</v>
      </c>
      <c r="AJ101" s="2">
        <f t="shared" si="67"/>
        <v>822.81164706851973</v>
      </c>
    </row>
    <row r="102" spans="1:36" x14ac:dyDescent="0.3">
      <c r="A102" s="2" t="s">
        <v>101</v>
      </c>
      <c r="B102" s="7">
        <v>48614.869413856934</v>
      </c>
      <c r="C102" s="10">
        <f t="shared" si="34"/>
        <v>13126.014741741374</v>
      </c>
      <c r="D102" s="10">
        <f t="shared" si="35"/>
        <v>2430.7434706928466</v>
      </c>
      <c r="E102" s="10">
        <f t="shared" si="36"/>
        <v>10257.737446323814</v>
      </c>
      <c r="F102" s="10">
        <f t="shared" si="37"/>
        <v>1312.6014741741374</v>
      </c>
      <c r="G102" s="10">
        <f t="shared" si="38"/>
        <v>1701.5204294849927</v>
      </c>
      <c r="H102" s="10">
        <f t="shared" si="39"/>
        <v>7778.3791062171094</v>
      </c>
      <c r="I102" s="10">
        <f t="shared" si="40"/>
        <v>2673.8178177621312</v>
      </c>
      <c r="J102" s="10">
        <f t="shared" si="41"/>
        <v>534.76356355242638</v>
      </c>
      <c r="K102" s="10">
        <f t="shared" si="42"/>
        <v>1118.1419965187094</v>
      </c>
      <c r="L102" s="10">
        <f t="shared" si="43"/>
        <v>243.07434706928467</v>
      </c>
      <c r="M102" s="10">
        <f t="shared" si="44"/>
        <v>7438.0750203201105</v>
      </c>
      <c r="N102" s="10">
        <f t="shared" si="45"/>
        <v>11419.632825314995</v>
      </c>
      <c r="O102" s="10">
        <f t="shared" si="46"/>
        <v>1706.3819164263787</v>
      </c>
      <c r="P102" s="10">
        <f t="shared" si="47"/>
        <v>2114.7468195027764</v>
      </c>
      <c r="Q102" s="10">
        <f t="shared" si="48"/>
        <v>315.99665119007005</v>
      </c>
      <c r="R102" s="10">
        <f t="shared" si="49"/>
        <v>8924.2315783017184</v>
      </c>
      <c r="S102" s="10">
        <f t="shared" si="50"/>
        <v>1333.5058680220959</v>
      </c>
      <c r="T102" s="10">
        <f t="shared" si="51"/>
        <v>1141.9632825314995</v>
      </c>
      <c r="U102" s="10">
        <f t="shared" si="52"/>
        <v>170.63819164263785</v>
      </c>
      <c r="V102" s="10">
        <f t="shared" si="53"/>
        <v>1480.3227736519436</v>
      </c>
      <c r="W102" s="10">
        <f t="shared" si="54"/>
        <v>221.19765583304905</v>
      </c>
      <c r="X102" s="10">
        <f t="shared" si="55"/>
        <v>6767.1898224088854</v>
      </c>
      <c r="Y102" s="10">
        <f t="shared" si="56"/>
        <v>1011.1892838082242</v>
      </c>
      <c r="Z102" s="10">
        <f t="shared" si="57"/>
        <v>2326.2215014530543</v>
      </c>
      <c r="AA102" s="10">
        <f t="shared" si="58"/>
        <v>347.59631630907705</v>
      </c>
      <c r="AB102" s="10">
        <f t="shared" si="59"/>
        <v>465.24430029061097</v>
      </c>
      <c r="AC102" s="10">
        <f t="shared" si="60"/>
        <v>69.519263261815425</v>
      </c>
      <c r="AD102" s="10">
        <f t="shared" si="61"/>
        <v>972.78353697127716</v>
      </c>
      <c r="AE102" s="10">
        <f t="shared" si="62"/>
        <v>145.35845954743223</v>
      </c>
      <c r="AF102" s="2">
        <f t="shared" si="63"/>
        <v>243.07434706928467</v>
      </c>
      <c r="AG102" s="9">
        <f t="shared" si="64"/>
        <v>4271.9780567106363</v>
      </c>
      <c r="AH102" s="9">
        <f t="shared" si="65"/>
        <v>638.34154870388829</v>
      </c>
      <c r="AI102" s="2">
        <f t="shared" si="66"/>
        <v>48.645010632893531</v>
      </c>
      <c r="AJ102" s="2">
        <f t="shared" si="67"/>
        <v>2479.1104042726929</v>
      </c>
    </row>
    <row r="103" spans="1:36" x14ac:dyDescent="0.3">
      <c r="A103" s="2" t="s">
        <v>102</v>
      </c>
      <c r="B103" s="7">
        <v>1044.3366317971304</v>
      </c>
      <c r="C103" s="10">
        <f t="shared" si="34"/>
        <v>281.97089058522522</v>
      </c>
      <c r="D103" s="10">
        <f t="shared" si="35"/>
        <v>52.216831589856525</v>
      </c>
      <c r="E103" s="10">
        <f t="shared" si="36"/>
        <v>220.35502930919455</v>
      </c>
      <c r="F103" s="10">
        <f t="shared" si="37"/>
        <v>28.197089058522526</v>
      </c>
      <c r="G103" s="10">
        <f t="shared" si="38"/>
        <v>36.551782112899566</v>
      </c>
      <c r="H103" s="10">
        <f t="shared" si="39"/>
        <v>167.09386108754086</v>
      </c>
      <c r="I103" s="10">
        <f t="shared" si="40"/>
        <v>57.438514748842174</v>
      </c>
      <c r="J103" s="10">
        <f t="shared" si="41"/>
        <v>11.487702949768435</v>
      </c>
      <c r="K103" s="10">
        <f t="shared" si="42"/>
        <v>24.019742531334</v>
      </c>
      <c r="L103" s="10">
        <f t="shared" si="43"/>
        <v>5.2216831589856518</v>
      </c>
      <c r="M103" s="10">
        <f t="shared" si="44"/>
        <v>159.78350466496096</v>
      </c>
      <c r="N103" s="10">
        <f t="shared" si="45"/>
        <v>245.31467480914594</v>
      </c>
      <c r="O103" s="10">
        <f t="shared" si="46"/>
        <v>36.656215776079279</v>
      </c>
      <c r="P103" s="10">
        <f t="shared" si="47"/>
        <v>45.428643483175179</v>
      </c>
      <c r="Q103" s="10">
        <f t="shared" si="48"/>
        <v>6.788188106681349</v>
      </c>
      <c r="R103" s="10">
        <f t="shared" si="49"/>
        <v>191.70887549899925</v>
      </c>
      <c r="S103" s="10">
        <f t="shared" si="50"/>
        <v>28.646153810195294</v>
      </c>
      <c r="T103" s="10">
        <f t="shared" si="51"/>
        <v>24.531467480914596</v>
      </c>
      <c r="U103" s="10">
        <f t="shared" si="52"/>
        <v>3.6656215776079284</v>
      </c>
      <c r="V103" s="10">
        <f t="shared" si="53"/>
        <v>31.800050438222623</v>
      </c>
      <c r="W103" s="10">
        <f t="shared" si="54"/>
        <v>4.751731674676944</v>
      </c>
      <c r="X103" s="10">
        <f t="shared" si="55"/>
        <v>145.37165914616054</v>
      </c>
      <c r="Y103" s="10">
        <f t="shared" si="56"/>
        <v>21.722201941380312</v>
      </c>
      <c r="Z103" s="10">
        <f t="shared" si="57"/>
        <v>49.971507831492694</v>
      </c>
      <c r="AA103" s="10">
        <f t="shared" si="58"/>
        <v>7.4670069173494831</v>
      </c>
      <c r="AB103" s="10">
        <f t="shared" si="59"/>
        <v>9.9943015662985388</v>
      </c>
      <c r="AC103" s="10">
        <f t="shared" si="60"/>
        <v>1.4934013834698967</v>
      </c>
      <c r="AD103" s="10">
        <f t="shared" si="61"/>
        <v>20.897176002260579</v>
      </c>
      <c r="AE103" s="10">
        <f t="shared" si="62"/>
        <v>3.1225665290734201</v>
      </c>
      <c r="AF103" s="2">
        <f t="shared" si="63"/>
        <v>5.2216831589856518</v>
      </c>
      <c r="AG103" s="9">
        <f t="shared" si="64"/>
        <v>91.769930242469954</v>
      </c>
      <c r="AH103" s="9">
        <f t="shared" si="65"/>
        <v>13.712748197150685</v>
      </c>
      <c r="AI103" s="2">
        <f t="shared" si="66"/>
        <v>1.0449841205088448</v>
      </c>
      <c r="AJ103" s="2">
        <f t="shared" si="67"/>
        <v>53.255842104831487</v>
      </c>
    </row>
    <row r="104" spans="1:36" x14ac:dyDescent="0.3">
      <c r="A104" s="2" t="s">
        <v>103</v>
      </c>
      <c r="B104" s="7">
        <v>36431.722029912868</v>
      </c>
      <c r="C104" s="10">
        <f t="shared" si="34"/>
        <v>9836.564948076475</v>
      </c>
      <c r="D104" s="10">
        <f t="shared" si="35"/>
        <v>1821.5861014956436</v>
      </c>
      <c r="E104" s="10">
        <f t="shared" si="36"/>
        <v>7687.093348311616</v>
      </c>
      <c r="F104" s="10">
        <f t="shared" si="37"/>
        <v>983.6564948076475</v>
      </c>
      <c r="G104" s="10">
        <f t="shared" si="38"/>
        <v>1275.1102710469504</v>
      </c>
      <c r="H104" s="10">
        <f t="shared" si="39"/>
        <v>5829.0755247860588</v>
      </c>
      <c r="I104" s="10">
        <f t="shared" si="40"/>
        <v>2003.7447116452076</v>
      </c>
      <c r="J104" s="10">
        <f t="shared" si="41"/>
        <v>400.7489423290416</v>
      </c>
      <c r="K104" s="10">
        <f t="shared" si="42"/>
        <v>837.92960668799594</v>
      </c>
      <c r="L104" s="10">
        <f t="shared" si="43"/>
        <v>182.15861014956434</v>
      </c>
      <c r="M104" s="10">
        <f t="shared" si="44"/>
        <v>5574.0534705766686</v>
      </c>
      <c r="N104" s="10">
        <f t="shared" si="45"/>
        <v>8557.8115048265336</v>
      </c>
      <c r="O104" s="10">
        <f t="shared" si="46"/>
        <v>1278.7534432499417</v>
      </c>
      <c r="P104" s="10">
        <f t="shared" si="47"/>
        <v>1584.7799083012098</v>
      </c>
      <c r="Q104" s="10">
        <f t="shared" si="48"/>
        <v>236.80619319443366</v>
      </c>
      <c r="R104" s="10">
        <f t="shared" si="49"/>
        <v>6687.7712130311056</v>
      </c>
      <c r="S104" s="10">
        <f t="shared" si="50"/>
        <v>999.32213528051011</v>
      </c>
      <c r="T104" s="10">
        <f t="shared" si="51"/>
        <v>855.78115048265329</v>
      </c>
      <c r="U104" s="10">
        <f t="shared" si="52"/>
        <v>127.87534432499417</v>
      </c>
      <c r="V104" s="10">
        <f t="shared" si="53"/>
        <v>1109.3459358108469</v>
      </c>
      <c r="W104" s="10">
        <f t="shared" si="54"/>
        <v>165.76433523610356</v>
      </c>
      <c r="X104" s="10">
        <f t="shared" si="55"/>
        <v>5071.2957065638711</v>
      </c>
      <c r="Y104" s="10">
        <f t="shared" si="56"/>
        <v>757.77981822218771</v>
      </c>
      <c r="Z104" s="10">
        <f t="shared" si="57"/>
        <v>1743.2578991313305</v>
      </c>
      <c r="AA104" s="10">
        <f t="shared" si="58"/>
        <v>260.486812513877</v>
      </c>
      <c r="AB104" s="10">
        <f t="shared" si="59"/>
        <v>348.65157982626619</v>
      </c>
      <c r="AC104" s="10">
        <f t="shared" si="60"/>
        <v>52.097362502775411</v>
      </c>
      <c r="AD104" s="10">
        <f t="shared" si="61"/>
        <v>728.99875781855644</v>
      </c>
      <c r="AE104" s="10">
        <f t="shared" si="62"/>
        <v>108.93084886943947</v>
      </c>
      <c r="AF104" s="2">
        <f t="shared" si="63"/>
        <v>182.15861014956434</v>
      </c>
      <c r="AG104" s="9">
        <f t="shared" si="64"/>
        <v>3201.3974110482277</v>
      </c>
      <c r="AH104" s="9">
        <f t="shared" si="65"/>
        <v>478.36972808766626</v>
      </c>
      <c r="AI104" s="2">
        <f t="shared" si="66"/>
        <v>36.454309697571418</v>
      </c>
      <c r="AJ104" s="2">
        <f t="shared" si="67"/>
        <v>1857.8320217432035</v>
      </c>
    </row>
    <row r="105" spans="1:36" x14ac:dyDescent="0.3">
      <c r="A105" s="2" t="s">
        <v>104</v>
      </c>
      <c r="B105" s="7">
        <v>25665.792948938608</v>
      </c>
      <c r="C105" s="10">
        <f t="shared" si="34"/>
        <v>6929.7640962134246</v>
      </c>
      <c r="D105" s="10">
        <f t="shared" si="35"/>
        <v>1283.2896474469305</v>
      </c>
      <c r="E105" s="10">
        <f t="shared" si="36"/>
        <v>5415.4823122260468</v>
      </c>
      <c r="F105" s="10">
        <f t="shared" si="37"/>
        <v>692.97640962134244</v>
      </c>
      <c r="G105" s="10">
        <f t="shared" si="38"/>
        <v>898.30275321285137</v>
      </c>
      <c r="H105" s="10">
        <f t="shared" si="39"/>
        <v>4106.5268718301777</v>
      </c>
      <c r="I105" s="10">
        <f t="shared" si="40"/>
        <v>1411.6186121916235</v>
      </c>
      <c r="J105" s="10">
        <f t="shared" si="41"/>
        <v>282.32372243832469</v>
      </c>
      <c r="K105" s="10">
        <f t="shared" si="42"/>
        <v>590.31323782558798</v>
      </c>
      <c r="L105" s="10">
        <f t="shared" si="43"/>
        <v>128.32896474469305</v>
      </c>
      <c r="M105" s="10">
        <f t="shared" si="44"/>
        <v>3926.8663211876069</v>
      </c>
      <c r="N105" s="10">
        <f t="shared" si="45"/>
        <v>6028.894763705679</v>
      </c>
      <c r="O105" s="10">
        <f t="shared" si="46"/>
        <v>900.86933250774518</v>
      </c>
      <c r="P105" s="10">
        <f t="shared" si="47"/>
        <v>1116.4619932788296</v>
      </c>
      <c r="Q105" s="10">
        <f t="shared" si="48"/>
        <v>166.82765416810096</v>
      </c>
      <c r="R105" s="10">
        <f t="shared" si="49"/>
        <v>4711.4696116366604</v>
      </c>
      <c r="S105" s="10">
        <f t="shared" si="50"/>
        <v>704.0127005893861</v>
      </c>
      <c r="T105" s="10">
        <f t="shared" si="51"/>
        <v>602.88947637056788</v>
      </c>
      <c r="U105" s="10">
        <f t="shared" si="52"/>
        <v>90.086933250774521</v>
      </c>
      <c r="V105" s="10">
        <f t="shared" si="53"/>
        <v>781.52339529518065</v>
      </c>
      <c r="W105" s="10">
        <f t="shared" si="54"/>
        <v>116.77935791767068</v>
      </c>
      <c r="X105" s="10">
        <f t="shared" si="55"/>
        <v>3572.6783784922545</v>
      </c>
      <c r="Y105" s="10">
        <f t="shared" si="56"/>
        <v>533.84849333792317</v>
      </c>
      <c r="Z105" s="10">
        <f t="shared" si="57"/>
        <v>1228.1081926067125</v>
      </c>
      <c r="AA105" s="10">
        <f t="shared" si="58"/>
        <v>183.51041958491106</v>
      </c>
      <c r="AB105" s="10">
        <f t="shared" si="59"/>
        <v>245.62163852134248</v>
      </c>
      <c r="AC105" s="10">
        <f t="shared" si="60"/>
        <v>36.702083916982211</v>
      </c>
      <c r="AD105" s="10">
        <f t="shared" si="61"/>
        <v>513.57251690826149</v>
      </c>
      <c r="AE105" s="10">
        <f t="shared" si="62"/>
        <v>76.740720917326442</v>
      </c>
      <c r="AF105" s="2">
        <f t="shared" si="63"/>
        <v>128.32896474469305</v>
      </c>
      <c r="AG105" s="9">
        <f t="shared" si="64"/>
        <v>2255.3532614178334</v>
      </c>
      <c r="AH105" s="9">
        <f t="shared" si="65"/>
        <v>337.00680917737742</v>
      </c>
      <c r="AI105" s="2">
        <f t="shared" si="66"/>
        <v>25.681705740566951</v>
      </c>
      <c r="AJ105" s="2">
        <f t="shared" si="67"/>
        <v>1308.8245448518294</v>
      </c>
    </row>
    <row r="106" spans="1:36" x14ac:dyDescent="0.3">
      <c r="A106" s="2" t="s">
        <v>105</v>
      </c>
      <c r="B106" s="7">
        <v>4800.9806828339806</v>
      </c>
      <c r="C106" s="10">
        <f t="shared" si="34"/>
        <v>1296.2647843651748</v>
      </c>
      <c r="D106" s="10">
        <f t="shared" si="35"/>
        <v>240.04903414169905</v>
      </c>
      <c r="E106" s="10">
        <f t="shared" si="36"/>
        <v>1013.00692407797</v>
      </c>
      <c r="F106" s="10">
        <f t="shared" si="37"/>
        <v>129.62647843651749</v>
      </c>
      <c r="G106" s="10">
        <f t="shared" si="38"/>
        <v>168.03432389918933</v>
      </c>
      <c r="H106" s="10">
        <f t="shared" si="39"/>
        <v>768.15690925343688</v>
      </c>
      <c r="I106" s="10">
        <f t="shared" si="40"/>
        <v>264.05393755586891</v>
      </c>
      <c r="J106" s="10">
        <f t="shared" si="41"/>
        <v>52.810787511173793</v>
      </c>
      <c r="K106" s="10">
        <f t="shared" si="42"/>
        <v>110.42255570518155</v>
      </c>
      <c r="L106" s="10">
        <f t="shared" si="43"/>
        <v>24.004903414169902</v>
      </c>
      <c r="M106" s="10">
        <f t="shared" si="44"/>
        <v>734.55004447359897</v>
      </c>
      <c r="N106" s="10">
        <f t="shared" si="45"/>
        <v>1127.750362397702</v>
      </c>
      <c r="O106" s="10">
        <f t="shared" si="46"/>
        <v>168.51442196747274</v>
      </c>
      <c r="P106" s="10">
        <f t="shared" si="47"/>
        <v>208.84265970327817</v>
      </c>
      <c r="Q106" s="10">
        <f t="shared" si="48"/>
        <v>31.206374438420877</v>
      </c>
      <c r="R106" s="10">
        <f t="shared" si="49"/>
        <v>881.31602394783386</v>
      </c>
      <c r="S106" s="10">
        <f t="shared" si="50"/>
        <v>131.6909001301361</v>
      </c>
      <c r="T106" s="10">
        <f t="shared" si="51"/>
        <v>112.77503623977022</v>
      </c>
      <c r="U106" s="10">
        <f t="shared" si="52"/>
        <v>16.851442196747275</v>
      </c>
      <c r="V106" s="10">
        <f t="shared" si="53"/>
        <v>146.18986179229472</v>
      </c>
      <c r="W106" s="10">
        <f t="shared" si="54"/>
        <v>21.844462106894614</v>
      </c>
      <c r="X106" s="10">
        <f t="shared" si="55"/>
        <v>668.29651105049004</v>
      </c>
      <c r="Y106" s="10">
        <f t="shared" si="56"/>
        <v>99.860398202946797</v>
      </c>
      <c r="Z106" s="10">
        <f t="shared" si="57"/>
        <v>229.72692567360596</v>
      </c>
      <c r="AA106" s="10">
        <f t="shared" si="58"/>
        <v>34.327011882262958</v>
      </c>
      <c r="AB106" s="10">
        <f t="shared" si="59"/>
        <v>45.945385134721199</v>
      </c>
      <c r="AC106" s="10">
        <f t="shared" si="60"/>
        <v>6.8654023764525931</v>
      </c>
      <c r="AD106" s="10">
        <f t="shared" si="61"/>
        <v>96.067623463507942</v>
      </c>
      <c r="AE106" s="10">
        <f t="shared" si="62"/>
        <v>14.354932241673602</v>
      </c>
      <c r="AF106" s="2">
        <f t="shared" si="63"/>
        <v>24.004903414169902</v>
      </c>
      <c r="AG106" s="9">
        <f t="shared" si="64"/>
        <v>421.88088490293131</v>
      </c>
      <c r="AH106" s="9">
        <f t="shared" si="65"/>
        <v>63.039672456759853</v>
      </c>
      <c r="AI106" s="2">
        <f t="shared" si="66"/>
        <v>4.8039572908573378</v>
      </c>
      <c r="AJ106" s="2">
        <f t="shared" si="67"/>
        <v>244.82552982305052</v>
      </c>
    </row>
    <row r="107" spans="1:36" x14ac:dyDescent="0.3">
      <c r="A107" s="2" t="s">
        <v>106</v>
      </c>
      <c r="B107" s="7">
        <v>7033.8882549970585</v>
      </c>
      <c r="C107" s="10">
        <f t="shared" si="34"/>
        <v>1899.149828849206</v>
      </c>
      <c r="D107" s="10">
        <f t="shared" si="35"/>
        <v>351.69441274985297</v>
      </c>
      <c r="E107" s="10">
        <f t="shared" si="36"/>
        <v>1484.1504218043794</v>
      </c>
      <c r="F107" s="10">
        <f t="shared" si="37"/>
        <v>189.91498288492059</v>
      </c>
      <c r="G107" s="10">
        <f t="shared" si="38"/>
        <v>246.18608892489706</v>
      </c>
      <c r="H107" s="10">
        <f t="shared" si="39"/>
        <v>1125.4221207995295</v>
      </c>
      <c r="I107" s="10">
        <f t="shared" si="40"/>
        <v>386.86385402483825</v>
      </c>
      <c r="J107" s="10">
        <f t="shared" si="41"/>
        <v>77.372770804967658</v>
      </c>
      <c r="K107" s="10">
        <f t="shared" si="42"/>
        <v>161.77942986493235</v>
      </c>
      <c r="L107" s="10">
        <f t="shared" si="43"/>
        <v>35.169441274985296</v>
      </c>
      <c r="M107" s="10">
        <f t="shared" si="44"/>
        <v>1076.1849030145499</v>
      </c>
      <c r="N107" s="10">
        <f t="shared" si="45"/>
        <v>1652.2603510988092</v>
      </c>
      <c r="O107" s="10">
        <f t="shared" si="46"/>
        <v>246.88947775039679</v>
      </c>
      <c r="P107" s="10">
        <f t="shared" si="47"/>
        <v>305.97413909237207</v>
      </c>
      <c r="Q107" s="10">
        <f t="shared" si="48"/>
        <v>45.720273657480888</v>
      </c>
      <c r="R107" s="10">
        <f t="shared" si="49"/>
        <v>1291.21086696981</v>
      </c>
      <c r="S107" s="10">
        <f t="shared" si="50"/>
        <v>192.93955483456932</v>
      </c>
      <c r="T107" s="10">
        <f t="shared" si="51"/>
        <v>165.22603510988091</v>
      </c>
      <c r="U107" s="10">
        <f t="shared" si="52"/>
        <v>24.688947775039679</v>
      </c>
      <c r="V107" s="10">
        <f t="shared" si="53"/>
        <v>214.18189736466044</v>
      </c>
      <c r="W107" s="10">
        <f t="shared" si="54"/>
        <v>32.00419156023662</v>
      </c>
      <c r="X107" s="10">
        <f t="shared" si="55"/>
        <v>979.11724509559065</v>
      </c>
      <c r="Y107" s="10">
        <f t="shared" si="56"/>
        <v>146.30487570393885</v>
      </c>
      <c r="Z107" s="10">
        <f t="shared" si="57"/>
        <v>336.57155300160929</v>
      </c>
      <c r="AA107" s="10">
        <f t="shared" si="58"/>
        <v>50.292301023228973</v>
      </c>
      <c r="AB107" s="10">
        <f t="shared" si="59"/>
        <v>67.314310600321861</v>
      </c>
      <c r="AC107" s="10">
        <f t="shared" si="60"/>
        <v>10.058460204645796</v>
      </c>
      <c r="AD107" s="10">
        <f t="shared" si="61"/>
        <v>140.74810398249116</v>
      </c>
      <c r="AE107" s="10">
        <f t="shared" si="62"/>
        <v>21.031325882441205</v>
      </c>
      <c r="AF107" s="2">
        <f t="shared" si="63"/>
        <v>35.169441274985296</v>
      </c>
      <c r="AG107" s="9">
        <f t="shared" si="64"/>
        <v>618.09517624945431</v>
      </c>
      <c r="AH107" s="9">
        <f t="shared" si="65"/>
        <v>92.359049324631101</v>
      </c>
      <c r="AI107" s="2">
        <f t="shared" si="66"/>
        <v>7.038249265715157</v>
      </c>
      <c r="AJ107" s="2">
        <f t="shared" si="67"/>
        <v>358.69242817474947</v>
      </c>
    </row>
    <row r="108" spans="1:36" x14ac:dyDescent="0.3">
      <c r="A108" s="2" t="s">
        <v>107</v>
      </c>
      <c r="B108" s="7">
        <v>36066.736129356017</v>
      </c>
      <c r="C108" s="10">
        <f t="shared" si="34"/>
        <v>9738.0187549261245</v>
      </c>
      <c r="D108" s="10">
        <f t="shared" si="35"/>
        <v>1803.3368064678009</v>
      </c>
      <c r="E108" s="10">
        <f t="shared" si="36"/>
        <v>7610.08132329412</v>
      </c>
      <c r="F108" s="10">
        <f t="shared" si="37"/>
        <v>973.80187549261257</v>
      </c>
      <c r="G108" s="10">
        <f t="shared" si="38"/>
        <v>1262.3357645274607</v>
      </c>
      <c r="H108" s="10">
        <f t="shared" si="39"/>
        <v>5770.6777806969631</v>
      </c>
      <c r="I108" s="10">
        <f t="shared" si="40"/>
        <v>1983.670487114581</v>
      </c>
      <c r="J108" s="10">
        <f t="shared" si="41"/>
        <v>396.73409742291625</v>
      </c>
      <c r="K108" s="10">
        <f t="shared" si="42"/>
        <v>829.53493097518833</v>
      </c>
      <c r="L108" s="10">
        <f t="shared" si="43"/>
        <v>180.3336806467801</v>
      </c>
      <c r="M108" s="10">
        <f t="shared" si="44"/>
        <v>5518.2106277914709</v>
      </c>
      <c r="N108" s="10">
        <f t="shared" si="45"/>
        <v>8472.0763167857276</v>
      </c>
      <c r="O108" s="10">
        <f t="shared" si="46"/>
        <v>1265.9424381403962</v>
      </c>
      <c r="P108" s="10">
        <f t="shared" si="47"/>
        <v>1568.9030216269869</v>
      </c>
      <c r="Q108" s="10">
        <f t="shared" si="48"/>
        <v>234.43378484081413</v>
      </c>
      <c r="R108" s="10">
        <f t="shared" si="49"/>
        <v>6620.7707512658844</v>
      </c>
      <c r="S108" s="10">
        <f t="shared" si="50"/>
        <v>989.31057202823558</v>
      </c>
      <c r="T108" s="10">
        <f t="shared" si="51"/>
        <v>847.20763167857297</v>
      </c>
      <c r="U108" s="10">
        <f t="shared" si="52"/>
        <v>126.59424381403964</v>
      </c>
      <c r="V108" s="10">
        <f t="shared" si="53"/>
        <v>1098.2321151388908</v>
      </c>
      <c r="W108" s="10">
        <f t="shared" si="54"/>
        <v>164.10364938856989</v>
      </c>
      <c r="X108" s="10">
        <f t="shared" si="55"/>
        <v>5020.4896692063576</v>
      </c>
      <c r="Y108" s="10">
        <f t="shared" si="56"/>
        <v>750.18811149060525</v>
      </c>
      <c r="Z108" s="10">
        <f t="shared" si="57"/>
        <v>1725.7933237896855</v>
      </c>
      <c r="AA108" s="10">
        <f t="shared" si="58"/>
        <v>257.87716332489555</v>
      </c>
      <c r="AB108" s="10">
        <f t="shared" si="59"/>
        <v>345.15866475793712</v>
      </c>
      <c r="AC108" s="10">
        <f t="shared" si="60"/>
        <v>51.575432664979111</v>
      </c>
      <c r="AD108" s="10">
        <f t="shared" si="61"/>
        <v>721.69538994841389</v>
      </c>
      <c r="AE108" s="10">
        <f t="shared" si="62"/>
        <v>107.83954102677448</v>
      </c>
      <c r="AF108" s="2">
        <f t="shared" si="63"/>
        <v>180.3336806467801</v>
      </c>
      <c r="AG108" s="9">
        <f t="shared" si="64"/>
        <v>3169.3246773972514</v>
      </c>
      <c r="AH108" s="9">
        <f t="shared" si="65"/>
        <v>473.57725064556638</v>
      </c>
      <c r="AI108" s="2">
        <f t="shared" si="66"/>
        <v>36.089097505756222</v>
      </c>
      <c r="AJ108" s="2">
        <f t="shared" si="67"/>
        <v>1839.2196022428971</v>
      </c>
    </row>
    <row r="109" spans="1:36" x14ac:dyDescent="0.3">
      <c r="A109" s="2" t="s">
        <v>108</v>
      </c>
      <c r="B109" s="7">
        <v>7563.0495510379842</v>
      </c>
      <c r="C109" s="10">
        <f t="shared" si="34"/>
        <v>2042.0233787802558</v>
      </c>
      <c r="D109" s="10">
        <f t="shared" si="35"/>
        <v>378.15247755189921</v>
      </c>
      <c r="E109" s="10">
        <f t="shared" si="36"/>
        <v>1595.8034552690149</v>
      </c>
      <c r="F109" s="10">
        <f t="shared" si="37"/>
        <v>204.20233787802559</v>
      </c>
      <c r="G109" s="10">
        <f t="shared" si="38"/>
        <v>264.70673428632949</v>
      </c>
      <c r="H109" s="10">
        <f t="shared" si="39"/>
        <v>1210.0879281660775</v>
      </c>
      <c r="I109" s="10">
        <f t="shared" si="40"/>
        <v>415.96772530708915</v>
      </c>
      <c r="J109" s="10">
        <f t="shared" si="41"/>
        <v>83.193545061417836</v>
      </c>
      <c r="K109" s="10">
        <f t="shared" si="42"/>
        <v>173.95013967387362</v>
      </c>
      <c r="L109" s="10">
        <f t="shared" si="43"/>
        <v>37.815247755189922</v>
      </c>
      <c r="M109" s="10">
        <f t="shared" si="44"/>
        <v>1157.1465813088116</v>
      </c>
      <c r="N109" s="10">
        <f t="shared" si="45"/>
        <v>1776.5603395388225</v>
      </c>
      <c r="O109" s="10">
        <f t="shared" si="46"/>
        <v>265.46303924143325</v>
      </c>
      <c r="P109" s="10">
        <f t="shared" si="47"/>
        <v>328.99265547015233</v>
      </c>
      <c r="Q109" s="10">
        <f t="shared" si="48"/>
        <v>49.159822081746896</v>
      </c>
      <c r="R109" s="10">
        <f t="shared" si="49"/>
        <v>1388.3490060840429</v>
      </c>
      <c r="S109" s="10">
        <f t="shared" si="50"/>
        <v>207.45444918497193</v>
      </c>
      <c r="T109" s="10">
        <f t="shared" si="51"/>
        <v>177.65603395388226</v>
      </c>
      <c r="U109" s="10">
        <f t="shared" si="52"/>
        <v>26.546303924143327</v>
      </c>
      <c r="V109" s="10">
        <f t="shared" si="53"/>
        <v>230.29485882910666</v>
      </c>
      <c r="W109" s="10">
        <f t="shared" si="54"/>
        <v>34.411875457222834</v>
      </c>
      <c r="X109" s="10">
        <f t="shared" si="55"/>
        <v>1052.7764975044875</v>
      </c>
      <c r="Y109" s="10">
        <f t="shared" si="56"/>
        <v>157.31143066159009</v>
      </c>
      <c r="Z109" s="10">
        <f t="shared" si="57"/>
        <v>361.89192101716759</v>
      </c>
      <c r="AA109" s="10">
        <f t="shared" si="58"/>
        <v>54.075804289921592</v>
      </c>
      <c r="AB109" s="10">
        <f t="shared" si="59"/>
        <v>72.378384203433512</v>
      </c>
      <c r="AC109" s="10">
        <f t="shared" si="60"/>
        <v>10.815160857984319</v>
      </c>
      <c r="AD109" s="10">
        <f t="shared" si="61"/>
        <v>151.33662151627004</v>
      </c>
      <c r="AE109" s="10">
        <f t="shared" si="62"/>
        <v>22.613518157603572</v>
      </c>
      <c r="AF109" s="2">
        <f t="shared" si="63"/>
        <v>37.815247755189922</v>
      </c>
      <c r="AG109" s="9">
        <f t="shared" si="64"/>
        <v>664.59464179163786</v>
      </c>
      <c r="AH109" s="9">
        <f t="shared" si="65"/>
        <v>99.307245325187282</v>
      </c>
      <c r="AI109" s="2">
        <f t="shared" si="66"/>
        <v>7.5677386417596288</v>
      </c>
      <c r="AJ109" s="2">
        <f t="shared" si="67"/>
        <v>385.67695555022692</v>
      </c>
    </row>
    <row r="110" spans="1:36" x14ac:dyDescent="0.3">
      <c r="A110" s="2" t="s">
        <v>109</v>
      </c>
      <c r="B110" s="7">
        <v>43397.96257569069</v>
      </c>
      <c r="C110" s="10">
        <f t="shared" si="34"/>
        <v>11717.449895436486</v>
      </c>
      <c r="D110" s="10">
        <f t="shared" si="35"/>
        <v>2169.8981287845345</v>
      </c>
      <c r="E110" s="10">
        <f t="shared" si="36"/>
        <v>9156.9701034707359</v>
      </c>
      <c r="F110" s="10">
        <f t="shared" si="37"/>
        <v>1171.7449895436487</v>
      </c>
      <c r="G110" s="10">
        <f t="shared" si="38"/>
        <v>1518.9286901491744</v>
      </c>
      <c r="H110" s="10">
        <f t="shared" si="39"/>
        <v>6943.6740121105104</v>
      </c>
      <c r="I110" s="10">
        <f t="shared" si="40"/>
        <v>2386.8879416629879</v>
      </c>
      <c r="J110" s="10">
        <f t="shared" si="41"/>
        <v>477.37758833259761</v>
      </c>
      <c r="K110" s="10">
        <f t="shared" si="42"/>
        <v>998.15313924088582</v>
      </c>
      <c r="L110" s="10">
        <f t="shared" si="43"/>
        <v>216.98981287845345</v>
      </c>
      <c r="M110" s="10">
        <f t="shared" si="44"/>
        <v>6639.8882740806757</v>
      </c>
      <c r="N110" s="10">
        <f t="shared" si="45"/>
        <v>10194.181409029743</v>
      </c>
      <c r="O110" s="10">
        <f t="shared" si="46"/>
        <v>1523.2684864067432</v>
      </c>
      <c r="P110" s="10">
        <f t="shared" si="47"/>
        <v>1887.8113720425449</v>
      </c>
      <c r="Q110" s="10">
        <f t="shared" si="48"/>
        <v>282.08675674198952</v>
      </c>
      <c r="R110" s="10">
        <f t="shared" si="49"/>
        <v>7966.5639900195401</v>
      </c>
      <c r="S110" s="10">
        <f t="shared" si="50"/>
        <v>1190.4061134511958</v>
      </c>
      <c r="T110" s="10">
        <f t="shared" si="51"/>
        <v>1019.4181409029743</v>
      </c>
      <c r="U110" s="10">
        <f t="shared" si="52"/>
        <v>152.32684864067434</v>
      </c>
      <c r="V110" s="10">
        <f t="shared" si="53"/>
        <v>1321.4679604297817</v>
      </c>
      <c r="W110" s="10">
        <f t="shared" si="54"/>
        <v>197.46072971939267</v>
      </c>
      <c r="X110" s="10">
        <f t="shared" si="55"/>
        <v>6040.9963905361437</v>
      </c>
      <c r="Y110" s="10">
        <f t="shared" si="56"/>
        <v>902.67762157436641</v>
      </c>
      <c r="Z110" s="10">
        <f t="shared" si="57"/>
        <v>2076.5925092467996</v>
      </c>
      <c r="AA110" s="10">
        <f t="shared" si="58"/>
        <v>310.29543241618842</v>
      </c>
      <c r="AB110" s="10">
        <f t="shared" si="59"/>
        <v>415.3185018493599</v>
      </c>
      <c r="AC110" s="10">
        <f t="shared" si="60"/>
        <v>62.059086483237692</v>
      </c>
      <c r="AD110" s="10">
        <f t="shared" si="61"/>
        <v>868.39323113957062</v>
      </c>
      <c r="AE110" s="10">
        <f t="shared" si="62"/>
        <v>129.75990810131515</v>
      </c>
      <c r="AF110" s="2">
        <f t="shared" si="63"/>
        <v>216.98981287845345</v>
      </c>
      <c r="AG110" s="9">
        <f t="shared" si="64"/>
        <v>3813.5481194248764</v>
      </c>
      <c r="AH110" s="9">
        <f t="shared" si="65"/>
        <v>569.84052359222301</v>
      </c>
      <c r="AI110" s="2">
        <f t="shared" si="66"/>
        <v>43.424869312487623</v>
      </c>
      <c r="AJ110" s="2">
        <f t="shared" si="67"/>
        <v>2213.0747617510892</v>
      </c>
    </row>
    <row r="111" spans="1:36" x14ac:dyDescent="0.3">
      <c r="A111" s="2" t="s">
        <v>110</v>
      </c>
      <c r="B111" s="7">
        <v>13967.941415143816</v>
      </c>
      <c r="C111" s="10">
        <f t="shared" si="34"/>
        <v>3771.3441820888306</v>
      </c>
      <c r="D111" s="10">
        <f t="shared" si="35"/>
        <v>698.39707075719082</v>
      </c>
      <c r="E111" s="10">
        <f t="shared" si="36"/>
        <v>2947.2356385953453</v>
      </c>
      <c r="F111" s="10">
        <f t="shared" si="37"/>
        <v>377.13441820888306</v>
      </c>
      <c r="G111" s="10">
        <f t="shared" si="38"/>
        <v>488.87794953003362</v>
      </c>
      <c r="H111" s="10">
        <f t="shared" si="39"/>
        <v>2234.8706264230104</v>
      </c>
      <c r="I111" s="10">
        <f t="shared" si="40"/>
        <v>768.23677783290987</v>
      </c>
      <c r="J111" s="10">
        <f t="shared" si="41"/>
        <v>153.64735556658198</v>
      </c>
      <c r="K111" s="10">
        <f t="shared" si="42"/>
        <v>321.26265254830776</v>
      </c>
      <c r="L111" s="10">
        <f t="shared" si="43"/>
        <v>69.839707075719076</v>
      </c>
      <c r="M111" s="10">
        <f t="shared" si="44"/>
        <v>2137.0950365170038</v>
      </c>
      <c r="N111" s="10">
        <f t="shared" si="45"/>
        <v>3281.0694384172825</v>
      </c>
      <c r="O111" s="10">
        <f t="shared" si="46"/>
        <v>490.27474367154798</v>
      </c>
      <c r="P111" s="10">
        <f t="shared" si="47"/>
        <v>607.60545155875604</v>
      </c>
      <c r="Q111" s="10">
        <f t="shared" si="48"/>
        <v>90.791619198434816</v>
      </c>
      <c r="R111" s="10">
        <f t="shared" si="49"/>
        <v>2564.0950055779504</v>
      </c>
      <c r="S111" s="10">
        <f t="shared" si="50"/>
        <v>383.14063301739492</v>
      </c>
      <c r="T111" s="10">
        <f t="shared" si="51"/>
        <v>328.10694384172825</v>
      </c>
      <c r="U111" s="10">
        <f t="shared" si="52"/>
        <v>49.027474367154802</v>
      </c>
      <c r="V111" s="10">
        <f t="shared" si="53"/>
        <v>425.32381609112923</v>
      </c>
      <c r="W111" s="10">
        <f t="shared" si="54"/>
        <v>63.554133438904373</v>
      </c>
      <c r="X111" s="10">
        <f t="shared" si="55"/>
        <v>1944.3374449880191</v>
      </c>
      <c r="Y111" s="10">
        <f t="shared" si="56"/>
        <v>290.53318143499138</v>
      </c>
      <c r="Z111" s="10">
        <f t="shared" si="57"/>
        <v>668.36599671463159</v>
      </c>
      <c r="AA111" s="10">
        <f t="shared" si="58"/>
        <v>99.870781118278288</v>
      </c>
      <c r="AB111" s="10">
        <f t="shared" si="59"/>
        <v>133.67319934292632</v>
      </c>
      <c r="AC111" s="10">
        <f t="shared" si="60"/>
        <v>19.974156223655658</v>
      </c>
      <c r="AD111" s="10">
        <f t="shared" si="61"/>
        <v>279.49850771702773</v>
      </c>
      <c r="AE111" s="10">
        <f t="shared" si="62"/>
        <v>41.764144831280007</v>
      </c>
      <c r="AF111" s="2">
        <f t="shared" si="63"/>
        <v>69.839707075719076</v>
      </c>
      <c r="AG111" s="9">
        <f t="shared" si="64"/>
        <v>1227.417453597147</v>
      </c>
      <c r="AH111" s="9">
        <f t="shared" si="65"/>
        <v>183.40720570991851</v>
      </c>
      <c r="AI111" s="2">
        <f t="shared" si="66"/>
        <v>13.976601538821207</v>
      </c>
      <c r="AJ111" s="2">
        <f t="shared" si="67"/>
        <v>712.29377567111737</v>
      </c>
    </row>
    <row r="112" spans="1:36" x14ac:dyDescent="0.3">
      <c r="A112" s="2" t="s">
        <v>111</v>
      </c>
      <c r="B112" s="7">
        <v>5303.6995969262498</v>
      </c>
      <c r="C112" s="10">
        <f t="shared" si="34"/>
        <v>1431.9988911700875</v>
      </c>
      <c r="D112" s="10">
        <f t="shared" si="35"/>
        <v>265.1849798463125</v>
      </c>
      <c r="E112" s="10">
        <f t="shared" si="36"/>
        <v>1119.0806149514387</v>
      </c>
      <c r="F112" s="10">
        <f t="shared" si="37"/>
        <v>143.19988911700875</v>
      </c>
      <c r="G112" s="10">
        <f t="shared" si="38"/>
        <v>185.62948589241876</v>
      </c>
      <c r="H112" s="10">
        <f t="shared" si="39"/>
        <v>848.59193550819998</v>
      </c>
      <c r="I112" s="10">
        <f t="shared" si="40"/>
        <v>291.70347783094377</v>
      </c>
      <c r="J112" s="10">
        <f t="shared" si="41"/>
        <v>58.340695566188757</v>
      </c>
      <c r="K112" s="10">
        <f t="shared" si="42"/>
        <v>121.98509072930375</v>
      </c>
      <c r="L112" s="10">
        <f t="shared" si="43"/>
        <v>26.518497984631249</v>
      </c>
      <c r="M112" s="10">
        <f t="shared" si="44"/>
        <v>811.46603832971618</v>
      </c>
      <c r="N112" s="10">
        <f t="shared" si="45"/>
        <v>1245.8390353179761</v>
      </c>
      <c r="O112" s="10">
        <f t="shared" si="46"/>
        <v>186.15985585211138</v>
      </c>
      <c r="P112" s="10">
        <f t="shared" si="47"/>
        <v>230.71093246629187</v>
      </c>
      <c r="Q112" s="10">
        <f t="shared" si="48"/>
        <v>34.474047380020629</v>
      </c>
      <c r="R112" s="10">
        <f t="shared" si="49"/>
        <v>973.60013500775176</v>
      </c>
      <c r="S112" s="10">
        <f t="shared" si="50"/>
        <v>145.48047994368704</v>
      </c>
      <c r="T112" s="10">
        <f t="shared" si="51"/>
        <v>124.58390353179762</v>
      </c>
      <c r="U112" s="10">
        <f t="shared" si="52"/>
        <v>18.615985585211138</v>
      </c>
      <c r="V112" s="10">
        <f t="shared" si="53"/>
        <v>161.49765272640431</v>
      </c>
      <c r="W112" s="10">
        <f t="shared" si="54"/>
        <v>24.131833166014438</v>
      </c>
      <c r="X112" s="10">
        <f t="shared" si="55"/>
        <v>738.27498389213395</v>
      </c>
      <c r="Y112" s="10">
        <f t="shared" si="56"/>
        <v>110.31695161606601</v>
      </c>
      <c r="Z112" s="10">
        <f t="shared" si="57"/>
        <v>253.78202571292107</v>
      </c>
      <c r="AA112" s="10">
        <f t="shared" si="58"/>
        <v>37.921452118022692</v>
      </c>
      <c r="AB112" s="10">
        <f t="shared" si="59"/>
        <v>50.756405142584221</v>
      </c>
      <c r="AC112" s="10">
        <f t="shared" si="60"/>
        <v>7.5842904236045383</v>
      </c>
      <c r="AD112" s="10">
        <f t="shared" si="61"/>
        <v>106.12702893449426</v>
      </c>
      <c r="AE112" s="10">
        <f t="shared" si="62"/>
        <v>15.858061794809489</v>
      </c>
      <c r="AF112" s="2">
        <f t="shared" si="63"/>
        <v>26.518497984631249</v>
      </c>
      <c r="AG112" s="9">
        <f t="shared" si="64"/>
        <v>466.05675528145855</v>
      </c>
      <c r="AH112" s="9">
        <f t="shared" si="65"/>
        <v>69.640664582286917</v>
      </c>
      <c r="AI112" s="2">
        <f t="shared" si="66"/>
        <v>5.3069878906763446</v>
      </c>
      <c r="AJ112" s="2">
        <f t="shared" si="67"/>
        <v>270.46163057529441</v>
      </c>
    </row>
    <row r="113" spans="1:36" x14ac:dyDescent="0.3">
      <c r="A113" s="2" t="s">
        <v>112</v>
      </c>
      <c r="B113" s="7">
        <v>13726.707761694885</v>
      </c>
      <c r="C113" s="10">
        <f t="shared" si="34"/>
        <v>3706.2110956576189</v>
      </c>
      <c r="D113" s="10">
        <f t="shared" si="35"/>
        <v>686.3353880847443</v>
      </c>
      <c r="E113" s="10">
        <f t="shared" si="36"/>
        <v>2896.3353377176209</v>
      </c>
      <c r="F113" s="10">
        <f t="shared" si="37"/>
        <v>370.62110956576191</v>
      </c>
      <c r="G113" s="10">
        <f t="shared" si="38"/>
        <v>480.43477165932103</v>
      </c>
      <c r="H113" s="10">
        <f t="shared" si="39"/>
        <v>2196.2732418711817</v>
      </c>
      <c r="I113" s="10">
        <f t="shared" si="40"/>
        <v>754.96892689321862</v>
      </c>
      <c r="J113" s="10">
        <f t="shared" si="41"/>
        <v>150.99378537864374</v>
      </c>
      <c r="K113" s="10">
        <f t="shared" si="42"/>
        <v>315.71427851898233</v>
      </c>
      <c r="L113" s="10">
        <f t="shared" si="43"/>
        <v>68.633538808474427</v>
      </c>
      <c r="M113" s="10">
        <f t="shared" si="44"/>
        <v>2100.1862875393172</v>
      </c>
      <c r="N113" s="10">
        <f t="shared" si="45"/>
        <v>3224.4036532221285</v>
      </c>
      <c r="O113" s="10">
        <f t="shared" si="46"/>
        <v>481.80744243549049</v>
      </c>
      <c r="P113" s="10">
        <f t="shared" si="47"/>
        <v>597.11178763372754</v>
      </c>
      <c r="Q113" s="10">
        <f t="shared" si="48"/>
        <v>89.223600451016765</v>
      </c>
      <c r="R113" s="10">
        <f t="shared" si="49"/>
        <v>2519.8117438143299</v>
      </c>
      <c r="S113" s="10">
        <f t="shared" si="50"/>
        <v>376.5235939032907</v>
      </c>
      <c r="T113" s="10">
        <f t="shared" si="51"/>
        <v>322.44036532221287</v>
      </c>
      <c r="U113" s="10">
        <f t="shared" si="52"/>
        <v>48.18074424354905</v>
      </c>
      <c r="V113" s="10">
        <f t="shared" si="53"/>
        <v>417.97825134360932</v>
      </c>
      <c r="W113" s="10">
        <f t="shared" si="54"/>
        <v>62.456520315711735</v>
      </c>
      <c r="X113" s="10">
        <f t="shared" si="55"/>
        <v>1910.757720427928</v>
      </c>
      <c r="Y113" s="10">
        <f t="shared" si="56"/>
        <v>285.51552144325365</v>
      </c>
      <c r="Z113" s="10">
        <f t="shared" si="57"/>
        <v>656.82296639710023</v>
      </c>
      <c r="AA113" s="10">
        <f t="shared" si="58"/>
        <v>98.14596049611842</v>
      </c>
      <c r="AB113" s="10">
        <f t="shared" si="59"/>
        <v>131.36459327942006</v>
      </c>
      <c r="AC113" s="10">
        <f t="shared" si="60"/>
        <v>19.629192099223687</v>
      </c>
      <c r="AD113" s="10">
        <f t="shared" si="61"/>
        <v>274.67142231151462</v>
      </c>
      <c r="AE113" s="10">
        <f t="shared" si="62"/>
        <v>41.0428562074677</v>
      </c>
      <c r="AF113" s="2">
        <f t="shared" si="63"/>
        <v>68.633538808474427</v>
      </c>
      <c r="AG113" s="9">
        <f t="shared" si="64"/>
        <v>1206.2193122363014</v>
      </c>
      <c r="AH113" s="9">
        <f t="shared" si="65"/>
        <v>180.23966734565425</v>
      </c>
      <c r="AI113" s="2">
        <f t="shared" si="66"/>
        <v>13.735218320507135</v>
      </c>
      <c r="AJ113" s="2">
        <f t="shared" si="67"/>
        <v>699.99208963685442</v>
      </c>
    </row>
    <row r="114" spans="1:36" x14ac:dyDescent="0.3">
      <c r="A114" s="2" t="s">
        <v>113</v>
      </c>
      <c r="B114" s="7">
        <v>20924.700101094691</v>
      </c>
      <c r="C114" s="10">
        <f t="shared" si="34"/>
        <v>5649.6690272955675</v>
      </c>
      <c r="D114" s="10">
        <f t="shared" si="35"/>
        <v>1046.2350050547345</v>
      </c>
      <c r="E114" s="10">
        <f t="shared" si="36"/>
        <v>4415.1117213309799</v>
      </c>
      <c r="F114" s="10">
        <f t="shared" si="37"/>
        <v>564.96690272955675</v>
      </c>
      <c r="G114" s="10">
        <f t="shared" si="38"/>
        <v>732.36450353831424</v>
      </c>
      <c r="H114" s="10">
        <f t="shared" si="39"/>
        <v>3347.9520161751507</v>
      </c>
      <c r="I114" s="10">
        <f t="shared" si="40"/>
        <v>1150.858505560208</v>
      </c>
      <c r="J114" s="10">
        <f t="shared" si="41"/>
        <v>230.17170111204163</v>
      </c>
      <c r="K114" s="10">
        <f t="shared" si="42"/>
        <v>481.26810232517789</v>
      </c>
      <c r="L114" s="10">
        <f t="shared" si="43"/>
        <v>104.62350050547346</v>
      </c>
      <c r="M114" s="10">
        <f t="shared" si="44"/>
        <v>3201.4791154674876</v>
      </c>
      <c r="N114" s="10">
        <f t="shared" si="45"/>
        <v>4915.2120537471437</v>
      </c>
      <c r="O114" s="10">
        <f t="shared" si="46"/>
        <v>734.45697354842378</v>
      </c>
      <c r="P114" s="10">
        <f t="shared" si="47"/>
        <v>910.22445439761907</v>
      </c>
      <c r="Q114" s="10">
        <f t="shared" si="48"/>
        <v>136.01055065711549</v>
      </c>
      <c r="R114" s="10">
        <f t="shared" si="49"/>
        <v>3841.1471975579525</v>
      </c>
      <c r="S114" s="10">
        <f t="shared" si="50"/>
        <v>573.96452377302739</v>
      </c>
      <c r="T114" s="10">
        <f t="shared" si="51"/>
        <v>491.52120537471438</v>
      </c>
      <c r="U114" s="10">
        <f t="shared" si="52"/>
        <v>73.44569735484238</v>
      </c>
      <c r="V114" s="10">
        <f t="shared" si="53"/>
        <v>637.15711807833338</v>
      </c>
      <c r="W114" s="10">
        <f t="shared" si="54"/>
        <v>95.207385459980856</v>
      </c>
      <c r="X114" s="10">
        <f t="shared" si="55"/>
        <v>2912.7182540723811</v>
      </c>
      <c r="Y114" s="10">
        <f t="shared" si="56"/>
        <v>435.23376210276962</v>
      </c>
      <c r="Z114" s="10">
        <f t="shared" si="57"/>
        <v>1001.246899837381</v>
      </c>
      <c r="AA114" s="10">
        <f t="shared" si="58"/>
        <v>149.61160572282705</v>
      </c>
      <c r="AB114" s="10">
        <f t="shared" si="59"/>
        <v>200.24937996747622</v>
      </c>
      <c r="AC114" s="10">
        <f t="shared" si="60"/>
        <v>29.922321144565412</v>
      </c>
      <c r="AD114" s="10">
        <f t="shared" si="61"/>
        <v>418.70324902290474</v>
      </c>
      <c r="AE114" s="10">
        <f t="shared" si="62"/>
        <v>62.564853302273129</v>
      </c>
      <c r="AF114" s="2">
        <f t="shared" si="63"/>
        <v>104.62350050547346</v>
      </c>
      <c r="AG114" s="9">
        <f t="shared" si="64"/>
        <v>1838.7349539943045</v>
      </c>
      <c r="AH114" s="9">
        <f t="shared" si="65"/>
        <v>274.75349887271221</v>
      </c>
      <c r="AI114" s="2">
        <f t="shared" si="66"/>
        <v>20.93767341515737</v>
      </c>
      <c r="AJ114" s="2">
        <f t="shared" si="67"/>
        <v>1067.0529891853137</v>
      </c>
    </row>
    <row r="115" spans="1:36" x14ac:dyDescent="0.3">
      <c r="A115" s="2" t="s">
        <v>114</v>
      </c>
      <c r="B115" s="7">
        <v>63325.653432056686</v>
      </c>
      <c r="C115" s="10">
        <f t="shared" si="34"/>
        <v>17097.926426655307</v>
      </c>
      <c r="D115" s="10">
        <f t="shared" si="35"/>
        <v>3166.2826716028344</v>
      </c>
      <c r="E115" s="10">
        <f t="shared" si="36"/>
        <v>13361.712874163963</v>
      </c>
      <c r="F115" s="10">
        <f t="shared" si="37"/>
        <v>1709.7926426655308</v>
      </c>
      <c r="G115" s="10">
        <f t="shared" si="38"/>
        <v>2216.3978701219844</v>
      </c>
      <c r="H115" s="10">
        <f t="shared" si="39"/>
        <v>10132.10454912907</v>
      </c>
      <c r="I115" s="10">
        <f t="shared" si="40"/>
        <v>3482.9109387631179</v>
      </c>
      <c r="J115" s="10">
        <f t="shared" si="41"/>
        <v>696.58218775262367</v>
      </c>
      <c r="K115" s="10">
        <f t="shared" si="42"/>
        <v>1456.4900289373038</v>
      </c>
      <c r="L115" s="10">
        <f t="shared" si="43"/>
        <v>316.62826716028343</v>
      </c>
      <c r="M115" s="10">
        <f t="shared" si="44"/>
        <v>9688.8249751046733</v>
      </c>
      <c r="N115" s="10">
        <f t="shared" si="45"/>
        <v>14875.195991190118</v>
      </c>
      <c r="O115" s="10">
        <f t="shared" si="46"/>
        <v>2222.7304354651901</v>
      </c>
      <c r="P115" s="10">
        <f t="shared" si="47"/>
        <v>2754.6659242944661</v>
      </c>
      <c r="Q115" s="10">
        <f t="shared" si="48"/>
        <v>411.61674730836847</v>
      </c>
      <c r="R115" s="10">
        <f t="shared" si="49"/>
        <v>11624.690200522648</v>
      </c>
      <c r="S115" s="10">
        <f t="shared" si="50"/>
        <v>1737.0226736413151</v>
      </c>
      <c r="T115" s="10">
        <f t="shared" si="51"/>
        <v>1487.5195991190119</v>
      </c>
      <c r="U115" s="10">
        <f t="shared" si="52"/>
        <v>222.27304354651901</v>
      </c>
      <c r="V115" s="10">
        <f t="shared" si="53"/>
        <v>1928.2661470061264</v>
      </c>
      <c r="W115" s="10">
        <f t="shared" si="54"/>
        <v>288.13172311585799</v>
      </c>
      <c r="X115" s="10">
        <f t="shared" si="55"/>
        <v>8814.93095774229</v>
      </c>
      <c r="Y115" s="10">
        <f t="shared" si="56"/>
        <v>1317.1735913867792</v>
      </c>
      <c r="Z115" s="10">
        <f t="shared" si="57"/>
        <v>3030.1325167239124</v>
      </c>
      <c r="AA115" s="10">
        <f t="shared" si="58"/>
        <v>452.77842203920534</v>
      </c>
      <c r="AB115" s="10">
        <f t="shared" si="59"/>
        <v>606.02650334478255</v>
      </c>
      <c r="AC115" s="10">
        <f t="shared" si="60"/>
        <v>90.555684407841085</v>
      </c>
      <c r="AD115" s="10">
        <f t="shared" si="61"/>
        <v>1267.1463251754542</v>
      </c>
      <c r="AE115" s="10">
        <f t="shared" si="62"/>
        <v>189.3437037618495</v>
      </c>
      <c r="AF115" s="2">
        <f t="shared" si="63"/>
        <v>316.62826716028343</v>
      </c>
      <c r="AG115" s="9">
        <f t="shared" si="64"/>
        <v>5564.6719851416383</v>
      </c>
      <c r="AH115" s="9">
        <f t="shared" si="65"/>
        <v>831.50271042346333</v>
      </c>
      <c r="AI115" s="2">
        <f t="shared" si="66"/>
        <v>63.36491533718457</v>
      </c>
      <c r="AJ115" s="2">
        <f t="shared" si="67"/>
        <v>3229.2853642023874</v>
      </c>
    </row>
    <row r="116" spans="1:36" x14ac:dyDescent="0.3">
      <c r="A116" s="2" t="s">
        <v>115</v>
      </c>
      <c r="B116" s="7">
        <v>21279.372214941588</v>
      </c>
      <c r="C116" s="10">
        <f t="shared" si="34"/>
        <v>5745.4304980342295</v>
      </c>
      <c r="D116" s="10">
        <f t="shared" si="35"/>
        <v>1063.9686107470795</v>
      </c>
      <c r="E116" s="10">
        <f t="shared" si="36"/>
        <v>4489.9475373526757</v>
      </c>
      <c r="F116" s="10">
        <f t="shared" si="37"/>
        <v>574.54304980342295</v>
      </c>
      <c r="G116" s="10">
        <f t="shared" si="38"/>
        <v>744.77802752295565</v>
      </c>
      <c r="H116" s="10">
        <f t="shared" si="39"/>
        <v>3404.6995543906542</v>
      </c>
      <c r="I116" s="10">
        <f t="shared" si="40"/>
        <v>1170.3654718217874</v>
      </c>
      <c r="J116" s="10">
        <f t="shared" si="41"/>
        <v>234.0730943643575</v>
      </c>
      <c r="K116" s="10">
        <f t="shared" si="42"/>
        <v>489.42556094365654</v>
      </c>
      <c r="L116" s="10">
        <f t="shared" si="43"/>
        <v>106.39686107470794</v>
      </c>
      <c r="M116" s="10">
        <f t="shared" si="44"/>
        <v>3255.7439488860628</v>
      </c>
      <c r="N116" s="10">
        <f t="shared" si="45"/>
        <v>4998.5245332897794</v>
      </c>
      <c r="O116" s="10">
        <f t="shared" si="46"/>
        <v>746.90596474444988</v>
      </c>
      <c r="P116" s="10">
        <f t="shared" si="47"/>
        <v>925.65269134995924</v>
      </c>
      <c r="Q116" s="10">
        <f t="shared" si="48"/>
        <v>138.31591939712035</v>
      </c>
      <c r="R116" s="10">
        <f t="shared" si="49"/>
        <v>3906.2543574968277</v>
      </c>
      <c r="S116" s="10">
        <f t="shared" si="50"/>
        <v>583.6931798558478</v>
      </c>
      <c r="T116" s="10">
        <f t="shared" si="51"/>
        <v>499.85245332897796</v>
      </c>
      <c r="U116" s="10">
        <f t="shared" si="52"/>
        <v>74.690596474444988</v>
      </c>
      <c r="V116" s="10">
        <f t="shared" si="53"/>
        <v>647.95688394497142</v>
      </c>
      <c r="W116" s="10">
        <f t="shared" si="54"/>
        <v>96.821143577984245</v>
      </c>
      <c r="X116" s="10">
        <f t="shared" si="55"/>
        <v>2962.0886123198693</v>
      </c>
      <c r="Y116" s="10">
        <f t="shared" si="56"/>
        <v>442.61094207078503</v>
      </c>
      <c r="Z116" s="10">
        <f t="shared" si="57"/>
        <v>1018.217960484955</v>
      </c>
      <c r="AA116" s="10">
        <f t="shared" si="58"/>
        <v>152.14751133683237</v>
      </c>
      <c r="AB116" s="10">
        <f t="shared" si="59"/>
        <v>203.64359209699103</v>
      </c>
      <c r="AC116" s="10">
        <f t="shared" si="60"/>
        <v>30.429502267366477</v>
      </c>
      <c r="AD116" s="10">
        <f t="shared" si="61"/>
        <v>425.80023802098117</v>
      </c>
      <c r="AE116" s="10">
        <f t="shared" si="62"/>
        <v>63.625322922675352</v>
      </c>
      <c r="AF116" s="2">
        <f t="shared" si="63"/>
        <v>106.39686107470794</v>
      </c>
      <c r="AG116" s="9">
        <f t="shared" si="64"/>
        <v>1869.9013750080624</v>
      </c>
      <c r="AH116" s="9">
        <f t="shared" si="65"/>
        <v>279.41055028856107</v>
      </c>
      <c r="AI116" s="2">
        <f t="shared" si="66"/>
        <v>21.292565425714852</v>
      </c>
      <c r="AJ116" s="2">
        <f t="shared" si="67"/>
        <v>1085.1394581637246</v>
      </c>
    </row>
    <row r="117" spans="1:36" x14ac:dyDescent="0.3">
      <c r="A117" s="2" t="s">
        <v>116</v>
      </c>
      <c r="B117" s="7">
        <v>12482.649039783926</v>
      </c>
      <c r="C117" s="10">
        <f t="shared" si="34"/>
        <v>3370.3152407416601</v>
      </c>
      <c r="D117" s="10">
        <f t="shared" si="35"/>
        <v>624.1324519891964</v>
      </c>
      <c r="E117" s="10">
        <f t="shared" si="36"/>
        <v>2633.8389473944085</v>
      </c>
      <c r="F117" s="10">
        <f t="shared" si="37"/>
        <v>337.03152407416604</v>
      </c>
      <c r="G117" s="10">
        <f t="shared" si="38"/>
        <v>436.89271639243748</v>
      </c>
      <c r="H117" s="10">
        <f t="shared" si="39"/>
        <v>1997.2238463654282</v>
      </c>
      <c r="I117" s="10">
        <f t="shared" si="40"/>
        <v>686.54569718811592</v>
      </c>
      <c r="J117" s="10">
        <f t="shared" si="41"/>
        <v>137.3091394376232</v>
      </c>
      <c r="K117" s="10">
        <f t="shared" si="42"/>
        <v>287.1009279150303</v>
      </c>
      <c r="L117" s="10">
        <f t="shared" si="43"/>
        <v>62.413245198919633</v>
      </c>
      <c r="M117" s="10">
        <f t="shared" si="44"/>
        <v>1909.8453030869407</v>
      </c>
      <c r="N117" s="10">
        <f t="shared" si="45"/>
        <v>2932.1742594452444</v>
      </c>
      <c r="O117" s="10">
        <f t="shared" si="46"/>
        <v>438.14098129641582</v>
      </c>
      <c r="P117" s="10">
        <f t="shared" si="47"/>
        <v>542.99523323060089</v>
      </c>
      <c r="Q117" s="10">
        <f t="shared" si="48"/>
        <v>81.137218758595537</v>
      </c>
      <c r="R117" s="10">
        <f t="shared" si="49"/>
        <v>2291.4398842331352</v>
      </c>
      <c r="S117" s="10">
        <f t="shared" si="50"/>
        <v>342.39906316127309</v>
      </c>
      <c r="T117" s="10">
        <f t="shared" si="51"/>
        <v>293.21742594452445</v>
      </c>
      <c r="U117" s="10">
        <f t="shared" si="52"/>
        <v>43.814098129641586</v>
      </c>
      <c r="V117" s="10">
        <f t="shared" si="53"/>
        <v>380.09666326142059</v>
      </c>
      <c r="W117" s="10">
        <f t="shared" si="54"/>
        <v>56.796053131016876</v>
      </c>
      <c r="X117" s="10">
        <f t="shared" si="55"/>
        <v>1737.5847463379225</v>
      </c>
      <c r="Y117" s="10">
        <f t="shared" si="56"/>
        <v>259.63910002750566</v>
      </c>
      <c r="Z117" s="10">
        <f t="shared" si="57"/>
        <v>597.29475655366082</v>
      </c>
      <c r="AA117" s="10">
        <f t="shared" si="58"/>
        <v>89.250940634455077</v>
      </c>
      <c r="AB117" s="10">
        <f t="shared" si="59"/>
        <v>119.45895131073219</v>
      </c>
      <c r="AC117" s="10">
        <f t="shared" si="60"/>
        <v>17.850188126891016</v>
      </c>
      <c r="AD117" s="10">
        <f t="shared" si="61"/>
        <v>249.77780728607635</v>
      </c>
      <c r="AE117" s="10">
        <f t="shared" si="62"/>
        <v>37.323120628953937</v>
      </c>
      <c r="AF117" s="2">
        <f t="shared" si="63"/>
        <v>62.413245198919633</v>
      </c>
      <c r="AG117" s="9">
        <f t="shared" si="64"/>
        <v>1096.8990234987111</v>
      </c>
      <c r="AH117" s="9">
        <f t="shared" si="65"/>
        <v>163.90445178716377</v>
      </c>
      <c r="AI117" s="2">
        <f t="shared" si="66"/>
        <v>12.490388282188594</v>
      </c>
      <c r="AJ117" s="2">
        <f t="shared" si="67"/>
        <v>636.55143951887726</v>
      </c>
    </row>
    <row r="118" spans="1:36" x14ac:dyDescent="0.3">
      <c r="A118" s="2" t="s">
        <v>117</v>
      </c>
      <c r="B118" s="7">
        <v>7284.9604779152878</v>
      </c>
      <c r="C118" s="10">
        <f t="shared" si="34"/>
        <v>1966.9393290371279</v>
      </c>
      <c r="D118" s="10">
        <f t="shared" si="35"/>
        <v>364.24802389576439</v>
      </c>
      <c r="E118" s="10">
        <f t="shared" si="36"/>
        <v>1537.1266608401259</v>
      </c>
      <c r="F118" s="10">
        <f t="shared" si="37"/>
        <v>196.69393290371281</v>
      </c>
      <c r="G118" s="10">
        <f t="shared" si="38"/>
        <v>254.97361672703511</v>
      </c>
      <c r="H118" s="10">
        <f t="shared" si="39"/>
        <v>1165.5936764664461</v>
      </c>
      <c r="I118" s="10">
        <f t="shared" si="40"/>
        <v>400.67282628534082</v>
      </c>
      <c r="J118" s="10">
        <f t="shared" si="41"/>
        <v>80.134565257068175</v>
      </c>
      <c r="K118" s="10">
        <f t="shared" si="42"/>
        <v>167.55409099205161</v>
      </c>
      <c r="L118" s="10">
        <f t="shared" si="43"/>
        <v>36.424802389576442</v>
      </c>
      <c r="M118" s="10">
        <f t="shared" si="44"/>
        <v>1114.5989531210389</v>
      </c>
      <c r="N118" s="10">
        <f t="shared" si="45"/>
        <v>1711.2372162623012</v>
      </c>
      <c r="O118" s="10">
        <f t="shared" si="46"/>
        <v>255.70211277482665</v>
      </c>
      <c r="P118" s="10">
        <f t="shared" si="47"/>
        <v>316.89578078931504</v>
      </c>
      <c r="Q118" s="10">
        <f t="shared" si="48"/>
        <v>47.352243106449372</v>
      </c>
      <c r="R118" s="10">
        <f t="shared" si="49"/>
        <v>1337.3001949309096</v>
      </c>
      <c r="S118" s="10">
        <f t="shared" si="50"/>
        <v>199.82646590921638</v>
      </c>
      <c r="T118" s="10">
        <f t="shared" si="51"/>
        <v>171.12372162623015</v>
      </c>
      <c r="U118" s="10">
        <f t="shared" si="52"/>
        <v>25.570211277482667</v>
      </c>
      <c r="V118" s="10">
        <f t="shared" si="53"/>
        <v>221.82704655252053</v>
      </c>
      <c r="W118" s="10">
        <f t="shared" si="54"/>
        <v>33.146570174514565</v>
      </c>
      <c r="X118" s="10">
        <f t="shared" si="55"/>
        <v>1014.0664985258081</v>
      </c>
      <c r="Y118" s="10">
        <f t="shared" si="56"/>
        <v>151.52717794063801</v>
      </c>
      <c r="Z118" s="10">
        <f t="shared" si="57"/>
        <v>348.58535886824649</v>
      </c>
      <c r="AA118" s="10">
        <f t="shared" si="58"/>
        <v>52.087467417094309</v>
      </c>
      <c r="AB118" s="10">
        <f t="shared" si="59"/>
        <v>69.717071773649309</v>
      </c>
      <c r="AC118" s="10">
        <f t="shared" si="60"/>
        <v>10.417493483418863</v>
      </c>
      <c r="AD118" s="10">
        <f t="shared" si="61"/>
        <v>145.77205916308489</v>
      </c>
      <c r="AE118" s="10">
        <f t="shared" si="62"/>
        <v>21.782031828966712</v>
      </c>
      <c r="AF118" s="2">
        <f t="shared" si="63"/>
        <v>36.424802389576442</v>
      </c>
      <c r="AG118" s="9">
        <f t="shared" si="64"/>
        <v>640.15787105637503</v>
      </c>
      <c r="AH118" s="9">
        <f t="shared" si="65"/>
        <v>95.65577383601007</v>
      </c>
      <c r="AI118" s="2">
        <f t="shared" si="66"/>
        <v>7.2894771534115952</v>
      </c>
      <c r="AJ118" s="2">
        <f t="shared" si="67"/>
        <v>371.49583107524222</v>
      </c>
    </row>
    <row r="119" spans="1:36" x14ac:dyDescent="0.3">
      <c r="A119" s="2" t="s">
        <v>118</v>
      </c>
      <c r="B119" s="7">
        <v>39074.74941935805</v>
      </c>
      <c r="C119" s="10">
        <f t="shared" si="34"/>
        <v>10550.182343226674</v>
      </c>
      <c r="D119" s="10">
        <f t="shared" si="35"/>
        <v>1953.7374709679025</v>
      </c>
      <c r="E119" s="10">
        <f t="shared" si="36"/>
        <v>8244.7721274845499</v>
      </c>
      <c r="F119" s="10">
        <f t="shared" si="37"/>
        <v>1055.0182343226675</v>
      </c>
      <c r="G119" s="10">
        <f t="shared" si="38"/>
        <v>1367.6162296775319</v>
      </c>
      <c r="H119" s="10">
        <f t="shared" si="39"/>
        <v>6251.9599070972881</v>
      </c>
      <c r="I119" s="10">
        <f t="shared" si="40"/>
        <v>2149.1112180646928</v>
      </c>
      <c r="J119" s="10">
        <f t="shared" si="41"/>
        <v>429.82224361293856</v>
      </c>
      <c r="K119" s="10">
        <f t="shared" si="42"/>
        <v>898.71923664523513</v>
      </c>
      <c r="L119" s="10">
        <f t="shared" si="43"/>
        <v>195.37374709679025</v>
      </c>
      <c r="M119" s="10">
        <f t="shared" si="44"/>
        <v>5978.4366611617816</v>
      </c>
      <c r="N119" s="10">
        <f t="shared" si="45"/>
        <v>9178.6586386072067</v>
      </c>
      <c r="O119" s="10">
        <f t="shared" si="46"/>
        <v>1371.5237046194677</v>
      </c>
      <c r="P119" s="10">
        <f t="shared" si="47"/>
        <v>1699.7515997420751</v>
      </c>
      <c r="Q119" s="10">
        <f t="shared" si="48"/>
        <v>253.98587122582734</v>
      </c>
      <c r="R119" s="10">
        <f t="shared" si="49"/>
        <v>7172.9517509115585</v>
      </c>
      <c r="S119" s="10">
        <f t="shared" si="50"/>
        <v>1071.8203765729916</v>
      </c>
      <c r="T119" s="10">
        <f t="shared" si="51"/>
        <v>917.86586386072065</v>
      </c>
      <c r="U119" s="10">
        <f t="shared" si="52"/>
        <v>137.15237046194679</v>
      </c>
      <c r="V119" s="10">
        <f t="shared" si="53"/>
        <v>1189.8261198194527</v>
      </c>
      <c r="W119" s="10">
        <f t="shared" si="54"/>
        <v>177.79010985807915</v>
      </c>
      <c r="X119" s="10">
        <f t="shared" si="55"/>
        <v>5439.2051191746405</v>
      </c>
      <c r="Y119" s="10">
        <f t="shared" si="56"/>
        <v>812.75478792264744</v>
      </c>
      <c r="Z119" s="10">
        <f t="shared" si="57"/>
        <v>1869.7267597162827</v>
      </c>
      <c r="AA119" s="10">
        <f t="shared" si="58"/>
        <v>279.38445834841008</v>
      </c>
      <c r="AB119" s="10">
        <f t="shared" si="59"/>
        <v>373.94535194325653</v>
      </c>
      <c r="AC119" s="10">
        <f t="shared" si="60"/>
        <v>55.876891669682017</v>
      </c>
      <c r="AD119" s="10">
        <f t="shared" si="61"/>
        <v>781.88573588135455</v>
      </c>
      <c r="AE119" s="10">
        <f t="shared" si="62"/>
        <v>116.83350076388056</v>
      </c>
      <c r="AF119" s="2">
        <f t="shared" si="63"/>
        <v>195.37374709679025</v>
      </c>
      <c r="AG119" s="9">
        <f t="shared" si="64"/>
        <v>3433.6505292223292</v>
      </c>
      <c r="AH119" s="9">
        <f t="shared" si="65"/>
        <v>513.07421701023316</v>
      </c>
      <c r="AI119" s="2">
        <f t="shared" si="66"/>
        <v>39.098975763998055</v>
      </c>
      <c r="AJ119" s="2">
        <f t="shared" si="67"/>
        <v>1992.6129391652216</v>
      </c>
    </row>
    <row r="120" spans="1:36" x14ac:dyDescent="0.3">
      <c r="A120" s="2" t="s">
        <v>119</v>
      </c>
      <c r="B120" s="7">
        <v>11606.896254795529</v>
      </c>
      <c r="C120" s="10">
        <f t="shared" si="34"/>
        <v>3133.861988794793</v>
      </c>
      <c r="D120" s="10">
        <f t="shared" si="35"/>
        <v>580.34481273977644</v>
      </c>
      <c r="E120" s="10">
        <f t="shared" si="36"/>
        <v>2449.0551097618568</v>
      </c>
      <c r="F120" s="10">
        <f t="shared" si="37"/>
        <v>313.38619887947931</v>
      </c>
      <c r="G120" s="10">
        <f t="shared" si="38"/>
        <v>406.24136891784354</v>
      </c>
      <c r="H120" s="10">
        <f t="shared" si="39"/>
        <v>1857.1034007672847</v>
      </c>
      <c r="I120" s="10">
        <f t="shared" si="40"/>
        <v>638.37929401375413</v>
      </c>
      <c r="J120" s="10">
        <f t="shared" si="41"/>
        <v>127.67585880275082</v>
      </c>
      <c r="K120" s="10">
        <f t="shared" si="42"/>
        <v>266.95861386029713</v>
      </c>
      <c r="L120" s="10">
        <f t="shared" si="43"/>
        <v>58.034481273977647</v>
      </c>
      <c r="M120" s="10">
        <f t="shared" si="44"/>
        <v>1775.855126983716</v>
      </c>
      <c r="N120" s="10">
        <f t="shared" si="45"/>
        <v>2726.4599302514698</v>
      </c>
      <c r="O120" s="10">
        <f t="shared" si="46"/>
        <v>407.40205854332311</v>
      </c>
      <c r="P120" s="10">
        <f t="shared" si="47"/>
        <v>504.89998708360548</v>
      </c>
      <c r="Q120" s="10">
        <f t="shared" si="48"/>
        <v>75.444825656170934</v>
      </c>
      <c r="R120" s="10">
        <f t="shared" si="49"/>
        <v>2130.6779454928155</v>
      </c>
      <c r="S120" s="10">
        <f t="shared" si="50"/>
        <v>318.37716426904137</v>
      </c>
      <c r="T120" s="10">
        <f t="shared" si="51"/>
        <v>272.64599302514699</v>
      </c>
      <c r="U120" s="10">
        <f t="shared" si="52"/>
        <v>40.740205854332309</v>
      </c>
      <c r="V120" s="10">
        <f t="shared" si="53"/>
        <v>353.42999095852389</v>
      </c>
      <c r="W120" s="10">
        <f t="shared" si="54"/>
        <v>52.811377959319664</v>
      </c>
      <c r="X120" s="10">
        <f t="shared" si="55"/>
        <v>1615.6799586675377</v>
      </c>
      <c r="Y120" s="10">
        <f t="shared" si="56"/>
        <v>241.42344209974701</v>
      </c>
      <c r="Z120" s="10">
        <f t="shared" si="57"/>
        <v>555.38998579196607</v>
      </c>
      <c r="AA120" s="10">
        <f t="shared" si="58"/>
        <v>82.989308221788036</v>
      </c>
      <c r="AB120" s="10">
        <f t="shared" si="59"/>
        <v>111.07799715839322</v>
      </c>
      <c r="AC120" s="10">
        <f t="shared" si="60"/>
        <v>16.597861644357607</v>
      </c>
      <c r="AD120" s="10">
        <f t="shared" si="61"/>
        <v>232.25399405845852</v>
      </c>
      <c r="AE120" s="10">
        <f t="shared" si="62"/>
        <v>34.704619801838632</v>
      </c>
      <c r="AF120" s="2">
        <f t="shared" si="63"/>
        <v>58.034481273977647</v>
      </c>
      <c r="AG120" s="9">
        <f t="shared" si="64"/>
        <v>1019.9432129477259</v>
      </c>
      <c r="AH120" s="9">
        <f t="shared" si="65"/>
        <v>152.40530768184414</v>
      </c>
      <c r="AI120" s="2">
        <f t="shared" si="66"/>
        <v>11.614092530473505</v>
      </c>
      <c r="AJ120" s="2">
        <f t="shared" si="67"/>
        <v>591.89251382367252</v>
      </c>
    </row>
    <row r="121" spans="1:36" x14ac:dyDescent="0.3">
      <c r="A121" s="2" t="s">
        <v>120</v>
      </c>
      <c r="B121" s="7">
        <v>2328.014556962301</v>
      </c>
      <c r="C121" s="10">
        <f t="shared" si="34"/>
        <v>628.56393037982127</v>
      </c>
      <c r="D121" s="10">
        <f t="shared" si="35"/>
        <v>116.40072784811505</v>
      </c>
      <c r="E121" s="10">
        <f t="shared" si="36"/>
        <v>491.21107151904556</v>
      </c>
      <c r="F121" s="10">
        <f t="shared" si="37"/>
        <v>62.85639303798213</v>
      </c>
      <c r="G121" s="10">
        <f t="shared" si="38"/>
        <v>81.480509493680543</v>
      </c>
      <c r="H121" s="10">
        <f t="shared" si="39"/>
        <v>372.48232911396815</v>
      </c>
      <c r="I121" s="10">
        <f t="shared" si="40"/>
        <v>128.04080063292656</v>
      </c>
      <c r="J121" s="10">
        <f t="shared" si="41"/>
        <v>25.608160126585314</v>
      </c>
      <c r="K121" s="10">
        <f t="shared" si="42"/>
        <v>53.544334810132924</v>
      </c>
      <c r="L121" s="10">
        <f t="shared" si="43"/>
        <v>11.640072784811505</v>
      </c>
      <c r="M121" s="10">
        <f t="shared" si="44"/>
        <v>356.18622721523207</v>
      </c>
      <c r="N121" s="10">
        <f t="shared" si="45"/>
        <v>546.85061943044445</v>
      </c>
      <c r="O121" s="10">
        <f t="shared" si="46"/>
        <v>81.713310949376762</v>
      </c>
      <c r="P121" s="10">
        <f t="shared" si="47"/>
        <v>101.26863322786009</v>
      </c>
      <c r="Q121" s="10">
        <f t="shared" si="48"/>
        <v>15.132094620254957</v>
      </c>
      <c r="R121" s="10">
        <f t="shared" si="49"/>
        <v>427.35363222156963</v>
      </c>
      <c r="S121" s="10">
        <f t="shared" si="50"/>
        <v>63.857439297475928</v>
      </c>
      <c r="T121" s="10">
        <f t="shared" si="51"/>
        <v>54.685061943044452</v>
      </c>
      <c r="U121" s="10">
        <f t="shared" si="52"/>
        <v>8.1713310949376776</v>
      </c>
      <c r="V121" s="10">
        <f t="shared" si="53"/>
        <v>70.888043259502069</v>
      </c>
      <c r="W121" s="10">
        <f t="shared" si="54"/>
        <v>10.59246623417847</v>
      </c>
      <c r="X121" s="10">
        <f t="shared" si="55"/>
        <v>324.05962632915231</v>
      </c>
      <c r="Y121" s="10">
        <f t="shared" si="56"/>
        <v>48.422702784815861</v>
      </c>
      <c r="Z121" s="10">
        <f t="shared" si="57"/>
        <v>111.39549655064611</v>
      </c>
      <c r="AA121" s="10">
        <f t="shared" si="58"/>
        <v>16.645304082280454</v>
      </c>
      <c r="AB121" s="10">
        <f t="shared" si="59"/>
        <v>22.279099310129222</v>
      </c>
      <c r="AC121" s="10">
        <f t="shared" si="60"/>
        <v>3.3290608164560909</v>
      </c>
      <c r="AD121" s="10">
        <f t="shared" si="61"/>
        <v>46.58357128481564</v>
      </c>
      <c r="AE121" s="10">
        <f t="shared" si="62"/>
        <v>6.9607635253172804</v>
      </c>
      <c r="AF121" s="2">
        <f t="shared" si="63"/>
        <v>11.640072784811505</v>
      </c>
      <c r="AG121" s="9">
        <f t="shared" si="64"/>
        <v>204.57171278981463</v>
      </c>
      <c r="AH121" s="9">
        <f t="shared" si="65"/>
        <v>30.568186968592993</v>
      </c>
      <c r="AI121" s="2">
        <f t="shared" si="66"/>
        <v>2.3294579259876178</v>
      </c>
      <c r="AJ121" s="2">
        <f t="shared" si="67"/>
        <v>118.71686953083685</v>
      </c>
    </row>
    <row r="122" spans="1:36" x14ac:dyDescent="0.3">
      <c r="A122" s="2" t="s">
        <v>121</v>
      </c>
      <c r="B122" s="7">
        <v>53089.429700097753</v>
      </c>
      <c r="C122" s="10">
        <f t="shared" si="34"/>
        <v>14334.146019026395</v>
      </c>
      <c r="D122" s="10">
        <f t="shared" si="35"/>
        <v>2654.4714850048877</v>
      </c>
      <c r="E122" s="10">
        <f t="shared" si="36"/>
        <v>11201.869666720628</v>
      </c>
      <c r="F122" s="10">
        <f t="shared" si="37"/>
        <v>1433.4146019026396</v>
      </c>
      <c r="G122" s="10">
        <f t="shared" si="38"/>
        <v>1858.1300395034216</v>
      </c>
      <c r="H122" s="10">
        <f t="shared" si="39"/>
        <v>8494.3087520156405</v>
      </c>
      <c r="I122" s="10">
        <f t="shared" si="40"/>
        <v>2919.9186335053764</v>
      </c>
      <c r="J122" s="10">
        <f t="shared" si="41"/>
        <v>583.9837267010754</v>
      </c>
      <c r="K122" s="10">
        <f t="shared" si="42"/>
        <v>1221.0568831022483</v>
      </c>
      <c r="L122" s="10">
        <f t="shared" si="43"/>
        <v>265.44714850048877</v>
      </c>
      <c r="M122" s="10">
        <f t="shared" si="44"/>
        <v>8122.6827441149562</v>
      </c>
      <c r="N122" s="10">
        <f t="shared" si="45"/>
        <v>12470.707036552963</v>
      </c>
      <c r="O122" s="10">
        <f t="shared" si="46"/>
        <v>1863.4389824734315</v>
      </c>
      <c r="P122" s="10">
        <f t="shared" si="47"/>
        <v>2309.3901919542523</v>
      </c>
      <c r="Q122" s="10">
        <f t="shared" si="48"/>
        <v>345.0812930506354</v>
      </c>
      <c r="R122" s="10">
        <f t="shared" si="49"/>
        <v>9745.6266100469456</v>
      </c>
      <c r="S122" s="10">
        <f t="shared" si="50"/>
        <v>1456.2430566736816</v>
      </c>
      <c r="T122" s="10">
        <f t="shared" si="51"/>
        <v>1247.0707036552965</v>
      </c>
      <c r="U122" s="10">
        <f t="shared" si="52"/>
        <v>186.34389824734316</v>
      </c>
      <c r="V122" s="10">
        <f t="shared" si="53"/>
        <v>1616.5731343679768</v>
      </c>
      <c r="W122" s="10">
        <f t="shared" si="54"/>
        <v>241.55690513544482</v>
      </c>
      <c r="X122" s="10">
        <f t="shared" si="55"/>
        <v>7390.0486142536074</v>
      </c>
      <c r="Y122" s="10">
        <f t="shared" si="56"/>
        <v>1104.2601377620333</v>
      </c>
      <c r="Z122" s="10">
        <f t="shared" si="57"/>
        <v>2540.3292111496776</v>
      </c>
      <c r="AA122" s="10">
        <f t="shared" si="58"/>
        <v>379.58942235569896</v>
      </c>
      <c r="AB122" s="10">
        <f t="shared" si="59"/>
        <v>508.06584222993558</v>
      </c>
      <c r="AC122" s="10">
        <f t="shared" si="60"/>
        <v>75.9178844711398</v>
      </c>
      <c r="AD122" s="10">
        <f t="shared" si="61"/>
        <v>1062.319488298956</v>
      </c>
      <c r="AE122" s="10">
        <f t="shared" si="62"/>
        <v>158.73739480329229</v>
      </c>
      <c r="AF122" s="2">
        <f t="shared" si="63"/>
        <v>265.44714850048877</v>
      </c>
      <c r="AG122" s="9">
        <f t="shared" si="64"/>
        <v>4665.175109108789</v>
      </c>
      <c r="AH122" s="9">
        <f t="shared" si="65"/>
        <v>697.09513124614102</v>
      </c>
      <c r="AI122" s="2">
        <f t="shared" si="66"/>
        <v>53.122345146511819</v>
      </c>
      <c r="AJ122" s="2">
        <f t="shared" si="67"/>
        <v>2707.2901586135149</v>
      </c>
    </row>
    <row r="123" spans="1:36" x14ac:dyDescent="0.3">
      <c r="A123" s="2" t="s">
        <v>122</v>
      </c>
      <c r="B123" s="7">
        <v>4958.6396958855257</v>
      </c>
      <c r="C123" s="10">
        <f t="shared" si="34"/>
        <v>1338.832717889092</v>
      </c>
      <c r="D123" s="10">
        <f t="shared" si="35"/>
        <v>247.9319847942763</v>
      </c>
      <c r="E123" s="10">
        <f t="shared" si="36"/>
        <v>1046.272975831846</v>
      </c>
      <c r="F123" s="10">
        <f t="shared" si="37"/>
        <v>133.88327178890921</v>
      </c>
      <c r="G123" s="10">
        <f t="shared" si="38"/>
        <v>173.55238935599343</v>
      </c>
      <c r="H123" s="10">
        <f t="shared" si="39"/>
        <v>793.38235134168417</v>
      </c>
      <c r="I123" s="10">
        <f t="shared" si="40"/>
        <v>272.72518327370392</v>
      </c>
      <c r="J123" s="10">
        <f t="shared" si="41"/>
        <v>54.545036654740791</v>
      </c>
      <c r="K123" s="10">
        <f t="shared" si="42"/>
        <v>114.04871300536709</v>
      </c>
      <c r="L123" s="10">
        <f t="shared" si="43"/>
        <v>24.79319847942763</v>
      </c>
      <c r="M123" s="10">
        <f t="shared" si="44"/>
        <v>758.67187347048537</v>
      </c>
      <c r="N123" s="10">
        <f t="shared" si="45"/>
        <v>1164.78446456351</v>
      </c>
      <c r="O123" s="10">
        <f t="shared" si="46"/>
        <v>174.04825332558195</v>
      </c>
      <c r="P123" s="10">
        <f t="shared" si="47"/>
        <v>215.70082677102039</v>
      </c>
      <c r="Q123" s="10">
        <f t="shared" si="48"/>
        <v>32.231158023255922</v>
      </c>
      <c r="R123" s="10">
        <f t="shared" si="49"/>
        <v>910.25748897370602</v>
      </c>
      <c r="S123" s="10">
        <f t="shared" si="50"/>
        <v>136.01548685813998</v>
      </c>
      <c r="T123" s="10">
        <f t="shared" si="51"/>
        <v>116.47844645635101</v>
      </c>
      <c r="U123" s="10">
        <f t="shared" si="52"/>
        <v>17.404825332558197</v>
      </c>
      <c r="V123" s="10">
        <f t="shared" si="53"/>
        <v>150.99057873971429</v>
      </c>
      <c r="W123" s="10">
        <f t="shared" si="54"/>
        <v>22.561810616279146</v>
      </c>
      <c r="X123" s="10">
        <f t="shared" si="55"/>
        <v>690.24264566726526</v>
      </c>
      <c r="Y123" s="10">
        <f t="shared" si="56"/>
        <v>103.13970567441895</v>
      </c>
      <c r="Z123" s="10">
        <f t="shared" si="57"/>
        <v>237.27090944812241</v>
      </c>
      <c r="AA123" s="10">
        <f t="shared" si="58"/>
        <v>35.45427382558151</v>
      </c>
      <c r="AB123" s="10">
        <f t="shared" si="59"/>
        <v>47.454181889624486</v>
      </c>
      <c r="AC123" s="10">
        <f t="shared" si="60"/>
        <v>7.090854765116303</v>
      </c>
      <c r="AD123" s="10">
        <f t="shared" si="61"/>
        <v>99.222380314669365</v>
      </c>
      <c r="AE123" s="10">
        <f t="shared" si="62"/>
        <v>14.826332690697722</v>
      </c>
      <c r="AF123" s="2">
        <f t="shared" si="63"/>
        <v>24.79319847942763</v>
      </c>
      <c r="AG123" s="9">
        <f t="shared" si="64"/>
        <v>435.73499687153981</v>
      </c>
      <c r="AH123" s="9">
        <f t="shared" si="65"/>
        <v>65.109827118735836</v>
      </c>
      <c r="AI123" s="2">
        <f t="shared" si="66"/>
        <v>4.9617140524969745</v>
      </c>
      <c r="AJ123" s="2">
        <f t="shared" si="67"/>
        <v>252.86533542771275</v>
      </c>
    </row>
    <row r="124" spans="1:36" x14ac:dyDescent="0.3">
      <c r="A124" s="2" t="s">
        <v>123</v>
      </c>
      <c r="B124" s="7">
        <v>7597.1777199323333</v>
      </c>
      <c r="C124" s="10">
        <f t="shared" si="34"/>
        <v>2051.2379843817303</v>
      </c>
      <c r="D124" s="10">
        <f t="shared" si="35"/>
        <v>379.85888599661666</v>
      </c>
      <c r="E124" s="10">
        <f t="shared" si="36"/>
        <v>1603.0044989057226</v>
      </c>
      <c r="F124" s="10">
        <f t="shared" si="37"/>
        <v>205.12379843817303</v>
      </c>
      <c r="G124" s="10">
        <f t="shared" si="38"/>
        <v>265.90122019763169</v>
      </c>
      <c r="H124" s="10">
        <f t="shared" si="39"/>
        <v>1215.5484351891735</v>
      </c>
      <c r="I124" s="10">
        <f t="shared" si="40"/>
        <v>417.84477459627834</v>
      </c>
      <c r="J124" s="10">
        <f t="shared" si="41"/>
        <v>83.568954919255674</v>
      </c>
      <c r="K124" s="10">
        <f t="shared" si="42"/>
        <v>174.73508755844367</v>
      </c>
      <c r="L124" s="10">
        <f t="shared" si="43"/>
        <v>37.985888599661671</v>
      </c>
      <c r="M124" s="10">
        <f t="shared" si="44"/>
        <v>1162.3681911496469</v>
      </c>
      <c r="N124" s="10">
        <f t="shared" si="45"/>
        <v>1784.5770464121053</v>
      </c>
      <c r="O124" s="10">
        <f t="shared" si="46"/>
        <v>266.66093796962497</v>
      </c>
      <c r="P124" s="10">
        <f t="shared" si="47"/>
        <v>330.47723081705652</v>
      </c>
      <c r="Q124" s="10">
        <f t="shared" si="48"/>
        <v>49.38165517956017</v>
      </c>
      <c r="R124" s="10">
        <f t="shared" si="49"/>
        <v>1394.6139140479786</v>
      </c>
      <c r="S124" s="10">
        <f t="shared" si="50"/>
        <v>208.39058485774393</v>
      </c>
      <c r="T124" s="10">
        <f t="shared" si="51"/>
        <v>178.45770464121054</v>
      </c>
      <c r="U124" s="10">
        <f t="shared" si="52"/>
        <v>26.666093796962492</v>
      </c>
      <c r="V124" s="10">
        <f t="shared" si="53"/>
        <v>231.33406157193957</v>
      </c>
      <c r="W124" s="10">
        <f t="shared" si="54"/>
        <v>34.567158625692123</v>
      </c>
      <c r="X124" s="10">
        <f t="shared" si="55"/>
        <v>1057.527138614581</v>
      </c>
      <c r="Y124" s="10">
        <f t="shared" si="56"/>
        <v>158.02129657459255</v>
      </c>
      <c r="Z124" s="10">
        <f t="shared" si="57"/>
        <v>363.52495389876213</v>
      </c>
      <c r="AA124" s="10">
        <f t="shared" si="58"/>
        <v>54.319820697516185</v>
      </c>
      <c r="AB124" s="10">
        <f t="shared" si="59"/>
        <v>72.704990779752436</v>
      </c>
      <c r="AC124" s="10">
        <f t="shared" si="60"/>
        <v>10.863964139503238</v>
      </c>
      <c r="AD124" s="10">
        <f t="shared" si="61"/>
        <v>152.01952617584598</v>
      </c>
      <c r="AE124" s="10">
        <f t="shared" si="62"/>
        <v>22.715561382597677</v>
      </c>
      <c r="AF124" s="2">
        <f t="shared" si="63"/>
        <v>37.985888599661671</v>
      </c>
      <c r="AG124" s="9">
        <f t="shared" si="64"/>
        <v>667.59361701033538</v>
      </c>
      <c r="AH124" s="9">
        <f t="shared" si="65"/>
        <v>99.755368059015638</v>
      </c>
      <c r="AI124" s="2">
        <f t="shared" si="66"/>
        <v>7.6018879701186917</v>
      </c>
      <c r="AJ124" s="2">
        <f t="shared" si="67"/>
        <v>387.41731811017729</v>
      </c>
    </row>
    <row r="125" spans="1:36" x14ac:dyDescent="0.3">
      <c r="A125" s="2" t="s">
        <v>124</v>
      </c>
      <c r="B125" s="7">
        <v>17915.746242966314</v>
      </c>
      <c r="C125" s="10">
        <f t="shared" si="34"/>
        <v>4837.2514856009047</v>
      </c>
      <c r="D125" s="10">
        <f t="shared" si="35"/>
        <v>895.78731214831578</v>
      </c>
      <c r="E125" s="10">
        <f t="shared" si="36"/>
        <v>3780.2224572658924</v>
      </c>
      <c r="F125" s="10">
        <f t="shared" si="37"/>
        <v>483.72514856009053</v>
      </c>
      <c r="G125" s="10">
        <f t="shared" si="38"/>
        <v>627.05111850382104</v>
      </c>
      <c r="H125" s="10">
        <f t="shared" si="39"/>
        <v>2866.51939887461</v>
      </c>
      <c r="I125" s="10">
        <f t="shared" si="40"/>
        <v>985.36604336314724</v>
      </c>
      <c r="J125" s="10">
        <f t="shared" si="41"/>
        <v>197.07320867262948</v>
      </c>
      <c r="K125" s="10">
        <f t="shared" si="42"/>
        <v>412.06216358822519</v>
      </c>
      <c r="L125" s="10">
        <f t="shared" si="43"/>
        <v>89.578731214831564</v>
      </c>
      <c r="M125" s="10">
        <f t="shared" si="44"/>
        <v>2741.1091751738459</v>
      </c>
      <c r="N125" s="10">
        <f t="shared" si="45"/>
        <v>4208.4087924727874</v>
      </c>
      <c r="O125" s="10">
        <f t="shared" si="46"/>
        <v>628.84269312811762</v>
      </c>
      <c r="P125" s="10">
        <f t="shared" si="47"/>
        <v>779.3349615690347</v>
      </c>
      <c r="Q125" s="10">
        <f t="shared" si="48"/>
        <v>116.45235057928106</v>
      </c>
      <c r="R125" s="10">
        <f t="shared" si="49"/>
        <v>3288.7935378213265</v>
      </c>
      <c r="S125" s="10">
        <f t="shared" si="50"/>
        <v>491.42891944456602</v>
      </c>
      <c r="T125" s="10">
        <f t="shared" si="51"/>
        <v>420.84087924727874</v>
      </c>
      <c r="U125" s="10">
        <f t="shared" si="52"/>
        <v>62.884269312811774</v>
      </c>
      <c r="V125" s="10">
        <f t="shared" si="53"/>
        <v>545.53447309832427</v>
      </c>
      <c r="W125" s="10">
        <f t="shared" si="54"/>
        <v>81.516645405496732</v>
      </c>
      <c r="X125" s="10">
        <f t="shared" si="55"/>
        <v>2493.8718770209107</v>
      </c>
      <c r="Y125" s="10">
        <f t="shared" si="56"/>
        <v>372.64752185369935</v>
      </c>
      <c r="Z125" s="10">
        <f t="shared" si="57"/>
        <v>857.26845772593811</v>
      </c>
      <c r="AA125" s="10">
        <f t="shared" si="58"/>
        <v>128.09758563720914</v>
      </c>
      <c r="AB125" s="10">
        <f t="shared" si="59"/>
        <v>171.45369154518764</v>
      </c>
      <c r="AC125" s="10">
        <f t="shared" si="60"/>
        <v>25.619517127441831</v>
      </c>
      <c r="AD125" s="10">
        <f t="shared" si="61"/>
        <v>358.49408232175591</v>
      </c>
      <c r="AE125" s="10">
        <f t="shared" si="62"/>
        <v>53.568081266469278</v>
      </c>
      <c r="AF125" s="2">
        <f t="shared" si="63"/>
        <v>89.578731214831564</v>
      </c>
      <c r="AG125" s="9">
        <f t="shared" si="64"/>
        <v>1574.3264507820065</v>
      </c>
      <c r="AH125" s="9">
        <f t="shared" si="65"/>
        <v>235.24418230075963</v>
      </c>
      <c r="AI125" s="2">
        <f t="shared" si="66"/>
        <v>17.926854005636955</v>
      </c>
      <c r="AJ125" s="2">
        <f t="shared" si="67"/>
        <v>913.61168808544278</v>
      </c>
    </row>
    <row r="126" spans="1:36" x14ac:dyDescent="0.3">
      <c r="A126" s="2" t="s">
        <v>125</v>
      </c>
      <c r="B126" s="7">
        <v>12699.102137438738</v>
      </c>
      <c r="C126" s="10">
        <f t="shared" si="34"/>
        <v>3428.7575771084594</v>
      </c>
      <c r="D126" s="10">
        <f t="shared" si="35"/>
        <v>634.95510687193701</v>
      </c>
      <c r="E126" s="10">
        <f t="shared" si="36"/>
        <v>2679.5105509995742</v>
      </c>
      <c r="F126" s="10">
        <f t="shared" si="37"/>
        <v>342.87575771084596</v>
      </c>
      <c r="G126" s="10">
        <f t="shared" si="38"/>
        <v>444.4685748103559</v>
      </c>
      <c r="H126" s="10">
        <f t="shared" si="39"/>
        <v>2031.8563419901982</v>
      </c>
      <c r="I126" s="10">
        <f t="shared" si="40"/>
        <v>698.45061755913059</v>
      </c>
      <c r="J126" s="10">
        <f t="shared" si="41"/>
        <v>139.69012351182613</v>
      </c>
      <c r="K126" s="10">
        <f t="shared" si="42"/>
        <v>292.07934916109099</v>
      </c>
      <c r="L126" s="10">
        <f t="shared" si="43"/>
        <v>63.495510687193693</v>
      </c>
      <c r="M126" s="10">
        <f t="shared" si="44"/>
        <v>1942.9626270281269</v>
      </c>
      <c r="N126" s="10">
        <f t="shared" si="45"/>
        <v>2983.0190920843597</v>
      </c>
      <c r="O126" s="10">
        <f t="shared" si="46"/>
        <v>445.73848502409976</v>
      </c>
      <c r="P126" s="10">
        <f t="shared" si="47"/>
        <v>552.41094297858524</v>
      </c>
      <c r="Q126" s="10">
        <f t="shared" si="48"/>
        <v>82.544163893351808</v>
      </c>
      <c r="R126" s="10">
        <f t="shared" si="49"/>
        <v>2331.1741793696297</v>
      </c>
      <c r="S126" s="10">
        <f t="shared" si="50"/>
        <v>348.33637162994467</v>
      </c>
      <c r="T126" s="10">
        <f t="shared" si="51"/>
        <v>298.30190920843597</v>
      </c>
      <c r="U126" s="10">
        <f t="shared" si="52"/>
        <v>44.573848502409973</v>
      </c>
      <c r="V126" s="10">
        <f t="shared" si="53"/>
        <v>386.68766008500961</v>
      </c>
      <c r="W126" s="10">
        <f t="shared" si="54"/>
        <v>57.780914725346271</v>
      </c>
      <c r="X126" s="10">
        <f t="shared" si="55"/>
        <v>1767.7150175314723</v>
      </c>
      <c r="Y126" s="10">
        <f t="shared" si="56"/>
        <v>264.14132445872576</v>
      </c>
      <c r="Z126" s="10">
        <f t="shared" si="57"/>
        <v>607.65203727644359</v>
      </c>
      <c r="AA126" s="10">
        <f t="shared" si="58"/>
        <v>90.798580282686984</v>
      </c>
      <c r="AB126" s="10">
        <f t="shared" si="59"/>
        <v>121.53040745528874</v>
      </c>
      <c r="AC126" s="10">
        <f t="shared" si="60"/>
        <v>18.159716056537398</v>
      </c>
      <c r="AD126" s="10">
        <f t="shared" si="61"/>
        <v>254.10903377014915</v>
      </c>
      <c r="AE126" s="10">
        <f t="shared" si="62"/>
        <v>37.970315390941828</v>
      </c>
      <c r="AF126" s="2">
        <f t="shared" si="63"/>
        <v>63.495510687193693</v>
      </c>
      <c r="AG126" s="9">
        <f t="shared" si="64"/>
        <v>1115.9196008372328</v>
      </c>
      <c r="AH126" s="9">
        <f t="shared" si="65"/>
        <v>166.74660702165551</v>
      </c>
      <c r="AI126" s="2">
        <f t="shared" si="66"/>
        <v>12.706975580763951</v>
      </c>
      <c r="AJ126" s="2">
        <f t="shared" si="67"/>
        <v>647.58944358847464</v>
      </c>
    </row>
    <row r="127" spans="1:36" x14ac:dyDescent="0.3">
      <c r="A127" s="2" t="s">
        <v>126</v>
      </c>
      <c r="B127" s="7">
        <v>700.84106386452959</v>
      </c>
      <c r="C127" s="10">
        <f t="shared" si="34"/>
        <v>189.227087243423</v>
      </c>
      <c r="D127" s="10">
        <f t="shared" si="35"/>
        <v>35.042053193226479</v>
      </c>
      <c r="E127" s="10">
        <f t="shared" si="36"/>
        <v>147.87746447541576</v>
      </c>
      <c r="F127" s="10">
        <f t="shared" si="37"/>
        <v>18.9227087243423</v>
      </c>
      <c r="G127" s="10">
        <f t="shared" si="38"/>
        <v>24.529437235258538</v>
      </c>
      <c r="H127" s="10">
        <f t="shared" si="39"/>
        <v>112.13457021832474</v>
      </c>
      <c r="I127" s="10">
        <f t="shared" si="40"/>
        <v>38.54625851254913</v>
      </c>
      <c r="J127" s="10">
        <f t="shared" si="41"/>
        <v>7.7092517025098264</v>
      </c>
      <c r="K127" s="10">
        <f t="shared" si="42"/>
        <v>16.119344468884179</v>
      </c>
      <c r="L127" s="10">
        <f t="shared" si="43"/>
        <v>3.5042053193226481</v>
      </c>
      <c r="M127" s="10">
        <f t="shared" si="44"/>
        <v>107.22868277127303</v>
      </c>
      <c r="N127" s="10">
        <f t="shared" si="45"/>
        <v>164.62756590177801</v>
      </c>
      <c r="O127" s="10">
        <f t="shared" si="46"/>
        <v>24.599521341644991</v>
      </c>
      <c r="P127" s="10">
        <f t="shared" si="47"/>
        <v>30.486586278107037</v>
      </c>
      <c r="Q127" s="10">
        <f t="shared" si="48"/>
        <v>4.5554669151194425</v>
      </c>
      <c r="R127" s="10">
        <f t="shared" si="49"/>
        <v>128.65339409361172</v>
      </c>
      <c r="S127" s="10">
        <f t="shared" si="50"/>
        <v>19.224070381804051</v>
      </c>
      <c r="T127" s="10">
        <f t="shared" si="51"/>
        <v>16.462756590177801</v>
      </c>
      <c r="U127" s="10">
        <f t="shared" si="52"/>
        <v>2.459952134164499</v>
      </c>
      <c r="V127" s="10">
        <f t="shared" si="53"/>
        <v>21.340610394674929</v>
      </c>
      <c r="W127" s="10">
        <f t="shared" si="54"/>
        <v>3.18882684058361</v>
      </c>
      <c r="X127" s="10">
        <f t="shared" si="55"/>
        <v>97.557076089942527</v>
      </c>
      <c r="Y127" s="10">
        <f t="shared" si="56"/>
        <v>14.577494128382217</v>
      </c>
      <c r="Z127" s="10">
        <f t="shared" si="57"/>
        <v>33.535244905917743</v>
      </c>
      <c r="AA127" s="10">
        <f t="shared" si="58"/>
        <v>5.0110136066313871</v>
      </c>
      <c r="AB127" s="10">
        <f t="shared" si="59"/>
        <v>6.707048981183549</v>
      </c>
      <c r="AC127" s="10">
        <f t="shared" si="60"/>
        <v>1.0022027213262774</v>
      </c>
      <c r="AD127" s="10">
        <f t="shared" si="61"/>
        <v>14.023829687929236</v>
      </c>
      <c r="AE127" s="10">
        <f t="shared" si="62"/>
        <v>2.0955147809549435</v>
      </c>
      <c r="AF127" s="2">
        <f t="shared" si="63"/>
        <v>3.5042053193226481</v>
      </c>
      <c r="AG127" s="9">
        <f t="shared" si="64"/>
        <v>61.585635879906739</v>
      </c>
      <c r="AH127" s="9">
        <f t="shared" si="65"/>
        <v>9.2024513383768696</v>
      </c>
      <c r="AI127" s="2">
        <f t="shared" si="66"/>
        <v>0.70127558532412571</v>
      </c>
      <c r="AJ127" s="2">
        <f t="shared" si="67"/>
        <v>35.739319967665296</v>
      </c>
    </row>
    <row r="128" spans="1:36" x14ac:dyDescent="0.3">
      <c r="A128" s="2" t="s">
        <v>127</v>
      </c>
      <c r="B128" s="7">
        <v>18871.894889348801</v>
      </c>
      <c r="C128" s="10">
        <f t="shared" si="34"/>
        <v>5095.4116201241768</v>
      </c>
      <c r="D128" s="10">
        <f t="shared" si="35"/>
        <v>943.59474446744014</v>
      </c>
      <c r="E128" s="10">
        <f t="shared" si="36"/>
        <v>3981.9698216525976</v>
      </c>
      <c r="F128" s="10">
        <f t="shared" si="37"/>
        <v>509.54116201241771</v>
      </c>
      <c r="G128" s="10">
        <f t="shared" si="38"/>
        <v>660.51632112720813</v>
      </c>
      <c r="H128" s="10">
        <f t="shared" si="39"/>
        <v>3019.5031822958081</v>
      </c>
      <c r="I128" s="10">
        <f t="shared" si="40"/>
        <v>1037.9542189141841</v>
      </c>
      <c r="J128" s="10">
        <f t="shared" si="41"/>
        <v>207.59084378283683</v>
      </c>
      <c r="K128" s="10">
        <f t="shared" si="42"/>
        <v>434.05358245502242</v>
      </c>
      <c r="L128" s="10">
        <f t="shared" si="43"/>
        <v>94.359474446744002</v>
      </c>
      <c r="M128" s="10">
        <f t="shared" si="44"/>
        <v>2887.3999180703668</v>
      </c>
      <c r="N128" s="10">
        <f t="shared" si="45"/>
        <v>4433.0081095080341</v>
      </c>
      <c r="O128" s="10">
        <f t="shared" si="46"/>
        <v>662.40351061614297</v>
      </c>
      <c r="P128" s="10">
        <f t="shared" si="47"/>
        <v>820.9274276866729</v>
      </c>
      <c r="Q128" s="10">
        <f t="shared" si="48"/>
        <v>122.66731678076722</v>
      </c>
      <c r="R128" s="10">
        <f t="shared" si="49"/>
        <v>3464.3137448377597</v>
      </c>
      <c r="S128" s="10">
        <f t="shared" si="50"/>
        <v>517.65607681483766</v>
      </c>
      <c r="T128" s="10">
        <f t="shared" si="51"/>
        <v>443.3008109508034</v>
      </c>
      <c r="U128" s="10">
        <f t="shared" si="52"/>
        <v>66.240351061614305</v>
      </c>
      <c r="V128" s="10">
        <f t="shared" si="53"/>
        <v>574.64919938067112</v>
      </c>
      <c r="W128" s="10">
        <f t="shared" si="54"/>
        <v>85.867121746537066</v>
      </c>
      <c r="X128" s="10">
        <f t="shared" si="55"/>
        <v>2626.9677685973529</v>
      </c>
      <c r="Y128" s="10">
        <f t="shared" si="56"/>
        <v>392.53541369845505</v>
      </c>
      <c r="Z128" s="10">
        <f t="shared" si="57"/>
        <v>903.02017045534024</v>
      </c>
      <c r="AA128" s="10">
        <f t="shared" si="58"/>
        <v>134.93404845884393</v>
      </c>
      <c r="AB128" s="10">
        <f t="shared" si="59"/>
        <v>180.60403409106803</v>
      </c>
      <c r="AC128" s="10">
        <f t="shared" si="60"/>
        <v>26.986809691768787</v>
      </c>
      <c r="AD128" s="10">
        <f t="shared" si="61"/>
        <v>377.6266167358695</v>
      </c>
      <c r="AE128" s="10">
        <f t="shared" si="62"/>
        <v>56.426965719152918</v>
      </c>
      <c r="AF128" s="2">
        <f t="shared" si="63"/>
        <v>94.359474446744002</v>
      </c>
      <c r="AG128" s="9">
        <f t="shared" si="64"/>
        <v>1658.3469590246002</v>
      </c>
      <c r="AH128" s="9">
        <f t="shared" si="65"/>
        <v>247.79897088873338</v>
      </c>
      <c r="AI128" s="2">
        <f t="shared" si="66"/>
        <v>18.8835954641802</v>
      </c>
      <c r="AJ128" s="2">
        <f t="shared" si="67"/>
        <v>962.37039269285322</v>
      </c>
    </row>
    <row r="129" spans="1:36" x14ac:dyDescent="0.3">
      <c r="A129" s="2" t="s">
        <v>128</v>
      </c>
      <c r="B129" s="7">
        <v>6934.4160981947207</v>
      </c>
      <c r="C129" s="10">
        <f t="shared" si="34"/>
        <v>1872.2923465125748</v>
      </c>
      <c r="D129" s="10">
        <f t="shared" si="35"/>
        <v>346.72080490973605</v>
      </c>
      <c r="E129" s="10">
        <f t="shared" si="36"/>
        <v>1463.1617967190862</v>
      </c>
      <c r="F129" s="10">
        <f t="shared" si="37"/>
        <v>187.22923465125749</v>
      </c>
      <c r="G129" s="10">
        <f t="shared" si="38"/>
        <v>242.70456343681525</v>
      </c>
      <c r="H129" s="10">
        <f t="shared" si="39"/>
        <v>1109.5065757111554</v>
      </c>
      <c r="I129" s="10">
        <f t="shared" si="40"/>
        <v>381.39288540070964</v>
      </c>
      <c r="J129" s="10">
        <f t="shared" si="41"/>
        <v>76.278577080141929</v>
      </c>
      <c r="K129" s="10">
        <f t="shared" si="42"/>
        <v>159.49157025847856</v>
      </c>
      <c r="L129" s="10">
        <f t="shared" si="43"/>
        <v>34.672080490973606</v>
      </c>
      <c r="M129" s="10">
        <f t="shared" si="44"/>
        <v>1060.9656630237923</v>
      </c>
      <c r="N129" s="10">
        <f t="shared" si="45"/>
        <v>1628.89434146594</v>
      </c>
      <c r="O129" s="10">
        <f t="shared" si="46"/>
        <v>243.39800504663472</v>
      </c>
      <c r="P129" s="10">
        <f t="shared" si="47"/>
        <v>301.64710027147038</v>
      </c>
      <c r="Q129" s="10">
        <f t="shared" si="48"/>
        <v>45.073704638265689</v>
      </c>
      <c r="R129" s="10">
        <f t="shared" si="49"/>
        <v>1272.9507631456049</v>
      </c>
      <c r="S129" s="10">
        <f t="shared" si="50"/>
        <v>190.21103357348122</v>
      </c>
      <c r="T129" s="10">
        <f t="shared" si="51"/>
        <v>162.889434146594</v>
      </c>
      <c r="U129" s="10">
        <f t="shared" si="52"/>
        <v>24.339800504663472</v>
      </c>
      <c r="V129" s="10">
        <f t="shared" si="53"/>
        <v>211.15297019002927</v>
      </c>
      <c r="W129" s="10">
        <f t="shared" si="54"/>
        <v>31.551593246785984</v>
      </c>
      <c r="X129" s="10">
        <f t="shared" si="55"/>
        <v>965.27072086870521</v>
      </c>
      <c r="Y129" s="10">
        <f t="shared" si="56"/>
        <v>144.23585484245021</v>
      </c>
      <c r="Z129" s="10">
        <f t="shared" si="57"/>
        <v>331.81181029861739</v>
      </c>
      <c r="AA129" s="10">
        <f t="shared" si="58"/>
        <v>49.581075102092257</v>
      </c>
      <c r="AB129" s="10">
        <f t="shared" si="59"/>
        <v>66.36236205972348</v>
      </c>
      <c r="AC129" s="10">
        <f t="shared" si="60"/>
        <v>9.9162150204184503</v>
      </c>
      <c r="AD129" s="10">
        <f t="shared" si="61"/>
        <v>138.75766612487635</v>
      </c>
      <c r="AE129" s="10">
        <f t="shared" si="62"/>
        <v>20.733904133602213</v>
      </c>
      <c r="AF129" s="2">
        <f t="shared" si="63"/>
        <v>34.672080490973606</v>
      </c>
      <c r="AG129" s="9">
        <f t="shared" si="64"/>
        <v>609.35417012855453</v>
      </c>
      <c r="AH129" s="9">
        <f t="shared" si="65"/>
        <v>91.052921973232301</v>
      </c>
      <c r="AI129" s="2">
        <f t="shared" si="66"/>
        <v>6.9387154361756025</v>
      </c>
      <c r="AJ129" s="2">
        <f t="shared" si="67"/>
        <v>353.61985548582999</v>
      </c>
    </row>
    <row r="130" spans="1:36" x14ac:dyDescent="0.3">
      <c r="A130" s="2" t="s">
        <v>129</v>
      </c>
      <c r="B130" s="7">
        <v>17821.060145454117</v>
      </c>
      <c r="C130" s="10">
        <f t="shared" si="34"/>
        <v>4811.6862392726116</v>
      </c>
      <c r="D130" s="10">
        <f t="shared" si="35"/>
        <v>891.05300727270594</v>
      </c>
      <c r="E130" s="10">
        <f t="shared" si="36"/>
        <v>3760.2436906908192</v>
      </c>
      <c r="F130" s="10">
        <f t="shared" si="37"/>
        <v>481.16862392726125</v>
      </c>
      <c r="G130" s="10">
        <f t="shared" si="38"/>
        <v>623.73710509089415</v>
      </c>
      <c r="H130" s="10">
        <f t="shared" si="39"/>
        <v>2851.3696232726588</v>
      </c>
      <c r="I130" s="10">
        <f t="shared" si="40"/>
        <v>980.1583079999765</v>
      </c>
      <c r="J130" s="10">
        <f t="shared" si="41"/>
        <v>196.03166159999532</v>
      </c>
      <c r="K130" s="10">
        <f t="shared" si="42"/>
        <v>409.88438334544469</v>
      </c>
      <c r="L130" s="10">
        <f t="shared" si="43"/>
        <v>89.105300727270588</v>
      </c>
      <c r="M130" s="10">
        <f t="shared" si="44"/>
        <v>2726.6222022544798</v>
      </c>
      <c r="N130" s="10">
        <f t="shared" si="45"/>
        <v>4186.1670281671722</v>
      </c>
      <c r="O130" s="10">
        <f t="shared" si="46"/>
        <v>625.51921110543958</v>
      </c>
      <c r="P130" s="10">
        <f t="shared" si="47"/>
        <v>775.21611632725421</v>
      </c>
      <c r="Q130" s="10">
        <f t="shared" si="48"/>
        <v>115.83689094545177</v>
      </c>
      <c r="R130" s="10">
        <f t="shared" si="49"/>
        <v>3271.4120109010128</v>
      </c>
      <c r="S130" s="10">
        <f t="shared" si="50"/>
        <v>488.83167978980651</v>
      </c>
      <c r="T130" s="10">
        <f t="shared" si="51"/>
        <v>418.61670281671729</v>
      </c>
      <c r="U130" s="10">
        <f t="shared" si="52"/>
        <v>62.551921110543965</v>
      </c>
      <c r="V130" s="10">
        <f t="shared" si="53"/>
        <v>542.65128142907793</v>
      </c>
      <c r="W130" s="10">
        <f t="shared" si="54"/>
        <v>81.085823661816235</v>
      </c>
      <c r="X130" s="10">
        <f t="shared" si="55"/>
        <v>2480.6915722472131</v>
      </c>
      <c r="Y130" s="10">
        <f t="shared" si="56"/>
        <v>370.67805102544565</v>
      </c>
      <c r="Z130" s="10">
        <f t="shared" si="57"/>
        <v>852.73772795997957</v>
      </c>
      <c r="AA130" s="10">
        <f t="shared" si="58"/>
        <v>127.42058003999695</v>
      </c>
      <c r="AB130" s="10">
        <f t="shared" si="59"/>
        <v>170.54754559199591</v>
      </c>
      <c r="AC130" s="10">
        <f t="shared" si="60"/>
        <v>25.484116007999393</v>
      </c>
      <c r="AD130" s="10">
        <f t="shared" si="61"/>
        <v>356.59941351053686</v>
      </c>
      <c r="AE130" s="10">
        <f t="shared" si="62"/>
        <v>53.284969834907812</v>
      </c>
      <c r="AF130" s="2">
        <f t="shared" si="63"/>
        <v>89.105300727270588</v>
      </c>
      <c r="AG130" s="9">
        <f t="shared" si="64"/>
        <v>1566.0060143450762</v>
      </c>
      <c r="AH130" s="9">
        <f t="shared" si="65"/>
        <v>234.00089869524132</v>
      </c>
      <c r="AI130" s="2">
        <f t="shared" si="66"/>
        <v>17.832109202744299</v>
      </c>
      <c r="AJ130" s="2">
        <f t="shared" si="67"/>
        <v>908.78318001141804</v>
      </c>
    </row>
    <row r="131" spans="1:36" x14ac:dyDescent="0.3">
      <c r="A131" s="2" t="s">
        <v>130</v>
      </c>
      <c r="B131" s="7">
        <v>34594.514128918243</v>
      </c>
      <c r="C131" s="10">
        <f t="shared" ref="C131:C194" si="68">27%*B131</f>
        <v>9340.5188148079269</v>
      </c>
      <c r="D131" s="10">
        <f t="shared" ref="D131:D194" si="69">5%*B131</f>
        <v>1729.7257064459122</v>
      </c>
      <c r="E131" s="10">
        <f t="shared" ref="E131:E194" si="70">21.1%*B131</f>
        <v>7299.4424812017496</v>
      </c>
      <c r="F131" s="10">
        <f t="shared" ref="F131:F194" si="71">2.7%*B131</f>
        <v>934.05188148079264</v>
      </c>
      <c r="G131" s="10">
        <f t="shared" ref="G131:G194" si="72">3.5%*B131</f>
        <v>1210.8079945121385</v>
      </c>
      <c r="H131" s="10">
        <f t="shared" ref="H131:H194" si="73">16%*B131</f>
        <v>5535.1222606269193</v>
      </c>
      <c r="I131" s="10">
        <f t="shared" ref="I131:I194" si="74">5.5%*B131</f>
        <v>1902.6982770905033</v>
      </c>
      <c r="J131" s="10">
        <f t="shared" ref="J131:J194" si="75">1.1%*B131</f>
        <v>380.53965541810072</v>
      </c>
      <c r="K131" s="10">
        <f t="shared" ref="K131:K194" si="76">2.3%*B131</f>
        <v>795.67382496511959</v>
      </c>
      <c r="L131" s="10">
        <f t="shared" ref="L131:L194" si="77">0.5%*B131</f>
        <v>172.97257064459123</v>
      </c>
      <c r="M131" s="10">
        <f t="shared" ref="M131:M194" si="78">15.3%*B131</f>
        <v>5292.9606617244908</v>
      </c>
      <c r="N131" s="10">
        <f t="shared" ref="N131:N194" si="79">87%*C131</f>
        <v>8126.2513688828967</v>
      </c>
      <c r="O131" s="10">
        <f t="shared" ref="O131:O194" si="80">13%*C131</f>
        <v>1214.2674459250306</v>
      </c>
      <c r="P131" s="10">
        <f t="shared" ref="P131:P194" si="81">87%*D131</f>
        <v>1504.8613646079436</v>
      </c>
      <c r="Q131" s="10">
        <f t="shared" ref="Q131:Q194" si="82">13%*D131</f>
        <v>224.8643418379686</v>
      </c>
      <c r="R131" s="10">
        <f t="shared" ref="R131:R194" si="83">87%*E131</f>
        <v>6350.5149586455218</v>
      </c>
      <c r="S131" s="10">
        <f t="shared" ref="S131:S194" si="84">13%*E131</f>
        <v>948.92752255622747</v>
      </c>
      <c r="T131" s="10">
        <f t="shared" ref="T131:T194" si="85">87%*F131</f>
        <v>812.6251368882896</v>
      </c>
      <c r="U131" s="10">
        <f t="shared" ref="U131:U194" si="86">13%*F131</f>
        <v>121.42674459250304</v>
      </c>
      <c r="V131" s="10">
        <f t="shared" ref="V131:V194" si="87">87%*G131</f>
        <v>1053.4029552255606</v>
      </c>
      <c r="W131" s="10">
        <f t="shared" ref="W131:W194" si="88">13%*G131</f>
        <v>157.40503928657802</v>
      </c>
      <c r="X131" s="10">
        <f t="shared" ref="X131:X194" si="89">87%*H131</f>
        <v>4815.5563667454198</v>
      </c>
      <c r="Y131" s="10">
        <f t="shared" ref="Y131:Y194" si="90">13%*H131</f>
        <v>719.56589388149951</v>
      </c>
      <c r="Z131" s="10">
        <f t="shared" ref="Z131:Z194" si="91">87%*I131</f>
        <v>1655.347501068738</v>
      </c>
      <c r="AA131" s="10">
        <f t="shared" ref="AA131:AA194" si="92">13%*I131</f>
        <v>247.35077602176543</v>
      </c>
      <c r="AB131" s="10">
        <f t="shared" ref="AB131:AB194" si="93">87%*J131</f>
        <v>331.06950021374763</v>
      </c>
      <c r="AC131" s="10">
        <f t="shared" ref="AC131:AC194" si="94">13%*J131</f>
        <v>49.470155204353098</v>
      </c>
      <c r="AD131" s="10">
        <f t="shared" ref="AD131:AD194" si="95">87%*K131</f>
        <v>692.23622771965404</v>
      </c>
      <c r="AE131" s="10">
        <f t="shared" ref="AE131:AE194" si="96">13%*K131</f>
        <v>103.43759724546555</v>
      </c>
      <c r="AF131" s="2">
        <f t="shared" ref="AF131:AF194" si="97">100%*L131</f>
        <v>172.97257064459123</v>
      </c>
      <c r="AG131" s="9">
        <f t="shared" ref="AG131:AG194" si="98">((100%-(33.33%+0.654%))*87%)*M131</f>
        <v>3039.9547920863151</v>
      </c>
      <c r="AH131" s="9">
        <f t="shared" ref="AH131:AH194" si="99">((100%-(33.33%+0.654%))*13%)*M131</f>
        <v>454.24611835772527</v>
      </c>
      <c r="AI131" s="2">
        <f t="shared" ref="AI131:AI194" si="100">0.654%*M131</f>
        <v>34.615962727678173</v>
      </c>
      <c r="AJ131" s="2">
        <f t="shared" ref="AJ131:AJ194" si="101">33.33%*M131</f>
        <v>1764.1437885527728</v>
      </c>
    </row>
    <row r="132" spans="1:36" x14ac:dyDescent="0.3">
      <c r="A132" s="2" t="s">
        <v>131</v>
      </c>
      <c r="B132" s="7">
        <v>26526.65723790033</v>
      </c>
      <c r="C132" s="10">
        <f t="shared" si="68"/>
        <v>7162.19745423309</v>
      </c>
      <c r="D132" s="10">
        <f t="shared" si="69"/>
        <v>1326.3328618950165</v>
      </c>
      <c r="E132" s="10">
        <f t="shared" si="70"/>
        <v>5597.12467719697</v>
      </c>
      <c r="F132" s="10">
        <f t="shared" si="71"/>
        <v>716.21974542330895</v>
      </c>
      <c r="G132" s="10">
        <f t="shared" si="72"/>
        <v>928.43300332651165</v>
      </c>
      <c r="H132" s="10">
        <f t="shared" si="73"/>
        <v>4244.2651580640531</v>
      </c>
      <c r="I132" s="10">
        <f t="shared" si="74"/>
        <v>1458.9661480845182</v>
      </c>
      <c r="J132" s="10">
        <f t="shared" si="75"/>
        <v>291.79322961690366</v>
      </c>
      <c r="K132" s="10">
        <f t="shared" si="76"/>
        <v>610.1131164717076</v>
      </c>
      <c r="L132" s="10">
        <f t="shared" si="77"/>
        <v>132.63328618950166</v>
      </c>
      <c r="M132" s="10">
        <f t="shared" si="78"/>
        <v>4058.5785573987505</v>
      </c>
      <c r="N132" s="10">
        <f t="shared" si="79"/>
        <v>6231.1117851827885</v>
      </c>
      <c r="O132" s="10">
        <f t="shared" si="80"/>
        <v>931.0856690503017</v>
      </c>
      <c r="P132" s="10">
        <f t="shared" si="81"/>
        <v>1153.9095898486644</v>
      </c>
      <c r="Q132" s="10">
        <f t="shared" si="82"/>
        <v>172.42327204635217</v>
      </c>
      <c r="R132" s="10">
        <f t="shared" si="83"/>
        <v>4869.4984691613636</v>
      </c>
      <c r="S132" s="10">
        <f t="shared" si="84"/>
        <v>727.62620803560617</v>
      </c>
      <c r="T132" s="10">
        <f t="shared" si="85"/>
        <v>623.11117851827873</v>
      </c>
      <c r="U132" s="10">
        <f t="shared" si="86"/>
        <v>93.108566905030173</v>
      </c>
      <c r="V132" s="10">
        <f t="shared" si="87"/>
        <v>807.73671289406514</v>
      </c>
      <c r="W132" s="10">
        <f t="shared" si="88"/>
        <v>120.69629043244652</v>
      </c>
      <c r="X132" s="10">
        <f t="shared" si="89"/>
        <v>3692.5106875157262</v>
      </c>
      <c r="Y132" s="10">
        <f t="shared" si="90"/>
        <v>551.75447054832694</v>
      </c>
      <c r="Z132" s="10">
        <f t="shared" si="91"/>
        <v>1269.3005488335309</v>
      </c>
      <c r="AA132" s="10">
        <f t="shared" si="92"/>
        <v>189.66559925098738</v>
      </c>
      <c r="AB132" s="10">
        <f t="shared" si="93"/>
        <v>253.86010976670619</v>
      </c>
      <c r="AC132" s="10">
        <f t="shared" si="94"/>
        <v>37.933119850197478</v>
      </c>
      <c r="AD132" s="10">
        <f t="shared" si="95"/>
        <v>530.79841133038565</v>
      </c>
      <c r="AE132" s="10">
        <f t="shared" si="96"/>
        <v>79.314705141321994</v>
      </c>
      <c r="AF132" s="2">
        <f t="shared" si="97"/>
        <v>132.63328618950166</v>
      </c>
      <c r="AG132" s="9">
        <f t="shared" si="98"/>
        <v>2331.0007617935526</v>
      </c>
      <c r="AH132" s="9">
        <f t="shared" si="99"/>
        <v>348.31045865880674</v>
      </c>
      <c r="AI132" s="2">
        <f t="shared" si="100"/>
        <v>26.54310376538783</v>
      </c>
      <c r="AJ132" s="2">
        <f t="shared" si="101"/>
        <v>1352.7242331810035</v>
      </c>
    </row>
    <row r="133" spans="1:36" x14ac:dyDescent="0.3">
      <c r="A133" s="2" t="s">
        <v>132</v>
      </c>
      <c r="B133" s="7">
        <v>72145.16694871441</v>
      </c>
      <c r="C133" s="10">
        <f t="shared" si="68"/>
        <v>19479.195076152893</v>
      </c>
      <c r="D133" s="10">
        <f t="shared" si="69"/>
        <v>3607.2583474357207</v>
      </c>
      <c r="E133" s="10">
        <f t="shared" si="70"/>
        <v>15222.630226178742</v>
      </c>
      <c r="F133" s="10">
        <f t="shared" si="71"/>
        <v>1947.9195076152894</v>
      </c>
      <c r="G133" s="10">
        <f t="shared" si="72"/>
        <v>2525.0808432050044</v>
      </c>
      <c r="H133" s="10">
        <f t="shared" si="73"/>
        <v>11543.226711794307</v>
      </c>
      <c r="I133" s="10">
        <f t="shared" si="74"/>
        <v>3967.9841821792925</v>
      </c>
      <c r="J133" s="10">
        <f t="shared" si="75"/>
        <v>793.59683643585856</v>
      </c>
      <c r="K133" s="10">
        <f t="shared" si="76"/>
        <v>1659.3388398204313</v>
      </c>
      <c r="L133" s="10">
        <f t="shared" si="77"/>
        <v>360.72583474357208</v>
      </c>
      <c r="M133" s="10">
        <f t="shared" si="78"/>
        <v>11038.210543153304</v>
      </c>
      <c r="N133" s="10">
        <f t="shared" si="79"/>
        <v>16946.899716253018</v>
      </c>
      <c r="O133" s="10">
        <f t="shared" si="80"/>
        <v>2532.2953598998761</v>
      </c>
      <c r="P133" s="10">
        <f t="shared" si="81"/>
        <v>3138.3147622690772</v>
      </c>
      <c r="Q133" s="10">
        <f t="shared" si="82"/>
        <v>468.94358516664369</v>
      </c>
      <c r="R133" s="10">
        <f t="shared" si="83"/>
        <v>13243.688296775506</v>
      </c>
      <c r="S133" s="10">
        <f t="shared" si="84"/>
        <v>1978.9419294032366</v>
      </c>
      <c r="T133" s="10">
        <f t="shared" si="85"/>
        <v>1694.6899716253017</v>
      </c>
      <c r="U133" s="10">
        <f t="shared" si="86"/>
        <v>253.22953598998762</v>
      </c>
      <c r="V133" s="10">
        <f t="shared" si="87"/>
        <v>2196.8203335883536</v>
      </c>
      <c r="W133" s="10">
        <f t="shared" si="88"/>
        <v>328.26050961665061</v>
      </c>
      <c r="X133" s="10">
        <f t="shared" si="89"/>
        <v>10042.607239261046</v>
      </c>
      <c r="Y133" s="10">
        <f t="shared" si="90"/>
        <v>1500.6194725332598</v>
      </c>
      <c r="Z133" s="10">
        <f t="shared" si="91"/>
        <v>3452.1462384959846</v>
      </c>
      <c r="AA133" s="10">
        <f t="shared" si="92"/>
        <v>515.83794368330803</v>
      </c>
      <c r="AB133" s="10">
        <f t="shared" si="93"/>
        <v>690.42924769919694</v>
      </c>
      <c r="AC133" s="10">
        <f t="shared" si="94"/>
        <v>103.16758873666161</v>
      </c>
      <c r="AD133" s="10">
        <f t="shared" si="95"/>
        <v>1443.6247906437752</v>
      </c>
      <c r="AE133" s="10">
        <f t="shared" si="96"/>
        <v>215.71404917665609</v>
      </c>
      <c r="AF133" s="2">
        <f t="shared" si="97"/>
        <v>360.72583474357208</v>
      </c>
      <c r="AG133" s="9">
        <f t="shared" si="98"/>
        <v>6339.6770127862346</v>
      </c>
      <c r="AH133" s="9">
        <f t="shared" si="99"/>
        <v>947.30805938185119</v>
      </c>
      <c r="AI133" s="2">
        <f t="shared" si="100"/>
        <v>72.189896952222611</v>
      </c>
      <c r="AJ133" s="2">
        <f t="shared" si="101"/>
        <v>3679.035574032996</v>
      </c>
    </row>
    <row r="134" spans="1:36" x14ac:dyDescent="0.3">
      <c r="A134" s="2" t="s">
        <v>133</v>
      </c>
      <c r="B134" s="7">
        <v>28228.225219440224</v>
      </c>
      <c r="C134" s="10">
        <f t="shared" si="68"/>
        <v>7621.6208092488614</v>
      </c>
      <c r="D134" s="10">
        <f t="shared" si="69"/>
        <v>1411.4112609720114</v>
      </c>
      <c r="E134" s="10">
        <f t="shared" si="70"/>
        <v>5956.1555213018883</v>
      </c>
      <c r="F134" s="10">
        <f t="shared" si="71"/>
        <v>762.16208092488614</v>
      </c>
      <c r="G134" s="10">
        <f t="shared" si="72"/>
        <v>987.98788268040801</v>
      </c>
      <c r="H134" s="10">
        <f t="shared" si="73"/>
        <v>4516.516035110436</v>
      </c>
      <c r="I134" s="10">
        <f t="shared" si="74"/>
        <v>1552.5523870692123</v>
      </c>
      <c r="J134" s="10">
        <f t="shared" si="75"/>
        <v>310.51047741384252</v>
      </c>
      <c r="K134" s="10">
        <f t="shared" si="76"/>
        <v>649.24918004712515</v>
      </c>
      <c r="L134" s="10">
        <f t="shared" si="77"/>
        <v>141.14112609720112</v>
      </c>
      <c r="M134" s="10">
        <f t="shared" si="78"/>
        <v>4318.9184585743542</v>
      </c>
      <c r="N134" s="10">
        <f t="shared" si="79"/>
        <v>6630.810104046509</v>
      </c>
      <c r="O134" s="10">
        <f t="shared" si="80"/>
        <v>990.81070520235198</v>
      </c>
      <c r="P134" s="10">
        <f t="shared" si="81"/>
        <v>1227.9277970456499</v>
      </c>
      <c r="Q134" s="10">
        <f t="shared" si="82"/>
        <v>183.48346392636148</v>
      </c>
      <c r="R134" s="10">
        <f t="shared" si="83"/>
        <v>5181.8553035326431</v>
      </c>
      <c r="S134" s="10">
        <f t="shared" si="84"/>
        <v>774.30021776924548</v>
      </c>
      <c r="T134" s="10">
        <f t="shared" si="85"/>
        <v>663.0810104046509</v>
      </c>
      <c r="U134" s="10">
        <f t="shared" si="86"/>
        <v>99.081070520235201</v>
      </c>
      <c r="V134" s="10">
        <f t="shared" si="87"/>
        <v>859.54945793195498</v>
      </c>
      <c r="W134" s="10">
        <f t="shared" si="88"/>
        <v>128.43842474845306</v>
      </c>
      <c r="X134" s="10">
        <f t="shared" si="89"/>
        <v>3929.3689505460793</v>
      </c>
      <c r="Y134" s="10">
        <f t="shared" si="90"/>
        <v>587.14708456435665</v>
      </c>
      <c r="Z134" s="10">
        <f t="shared" si="91"/>
        <v>1350.7205767502146</v>
      </c>
      <c r="AA134" s="10">
        <f t="shared" si="92"/>
        <v>201.83181031899761</v>
      </c>
      <c r="AB134" s="10">
        <f t="shared" si="93"/>
        <v>270.14411535004297</v>
      </c>
      <c r="AC134" s="10">
        <f t="shared" si="94"/>
        <v>40.366362063799528</v>
      </c>
      <c r="AD134" s="10">
        <f t="shared" si="95"/>
        <v>564.84678664099886</v>
      </c>
      <c r="AE134" s="10">
        <f t="shared" si="96"/>
        <v>84.402393406126279</v>
      </c>
      <c r="AF134" s="2">
        <f t="shared" si="97"/>
        <v>141.14112609720112</v>
      </c>
      <c r="AG134" s="9">
        <f t="shared" si="98"/>
        <v>2480.5241723628278</v>
      </c>
      <c r="AH134" s="9">
        <f t="shared" si="99"/>
        <v>370.65303724961802</v>
      </c>
      <c r="AI134" s="2">
        <f t="shared" si="100"/>
        <v>28.245726719076281</v>
      </c>
      <c r="AJ134" s="2">
        <f t="shared" si="101"/>
        <v>1439.4955222428323</v>
      </c>
    </row>
    <row r="135" spans="1:36" x14ac:dyDescent="0.3">
      <c r="A135" s="2" t="s">
        <v>134</v>
      </c>
      <c r="B135" s="7">
        <v>5218.9098304806539</v>
      </c>
      <c r="C135" s="10">
        <f t="shared" si="68"/>
        <v>1409.1056542297767</v>
      </c>
      <c r="D135" s="10">
        <f t="shared" si="69"/>
        <v>260.94549152403272</v>
      </c>
      <c r="E135" s="10">
        <f t="shared" si="70"/>
        <v>1101.1899742314181</v>
      </c>
      <c r="F135" s="10">
        <f t="shared" si="71"/>
        <v>140.91056542297767</v>
      </c>
      <c r="G135" s="10">
        <f t="shared" si="72"/>
        <v>182.66184406682291</v>
      </c>
      <c r="H135" s="10">
        <f t="shared" si="73"/>
        <v>835.02557287690468</v>
      </c>
      <c r="I135" s="10">
        <f t="shared" si="74"/>
        <v>287.04004067643598</v>
      </c>
      <c r="J135" s="10">
        <f t="shared" si="75"/>
        <v>57.408008135287197</v>
      </c>
      <c r="K135" s="10">
        <f t="shared" si="76"/>
        <v>120.03492610105504</v>
      </c>
      <c r="L135" s="10">
        <f t="shared" si="77"/>
        <v>26.094549152403271</v>
      </c>
      <c r="M135" s="10">
        <f t="shared" si="78"/>
        <v>798.49320406354002</v>
      </c>
      <c r="N135" s="10">
        <f t="shared" si="79"/>
        <v>1225.9219191799057</v>
      </c>
      <c r="O135" s="10">
        <f t="shared" si="80"/>
        <v>183.18373504987099</v>
      </c>
      <c r="P135" s="10">
        <f t="shared" si="81"/>
        <v>227.02257762590847</v>
      </c>
      <c r="Q135" s="10">
        <f t="shared" si="82"/>
        <v>33.922913898124257</v>
      </c>
      <c r="R135" s="10">
        <f t="shared" si="83"/>
        <v>958.03527758133373</v>
      </c>
      <c r="S135" s="10">
        <f t="shared" si="84"/>
        <v>143.15469665008436</v>
      </c>
      <c r="T135" s="10">
        <f t="shared" si="85"/>
        <v>122.59219191799058</v>
      </c>
      <c r="U135" s="10">
        <f t="shared" si="86"/>
        <v>18.318373504987097</v>
      </c>
      <c r="V135" s="10">
        <f t="shared" si="87"/>
        <v>158.91580433813593</v>
      </c>
      <c r="W135" s="10">
        <f t="shared" si="88"/>
        <v>23.746039728686981</v>
      </c>
      <c r="X135" s="10">
        <f t="shared" si="89"/>
        <v>726.4722484029071</v>
      </c>
      <c r="Y135" s="10">
        <f t="shared" si="90"/>
        <v>108.55332447399761</v>
      </c>
      <c r="Z135" s="10">
        <f t="shared" si="91"/>
        <v>249.72483538849929</v>
      </c>
      <c r="AA135" s="10">
        <f t="shared" si="92"/>
        <v>37.315205287936678</v>
      </c>
      <c r="AB135" s="10">
        <f t="shared" si="93"/>
        <v>49.944967077699864</v>
      </c>
      <c r="AC135" s="10">
        <f t="shared" si="94"/>
        <v>7.4630410575873363</v>
      </c>
      <c r="AD135" s="10">
        <f t="shared" si="95"/>
        <v>104.43038570791788</v>
      </c>
      <c r="AE135" s="10">
        <f t="shared" si="96"/>
        <v>15.604540393137155</v>
      </c>
      <c r="AF135" s="2">
        <f t="shared" si="97"/>
        <v>26.094549152403271</v>
      </c>
      <c r="AG135" s="9">
        <f t="shared" si="98"/>
        <v>458.60594802729037</v>
      </c>
      <c r="AH135" s="9">
        <f t="shared" si="99"/>
        <v>68.527325567296273</v>
      </c>
      <c r="AI135" s="2">
        <f t="shared" si="100"/>
        <v>5.222145554575552</v>
      </c>
      <c r="AJ135" s="2">
        <f t="shared" si="101"/>
        <v>266.1377849143779</v>
      </c>
    </row>
    <row r="136" spans="1:36" x14ac:dyDescent="0.3">
      <c r="A136" s="2" t="s">
        <v>135</v>
      </c>
      <c r="B136" s="7">
        <v>26841.264309800328</v>
      </c>
      <c r="C136" s="10">
        <f t="shared" si="68"/>
        <v>7247.1413636460893</v>
      </c>
      <c r="D136" s="10">
        <f t="shared" si="69"/>
        <v>1342.0632154900165</v>
      </c>
      <c r="E136" s="10">
        <f t="shared" si="70"/>
        <v>5663.5067693678702</v>
      </c>
      <c r="F136" s="10">
        <f t="shared" si="71"/>
        <v>724.71413636460898</v>
      </c>
      <c r="G136" s="10">
        <f t="shared" si="72"/>
        <v>939.44425084301156</v>
      </c>
      <c r="H136" s="10">
        <f t="shared" si="73"/>
        <v>4294.6022895680526</v>
      </c>
      <c r="I136" s="10">
        <f t="shared" si="74"/>
        <v>1476.2695370390181</v>
      </c>
      <c r="J136" s="10">
        <f t="shared" si="75"/>
        <v>295.25390740780364</v>
      </c>
      <c r="K136" s="10">
        <f t="shared" si="76"/>
        <v>617.34907912540757</v>
      </c>
      <c r="L136" s="10">
        <f t="shared" si="77"/>
        <v>134.20632154900164</v>
      </c>
      <c r="M136" s="10">
        <f t="shared" si="78"/>
        <v>4106.7134393994502</v>
      </c>
      <c r="N136" s="10">
        <f t="shared" si="79"/>
        <v>6305.0129863720977</v>
      </c>
      <c r="O136" s="10">
        <f t="shared" si="80"/>
        <v>942.12837727399165</v>
      </c>
      <c r="P136" s="10">
        <f t="shared" si="81"/>
        <v>1167.5949974763143</v>
      </c>
      <c r="Q136" s="10">
        <f t="shared" si="82"/>
        <v>174.46821801370217</v>
      </c>
      <c r="R136" s="10">
        <f t="shared" si="83"/>
        <v>4927.2508893500471</v>
      </c>
      <c r="S136" s="10">
        <f t="shared" si="84"/>
        <v>736.25588001782319</v>
      </c>
      <c r="T136" s="10">
        <f t="shared" si="85"/>
        <v>630.50129863720986</v>
      </c>
      <c r="U136" s="10">
        <f t="shared" si="86"/>
        <v>94.212837727399176</v>
      </c>
      <c r="V136" s="10">
        <f t="shared" si="87"/>
        <v>817.31649823342002</v>
      </c>
      <c r="W136" s="10">
        <f t="shared" si="88"/>
        <v>122.12775260959151</v>
      </c>
      <c r="X136" s="10">
        <f t="shared" si="89"/>
        <v>3736.3039919242055</v>
      </c>
      <c r="Y136" s="10">
        <f t="shared" si="90"/>
        <v>558.29829764384681</v>
      </c>
      <c r="Z136" s="10">
        <f t="shared" si="91"/>
        <v>1284.3544972239458</v>
      </c>
      <c r="AA136" s="10">
        <f t="shared" si="92"/>
        <v>191.91503981507236</v>
      </c>
      <c r="AB136" s="10">
        <f t="shared" si="93"/>
        <v>256.87089944478919</v>
      </c>
      <c r="AC136" s="10">
        <f t="shared" si="94"/>
        <v>38.383007963014471</v>
      </c>
      <c r="AD136" s="10">
        <f t="shared" si="95"/>
        <v>537.0936988391046</v>
      </c>
      <c r="AE136" s="10">
        <f t="shared" si="96"/>
        <v>80.25538028630298</v>
      </c>
      <c r="AF136" s="2">
        <f t="shared" si="97"/>
        <v>134.20632154900164</v>
      </c>
      <c r="AG136" s="9">
        <f t="shared" si="98"/>
        <v>2358.6465114139287</v>
      </c>
      <c r="AH136" s="9">
        <f t="shared" si="99"/>
        <v>352.44143274001237</v>
      </c>
      <c r="AI136" s="2">
        <f t="shared" si="100"/>
        <v>26.857905893672406</v>
      </c>
      <c r="AJ136" s="2">
        <f t="shared" si="101"/>
        <v>1368.7675893518367</v>
      </c>
    </row>
    <row r="137" spans="1:36" x14ac:dyDescent="0.3">
      <c r="A137" s="2" t="s">
        <v>136</v>
      </c>
      <c r="B137" s="7">
        <v>154758.96225884758</v>
      </c>
      <c r="C137" s="10">
        <f t="shared" si="68"/>
        <v>41784.919809888845</v>
      </c>
      <c r="D137" s="10">
        <f t="shared" si="69"/>
        <v>7737.9481129423793</v>
      </c>
      <c r="E137" s="10">
        <f t="shared" si="70"/>
        <v>32654.141036616842</v>
      </c>
      <c r="F137" s="10">
        <f t="shared" si="71"/>
        <v>4178.4919809888852</v>
      </c>
      <c r="G137" s="10">
        <f t="shared" si="72"/>
        <v>5416.5636790596654</v>
      </c>
      <c r="H137" s="10">
        <f t="shared" si="73"/>
        <v>24761.433961415612</v>
      </c>
      <c r="I137" s="10">
        <f t="shared" si="74"/>
        <v>8511.7429242366161</v>
      </c>
      <c r="J137" s="10">
        <f t="shared" si="75"/>
        <v>1702.3485848473235</v>
      </c>
      <c r="K137" s="10">
        <f t="shared" si="76"/>
        <v>3559.4561319534942</v>
      </c>
      <c r="L137" s="10">
        <f t="shared" si="77"/>
        <v>773.79481129423789</v>
      </c>
      <c r="M137" s="10">
        <f t="shared" si="78"/>
        <v>23678.121225603678</v>
      </c>
      <c r="N137" s="10">
        <f t="shared" si="79"/>
        <v>36352.880234603297</v>
      </c>
      <c r="O137" s="10">
        <f t="shared" si="80"/>
        <v>5432.0395752855502</v>
      </c>
      <c r="P137" s="10">
        <f t="shared" si="81"/>
        <v>6732.0148582598704</v>
      </c>
      <c r="Q137" s="10">
        <f t="shared" si="82"/>
        <v>1005.9332546825093</v>
      </c>
      <c r="R137" s="10">
        <f t="shared" si="83"/>
        <v>28409.102701856653</v>
      </c>
      <c r="S137" s="10">
        <f t="shared" si="84"/>
        <v>4245.0383347601892</v>
      </c>
      <c r="T137" s="10">
        <f t="shared" si="85"/>
        <v>3635.2880234603299</v>
      </c>
      <c r="U137" s="10">
        <f t="shared" si="86"/>
        <v>543.20395752855507</v>
      </c>
      <c r="V137" s="10">
        <f t="shared" si="87"/>
        <v>4712.4104007819087</v>
      </c>
      <c r="W137" s="10">
        <f t="shared" si="88"/>
        <v>704.1532782777565</v>
      </c>
      <c r="X137" s="10">
        <f t="shared" si="89"/>
        <v>21542.447546431584</v>
      </c>
      <c r="Y137" s="10">
        <f t="shared" si="90"/>
        <v>3218.9864149840296</v>
      </c>
      <c r="Z137" s="10">
        <f t="shared" si="91"/>
        <v>7405.2163440858558</v>
      </c>
      <c r="AA137" s="10">
        <f t="shared" si="92"/>
        <v>1106.5265801507601</v>
      </c>
      <c r="AB137" s="10">
        <f t="shared" si="93"/>
        <v>1481.0432688171716</v>
      </c>
      <c r="AC137" s="10">
        <f t="shared" si="94"/>
        <v>221.30531603015206</v>
      </c>
      <c r="AD137" s="10">
        <f t="shared" si="95"/>
        <v>3096.72683479954</v>
      </c>
      <c r="AE137" s="10">
        <f t="shared" si="96"/>
        <v>462.72929715395424</v>
      </c>
      <c r="AF137" s="2">
        <f t="shared" si="97"/>
        <v>773.79481129423789</v>
      </c>
      <c r="AG137" s="9">
        <f t="shared" si="98"/>
        <v>13599.273202216236</v>
      </c>
      <c r="AH137" s="9">
        <f t="shared" si="99"/>
        <v>2032.0753060782886</v>
      </c>
      <c r="AI137" s="2">
        <f t="shared" si="100"/>
        <v>154.85491281544807</v>
      </c>
      <c r="AJ137" s="2">
        <f t="shared" si="101"/>
        <v>7891.9178044937053</v>
      </c>
    </row>
    <row r="138" spans="1:36" x14ac:dyDescent="0.3">
      <c r="A138" s="2" t="s">
        <v>137</v>
      </c>
      <c r="B138" s="7">
        <v>80847.368322900234</v>
      </c>
      <c r="C138" s="10">
        <f t="shared" si="68"/>
        <v>21828.789447183066</v>
      </c>
      <c r="D138" s="10">
        <f t="shared" si="69"/>
        <v>4042.3684161450119</v>
      </c>
      <c r="E138" s="10">
        <f t="shared" si="70"/>
        <v>17058.79471613195</v>
      </c>
      <c r="F138" s="10">
        <f t="shared" si="71"/>
        <v>2182.8789447183067</v>
      </c>
      <c r="G138" s="10">
        <f t="shared" si="72"/>
        <v>2829.6578913015087</v>
      </c>
      <c r="H138" s="10">
        <f t="shared" si="73"/>
        <v>12935.578931664038</v>
      </c>
      <c r="I138" s="10">
        <f t="shared" si="74"/>
        <v>4446.6052577595128</v>
      </c>
      <c r="J138" s="10">
        <f t="shared" si="75"/>
        <v>889.32105155190266</v>
      </c>
      <c r="K138" s="10">
        <f t="shared" si="76"/>
        <v>1859.4894714267054</v>
      </c>
      <c r="L138" s="10">
        <f t="shared" si="77"/>
        <v>404.2368416145012</v>
      </c>
      <c r="M138" s="10">
        <f t="shared" si="78"/>
        <v>12369.647353403736</v>
      </c>
      <c r="N138" s="10">
        <f t="shared" si="79"/>
        <v>18991.046819049268</v>
      </c>
      <c r="O138" s="10">
        <f t="shared" si="80"/>
        <v>2837.7426281337985</v>
      </c>
      <c r="P138" s="10">
        <f t="shared" si="81"/>
        <v>3516.8605220461604</v>
      </c>
      <c r="Q138" s="10">
        <f t="shared" si="82"/>
        <v>525.50789409885158</v>
      </c>
      <c r="R138" s="10">
        <f t="shared" si="83"/>
        <v>14841.151403034797</v>
      </c>
      <c r="S138" s="10">
        <f t="shared" si="84"/>
        <v>2217.6433130971536</v>
      </c>
      <c r="T138" s="10">
        <f t="shared" si="85"/>
        <v>1899.1046819049268</v>
      </c>
      <c r="U138" s="10">
        <f t="shared" si="86"/>
        <v>283.77426281337989</v>
      </c>
      <c r="V138" s="10">
        <f t="shared" si="87"/>
        <v>2461.8023654323124</v>
      </c>
      <c r="W138" s="10">
        <f t="shared" si="88"/>
        <v>367.85552586919613</v>
      </c>
      <c r="X138" s="10">
        <f t="shared" si="89"/>
        <v>11253.953670547713</v>
      </c>
      <c r="Y138" s="10">
        <f t="shared" si="90"/>
        <v>1681.625261116325</v>
      </c>
      <c r="Z138" s="10">
        <f t="shared" si="91"/>
        <v>3868.5465742507763</v>
      </c>
      <c r="AA138" s="10">
        <f t="shared" si="92"/>
        <v>578.05868350873664</v>
      </c>
      <c r="AB138" s="10">
        <f t="shared" si="93"/>
        <v>773.70931485015535</v>
      </c>
      <c r="AC138" s="10">
        <f t="shared" si="94"/>
        <v>115.61173670174735</v>
      </c>
      <c r="AD138" s="10">
        <f t="shared" si="95"/>
        <v>1617.7558401412336</v>
      </c>
      <c r="AE138" s="10">
        <f t="shared" si="96"/>
        <v>241.73363128547172</v>
      </c>
      <c r="AF138" s="2">
        <f t="shared" si="97"/>
        <v>404.2368416145012</v>
      </c>
      <c r="AG138" s="9">
        <f t="shared" si="98"/>
        <v>7104.3733652360197</v>
      </c>
      <c r="AH138" s="9">
        <f t="shared" si="99"/>
        <v>1061.5730315869916</v>
      </c>
      <c r="AI138" s="2">
        <f t="shared" si="100"/>
        <v>80.897493691260436</v>
      </c>
      <c r="AJ138" s="2">
        <f t="shared" si="101"/>
        <v>4122.8034628894648</v>
      </c>
    </row>
    <row r="139" spans="1:36" x14ac:dyDescent="0.3">
      <c r="A139" s="2" t="s">
        <v>138</v>
      </c>
      <c r="B139" s="7">
        <v>9157.5257055574475</v>
      </c>
      <c r="C139" s="10">
        <f t="shared" si="68"/>
        <v>2472.5319405005112</v>
      </c>
      <c r="D139" s="10">
        <f t="shared" si="69"/>
        <v>457.8762852778724</v>
      </c>
      <c r="E139" s="10">
        <f t="shared" si="70"/>
        <v>1932.2379238726216</v>
      </c>
      <c r="F139" s="10">
        <f t="shared" si="71"/>
        <v>247.25319405005112</v>
      </c>
      <c r="G139" s="10">
        <f t="shared" si="72"/>
        <v>320.51339969451067</v>
      </c>
      <c r="H139" s="10">
        <f t="shared" si="73"/>
        <v>1465.2041128891917</v>
      </c>
      <c r="I139" s="10">
        <f t="shared" si="74"/>
        <v>503.6639138056596</v>
      </c>
      <c r="J139" s="10">
        <f t="shared" si="75"/>
        <v>100.73278276113193</v>
      </c>
      <c r="K139" s="10">
        <f t="shared" si="76"/>
        <v>210.62309122782128</v>
      </c>
      <c r="L139" s="10">
        <f t="shared" si="77"/>
        <v>45.787628527787241</v>
      </c>
      <c r="M139" s="10">
        <f t="shared" si="78"/>
        <v>1401.1014329502893</v>
      </c>
      <c r="N139" s="10">
        <f t="shared" si="79"/>
        <v>2151.1027882354447</v>
      </c>
      <c r="O139" s="10">
        <f t="shared" si="80"/>
        <v>321.42915226506648</v>
      </c>
      <c r="P139" s="10">
        <f t="shared" si="81"/>
        <v>398.35236819174901</v>
      </c>
      <c r="Q139" s="10">
        <f t="shared" si="82"/>
        <v>59.523917086123411</v>
      </c>
      <c r="R139" s="10">
        <f t="shared" si="83"/>
        <v>1681.0469937691807</v>
      </c>
      <c r="S139" s="10">
        <f t="shared" si="84"/>
        <v>251.19093010344082</v>
      </c>
      <c r="T139" s="10">
        <f t="shared" si="85"/>
        <v>215.11027882354446</v>
      </c>
      <c r="U139" s="10">
        <f t="shared" si="86"/>
        <v>32.142915226506645</v>
      </c>
      <c r="V139" s="10">
        <f t="shared" si="87"/>
        <v>278.84665773422427</v>
      </c>
      <c r="W139" s="10">
        <f t="shared" si="88"/>
        <v>41.666741960286387</v>
      </c>
      <c r="X139" s="10">
        <f t="shared" si="89"/>
        <v>1274.7275782135969</v>
      </c>
      <c r="Y139" s="10">
        <f t="shared" si="90"/>
        <v>190.47653467559493</v>
      </c>
      <c r="Z139" s="10">
        <f t="shared" si="91"/>
        <v>438.18760501092385</v>
      </c>
      <c r="AA139" s="10">
        <f t="shared" si="92"/>
        <v>65.476308794735758</v>
      </c>
      <c r="AB139" s="10">
        <f t="shared" si="93"/>
        <v>87.637521002184783</v>
      </c>
      <c r="AC139" s="10">
        <f t="shared" si="94"/>
        <v>13.095261758947151</v>
      </c>
      <c r="AD139" s="10">
        <f t="shared" si="95"/>
        <v>183.24208936820452</v>
      </c>
      <c r="AE139" s="10">
        <f t="shared" si="96"/>
        <v>27.381001859616767</v>
      </c>
      <c r="AF139" s="2">
        <f t="shared" si="97"/>
        <v>45.787628527787241</v>
      </c>
      <c r="AG139" s="9">
        <f t="shared" si="98"/>
        <v>804.70747611952288</v>
      </c>
      <c r="AH139" s="9">
        <f t="shared" si="99"/>
        <v>120.24364585694022</v>
      </c>
      <c r="AI139" s="2">
        <f t="shared" si="100"/>
        <v>9.1632033714948928</v>
      </c>
      <c r="AJ139" s="2">
        <f t="shared" si="101"/>
        <v>466.98710760233143</v>
      </c>
    </row>
    <row r="140" spans="1:36" x14ac:dyDescent="0.3">
      <c r="A140" s="2" t="s">
        <v>139</v>
      </c>
      <c r="B140" s="7">
        <v>49680.817572017659</v>
      </c>
      <c r="C140" s="10">
        <f t="shared" si="68"/>
        <v>13413.820744444769</v>
      </c>
      <c r="D140" s="10">
        <f t="shared" si="69"/>
        <v>2484.0408786008829</v>
      </c>
      <c r="E140" s="10">
        <f t="shared" si="70"/>
        <v>10482.652507695728</v>
      </c>
      <c r="F140" s="10">
        <f t="shared" si="71"/>
        <v>1341.382074444477</v>
      </c>
      <c r="G140" s="10">
        <f t="shared" si="72"/>
        <v>1738.8286150206181</v>
      </c>
      <c r="H140" s="10">
        <f t="shared" si="73"/>
        <v>7948.9308115228259</v>
      </c>
      <c r="I140" s="10">
        <f t="shared" si="74"/>
        <v>2732.444966460971</v>
      </c>
      <c r="J140" s="10">
        <f t="shared" si="75"/>
        <v>546.48899329219432</v>
      </c>
      <c r="K140" s="10">
        <f t="shared" si="76"/>
        <v>1142.6588041564062</v>
      </c>
      <c r="L140" s="10">
        <f t="shared" si="77"/>
        <v>248.40408786008831</v>
      </c>
      <c r="M140" s="10">
        <f t="shared" si="78"/>
        <v>7601.1650885187019</v>
      </c>
      <c r="N140" s="10">
        <f t="shared" si="79"/>
        <v>11670.02404766695</v>
      </c>
      <c r="O140" s="10">
        <f t="shared" si="80"/>
        <v>1743.79669677782</v>
      </c>
      <c r="P140" s="10">
        <f t="shared" si="81"/>
        <v>2161.1155643827683</v>
      </c>
      <c r="Q140" s="10">
        <f t="shared" si="82"/>
        <v>322.92531421811481</v>
      </c>
      <c r="R140" s="10">
        <f t="shared" si="83"/>
        <v>9119.9076816952838</v>
      </c>
      <c r="S140" s="10">
        <f t="shared" si="84"/>
        <v>1362.7448260004446</v>
      </c>
      <c r="T140" s="10">
        <f t="shared" si="85"/>
        <v>1167.002404766695</v>
      </c>
      <c r="U140" s="10">
        <f t="shared" si="86"/>
        <v>174.379669677782</v>
      </c>
      <c r="V140" s="10">
        <f t="shared" si="87"/>
        <v>1512.7808950679378</v>
      </c>
      <c r="W140" s="10">
        <f t="shared" si="88"/>
        <v>226.04771995268035</v>
      </c>
      <c r="X140" s="10">
        <f t="shared" si="89"/>
        <v>6915.5698060248587</v>
      </c>
      <c r="Y140" s="10">
        <f t="shared" si="90"/>
        <v>1033.3610054979674</v>
      </c>
      <c r="Z140" s="10">
        <f t="shared" si="91"/>
        <v>2377.227120821045</v>
      </c>
      <c r="AA140" s="10">
        <f t="shared" si="92"/>
        <v>355.21784563992622</v>
      </c>
      <c r="AB140" s="10">
        <f t="shared" si="93"/>
        <v>475.44542416420904</v>
      </c>
      <c r="AC140" s="10">
        <f t="shared" si="94"/>
        <v>71.043569127985265</v>
      </c>
      <c r="AD140" s="10">
        <f t="shared" si="95"/>
        <v>994.1131596160734</v>
      </c>
      <c r="AE140" s="10">
        <f t="shared" si="96"/>
        <v>148.5456445403328</v>
      </c>
      <c r="AF140" s="2">
        <f t="shared" si="97"/>
        <v>248.40408786008831</v>
      </c>
      <c r="AG140" s="9">
        <f t="shared" si="98"/>
        <v>4365.6470760077609</v>
      </c>
      <c r="AH140" s="9">
        <f t="shared" si="99"/>
        <v>652.33806882874592</v>
      </c>
      <c r="AI140" s="2">
        <f t="shared" si="100"/>
        <v>49.711619678912314</v>
      </c>
      <c r="AJ140" s="2">
        <f t="shared" si="101"/>
        <v>2533.4683240032832</v>
      </c>
    </row>
    <row r="141" spans="1:36" x14ac:dyDescent="0.3">
      <c r="A141" s="2" t="s">
        <v>140</v>
      </c>
      <c r="B141" s="7">
        <v>11478.054436732193</v>
      </c>
      <c r="C141" s="10">
        <f t="shared" si="68"/>
        <v>3099.0746979176924</v>
      </c>
      <c r="D141" s="10">
        <f t="shared" si="69"/>
        <v>573.90272183660966</v>
      </c>
      <c r="E141" s="10">
        <f t="shared" si="70"/>
        <v>2421.8694861504928</v>
      </c>
      <c r="F141" s="10">
        <f t="shared" si="71"/>
        <v>309.90746979176924</v>
      </c>
      <c r="G141" s="10">
        <f t="shared" si="72"/>
        <v>401.73190528562679</v>
      </c>
      <c r="H141" s="10">
        <f t="shared" si="73"/>
        <v>1836.4887098771508</v>
      </c>
      <c r="I141" s="10">
        <f t="shared" si="74"/>
        <v>631.29299402027061</v>
      </c>
      <c r="J141" s="10">
        <f t="shared" si="75"/>
        <v>126.25859880405413</v>
      </c>
      <c r="K141" s="10">
        <f t="shared" si="76"/>
        <v>263.99525204484041</v>
      </c>
      <c r="L141" s="10">
        <f t="shared" si="77"/>
        <v>57.390272183660962</v>
      </c>
      <c r="M141" s="10">
        <f t="shared" si="78"/>
        <v>1756.1423288200253</v>
      </c>
      <c r="N141" s="10">
        <f t="shared" si="79"/>
        <v>2696.1949871883926</v>
      </c>
      <c r="O141" s="10">
        <f t="shared" si="80"/>
        <v>402.87971072930003</v>
      </c>
      <c r="P141" s="10">
        <f t="shared" si="81"/>
        <v>499.29536799785041</v>
      </c>
      <c r="Q141" s="10">
        <f t="shared" si="82"/>
        <v>74.607353838759252</v>
      </c>
      <c r="R141" s="10">
        <f t="shared" si="83"/>
        <v>2107.0264529509286</v>
      </c>
      <c r="S141" s="10">
        <f t="shared" si="84"/>
        <v>314.84303319956405</v>
      </c>
      <c r="T141" s="10">
        <f t="shared" si="85"/>
        <v>269.61949871883922</v>
      </c>
      <c r="U141" s="10">
        <f t="shared" si="86"/>
        <v>40.287971072930006</v>
      </c>
      <c r="V141" s="10">
        <f t="shared" si="87"/>
        <v>349.50675759849531</v>
      </c>
      <c r="W141" s="10">
        <f t="shared" si="88"/>
        <v>52.225147687131482</v>
      </c>
      <c r="X141" s="10">
        <f t="shared" si="89"/>
        <v>1597.7451775931211</v>
      </c>
      <c r="Y141" s="10">
        <f t="shared" si="90"/>
        <v>238.74353228402961</v>
      </c>
      <c r="Z141" s="10">
        <f t="shared" si="91"/>
        <v>549.22490479763542</v>
      </c>
      <c r="AA141" s="10">
        <f t="shared" si="92"/>
        <v>82.06808922263518</v>
      </c>
      <c r="AB141" s="10">
        <f t="shared" si="93"/>
        <v>109.84498095952709</v>
      </c>
      <c r="AC141" s="10">
        <f t="shared" si="94"/>
        <v>16.413617844527039</v>
      </c>
      <c r="AD141" s="10">
        <f t="shared" si="95"/>
        <v>229.67586927901115</v>
      </c>
      <c r="AE141" s="10">
        <f t="shared" si="96"/>
        <v>34.319382765829253</v>
      </c>
      <c r="AF141" s="2">
        <f t="shared" si="97"/>
        <v>57.390272183660962</v>
      </c>
      <c r="AG141" s="9">
        <f t="shared" si="98"/>
        <v>1008.6213802206304</v>
      </c>
      <c r="AH141" s="9">
        <f t="shared" si="99"/>
        <v>150.71353957319766</v>
      </c>
      <c r="AI141" s="2">
        <f t="shared" si="100"/>
        <v>11.485170830482966</v>
      </c>
      <c r="AJ141" s="2">
        <f t="shared" si="101"/>
        <v>585.32223819571448</v>
      </c>
    </row>
    <row r="142" spans="1:36" x14ac:dyDescent="0.3">
      <c r="A142" s="2" t="s">
        <v>141</v>
      </c>
      <c r="B142" s="7">
        <v>15200.941794246764</v>
      </c>
      <c r="C142" s="10">
        <f t="shared" si="68"/>
        <v>4104.254284446627</v>
      </c>
      <c r="D142" s="10">
        <f t="shared" si="69"/>
        <v>760.04708971233822</v>
      </c>
      <c r="E142" s="10">
        <f t="shared" si="70"/>
        <v>3207.3987185860674</v>
      </c>
      <c r="F142" s="10">
        <f t="shared" si="71"/>
        <v>410.42542844466271</v>
      </c>
      <c r="G142" s="10">
        <f t="shared" si="72"/>
        <v>532.03296279863685</v>
      </c>
      <c r="H142" s="10">
        <f t="shared" si="73"/>
        <v>2432.1506870794824</v>
      </c>
      <c r="I142" s="10">
        <f t="shared" si="74"/>
        <v>836.05179868357209</v>
      </c>
      <c r="J142" s="10">
        <f t="shared" si="75"/>
        <v>167.21035973671442</v>
      </c>
      <c r="K142" s="10">
        <f t="shared" si="76"/>
        <v>349.62166126767556</v>
      </c>
      <c r="L142" s="10">
        <f t="shared" si="77"/>
        <v>76.004708971233825</v>
      </c>
      <c r="M142" s="10">
        <f t="shared" si="78"/>
        <v>2325.744094519755</v>
      </c>
      <c r="N142" s="10">
        <f t="shared" si="79"/>
        <v>3570.7012274685653</v>
      </c>
      <c r="O142" s="10">
        <f t="shared" si="80"/>
        <v>533.55305697806148</v>
      </c>
      <c r="P142" s="10">
        <f t="shared" si="81"/>
        <v>661.24096804973419</v>
      </c>
      <c r="Q142" s="10">
        <f t="shared" si="82"/>
        <v>98.806121662603971</v>
      </c>
      <c r="R142" s="10">
        <f t="shared" si="83"/>
        <v>2790.4368851698787</v>
      </c>
      <c r="S142" s="10">
        <f t="shared" si="84"/>
        <v>416.96183341618877</v>
      </c>
      <c r="T142" s="10">
        <f t="shared" si="85"/>
        <v>357.07012274685655</v>
      </c>
      <c r="U142" s="10">
        <f t="shared" si="86"/>
        <v>53.355305697806152</v>
      </c>
      <c r="V142" s="10">
        <f t="shared" si="87"/>
        <v>462.86867763481405</v>
      </c>
      <c r="W142" s="10">
        <f t="shared" si="88"/>
        <v>69.164285163822797</v>
      </c>
      <c r="X142" s="10">
        <f t="shared" si="89"/>
        <v>2115.9710977591499</v>
      </c>
      <c r="Y142" s="10">
        <f t="shared" si="90"/>
        <v>316.1795893203327</v>
      </c>
      <c r="Z142" s="10">
        <f t="shared" si="91"/>
        <v>727.36506485470773</v>
      </c>
      <c r="AA142" s="10">
        <f t="shared" si="92"/>
        <v>108.68673382886438</v>
      </c>
      <c r="AB142" s="10">
        <f t="shared" si="93"/>
        <v>145.47301297094154</v>
      </c>
      <c r="AC142" s="10">
        <f t="shared" si="94"/>
        <v>21.737346765772877</v>
      </c>
      <c r="AD142" s="10">
        <f t="shared" si="95"/>
        <v>304.17084530287775</v>
      </c>
      <c r="AE142" s="10">
        <f t="shared" si="96"/>
        <v>45.450815964797826</v>
      </c>
      <c r="AF142" s="2">
        <f t="shared" si="97"/>
        <v>76.004708971233825</v>
      </c>
      <c r="AG142" s="9">
        <f t="shared" si="98"/>
        <v>1335.7660026512006</v>
      </c>
      <c r="AH142" s="9">
        <f t="shared" si="99"/>
        <v>199.59721878696104</v>
      </c>
      <c r="AI142" s="2">
        <f t="shared" si="100"/>
        <v>15.210366378159199</v>
      </c>
      <c r="AJ142" s="2">
        <f t="shared" si="101"/>
        <v>775.17050670343428</v>
      </c>
    </row>
    <row r="143" spans="1:36" x14ac:dyDescent="0.3">
      <c r="A143" s="2" t="s">
        <v>142</v>
      </c>
      <c r="B143" s="7">
        <v>110703.79837927903</v>
      </c>
      <c r="C143" s="10">
        <f t="shared" si="68"/>
        <v>29890.025562405342</v>
      </c>
      <c r="D143" s="10">
        <f t="shared" si="69"/>
        <v>5535.1899189639516</v>
      </c>
      <c r="E143" s="10">
        <f t="shared" si="70"/>
        <v>23358.501458027877</v>
      </c>
      <c r="F143" s="10">
        <f t="shared" si="71"/>
        <v>2989.0025562405344</v>
      </c>
      <c r="G143" s="10">
        <f t="shared" si="72"/>
        <v>3874.6329432747666</v>
      </c>
      <c r="H143" s="10">
        <f t="shared" si="73"/>
        <v>17712.607740684645</v>
      </c>
      <c r="I143" s="10">
        <f t="shared" si="74"/>
        <v>6088.7089108603468</v>
      </c>
      <c r="J143" s="10">
        <f t="shared" si="75"/>
        <v>1217.7417821720694</v>
      </c>
      <c r="K143" s="10">
        <f t="shared" si="76"/>
        <v>2546.1873627234177</v>
      </c>
      <c r="L143" s="10">
        <f t="shared" si="77"/>
        <v>553.51899189639516</v>
      </c>
      <c r="M143" s="10">
        <f t="shared" si="78"/>
        <v>16937.681152029691</v>
      </c>
      <c r="N143" s="10">
        <f t="shared" si="79"/>
        <v>26004.322239292647</v>
      </c>
      <c r="O143" s="10">
        <f t="shared" si="80"/>
        <v>3885.7033231126948</v>
      </c>
      <c r="P143" s="10">
        <f t="shared" si="81"/>
        <v>4815.6152294986377</v>
      </c>
      <c r="Q143" s="10">
        <f t="shared" si="82"/>
        <v>719.57468946531378</v>
      </c>
      <c r="R143" s="10">
        <f t="shared" si="83"/>
        <v>20321.896268484252</v>
      </c>
      <c r="S143" s="10">
        <f t="shared" si="84"/>
        <v>3036.605189543624</v>
      </c>
      <c r="T143" s="10">
        <f t="shared" si="85"/>
        <v>2600.4322239292651</v>
      </c>
      <c r="U143" s="10">
        <f t="shared" si="86"/>
        <v>388.57033231126951</v>
      </c>
      <c r="V143" s="10">
        <f t="shared" si="87"/>
        <v>3370.9306606490468</v>
      </c>
      <c r="W143" s="10">
        <f t="shared" si="88"/>
        <v>503.7022826257197</v>
      </c>
      <c r="X143" s="10">
        <f t="shared" si="89"/>
        <v>15409.968734395641</v>
      </c>
      <c r="Y143" s="10">
        <f t="shared" si="90"/>
        <v>2302.6390062890041</v>
      </c>
      <c r="Z143" s="10">
        <f t="shared" si="91"/>
        <v>5297.1767524485012</v>
      </c>
      <c r="AA143" s="10">
        <f t="shared" si="92"/>
        <v>791.5321584118451</v>
      </c>
      <c r="AB143" s="10">
        <f t="shared" si="93"/>
        <v>1059.4353504897003</v>
      </c>
      <c r="AC143" s="10">
        <f t="shared" si="94"/>
        <v>158.30643168236904</v>
      </c>
      <c r="AD143" s="10">
        <f t="shared" si="95"/>
        <v>2215.1830055693736</v>
      </c>
      <c r="AE143" s="10">
        <f t="shared" si="96"/>
        <v>331.00435715404433</v>
      </c>
      <c r="AF143" s="2">
        <f t="shared" si="97"/>
        <v>553.51899189639516</v>
      </c>
      <c r="AG143" s="9">
        <f t="shared" si="98"/>
        <v>9727.9742427118108</v>
      </c>
      <c r="AH143" s="9">
        <f t="shared" si="99"/>
        <v>1453.60534661211</v>
      </c>
      <c r="AI143" s="2">
        <f t="shared" si="100"/>
        <v>110.77243473427419</v>
      </c>
      <c r="AJ143" s="2">
        <f t="shared" si="101"/>
        <v>5645.3291279714958</v>
      </c>
    </row>
    <row r="144" spans="1:36" x14ac:dyDescent="0.3">
      <c r="A144" s="2" t="s">
        <v>143</v>
      </c>
      <c r="B144" s="7">
        <v>43858.357303892029</v>
      </c>
      <c r="C144" s="10">
        <f t="shared" si="68"/>
        <v>11841.756472050849</v>
      </c>
      <c r="D144" s="10">
        <f t="shared" si="69"/>
        <v>2192.9178651946017</v>
      </c>
      <c r="E144" s="10">
        <f t="shared" si="70"/>
        <v>9254.1133911212182</v>
      </c>
      <c r="F144" s="10">
        <f t="shared" si="71"/>
        <v>1184.1756472050849</v>
      </c>
      <c r="G144" s="10">
        <f t="shared" si="72"/>
        <v>1535.0425056362212</v>
      </c>
      <c r="H144" s="10">
        <f t="shared" si="73"/>
        <v>7017.3371686227247</v>
      </c>
      <c r="I144" s="10">
        <f t="shared" si="74"/>
        <v>2412.2096517140617</v>
      </c>
      <c r="J144" s="10">
        <f t="shared" si="75"/>
        <v>482.44193034281238</v>
      </c>
      <c r="K144" s="10">
        <f t="shared" si="76"/>
        <v>1008.7422179895167</v>
      </c>
      <c r="L144" s="10">
        <f t="shared" si="77"/>
        <v>219.29178651946015</v>
      </c>
      <c r="M144" s="10">
        <f t="shared" si="78"/>
        <v>6710.3286674954807</v>
      </c>
      <c r="N144" s="10">
        <f t="shared" si="79"/>
        <v>10302.328130684238</v>
      </c>
      <c r="O144" s="10">
        <f t="shared" si="80"/>
        <v>1539.4283413666103</v>
      </c>
      <c r="P144" s="10">
        <f t="shared" si="81"/>
        <v>1907.8385427193034</v>
      </c>
      <c r="Q144" s="10">
        <f t="shared" si="82"/>
        <v>285.07932247529823</v>
      </c>
      <c r="R144" s="10">
        <f t="shared" si="83"/>
        <v>8051.0786502754599</v>
      </c>
      <c r="S144" s="10">
        <f t="shared" si="84"/>
        <v>1203.0347408457585</v>
      </c>
      <c r="T144" s="10">
        <f t="shared" si="85"/>
        <v>1030.2328130684239</v>
      </c>
      <c r="U144" s="10">
        <f t="shared" si="86"/>
        <v>153.94283413666105</v>
      </c>
      <c r="V144" s="10">
        <f t="shared" si="87"/>
        <v>1335.4869799035125</v>
      </c>
      <c r="W144" s="10">
        <f t="shared" si="88"/>
        <v>199.55552573270876</v>
      </c>
      <c r="X144" s="10">
        <f t="shared" si="89"/>
        <v>6105.0833367017703</v>
      </c>
      <c r="Y144" s="10">
        <f t="shared" si="90"/>
        <v>912.25383192095421</v>
      </c>
      <c r="Z144" s="10">
        <f t="shared" si="91"/>
        <v>2098.6223969912335</v>
      </c>
      <c r="AA144" s="10">
        <f t="shared" si="92"/>
        <v>313.58725472282805</v>
      </c>
      <c r="AB144" s="10">
        <f t="shared" si="93"/>
        <v>419.72447939824679</v>
      </c>
      <c r="AC144" s="10">
        <f t="shared" si="94"/>
        <v>62.717450944565613</v>
      </c>
      <c r="AD144" s="10">
        <f t="shared" si="95"/>
        <v>877.60572965087954</v>
      </c>
      <c r="AE144" s="10">
        <f t="shared" si="96"/>
        <v>131.13648833863718</v>
      </c>
      <c r="AF144" s="2">
        <f t="shared" si="97"/>
        <v>219.29178651946015</v>
      </c>
      <c r="AG144" s="9">
        <f t="shared" si="98"/>
        <v>3854.0047986264208</v>
      </c>
      <c r="AH144" s="9">
        <f t="shared" si="99"/>
        <v>575.88577450739626</v>
      </c>
      <c r="AI144" s="2">
        <f t="shared" si="100"/>
        <v>43.885549485420448</v>
      </c>
      <c r="AJ144" s="2">
        <f t="shared" si="101"/>
        <v>2236.5525448762437</v>
      </c>
    </row>
    <row r="145" spans="1:36" x14ac:dyDescent="0.3">
      <c r="A145" s="2" t="s">
        <v>144</v>
      </c>
      <c r="B145" s="7">
        <v>10476.379569192099</v>
      </c>
      <c r="C145" s="10">
        <f t="shared" si="68"/>
        <v>2828.6224836818669</v>
      </c>
      <c r="D145" s="10">
        <f t="shared" si="69"/>
        <v>523.81897845960498</v>
      </c>
      <c r="E145" s="10">
        <f t="shared" si="70"/>
        <v>2210.516089099533</v>
      </c>
      <c r="F145" s="10">
        <f t="shared" si="71"/>
        <v>282.86224836818667</v>
      </c>
      <c r="G145" s="10">
        <f t="shared" si="72"/>
        <v>366.67328492172351</v>
      </c>
      <c r="H145" s="10">
        <f t="shared" si="73"/>
        <v>1676.2207310707358</v>
      </c>
      <c r="I145" s="10">
        <f t="shared" si="74"/>
        <v>576.20087630556543</v>
      </c>
      <c r="J145" s="10">
        <f t="shared" si="75"/>
        <v>115.24017526111309</v>
      </c>
      <c r="K145" s="10">
        <f t="shared" si="76"/>
        <v>240.95673009141825</v>
      </c>
      <c r="L145" s="10">
        <f t="shared" si="77"/>
        <v>52.381897845960495</v>
      </c>
      <c r="M145" s="10">
        <f t="shared" si="78"/>
        <v>1602.8860740863911</v>
      </c>
      <c r="N145" s="10">
        <f t="shared" si="79"/>
        <v>2460.9015608032241</v>
      </c>
      <c r="O145" s="10">
        <f t="shared" si="80"/>
        <v>367.72092287864274</v>
      </c>
      <c r="P145" s="10">
        <f t="shared" si="81"/>
        <v>455.72251125985633</v>
      </c>
      <c r="Q145" s="10">
        <f t="shared" si="82"/>
        <v>68.096467199748645</v>
      </c>
      <c r="R145" s="10">
        <f t="shared" si="83"/>
        <v>1923.1489975165937</v>
      </c>
      <c r="S145" s="10">
        <f t="shared" si="84"/>
        <v>287.36709158293928</v>
      </c>
      <c r="T145" s="10">
        <f t="shared" si="85"/>
        <v>246.0901560803224</v>
      </c>
      <c r="U145" s="10">
        <f t="shared" si="86"/>
        <v>36.772092287864268</v>
      </c>
      <c r="V145" s="10">
        <f t="shared" si="87"/>
        <v>319.00575788189946</v>
      </c>
      <c r="W145" s="10">
        <f t="shared" si="88"/>
        <v>47.667527039824058</v>
      </c>
      <c r="X145" s="10">
        <f t="shared" si="89"/>
        <v>1458.3120360315402</v>
      </c>
      <c r="Y145" s="10">
        <f t="shared" si="90"/>
        <v>217.90869503919566</v>
      </c>
      <c r="Z145" s="10">
        <f t="shared" si="91"/>
        <v>501.29476238584192</v>
      </c>
      <c r="AA145" s="10">
        <f t="shared" si="92"/>
        <v>74.906113919723509</v>
      </c>
      <c r="AB145" s="10">
        <f t="shared" si="93"/>
        <v>100.25895247716839</v>
      </c>
      <c r="AC145" s="10">
        <f t="shared" si="94"/>
        <v>14.981222783944704</v>
      </c>
      <c r="AD145" s="10">
        <f t="shared" si="95"/>
        <v>209.63235517953387</v>
      </c>
      <c r="AE145" s="10">
        <f t="shared" si="96"/>
        <v>31.324374911884373</v>
      </c>
      <c r="AF145" s="2">
        <f t="shared" si="97"/>
        <v>52.381897845960495</v>
      </c>
      <c r="AG145" s="9">
        <f t="shared" si="98"/>
        <v>920.60030548191867</v>
      </c>
      <c r="AH145" s="9">
        <f t="shared" si="99"/>
        <v>137.56096518695338</v>
      </c>
      <c r="AI145" s="2">
        <f t="shared" si="100"/>
        <v>10.482874924524999</v>
      </c>
      <c r="AJ145" s="2">
        <f t="shared" si="101"/>
        <v>534.24192849299413</v>
      </c>
    </row>
    <row r="146" spans="1:36" x14ac:dyDescent="0.3">
      <c r="A146" s="2" t="s">
        <v>145</v>
      </c>
      <c r="B146" s="7">
        <v>4938.9926209242731</v>
      </c>
      <c r="C146" s="10">
        <f t="shared" si="68"/>
        <v>1333.5280076495537</v>
      </c>
      <c r="D146" s="10">
        <f t="shared" si="69"/>
        <v>246.94963104621365</v>
      </c>
      <c r="E146" s="10">
        <f t="shared" si="70"/>
        <v>1042.1274430150218</v>
      </c>
      <c r="F146" s="10">
        <f t="shared" si="71"/>
        <v>133.35280076495539</v>
      </c>
      <c r="G146" s="10">
        <f t="shared" si="72"/>
        <v>172.86474173234959</v>
      </c>
      <c r="H146" s="10">
        <f t="shared" si="73"/>
        <v>790.23881934788369</v>
      </c>
      <c r="I146" s="10">
        <f t="shared" si="74"/>
        <v>271.64459415083502</v>
      </c>
      <c r="J146" s="10">
        <f t="shared" si="75"/>
        <v>54.328918830167012</v>
      </c>
      <c r="K146" s="10">
        <f t="shared" si="76"/>
        <v>113.59683028125828</v>
      </c>
      <c r="L146" s="10">
        <f t="shared" si="77"/>
        <v>24.694963104621365</v>
      </c>
      <c r="M146" s="10">
        <f t="shared" si="78"/>
        <v>755.66587100141373</v>
      </c>
      <c r="N146" s="10">
        <f t="shared" si="79"/>
        <v>1160.1693666551118</v>
      </c>
      <c r="O146" s="10">
        <f t="shared" si="80"/>
        <v>173.358640994442</v>
      </c>
      <c r="P146" s="10">
        <f t="shared" si="81"/>
        <v>214.84617901020587</v>
      </c>
      <c r="Q146" s="10">
        <f t="shared" si="82"/>
        <v>32.103452036007774</v>
      </c>
      <c r="R146" s="10">
        <f t="shared" si="83"/>
        <v>906.6508754230689</v>
      </c>
      <c r="S146" s="10">
        <f t="shared" si="84"/>
        <v>135.47656759195283</v>
      </c>
      <c r="T146" s="10">
        <f t="shared" si="85"/>
        <v>116.01693666551118</v>
      </c>
      <c r="U146" s="10">
        <f t="shared" si="86"/>
        <v>17.335864099444201</v>
      </c>
      <c r="V146" s="10">
        <f t="shared" si="87"/>
        <v>150.39232530714415</v>
      </c>
      <c r="W146" s="10">
        <f t="shared" si="88"/>
        <v>22.472416425205449</v>
      </c>
      <c r="X146" s="10">
        <f t="shared" si="89"/>
        <v>687.50777283265882</v>
      </c>
      <c r="Y146" s="10">
        <f t="shared" si="90"/>
        <v>102.73104651522489</v>
      </c>
      <c r="Z146" s="10">
        <f t="shared" si="91"/>
        <v>236.33079691122646</v>
      </c>
      <c r="AA146" s="10">
        <f t="shared" si="92"/>
        <v>35.313797239608554</v>
      </c>
      <c r="AB146" s="10">
        <f t="shared" si="93"/>
        <v>47.266159382245299</v>
      </c>
      <c r="AC146" s="10">
        <f t="shared" si="94"/>
        <v>7.062759447921712</v>
      </c>
      <c r="AD146" s="10">
        <f t="shared" si="95"/>
        <v>98.829242344694705</v>
      </c>
      <c r="AE146" s="10">
        <f t="shared" si="96"/>
        <v>14.767587936563576</v>
      </c>
      <c r="AF146" s="2">
        <f t="shared" si="97"/>
        <v>24.694963104621365</v>
      </c>
      <c r="AG146" s="9">
        <f t="shared" si="98"/>
        <v>434.00853181825522</v>
      </c>
      <c r="AH146" s="9">
        <f t="shared" si="99"/>
        <v>64.851849582038142</v>
      </c>
      <c r="AI146" s="2">
        <f t="shared" si="100"/>
        <v>4.9420547963492467</v>
      </c>
      <c r="AJ146" s="2">
        <f t="shared" si="101"/>
        <v>251.86343480477117</v>
      </c>
    </row>
    <row r="147" spans="1:36" x14ac:dyDescent="0.3">
      <c r="A147" s="2" t="s">
        <v>146</v>
      </c>
      <c r="B147" s="7">
        <v>5643.772131849867</v>
      </c>
      <c r="C147" s="10">
        <f t="shared" si="68"/>
        <v>1523.8184755994641</v>
      </c>
      <c r="D147" s="10">
        <f t="shared" si="69"/>
        <v>282.18860659249339</v>
      </c>
      <c r="E147" s="10">
        <f t="shared" si="70"/>
        <v>1190.835919820322</v>
      </c>
      <c r="F147" s="10">
        <f t="shared" si="71"/>
        <v>152.38184755994644</v>
      </c>
      <c r="G147" s="10">
        <f t="shared" si="72"/>
        <v>197.53202461474535</v>
      </c>
      <c r="H147" s="10">
        <f t="shared" si="73"/>
        <v>903.00354109597879</v>
      </c>
      <c r="I147" s="10">
        <f t="shared" si="74"/>
        <v>310.40746725174267</v>
      </c>
      <c r="J147" s="10">
        <f t="shared" si="75"/>
        <v>62.081493450348546</v>
      </c>
      <c r="K147" s="10">
        <f t="shared" si="76"/>
        <v>129.80675903254695</v>
      </c>
      <c r="L147" s="10">
        <f t="shared" si="77"/>
        <v>28.218860659249337</v>
      </c>
      <c r="M147" s="10">
        <f t="shared" si="78"/>
        <v>863.49713617302962</v>
      </c>
      <c r="N147" s="10">
        <f t="shared" si="79"/>
        <v>1325.7220737715338</v>
      </c>
      <c r="O147" s="10">
        <f t="shared" si="80"/>
        <v>198.09640182793035</v>
      </c>
      <c r="P147" s="10">
        <f t="shared" si="81"/>
        <v>245.50408773546926</v>
      </c>
      <c r="Q147" s="10">
        <f t="shared" si="82"/>
        <v>36.684518857024145</v>
      </c>
      <c r="R147" s="10">
        <f t="shared" si="83"/>
        <v>1036.0272502436801</v>
      </c>
      <c r="S147" s="10">
        <f t="shared" si="84"/>
        <v>154.80866957664188</v>
      </c>
      <c r="T147" s="10">
        <f t="shared" si="85"/>
        <v>132.5722073771534</v>
      </c>
      <c r="U147" s="10">
        <f t="shared" si="86"/>
        <v>19.809640182793036</v>
      </c>
      <c r="V147" s="10">
        <f t="shared" si="87"/>
        <v>171.85286141482845</v>
      </c>
      <c r="W147" s="10">
        <f t="shared" si="88"/>
        <v>25.679163199916896</v>
      </c>
      <c r="X147" s="10">
        <f t="shared" si="89"/>
        <v>785.61308075350155</v>
      </c>
      <c r="Y147" s="10">
        <f t="shared" si="90"/>
        <v>117.39046034247724</v>
      </c>
      <c r="Z147" s="10">
        <f t="shared" si="91"/>
        <v>270.05449650901613</v>
      </c>
      <c r="AA147" s="10">
        <f t="shared" si="92"/>
        <v>40.352970742726548</v>
      </c>
      <c r="AB147" s="10">
        <f t="shared" si="93"/>
        <v>54.010899301803235</v>
      </c>
      <c r="AC147" s="10">
        <f t="shared" si="94"/>
        <v>8.070594148545311</v>
      </c>
      <c r="AD147" s="10">
        <f t="shared" si="95"/>
        <v>112.93188035831585</v>
      </c>
      <c r="AE147" s="10">
        <f t="shared" si="96"/>
        <v>16.874878674231105</v>
      </c>
      <c r="AF147" s="2">
        <f t="shared" si="97"/>
        <v>28.218860659249337</v>
      </c>
      <c r="AG147" s="9">
        <f t="shared" si="98"/>
        <v>495.94025439190892</v>
      </c>
      <c r="AH147" s="9">
        <f t="shared" si="99"/>
        <v>74.10601502407836</v>
      </c>
      <c r="AI147" s="2">
        <f t="shared" si="100"/>
        <v>5.6472712705716139</v>
      </c>
      <c r="AJ147" s="2">
        <f t="shared" si="101"/>
        <v>287.80359548647078</v>
      </c>
    </row>
    <row r="148" spans="1:36" x14ac:dyDescent="0.3">
      <c r="A148" s="2" t="s">
        <v>147</v>
      </c>
      <c r="B148" s="7">
        <v>52570.403949861065</v>
      </c>
      <c r="C148" s="10">
        <f t="shared" si="68"/>
        <v>14194.009066462489</v>
      </c>
      <c r="D148" s="10">
        <f t="shared" si="69"/>
        <v>2628.5201974930533</v>
      </c>
      <c r="E148" s="10">
        <f t="shared" si="70"/>
        <v>11092.355233420685</v>
      </c>
      <c r="F148" s="10">
        <f t="shared" si="71"/>
        <v>1419.400906646249</v>
      </c>
      <c r="G148" s="10">
        <f t="shared" si="72"/>
        <v>1839.9641382451375</v>
      </c>
      <c r="H148" s="10">
        <f t="shared" si="73"/>
        <v>8411.2646319777705</v>
      </c>
      <c r="I148" s="10">
        <f t="shared" si="74"/>
        <v>2891.3722172423586</v>
      </c>
      <c r="J148" s="10">
        <f t="shared" si="75"/>
        <v>578.27444344847174</v>
      </c>
      <c r="K148" s="10">
        <f t="shared" si="76"/>
        <v>1209.1192908468045</v>
      </c>
      <c r="L148" s="10">
        <f t="shared" si="77"/>
        <v>262.85201974930533</v>
      </c>
      <c r="M148" s="10">
        <f t="shared" si="78"/>
        <v>8043.2718043287432</v>
      </c>
      <c r="N148" s="10">
        <f t="shared" si="79"/>
        <v>12348.787887822366</v>
      </c>
      <c r="O148" s="10">
        <f t="shared" si="80"/>
        <v>1845.2211786401238</v>
      </c>
      <c r="P148" s="10">
        <f t="shared" si="81"/>
        <v>2286.8125718189563</v>
      </c>
      <c r="Q148" s="10">
        <f t="shared" si="82"/>
        <v>341.70762567409696</v>
      </c>
      <c r="R148" s="10">
        <f t="shared" si="83"/>
        <v>9650.3490530759955</v>
      </c>
      <c r="S148" s="10">
        <f t="shared" si="84"/>
        <v>1442.006180344689</v>
      </c>
      <c r="T148" s="10">
        <f t="shared" si="85"/>
        <v>1234.8787887822366</v>
      </c>
      <c r="U148" s="10">
        <f t="shared" si="86"/>
        <v>184.52211786401239</v>
      </c>
      <c r="V148" s="10">
        <f t="shared" si="87"/>
        <v>1600.7688002732696</v>
      </c>
      <c r="W148" s="10">
        <f t="shared" si="88"/>
        <v>239.19533797186787</v>
      </c>
      <c r="X148" s="10">
        <f t="shared" si="89"/>
        <v>7317.8002298206602</v>
      </c>
      <c r="Y148" s="10">
        <f t="shared" si="90"/>
        <v>1093.4644021571103</v>
      </c>
      <c r="Z148" s="10">
        <f t="shared" si="91"/>
        <v>2515.4938290008517</v>
      </c>
      <c r="AA148" s="10">
        <f t="shared" si="92"/>
        <v>375.87838824150663</v>
      </c>
      <c r="AB148" s="10">
        <f t="shared" si="93"/>
        <v>503.09876580017044</v>
      </c>
      <c r="AC148" s="10">
        <f t="shared" si="94"/>
        <v>75.175677648301331</v>
      </c>
      <c r="AD148" s="10">
        <f t="shared" si="95"/>
        <v>1051.9337830367199</v>
      </c>
      <c r="AE148" s="10">
        <f t="shared" si="96"/>
        <v>157.18550781008457</v>
      </c>
      <c r="AF148" s="2">
        <f t="shared" si="97"/>
        <v>262.85201974930533</v>
      </c>
      <c r="AG148" s="9">
        <f t="shared" si="98"/>
        <v>4619.5662934807269</v>
      </c>
      <c r="AH148" s="9">
        <f t="shared" si="99"/>
        <v>690.28002086493632</v>
      </c>
      <c r="AI148" s="2">
        <f t="shared" si="100"/>
        <v>52.602997600309983</v>
      </c>
      <c r="AJ148" s="2">
        <f t="shared" si="101"/>
        <v>2680.8224923827702</v>
      </c>
    </row>
    <row r="149" spans="1:36" x14ac:dyDescent="0.3">
      <c r="A149" s="2" t="s">
        <v>148</v>
      </c>
      <c r="B149" s="7">
        <v>19754.892988377182</v>
      </c>
      <c r="C149" s="10">
        <f t="shared" si="68"/>
        <v>5333.8211068618393</v>
      </c>
      <c r="D149" s="10">
        <f t="shared" si="69"/>
        <v>987.74464941885913</v>
      </c>
      <c r="E149" s="10">
        <f t="shared" si="70"/>
        <v>4168.2824205475854</v>
      </c>
      <c r="F149" s="10">
        <f t="shared" si="71"/>
        <v>533.38211068618398</v>
      </c>
      <c r="G149" s="10">
        <f t="shared" si="72"/>
        <v>691.42125459320141</v>
      </c>
      <c r="H149" s="10">
        <f t="shared" si="73"/>
        <v>3160.7828781403491</v>
      </c>
      <c r="I149" s="10">
        <f t="shared" si="74"/>
        <v>1086.5191143607451</v>
      </c>
      <c r="J149" s="10">
        <f t="shared" si="75"/>
        <v>217.30382287214903</v>
      </c>
      <c r="K149" s="10">
        <f t="shared" si="76"/>
        <v>454.36253873267515</v>
      </c>
      <c r="L149" s="10">
        <f t="shared" si="77"/>
        <v>98.77446494188591</v>
      </c>
      <c r="M149" s="10">
        <f t="shared" si="78"/>
        <v>3022.4986272217088</v>
      </c>
      <c r="N149" s="10">
        <f t="shared" si="79"/>
        <v>4640.4243629698003</v>
      </c>
      <c r="O149" s="10">
        <f t="shared" si="80"/>
        <v>693.39674389203913</v>
      </c>
      <c r="P149" s="10">
        <f t="shared" si="81"/>
        <v>859.33784499440742</v>
      </c>
      <c r="Q149" s="10">
        <f t="shared" si="82"/>
        <v>128.40680442445168</v>
      </c>
      <c r="R149" s="10">
        <f t="shared" si="83"/>
        <v>3626.4057058763992</v>
      </c>
      <c r="S149" s="10">
        <f t="shared" si="84"/>
        <v>541.87671467118616</v>
      </c>
      <c r="T149" s="10">
        <f t="shared" si="85"/>
        <v>464.04243629698004</v>
      </c>
      <c r="U149" s="10">
        <f t="shared" si="86"/>
        <v>69.339674389203921</v>
      </c>
      <c r="V149" s="10">
        <f t="shared" si="87"/>
        <v>601.5364914960852</v>
      </c>
      <c r="W149" s="10">
        <f t="shared" si="88"/>
        <v>89.884763097116192</v>
      </c>
      <c r="X149" s="10">
        <f t="shared" si="89"/>
        <v>2749.8811039821039</v>
      </c>
      <c r="Y149" s="10">
        <f t="shared" si="90"/>
        <v>410.90177415824542</v>
      </c>
      <c r="Z149" s="10">
        <f t="shared" si="91"/>
        <v>945.2716294938482</v>
      </c>
      <c r="AA149" s="10">
        <f t="shared" si="92"/>
        <v>141.24748486689685</v>
      </c>
      <c r="AB149" s="10">
        <f t="shared" si="93"/>
        <v>189.05432589876966</v>
      </c>
      <c r="AC149" s="10">
        <f t="shared" si="94"/>
        <v>28.249496973379376</v>
      </c>
      <c r="AD149" s="10">
        <f t="shared" si="95"/>
        <v>395.29540869742738</v>
      </c>
      <c r="AE149" s="10">
        <f t="shared" si="96"/>
        <v>59.067130035247772</v>
      </c>
      <c r="AF149" s="2">
        <f t="shared" si="97"/>
        <v>98.77446494188591</v>
      </c>
      <c r="AG149" s="9">
        <f t="shared" si="98"/>
        <v>1735.9394435596146</v>
      </c>
      <c r="AH149" s="9">
        <f t="shared" si="99"/>
        <v>259.39325018706887</v>
      </c>
      <c r="AI149" s="2">
        <f t="shared" si="100"/>
        <v>19.767141022029978</v>
      </c>
      <c r="AJ149" s="2">
        <f t="shared" si="101"/>
        <v>1007.3987924529955</v>
      </c>
    </row>
    <row r="150" spans="1:36" x14ac:dyDescent="0.3">
      <c r="A150" s="2" t="s">
        <v>149</v>
      </c>
      <c r="B150" s="7">
        <v>54152.381594869941</v>
      </c>
      <c r="C150" s="10">
        <f t="shared" si="68"/>
        <v>14621.143030614885</v>
      </c>
      <c r="D150" s="10">
        <f t="shared" si="69"/>
        <v>2707.6190797434974</v>
      </c>
      <c r="E150" s="10">
        <f t="shared" si="70"/>
        <v>11426.152516517559</v>
      </c>
      <c r="F150" s="10">
        <f t="shared" si="71"/>
        <v>1462.1143030614885</v>
      </c>
      <c r="G150" s="10">
        <f t="shared" si="72"/>
        <v>1895.3333558204481</v>
      </c>
      <c r="H150" s="10">
        <f t="shared" si="73"/>
        <v>8664.3810551791903</v>
      </c>
      <c r="I150" s="10">
        <f t="shared" si="74"/>
        <v>2978.3809877178469</v>
      </c>
      <c r="J150" s="10">
        <f t="shared" si="75"/>
        <v>595.6761975435694</v>
      </c>
      <c r="K150" s="10">
        <f t="shared" si="76"/>
        <v>1245.5047766820087</v>
      </c>
      <c r="L150" s="10">
        <f t="shared" si="77"/>
        <v>270.7619079743497</v>
      </c>
      <c r="M150" s="10">
        <f t="shared" si="78"/>
        <v>8285.3143840151006</v>
      </c>
      <c r="N150" s="10">
        <f t="shared" si="79"/>
        <v>12720.39443663495</v>
      </c>
      <c r="O150" s="10">
        <f t="shared" si="80"/>
        <v>1900.7485939799351</v>
      </c>
      <c r="P150" s="10">
        <f t="shared" si="81"/>
        <v>2355.6285993768429</v>
      </c>
      <c r="Q150" s="10">
        <f t="shared" si="82"/>
        <v>351.99048036665465</v>
      </c>
      <c r="R150" s="10">
        <f t="shared" si="83"/>
        <v>9940.7526893702761</v>
      </c>
      <c r="S150" s="10">
        <f t="shared" si="84"/>
        <v>1485.3998271472826</v>
      </c>
      <c r="T150" s="10">
        <f t="shared" si="85"/>
        <v>1272.0394436634949</v>
      </c>
      <c r="U150" s="10">
        <f t="shared" si="86"/>
        <v>190.07485939799352</v>
      </c>
      <c r="V150" s="10">
        <f t="shared" si="87"/>
        <v>1648.9400195637897</v>
      </c>
      <c r="W150" s="10">
        <f t="shared" si="88"/>
        <v>246.39333625665827</v>
      </c>
      <c r="X150" s="10">
        <f t="shared" si="89"/>
        <v>7538.0115180058956</v>
      </c>
      <c r="Y150" s="10">
        <f t="shared" si="90"/>
        <v>1126.3695371732947</v>
      </c>
      <c r="Z150" s="10">
        <f t="shared" si="91"/>
        <v>2591.1914593145266</v>
      </c>
      <c r="AA150" s="10">
        <f t="shared" si="92"/>
        <v>387.18952840332008</v>
      </c>
      <c r="AB150" s="10">
        <f t="shared" si="93"/>
        <v>518.23829186290538</v>
      </c>
      <c r="AC150" s="10">
        <f t="shared" si="94"/>
        <v>77.437905680664031</v>
      </c>
      <c r="AD150" s="10">
        <f t="shared" si="95"/>
        <v>1083.5891557133475</v>
      </c>
      <c r="AE150" s="10">
        <f t="shared" si="96"/>
        <v>161.91562096866113</v>
      </c>
      <c r="AF150" s="2">
        <f t="shared" si="97"/>
        <v>270.7619079743497</v>
      </c>
      <c r="AG150" s="9">
        <f t="shared" si="98"/>
        <v>4758.5808350637262</v>
      </c>
      <c r="AH150" s="9">
        <f t="shared" si="99"/>
        <v>711.05230868768331</v>
      </c>
      <c r="AI150" s="2">
        <f t="shared" si="100"/>
        <v>54.185956071458762</v>
      </c>
      <c r="AJ150" s="2">
        <f t="shared" si="101"/>
        <v>2761.4952841922327</v>
      </c>
    </row>
    <row r="151" spans="1:36" x14ac:dyDescent="0.3">
      <c r="A151" s="2" t="s">
        <v>150</v>
      </c>
      <c r="B151" s="7">
        <v>4830.3697412499205</v>
      </c>
      <c r="C151" s="10">
        <f t="shared" si="68"/>
        <v>1304.1998301374786</v>
      </c>
      <c r="D151" s="10">
        <f t="shared" si="69"/>
        <v>241.51848706249604</v>
      </c>
      <c r="E151" s="10">
        <f t="shared" si="70"/>
        <v>1019.2080154037333</v>
      </c>
      <c r="F151" s="10">
        <f t="shared" si="71"/>
        <v>130.41998301374787</v>
      </c>
      <c r="G151" s="10">
        <f t="shared" si="72"/>
        <v>169.06294094374724</v>
      </c>
      <c r="H151" s="10">
        <f t="shared" si="73"/>
        <v>772.85915859998727</v>
      </c>
      <c r="I151" s="10">
        <f t="shared" si="74"/>
        <v>265.67033576874564</v>
      </c>
      <c r="J151" s="10">
        <f t="shared" si="75"/>
        <v>53.134067153749129</v>
      </c>
      <c r="K151" s="10">
        <f t="shared" si="76"/>
        <v>111.09850404874817</v>
      </c>
      <c r="L151" s="10">
        <f t="shared" si="77"/>
        <v>24.151848706249602</v>
      </c>
      <c r="M151" s="10">
        <f t="shared" si="78"/>
        <v>739.04657041123778</v>
      </c>
      <c r="N151" s="10">
        <f t="shared" si="79"/>
        <v>1134.6538522196063</v>
      </c>
      <c r="O151" s="10">
        <f t="shared" si="80"/>
        <v>169.54597791787222</v>
      </c>
      <c r="P151" s="10">
        <f t="shared" si="81"/>
        <v>210.12108374437156</v>
      </c>
      <c r="Q151" s="10">
        <f t="shared" si="82"/>
        <v>31.397403318124486</v>
      </c>
      <c r="R151" s="10">
        <f t="shared" si="83"/>
        <v>886.71097340124788</v>
      </c>
      <c r="S151" s="10">
        <f t="shared" si="84"/>
        <v>132.49704200248533</v>
      </c>
      <c r="T151" s="10">
        <f t="shared" si="85"/>
        <v>113.46538522196064</v>
      </c>
      <c r="U151" s="10">
        <f t="shared" si="86"/>
        <v>16.954597791787222</v>
      </c>
      <c r="V151" s="10">
        <f t="shared" si="87"/>
        <v>147.0847586210601</v>
      </c>
      <c r="W151" s="10">
        <f t="shared" si="88"/>
        <v>21.978182322687143</v>
      </c>
      <c r="X151" s="10">
        <f t="shared" si="89"/>
        <v>672.38746798198895</v>
      </c>
      <c r="Y151" s="10">
        <f t="shared" si="90"/>
        <v>100.47169061799835</v>
      </c>
      <c r="Z151" s="10">
        <f t="shared" si="91"/>
        <v>231.13319211880872</v>
      </c>
      <c r="AA151" s="10">
        <f t="shared" si="92"/>
        <v>34.537143649936937</v>
      </c>
      <c r="AB151" s="10">
        <f t="shared" si="93"/>
        <v>46.226638423761742</v>
      </c>
      <c r="AC151" s="10">
        <f t="shared" si="94"/>
        <v>6.9074287299873873</v>
      </c>
      <c r="AD151" s="10">
        <f t="shared" si="95"/>
        <v>96.655698522410901</v>
      </c>
      <c r="AE151" s="10">
        <f t="shared" si="96"/>
        <v>14.442805526337262</v>
      </c>
      <c r="AF151" s="2">
        <f t="shared" si="97"/>
        <v>24.151848706249602</v>
      </c>
      <c r="AG151" s="9">
        <f t="shared" si="98"/>
        <v>424.463416012734</v>
      </c>
      <c r="AH151" s="9">
        <f t="shared" si="99"/>
        <v>63.425567909948768</v>
      </c>
      <c r="AI151" s="2">
        <f t="shared" si="100"/>
        <v>4.8333645704894952</v>
      </c>
      <c r="AJ151" s="2">
        <f t="shared" si="101"/>
        <v>246.32422191806555</v>
      </c>
    </row>
    <row r="152" spans="1:36" x14ac:dyDescent="0.3">
      <c r="A152" s="2" t="s">
        <v>151</v>
      </c>
      <c r="B152" s="7">
        <v>21976.856783753668</v>
      </c>
      <c r="C152" s="10">
        <f t="shared" si="68"/>
        <v>5933.7513316134909</v>
      </c>
      <c r="D152" s="10">
        <f t="shared" si="69"/>
        <v>1098.8428391876835</v>
      </c>
      <c r="E152" s="10">
        <f t="shared" si="70"/>
        <v>4637.1167813720249</v>
      </c>
      <c r="F152" s="10">
        <f t="shared" si="71"/>
        <v>593.37513316134914</v>
      </c>
      <c r="G152" s="10">
        <f t="shared" si="72"/>
        <v>769.18998743137843</v>
      </c>
      <c r="H152" s="10">
        <f t="shared" si="73"/>
        <v>3516.2970854005871</v>
      </c>
      <c r="I152" s="10">
        <f t="shared" si="74"/>
        <v>1208.7271231064517</v>
      </c>
      <c r="J152" s="10">
        <f t="shared" si="75"/>
        <v>241.74542462129037</v>
      </c>
      <c r="K152" s="10">
        <f t="shared" si="76"/>
        <v>505.46770602633438</v>
      </c>
      <c r="L152" s="10">
        <f t="shared" si="77"/>
        <v>109.88428391876835</v>
      </c>
      <c r="M152" s="10">
        <f t="shared" si="78"/>
        <v>3362.4590879143111</v>
      </c>
      <c r="N152" s="10">
        <f t="shared" si="79"/>
        <v>5162.3636585037375</v>
      </c>
      <c r="O152" s="10">
        <f t="shared" si="80"/>
        <v>771.38767310975391</v>
      </c>
      <c r="P152" s="10">
        <f t="shared" si="81"/>
        <v>955.99327009328465</v>
      </c>
      <c r="Q152" s="10">
        <f t="shared" si="82"/>
        <v>142.84956909439884</v>
      </c>
      <c r="R152" s="10">
        <f t="shared" si="83"/>
        <v>4034.2915997936616</v>
      </c>
      <c r="S152" s="10">
        <f t="shared" si="84"/>
        <v>602.8251815783633</v>
      </c>
      <c r="T152" s="10">
        <f t="shared" si="85"/>
        <v>516.23636585037377</v>
      </c>
      <c r="U152" s="10">
        <f t="shared" si="86"/>
        <v>77.138767310975396</v>
      </c>
      <c r="V152" s="10">
        <f t="shared" si="87"/>
        <v>669.19528906529922</v>
      </c>
      <c r="W152" s="10">
        <f t="shared" si="88"/>
        <v>99.994698366079206</v>
      </c>
      <c r="X152" s="10">
        <f t="shared" si="89"/>
        <v>3059.1784642985108</v>
      </c>
      <c r="Y152" s="10">
        <f t="shared" si="90"/>
        <v>457.11862110207636</v>
      </c>
      <c r="Z152" s="10">
        <f t="shared" si="91"/>
        <v>1051.5925971026129</v>
      </c>
      <c r="AA152" s="10">
        <f t="shared" si="92"/>
        <v>157.13452600383872</v>
      </c>
      <c r="AB152" s="10">
        <f t="shared" si="93"/>
        <v>210.31851942052262</v>
      </c>
      <c r="AC152" s="10">
        <f t="shared" si="94"/>
        <v>31.426905200767749</v>
      </c>
      <c r="AD152" s="10">
        <f t="shared" si="95"/>
        <v>439.75690424291093</v>
      </c>
      <c r="AE152" s="10">
        <f t="shared" si="96"/>
        <v>65.710801783423477</v>
      </c>
      <c r="AF152" s="2">
        <f t="shared" si="97"/>
        <v>109.88428391876835</v>
      </c>
      <c r="AG152" s="9">
        <f t="shared" si="98"/>
        <v>1931.1920625854352</v>
      </c>
      <c r="AH152" s="9">
        <f t="shared" si="99"/>
        <v>288.56892889207654</v>
      </c>
      <c r="AI152" s="2">
        <f t="shared" si="100"/>
        <v>21.990482434959596</v>
      </c>
      <c r="AJ152" s="2">
        <f t="shared" si="101"/>
        <v>1120.7076140018398</v>
      </c>
    </row>
    <row r="153" spans="1:36" x14ac:dyDescent="0.3">
      <c r="A153" s="2" t="s">
        <v>152</v>
      </c>
      <c r="B153" s="7">
        <v>10164.924295780054</v>
      </c>
      <c r="C153" s="10">
        <f t="shared" si="68"/>
        <v>2744.5295598606149</v>
      </c>
      <c r="D153" s="10">
        <f t="shared" si="69"/>
        <v>508.24621478900275</v>
      </c>
      <c r="E153" s="10">
        <f t="shared" si="70"/>
        <v>2144.7990264095915</v>
      </c>
      <c r="F153" s="10">
        <f t="shared" si="71"/>
        <v>274.45295598606151</v>
      </c>
      <c r="G153" s="10">
        <f t="shared" si="72"/>
        <v>355.77235035230194</v>
      </c>
      <c r="H153" s="10">
        <f t="shared" si="73"/>
        <v>1626.3878873248086</v>
      </c>
      <c r="I153" s="10">
        <f t="shared" si="74"/>
        <v>559.07083626790302</v>
      </c>
      <c r="J153" s="10">
        <f t="shared" si="75"/>
        <v>111.81416725358061</v>
      </c>
      <c r="K153" s="10">
        <f t="shared" si="76"/>
        <v>233.79325880294124</v>
      </c>
      <c r="L153" s="10">
        <f t="shared" si="77"/>
        <v>50.824621478900269</v>
      </c>
      <c r="M153" s="10">
        <f t="shared" si="78"/>
        <v>1555.2334172543483</v>
      </c>
      <c r="N153" s="10">
        <f t="shared" si="79"/>
        <v>2387.7407170787351</v>
      </c>
      <c r="O153" s="10">
        <f t="shared" si="80"/>
        <v>356.78884278187996</v>
      </c>
      <c r="P153" s="10">
        <f t="shared" si="81"/>
        <v>442.17420686643237</v>
      </c>
      <c r="Q153" s="10">
        <f t="shared" si="82"/>
        <v>66.072007922570364</v>
      </c>
      <c r="R153" s="10">
        <f t="shared" si="83"/>
        <v>1865.9751529763446</v>
      </c>
      <c r="S153" s="10">
        <f t="shared" si="84"/>
        <v>278.82387343324689</v>
      </c>
      <c r="T153" s="10">
        <f t="shared" si="85"/>
        <v>238.7740717078735</v>
      </c>
      <c r="U153" s="10">
        <f t="shared" si="86"/>
        <v>35.678884278188001</v>
      </c>
      <c r="V153" s="10">
        <f t="shared" si="87"/>
        <v>309.52194480650269</v>
      </c>
      <c r="W153" s="10">
        <f t="shared" si="88"/>
        <v>46.250405545799254</v>
      </c>
      <c r="X153" s="10">
        <f t="shared" si="89"/>
        <v>1414.9574619725836</v>
      </c>
      <c r="Y153" s="10">
        <f t="shared" si="90"/>
        <v>211.43042535222511</v>
      </c>
      <c r="Z153" s="10">
        <f t="shared" si="91"/>
        <v>486.39162755307564</v>
      </c>
      <c r="AA153" s="10">
        <f t="shared" si="92"/>
        <v>72.679208714827396</v>
      </c>
      <c r="AB153" s="10">
        <f t="shared" si="93"/>
        <v>97.278325510615133</v>
      </c>
      <c r="AC153" s="10">
        <f t="shared" si="94"/>
        <v>14.535841742965479</v>
      </c>
      <c r="AD153" s="10">
        <f t="shared" si="95"/>
        <v>203.40013515855887</v>
      </c>
      <c r="AE153" s="10">
        <f t="shared" si="96"/>
        <v>30.393123644382364</v>
      </c>
      <c r="AF153" s="2">
        <f t="shared" si="97"/>
        <v>50.824621478900269</v>
      </c>
      <c r="AG153" s="9">
        <f t="shared" si="98"/>
        <v>893.23151667912873</v>
      </c>
      <c r="AH153" s="9">
        <f t="shared" si="99"/>
        <v>133.47137605550199</v>
      </c>
      <c r="AI153" s="2">
        <f t="shared" si="100"/>
        <v>10.171226548843439</v>
      </c>
      <c r="AJ153" s="2">
        <f t="shared" si="101"/>
        <v>518.35929797087431</v>
      </c>
    </row>
    <row r="154" spans="1:36" x14ac:dyDescent="0.3">
      <c r="A154" s="3" t="s">
        <v>153</v>
      </c>
      <c r="B154" s="7">
        <v>14123.518146965693</v>
      </c>
      <c r="C154" s="10">
        <f t="shared" si="68"/>
        <v>3813.3498996807375</v>
      </c>
      <c r="D154" s="10">
        <f t="shared" si="69"/>
        <v>706.17590734828468</v>
      </c>
      <c r="E154" s="10">
        <f t="shared" si="70"/>
        <v>2980.0623290097615</v>
      </c>
      <c r="F154" s="10">
        <f t="shared" si="71"/>
        <v>381.33498996807373</v>
      </c>
      <c r="G154" s="10">
        <f t="shared" si="72"/>
        <v>494.32313514379928</v>
      </c>
      <c r="H154" s="10">
        <f t="shared" si="73"/>
        <v>2259.762903514511</v>
      </c>
      <c r="I154" s="10">
        <f t="shared" si="74"/>
        <v>776.79349808311315</v>
      </c>
      <c r="J154" s="10">
        <f t="shared" si="75"/>
        <v>155.35869961662263</v>
      </c>
      <c r="K154" s="10">
        <f t="shared" si="76"/>
        <v>324.84091738021095</v>
      </c>
      <c r="L154" s="10">
        <f t="shared" si="77"/>
        <v>70.617590734828468</v>
      </c>
      <c r="M154" s="10">
        <f t="shared" si="78"/>
        <v>2160.898276485751</v>
      </c>
      <c r="N154" s="10">
        <f t="shared" si="79"/>
        <v>3317.6144127222415</v>
      </c>
      <c r="O154" s="10">
        <f t="shared" si="80"/>
        <v>495.73548695849587</v>
      </c>
      <c r="P154" s="10">
        <f t="shared" si="81"/>
        <v>614.37303939300762</v>
      </c>
      <c r="Q154" s="10">
        <f t="shared" si="82"/>
        <v>91.802867955277009</v>
      </c>
      <c r="R154" s="10">
        <f t="shared" si="83"/>
        <v>2592.6542262384924</v>
      </c>
      <c r="S154" s="10">
        <f t="shared" si="84"/>
        <v>387.408102771269</v>
      </c>
      <c r="T154" s="10">
        <f t="shared" si="85"/>
        <v>331.76144127222415</v>
      </c>
      <c r="U154" s="10">
        <f t="shared" si="86"/>
        <v>49.573548695849588</v>
      </c>
      <c r="V154" s="10">
        <f t="shared" si="87"/>
        <v>430.06112757510539</v>
      </c>
      <c r="W154" s="10">
        <f t="shared" si="88"/>
        <v>64.262007568693903</v>
      </c>
      <c r="X154" s="10">
        <f t="shared" si="89"/>
        <v>1965.9937260576246</v>
      </c>
      <c r="Y154" s="10">
        <f t="shared" si="90"/>
        <v>293.76917745688644</v>
      </c>
      <c r="Z154" s="10">
        <f t="shared" si="91"/>
        <v>675.81034333230843</v>
      </c>
      <c r="AA154" s="10">
        <f t="shared" si="92"/>
        <v>100.98315475080472</v>
      </c>
      <c r="AB154" s="10">
        <f t="shared" si="93"/>
        <v>135.16206866646169</v>
      </c>
      <c r="AC154" s="10">
        <f t="shared" si="94"/>
        <v>20.196630950160941</v>
      </c>
      <c r="AD154" s="10">
        <f t="shared" si="95"/>
        <v>282.61159812078353</v>
      </c>
      <c r="AE154" s="10">
        <f t="shared" si="96"/>
        <v>42.229319259427427</v>
      </c>
      <c r="AF154" s="2">
        <f t="shared" si="97"/>
        <v>70.617590734828468</v>
      </c>
      <c r="AG154" s="9">
        <f t="shared" si="98"/>
        <v>1241.0885873982052</v>
      </c>
      <c r="AH154" s="9">
        <f t="shared" si="99"/>
        <v>185.45001880662838</v>
      </c>
      <c r="AI154" s="2">
        <f t="shared" si="100"/>
        <v>14.132274728216814</v>
      </c>
      <c r="AJ154" s="2">
        <f t="shared" si="101"/>
        <v>720.22739555270073</v>
      </c>
    </row>
    <row r="155" spans="1:36" x14ac:dyDescent="0.3">
      <c r="A155" s="2" t="s">
        <v>154</v>
      </c>
      <c r="B155" s="7">
        <v>7779.7592820393575</v>
      </c>
      <c r="C155" s="10">
        <f t="shared" si="68"/>
        <v>2100.5350061506265</v>
      </c>
      <c r="D155" s="10">
        <f t="shared" si="69"/>
        <v>388.98796410196792</v>
      </c>
      <c r="E155" s="10">
        <f t="shared" si="70"/>
        <v>1641.5292085103047</v>
      </c>
      <c r="F155" s="10">
        <f t="shared" si="71"/>
        <v>210.05350061506269</v>
      </c>
      <c r="G155" s="10">
        <f t="shared" si="72"/>
        <v>272.29157487137752</v>
      </c>
      <c r="H155" s="10">
        <f t="shared" si="73"/>
        <v>1244.7614851262972</v>
      </c>
      <c r="I155" s="10">
        <f t="shared" si="74"/>
        <v>427.88676051216464</v>
      </c>
      <c r="J155" s="10">
        <f t="shared" si="75"/>
        <v>85.57735210243294</v>
      </c>
      <c r="K155" s="10">
        <f t="shared" si="76"/>
        <v>178.93446348690523</v>
      </c>
      <c r="L155" s="10">
        <f t="shared" si="77"/>
        <v>38.898796410196788</v>
      </c>
      <c r="M155" s="10">
        <f t="shared" si="78"/>
        <v>1190.3031701520217</v>
      </c>
      <c r="N155" s="10">
        <f t="shared" si="79"/>
        <v>1827.465455351045</v>
      </c>
      <c r="O155" s="10">
        <f t="shared" si="80"/>
        <v>273.06955079958146</v>
      </c>
      <c r="P155" s="10">
        <f t="shared" si="81"/>
        <v>338.4195287687121</v>
      </c>
      <c r="Q155" s="10">
        <f t="shared" si="82"/>
        <v>50.568435333255835</v>
      </c>
      <c r="R155" s="10">
        <f t="shared" si="83"/>
        <v>1428.1304114039651</v>
      </c>
      <c r="S155" s="10">
        <f t="shared" si="84"/>
        <v>213.3987971063396</v>
      </c>
      <c r="T155" s="10">
        <f t="shared" si="85"/>
        <v>182.74654553510453</v>
      </c>
      <c r="U155" s="10">
        <f t="shared" si="86"/>
        <v>27.306955079958151</v>
      </c>
      <c r="V155" s="10">
        <f t="shared" si="87"/>
        <v>236.89367013809843</v>
      </c>
      <c r="W155" s="10">
        <f t="shared" si="88"/>
        <v>35.397904733279077</v>
      </c>
      <c r="X155" s="10">
        <f t="shared" si="89"/>
        <v>1082.9424920598785</v>
      </c>
      <c r="Y155" s="10">
        <f t="shared" si="90"/>
        <v>161.81899306641864</v>
      </c>
      <c r="Z155" s="10">
        <f t="shared" si="91"/>
        <v>372.26148164558322</v>
      </c>
      <c r="AA155" s="10">
        <f t="shared" si="92"/>
        <v>55.625278866581404</v>
      </c>
      <c r="AB155" s="10">
        <f t="shared" si="93"/>
        <v>74.452296329116663</v>
      </c>
      <c r="AC155" s="10">
        <f t="shared" si="94"/>
        <v>11.125055773316282</v>
      </c>
      <c r="AD155" s="10">
        <f t="shared" si="95"/>
        <v>155.67298323360754</v>
      </c>
      <c r="AE155" s="10">
        <f t="shared" si="96"/>
        <v>23.26148025329768</v>
      </c>
      <c r="AF155" s="2">
        <f t="shared" si="97"/>
        <v>38.898796410196788</v>
      </c>
      <c r="AG155" s="9">
        <f t="shared" si="98"/>
        <v>683.63777050257613</v>
      </c>
      <c r="AH155" s="9">
        <f t="shared" si="99"/>
        <v>102.15277030498264</v>
      </c>
      <c r="AI155" s="2">
        <f t="shared" si="100"/>
        <v>7.784582732794223</v>
      </c>
      <c r="AJ155" s="2">
        <f t="shared" si="101"/>
        <v>396.72804661166884</v>
      </c>
    </row>
    <row r="156" spans="1:36" x14ac:dyDescent="0.3">
      <c r="A156" s="2" t="s">
        <v>155</v>
      </c>
      <c r="B156" s="7">
        <v>31537.843665890479</v>
      </c>
      <c r="C156" s="10">
        <f t="shared" si="68"/>
        <v>8515.2177897904294</v>
      </c>
      <c r="D156" s="10">
        <f t="shared" si="69"/>
        <v>1576.8921832945241</v>
      </c>
      <c r="E156" s="10">
        <f t="shared" si="70"/>
        <v>6654.4850135028919</v>
      </c>
      <c r="F156" s="10">
        <f t="shared" si="71"/>
        <v>851.52177897904301</v>
      </c>
      <c r="G156" s="10">
        <f t="shared" si="72"/>
        <v>1103.8245283061669</v>
      </c>
      <c r="H156" s="10">
        <f t="shared" si="73"/>
        <v>5046.0549865424764</v>
      </c>
      <c r="I156" s="10">
        <f t="shared" si="74"/>
        <v>1734.5814016239763</v>
      </c>
      <c r="J156" s="10">
        <f t="shared" si="75"/>
        <v>346.91628032479531</v>
      </c>
      <c r="K156" s="10">
        <f t="shared" si="76"/>
        <v>725.37040431548098</v>
      </c>
      <c r="L156" s="10">
        <f t="shared" si="77"/>
        <v>157.68921832945239</v>
      </c>
      <c r="M156" s="10">
        <f t="shared" si="78"/>
        <v>4825.2900808812428</v>
      </c>
      <c r="N156" s="10">
        <f t="shared" si="79"/>
        <v>7408.2394771176732</v>
      </c>
      <c r="O156" s="10">
        <f t="shared" si="80"/>
        <v>1106.9783126727559</v>
      </c>
      <c r="P156" s="10">
        <f t="shared" si="81"/>
        <v>1371.8961994662359</v>
      </c>
      <c r="Q156" s="10">
        <f t="shared" si="82"/>
        <v>204.99598382828813</v>
      </c>
      <c r="R156" s="10">
        <f t="shared" si="83"/>
        <v>5789.401961747516</v>
      </c>
      <c r="S156" s="10">
        <f t="shared" si="84"/>
        <v>865.083051755376</v>
      </c>
      <c r="T156" s="10">
        <f t="shared" si="85"/>
        <v>740.82394771176746</v>
      </c>
      <c r="U156" s="10">
        <f t="shared" si="86"/>
        <v>110.69783126727559</v>
      </c>
      <c r="V156" s="10">
        <f t="shared" si="87"/>
        <v>960.32733962636519</v>
      </c>
      <c r="W156" s="10">
        <f t="shared" si="88"/>
        <v>143.4971886798017</v>
      </c>
      <c r="X156" s="10">
        <f t="shared" si="89"/>
        <v>4390.0678382919541</v>
      </c>
      <c r="Y156" s="10">
        <f t="shared" si="90"/>
        <v>655.98714825052195</v>
      </c>
      <c r="Z156" s="10">
        <f t="shared" si="91"/>
        <v>1509.0858194128593</v>
      </c>
      <c r="AA156" s="10">
        <f t="shared" si="92"/>
        <v>225.49558221111693</v>
      </c>
      <c r="AB156" s="10">
        <f t="shared" si="93"/>
        <v>301.81716388257189</v>
      </c>
      <c r="AC156" s="10">
        <f t="shared" si="94"/>
        <v>45.099116442223391</v>
      </c>
      <c r="AD156" s="10">
        <f t="shared" si="95"/>
        <v>631.07225175446843</v>
      </c>
      <c r="AE156" s="10">
        <f t="shared" si="96"/>
        <v>94.298152561012529</v>
      </c>
      <c r="AF156" s="2">
        <f t="shared" si="97"/>
        <v>157.68921832945239</v>
      </c>
      <c r="AG156" s="9">
        <f t="shared" si="98"/>
        <v>2771.3532448212686</v>
      </c>
      <c r="AH156" s="9">
        <f t="shared" si="99"/>
        <v>414.11025497329302</v>
      </c>
      <c r="AI156" s="2">
        <f t="shared" si="100"/>
        <v>31.557397128963331</v>
      </c>
      <c r="AJ156" s="2">
        <f t="shared" si="101"/>
        <v>1608.2691839577183</v>
      </c>
    </row>
    <row r="157" spans="1:36" x14ac:dyDescent="0.3">
      <c r="A157" s="2" t="s">
        <v>156</v>
      </c>
      <c r="B157" s="7">
        <v>54891.882293233873</v>
      </c>
      <c r="C157" s="10">
        <f t="shared" si="68"/>
        <v>14820.808219173146</v>
      </c>
      <c r="D157" s="10">
        <f t="shared" si="69"/>
        <v>2744.5941146616938</v>
      </c>
      <c r="E157" s="10">
        <f t="shared" si="70"/>
        <v>11582.187163872348</v>
      </c>
      <c r="F157" s="10">
        <f t="shared" si="71"/>
        <v>1482.0808219173148</v>
      </c>
      <c r="G157" s="10">
        <f t="shared" si="72"/>
        <v>1921.2158802631857</v>
      </c>
      <c r="H157" s="10">
        <f t="shared" si="73"/>
        <v>8782.7011669174208</v>
      </c>
      <c r="I157" s="10">
        <f t="shared" si="74"/>
        <v>3019.0535261278633</v>
      </c>
      <c r="J157" s="10">
        <f t="shared" si="75"/>
        <v>603.81070522557263</v>
      </c>
      <c r="K157" s="10">
        <f t="shared" si="76"/>
        <v>1262.513292744379</v>
      </c>
      <c r="L157" s="10">
        <f t="shared" si="77"/>
        <v>274.4594114661694</v>
      </c>
      <c r="M157" s="10">
        <f t="shared" si="78"/>
        <v>8398.4579908647829</v>
      </c>
      <c r="N157" s="10">
        <f t="shared" si="79"/>
        <v>12894.103150680638</v>
      </c>
      <c r="O157" s="10">
        <f t="shared" si="80"/>
        <v>1926.7050684925091</v>
      </c>
      <c r="P157" s="10">
        <f t="shared" si="81"/>
        <v>2387.7968797556737</v>
      </c>
      <c r="Q157" s="10">
        <f t="shared" si="82"/>
        <v>356.79723490602021</v>
      </c>
      <c r="R157" s="10">
        <f t="shared" si="83"/>
        <v>10076.502832568942</v>
      </c>
      <c r="S157" s="10">
        <f t="shared" si="84"/>
        <v>1505.6843313034053</v>
      </c>
      <c r="T157" s="10">
        <f t="shared" si="85"/>
        <v>1289.4103150680639</v>
      </c>
      <c r="U157" s="10">
        <f t="shared" si="86"/>
        <v>192.67050684925093</v>
      </c>
      <c r="V157" s="10">
        <f t="shared" si="87"/>
        <v>1671.4578158289714</v>
      </c>
      <c r="W157" s="10">
        <f t="shared" si="88"/>
        <v>249.75806443421413</v>
      </c>
      <c r="X157" s="10">
        <f t="shared" si="89"/>
        <v>7640.9500152181563</v>
      </c>
      <c r="Y157" s="10">
        <f t="shared" si="90"/>
        <v>1141.7511516992647</v>
      </c>
      <c r="Z157" s="10">
        <f t="shared" si="91"/>
        <v>2626.5765677312411</v>
      </c>
      <c r="AA157" s="10">
        <f t="shared" si="92"/>
        <v>392.47695839662225</v>
      </c>
      <c r="AB157" s="10">
        <f t="shared" si="93"/>
        <v>525.31531354624815</v>
      </c>
      <c r="AC157" s="10">
        <f t="shared" si="94"/>
        <v>78.495391679324442</v>
      </c>
      <c r="AD157" s="10">
        <f t="shared" si="95"/>
        <v>1098.3865646876097</v>
      </c>
      <c r="AE157" s="10">
        <f t="shared" si="96"/>
        <v>164.12672805676928</v>
      </c>
      <c r="AF157" s="2">
        <f t="shared" si="97"/>
        <v>274.4594114661694</v>
      </c>
      <c r="AG157" s="9">
        <f t="shared" si="98"/>
        <v>4823.563643706887</v>
      </c>
      <c r="AH157" s="9">
        <f t="shared" si="99"/>
        <v>720.76238354240854</v>
      </c>
      <c r="AI157" s="2">
        <f t="shared" si="100"/>
        <v>54.925915260255685</v>
      </c>
      <c r="AJ157" s="2">
        <f t="shared" si="101"/>
        <v>2799.2060483552318</v>
      </c>
    </row>
    <row r="158" spans="1:36" x14ac:dyDescent="0.3">
      <c r="A158" s="2" t="s">
        <v>157</v>
      </c>
      <c r="B158" s="7">
        <v>3159.2340032380671</v>
      </c>
      <c r="C158" s="10">
        <f t="shared" si="68"/>
        <v>852.99318087427821</v>
      </c>
      <c r="D158" s="10">
        <f t="shared" si="69"/>
        <v>157.96170016190337</v>
      </c>
      <c r="E158" s="10">
        <f t="shared" si="70"/>
        <v>666.59837468323224</v>
      </c>
      <c r="F158" s="10">
        <f t="shared" si="71"/>
        <v>85.299318087427821</v>
      </c>
      <c r="G158" s="10">
        <f t="shared" si="72"/>
        <v>110.57319011333236</v>
      </c>
      <c r="H158" s="10">
        <f t="shared" si="73"/>
        <v>505.47744051809076</v>
      </c>
      <c r="I158" s="10">
        <f t="shared" si="74"/>
        <v>173.7578701780937</v>
      </c>
      <c r="J158" s="10">
        <f t="shared" si="75"/>
        <v>34.751574035618738</v>
      </c>
      <c r="K158" s="10">
        <f t="shared" si="76"/>
        <v>72.662382074475545</v>
      </c>
      <c r="L158" s="10">
        <f t="shared" si="77"/>
        <v>15.796170016190336</v>
      </c>
      <c r="M158" s="10">
        <f t="shared" si="78"/>
        <v>483.36280249542426</v>
      </c>
      <c r="N158" s="10">
        <f t="shared" si="79"/>
        <v>742.10406736062203</v>
      </c>
      <c r="O158" s="10">
        <f t="shared" si="80"/>
        <v>110.88911351365617</v>
      </c>
      <c r="P158" s="10">
        <f t="shared" si="81"/>
        <v>137.42667914085592</v>
      </c>
      <c r="Q158" s="10">
        <f t="shared" si="82"/>
        <v>20.535021021047438</v>
      </c>
      <c r="R158" s="10">
        <f t="shared" si="83"/>
        <v>579.94058597441199</v>
      </c>
      <c r="S158" s="10">
        <f t="shared" si="84"/>
        <v>86.657788708820192</v>
      </c>
      <c r="T158" s="10">
        <f t="shared" si="85"/>
        <v>74.210406736062197</v>
      </c>
      <c r="U158" s="10">
        <f t="shared" si="86"/>
        <v>11.088911351365617</v>
      </c>
      <c r="V158" s="10">
        <f t="shared" si="87"/>
        <v>96.19867539859915</v>
      </c>
      <c r="W158" s="10">
        <f t="shared" si="88"/>
        <v>14.374514714733207</v>
      </c>
      <c r="X158" s="10">
        <f t="shared" si="89"/>
        <v>439.76537325073895</v>
      </c>
      <c r="Y158" s="10">
        <f t="shared" si="90"/>
        <v>65.712067267351799</v>
      </c>
      <c r="Z158" s="10">
        <f t="shared" si="91"/>
        <v>151.16934705494151</v>
      </c>
      <c r="AA158" s="10">
        <f t="shared" si="92"/>
        <v>22.588523123152182</v>
      </c>
      <c r="AB158" s="10">
        <f t="shared" si="93"/>
        <v>30.233869410988301</v>
      </c>
      <c r="AC158" s="10">
        <f t="shared" si="94"/>
        <v>4.5177046246304364</v>
      </c>
      <c r="AD158" s="10">
        <f t="shared" si="95"/>
        <v>63.21627240479372</v>
      </c>
      <c r="AE158" s="10">
        <f t="shared" si="96"/>
        <v>9.446109669681821</v>
      </c>
      <c r="AF158" s="2">
        <f t="shared" si="97"/>
        <v>15.796170016190336</v>
      </c>
      <c r="AG158" s="9">
        <f t="shared" si="98"/>
        <v>277.61420529498002</v>
      </c>
      <c r="AH158" s="9">
        <f t="shared" si="99"/>
        <v>41.482582400399316</v>
      </c>
      <c r="AI158" s="2">
        <f t="shared" si="100"/>
        <v>3.1611927283200751</v>
      </c>
      <c r="AJ158" s="2">
        <f t="shared" si="101"/>
        <v>161.1048220717249</v>
      </c>
    </row>
    <row r="159" spans="1:36" x14ac:dyDescent="0.3">
      <c r="A159" s="2" t="s">
        <v>158</v>
      </c>
      <c r="B159" s="7">
        <v>27272.470706505188</v>
      </c>
      <c r="C159" s="10">
        <f t="shared" si="68"/>
        <v>7363.5670907564008</v>
      </c>
      <c r="D159" s="10">
        <f t="shared" si="69"/>
        <v>1363.6235353252596</v>
      </c>
      <c r="E159" s="10">
        <f t="shared" si="70"/>
        <v>5754.4913190725956</v>
      </c>
      <c r="F159" s="10">
        <f t="shared" si="71"/>
        <v>736.3567090756402</v>
      </c>
      <c r="G159" s="10">
        <f t="shared" si="72"/>
        <v>954.53647472768171</v>
      </c>
      <c r="H159" s="10">
        <f t="shared" si="73"/>
        <v>4363.5953130408298</v>
      </c>
      <c r="I159" s="10">
        <f t="shared" si="74"/>
        <v>1499.9858888577853</v>
      </c>
      <c r="J159" s="10">
        <f t="shared" si="75"/>
        <v>299.99717777155712</v>
      </c>
      <c r="K159" s="10">
        <f t="shared" si="76"/>
        <v>627.26682624961927</v>
      </c>
      <c r="L159" s="10">
        <f t="shared" si="77"/>
        <v>136.36235353252593</v>
      </c>
      <c r="M159" s="10">
        <f t="shared" si="78"/>
        <v>4172.688018095294</v>
      </c>
      <c r="N159" s="10">
        <f t="shared" si="79"/>
        <v>6406.3033689580689</v>
      </c>
      <c r="O159" s="10">
        <f t="shared" si="80"/>
        <v>957.26372179833209</v>
      </c>
      <c r="P159" s="10">
        <f t="shared" si="81"/>
        <v>1186.3524757329758</v>
      </c>
      <c r="Q159" s="10">
        <f t="shared" si="82"/>
        <v>177.27105959228376</v>
      </c>
      <c r="R159" s="10">
        <f t="shared" si="83"/>
        <v>5006.4074475931584</v>
      </c>
      <c r="S159" s="10">
        <f t="shared" si="84"/>
        <v>748.08387147943745</v>
      </c>
      <c r="T159" s="10">
        <f t="shared" si="85"/>
        <v>640.63033689580698</v>
      </c>
      <c r="U159" s="10">
        <f t="shared" si="86"/>
        <v>95.726372179833234</v>
      </c>
      <c r="V159" s="10">
        <f t="shared" si="87"/>
        <v>830.44673301308308</v>
      </c>
      <c r="W159" s="10">
        <f t="shared" si="88"/>
        <v>124.08974171459863</v>
      </c>
      <c r="X159" s="10">
        <f t="shared" si="89"/>
        <v>3796.327922345522</v>
      </c>
      <c r="Y159" s="10">
        <f t="shared" si="90"/>
        <v>567.26739069530788</v>
      </c>
      <c r="Z159" s="10">
        <f t="shared" si="91"/>
        <v>1304.9877233062732</v>
      </c>
      <c r="AA159" s="10">
        <f t="shared" si="92"/>
        <v>194.9981655515121</v>
      </c>
      <c r="AB159" s="10">
        <f t="shared" si="93"/>
        <v>260.99754466125466</v>
      </c>
      <c r="AC159" s="10">
        <f t="shared" si="94"/>
        <v>38.999633110302426</v>
      </c>
      <c r="AD159" s="10">
        <f t="shared" si="95"/>
        <v>545.72213883716881</v>
      </c>
      <c r="AE159" s="10">
        <f t="shared" si="96"/>
        <v>81.544687412450514</v>
      </c>
      <c r="AF159" s="2">
        <f t="shared" si="97"/>
        <v>136.36235353252593</v>
      </c>
      <c r="AG159" s="9">
        <f t="shared" si="98"/>
        <v>2396.5382981624371</v>
      </c>
      <c r="AH159" s="9">
        <f t="shared" si="99"/>
        <v>358.10342386335265</v>
      </c>
      <c r="AI159" s="2">
        <f t="shared" si="100"/>
        <v>27.289379638343224</v>
      </c>
      <c r="AJ159" s="2">
        <f t="shared" si="101"/>
        <v>1390.7569164311615</v>
      </c>
    </row>
    <row r="160" spans="1:36" x14ac:dyDescent="0.3">
      <c r="A160" s="2" t="s">
        <v>159</v>
      </c>
      <c r="B160" s="7">
        <v>22437.762681285363</v>
      </c>
      <c r="C160" s="10">
        <f t="shared" si="68"/>
        <v>6058.1959239470489</v>
      </c>
      <c r="D160" s="10">
        <f t="shared" si="69"/>
        <v>1121.8881340642681</v>
      </c>
      <c r="E160" s="10">
        <f t="shared" si="70"/>
        <v>4734.3679257512122</v>
      </c>
      <c r="F160" s="10">
        <f t="shared" si="71"/>
        <v>605.81959239470484</v>
      </c>
      <c r="G160" s="10">
        <f t="shared" si="72"/>
        <v>785.32169384498775</v>
      </c>
      <c r="H160" s="10">
        <f t="shared" si="73"/>
        <v>3590.0420290056582</v>
      </c>
      <c r="I160" s="10">
        <f t="shared" si="74"/>
        <v>1234.0769474706949</v>
      </c>
      <c r="J160" s="10">
        <f t="shared" si="75"/>
        <v>246.81538949413903</v>
      </c>
      <c r="K160" s="10">
        <f t="shared" si="76"/>
        <v>516.06854166956339</v>
      </c>
      <c r="L160" s="10">
        <f t="shared" si="77"/>
        <v>112.18881340642682</v>
      </c>
      <c r="M160" s="10">
        <f t="shared" si="78"/>
        <v>3432.9776902366607</v>
      </c>
      <c r="N160" s="10">
        <f t="shared" si="79"/>
        <v>5270.6304538339327</v>
      </c>
      <c r="O160" s="10">
        <f t="shared" si="80"/>
        <v>787.56547011311636</v>
      </c>
      <c r="P160" s="10">
        <f t="shared" si="81"/>
        <v>976.04267663591327</v>
      </c>
      <c r="Q160" s="10">
        <f t="shared" si="82"/>
        <v>145.84545742835485</v>
      </c>
      <c r="R160" s="10">
        <f t="shared" si="83"/>
        <v>4118.9000954035546</v>
      </c>
      <c r="S160" s="10">
        <f t="shared" si="84"/>
        <v>615.46783034765758</v>
      </c>
      <c r="T160" s="10">
        <f t="shared" si="85"/>
        <v>527.06304538339316</v>
      </c>
      <c r="U160" s="10">
        <f t="shared" si="86"/>
        <v>78.756547011311639</v>
      </c>
      <c r="V160" s="10">
        <f t="shared" si="87"/>
        <v>683.22987364513938</v>
      </c>
      <c r="W160" s="10">
        <f t="shared" si="88"/>
        <v>102.09182019984841</v>
      </c>
      <c r="X160" s="10">
        <f t="shared" si="89"/>
        <v>3123.3365652349225</v>
      </c>
      <c r="Y160" s="10">
        <f t="shared" si="90"/>
        <v>466.70546377073555</v>
      </c>
      <c r="Z160" s="10">
        <f t="shared" si="91"/>
        <v>1073.6469442995046</v>
      </c>
      <c r="AA160" s="10">
        <f t="shared" si="92"/>
        <v>160.43000317119035</v>
      </c>
      <c r="AB160" s="10">
        <f t="shared" si="93"/>
        <v>214.72938885990095</v>
      </c>
      <c r="AC160" s="10">
        <f t="shared" si="94"/>
        <v>32.086000634238076</v>
      </c>
      <c r="AD160" s="10">
        <f t="shared" si="95"/>
        <v>448.97963125252016</v>
      </c>
      <c r="AE160" s="10">
        <f t="shared" si="96"/>
        <v>67.088910417043238</v>
      </c>
      <c r="AF160" s="2">
        <f t="shared" si="97"/>
        <v>112.18881340642682</v>
      </c>
      <c r="AG160" s="9">
        <f t="shared" si="98"/>
        <v>1971.6936602283718</v>
      </c>
      <c r="AH160" s="9">
        <f t="shared" si="99"/>
        <v>294.62089175826247</v>
      </c>
      <c r="AI160" s="2">
        <f t="shared" si="100"/>
        <v>22.451674094147762</v>
      </c>
      <c r="AJ160" s="2">
        <f t="shared" si="101"/>
        <v>1144.211464155879</v>
      </c>
    </row>
    <row r="161" spans="1:36" x14ac:dyDescent="0.3">
      <c r="A161" s="2" t="s">
        <v>160</v>
      </c>
      <c r="B161" s="7">
        <v>50026.838781753264</v>
      </c>
      <c r="C161" s="10">
        <f t="shared" si="68"/>
        <v>13507.246471073382</v>
      </c>
      <c r="D161" s="10">
        <f t="shared" si="69"/>
        <v>2501.3419390876634</v>
      </c>
      <c r="E161" s="10">
        <f t="shared" si="70"/>
        <v>10555.66298294994</v>
      </c>
      <c r="F161" s="10">
        <f t="shared" si="71"/>
        <v>1350.7246471073383</v>
      </c>
      <c r="G161" s="10">
        <f t="shared" si="72"/>
        <v>1750.9393573613645</v>
      </c>
      <c r="H161" s="10">
        <f t="shared" si="73"/>
        <v>8004.2942050805223</v>
      </c>
      <c r="I161" s="10">
        <f t="shared" si="74"/>
        <v>2751.4761329964294</v>
      </c>
      <c r="J161" s="10">
        <f t="shared" si="75"/>
        <v>550.29522659928591</v>
      </c>
      <c r="K161" s="10">
        <f t="shared" si="76"/>
        <v>1150.617291980325</v>
      </c>
      <c r="L161" s="10">
        <f t="shared" si="77"/>
        <v>250.13419390876632</v>
      </c>
      <c r="M161" s="10">
        <f t="shared" si="78"/>
        <v>7654.1063336082489</v>
      </c>
      <c r="N161" s="10">
        <f t="shared" si="79"/>
        <v>11751.304429833843</v>
      </c>
      <c r="O161" s="10">
        <f t="shared" si="80"/>
        <v>1755.9420412395398</v>
      </c>
      <c r="P161" s="10">
        <f t="shared" si="81"/>
        <v>2176.167487006267</v>
      </c>
      <c r="Q161" s="10">
        <f t="shared" si="82"/>
        <v>325.17445208139623</v>
      </c>
      <c r="R161" s="10">
        <f t="shared" si="83"/>
        <v>9183.4267951664478</v>
      </c>
      <c r="S161" s="10">
        <f t="shared" si="84"/>
        <v>1372.2361877834921</v>
      </c>
      <c r="T161" s="10">
        <f t="shared" si="85"/>
        <v>1175.1304429833845</v>
      </c>
      <c r="U161" s="10">
        <f t="shared" si="86"/>
        <v>175.594204123954</v>
      </c>
      <c r="V161" s="10">
        <f t="shared" si="87"/>
        <v>1523.3172409043871</v>
      </c>
      <c r="W161" s="10">
        <f t="shared" si="88"/>
        <v>227.62211645697738</v>
      </c>
      <c r="X161" s="10">
        <f t="shared" si="89"/>
        <v>6963.735958420054</v>
      </c>
      <c r="Y161" s="10">
        <f t="shared" si="90"/>
        <v>1040.5582466604678</v>
      </c>
      <c r="Z161" s="10">
        <f t="shared" si="91"/>
        <v>2393.7842357068935</v>
      </c>
      <c r="AA161" s="10">
        <f t="shared" si="92"/>
        <v>357.69189728953586</v>
      </c>
      <c r="AB161" s="10">
        <f t="shared" si="93"/>
        <v>478.75684714137873</v>
      </c>
      <c r="AC161" s="10">
        <f t="shared" si="94"/>
        <v>71.538379457907169</v>
      </c>
      <c r="AD161" s="10">
        <f t="shared" si="95"/>
        <v>1001.0370440228828</v>
      </c>
      <c r="AE161" s="10">
        <f t="shared" si="96"/>
        <v>149.58024795744225</v>
      </c>
      <c r="AF161" s="2">
        <f t="shared" si="97"/>
        <v>250.13419390876632</v>
      </c>
      <c r="AG161" s="9">
        <f t="shared" si="98"/>
        <v>4396.0533083594955</v>
      </c>
      <c r="AH161" s="9">
        <f t="shared" si="99"/>
        <v>656.88152883532689</v>
      </c>
      <c r="AI161" s="2">
        <f t="shared" si="100"/>
        <v>50.057855421797953</v>
      </c>
      <c r="AJ161" s="2">
        <f t="shared" si="101"/>
        <v>2551.1136409916294</v>
      </c>
    </row>
    <row r="162" spans="1:36" x14ac:dyDescent="0.3">
      <c r="A162" s="2" t="s">
        <v>161</v>
      </c>
      <c r="B162" s="7">
        <v>17808.071341595212</v>
      </c>
      <c r="C162" s="10">
        <f t="shared" si="68"/>
        <v>4808.1792622307075</v>
      </c>
      <c r="D162" s="10">
        <f t="shared" si="69"/>
        <v>890.40356707976071</v>
      </c>
      <c r="E162" s="10">
        <f t="shared" si="70"/>
        <v>3757.5030530765903</v>
      </c>
      <c r="F162" s="10">
        <f t="shared" si="71"/>
        <v>480.8179262230708</v>
      </c>
      <c r="G162" s="10">
        <f t="shared" si="72"/>
        <v>623.28249695583247</v>
      </c>
      <c r="H162" s="10">
        <f t="shared" si="73"/>
        <v>2849.2914146552339</v>
      </c>
      <c r="I162" s="10">
        <f t="shared" si="74"/>
        <v>979.44392378773671</v>
      </c>
      <c r="J162" s="10">
        <f t="shared" si="75"/>
        <v>195.88878475754734</v>
      </c>
      <c r="K162" s="10">
        <f t="shared" si="76"/>
        <v>409.58564085668985</v>
      </c>
      <c r="L162" s="10">
        <f t="shared" si="77"/>
        <v>89.040356707976059</v>
      </c>
      <c r="M162" s="10">
        <f t="shared" si="78"/>
        <v>2724.6349152640673</v>
      </c>
      <c r="N162" s="10">
        <f t="shared" si="79"/>
        <v>4183.1159581407155</v>
      </c>
      <c r="O162" s="10">
        <f t="shared" si="80"/>
        <v>625.06330408999202</v>
      </c>
      <c r="P162" s="10">
        <f t="shared" si="81"/>
        <v>774.65110335939175</v>
      </c>
      <c r="Q162" s="10">
        <f t="shared" si="82"/>
        <v>115.75246372036889</v>
      </c>
      <c r="R162" s="10">
        <f t="shared" si="83"/>
        <v>3269.0276561766336</v>
      </c>
      <c r="S162" s="10">
        <f t="shared" si="84"/>
        <v>488.47539689995676</v>
      </c>
      <c r="T162" s="10">
        <f t="shared" si="85"/>
        <v>418.31159581407161</v>
      </c>
      <c r="U162" s="10">
        <f t="shared" si="86"/>
        <v>62.506330408999204</v>
      </c>
      <c r="V162" s="10">
        <f t="shared" si="87"/>
        <v>542.25577235157425</v>
      </c>
      <c r="W162" s="10">
        <f t="shared" si="88"/>
        <v>81.02672460425822</v>
      </c>
      <c r="X162" s="10">
        <f t="shared" si="89"/>
        <v>2478.8835307500535</v>
      </c>
      <c r="Y162" s="10">
        <f t="shared" si="90"/>
        <v>370.40788390518043</v>
      </c>
      <c r="Z162" s="10">
        <f t="shared" si="91"/>
        <v>852.11621369533088</v>
      </c>
      <c r="AA162" s="10">
        <f t="shared" si="92"/>
        <v>127.32771009240578</v>
      </c>
      <c r="AB162" s="10">
        <f t="shared" si="93"/>
        <v>170.42324273906618</v>
      </c>
      <c r="AC162" s="10">
        <f t="shared" si="94"/>
        <v>25.465542018481155</v>
      </c>
      <c r="AD162" s="10">
        <f t="shared" si="95"/>
        <v>356.33950754532015</v>
      </c>
      <c r="AE162" s="10">
        <f t="shared" si="96"/>
        <v>53.246133311369682</v>
      </c>
      <c r="AF162" s="2">
        <f t="shared" si="97"/>
        <v>89.040356707976059</v>
      </c>
      <c r="AG162" s="9">
        <f t="shared" si="98"/>
        <v>1564.8646375248325</v>
      </c>
      <c r="AH162" s="9">
        <f t="shared" si="99"/>
        <v>233.83034813589452</v>
      </c>
      <c r="AI162" s="2">
        <f t="shared" si="100"/>
        <v>17.819112345827001</v>
      </c>
      <c r="AJ162" s="2">
        <f t="shared" si="101"/>
        <v>908.12081725751364</v>
      </c>
    </row>
    <row r="163" spans="1:36" x14ac:dyDescent="0.3">
      <c r="A163" s="2" t="s">
        <v>162</v>
      </c>
      <c r="B163" s="7">
        <v>64083.987240109171</v>
      </c>
      <c r="C163" s="10">
        <f t="shared" si="68"/>
        <v>17302.676554829479</v>
      </c>
      <c r="D163" s="10">
        <f t="shared" si="69"/>
        <v>3204.1993620054586</v>
      </c>
      <c r="E163" s="10">
        <f t="shared" si="70"/>
        <v>13521.721307663036</v>
      </c>
      <c r="F163" s="10">
        <f t="shared" si="71"/>
        <v>1730.2676554829477</v>
      </c>
      <c r="G163" s="10">
        <f t="shared" si="72"/>
        <v>2242.9395534038213</v>
      </c>
      <c r="H163" s="10">
        <f t="shared" si="73"/>
        <v>10253.437958417468</v>
      </c>
      <c r="I163" s="10">
        <f t="shared" si="74"/>
        <v>3524.6192982060043</v>
      </c>
      <c r="J163" s="10">
        <f t="shared" si="75"/>
        <v>704.92385964120092</v>
      </c>
      <c r="K163" s="10">
        <f t="shared" si="76"/>
        <v>1473.9317065225109</v>
      </c>
      <c r="L163" s="10">
        <f t="shared" si="77"/>
        <v>320.41993620054586</v>
      </c>
      <c r="M163" s="10">
        <f t="shared" si="78"/>
        <v>9804.8500477367033</v>
      </c>
      <c r="N163" s="10">
        <f t="shared" si="79"/>
        <v>15053.328602701646</v>
      </c>
      <c r="O163" s="10">
        <f t="shared" si="80"/>
        <v>2249.3479521278323</v>
      </c>
      <c r="P163" s="10">
        <f t="shared" si="81"/>
        <v>2787.653444944749</v>
      </c>
      <c r="Q163" s="10">
        <f t="shared" si="82"/>
        <v>416.54591706070966</v>
      </c>
      <c r="R163" s="10">
        <f t="shared" si="83"/>
        <v>11763.89753766684</v>
      </c>
      <c r="S163" s="10">
        <f t="shared" si="84"/>
        <v>1757.8237699961946</v>
      </c>
      <c r="T163" s="10">
        <f t="shared" si="85"/>
        <v>1505.3328602701645</v>
      </c>
      <c r="U163" s="10">
        <f t="shared" si="86"/>
        <v>224.9347952127832</v>
      </c>
      <c r="V163" s="10">
        <f t="shared" si="87"/>
        <v>1951.3574114613245</v>
      </c>
      <c r="W163" s="10">
        <f t="shared" si="88"/>
        <v>291.58214194249678</v>
      </c>
      <c r="X163" s="10">
        <f t="shared" si="89"/>
        <v>8920.4910238231969</v>
      </c>
      <c r="Y163" s="10">
        <f t="shared" si="90"/>
        <v>1332.9469345942709</v>
      </c>
      <c r="Z163" s="10">
        <f t="shared" si="91"/>
        <v>3066.4187894392235</v>
      </c>
      <c r="AA163" s="10">
        <f t="shared" si="92"/>
        <v>458.20050876678056</v>
      </c>
      <c r="AB163" s="10">
        <f t="shared" si="93"/>
        <v>613.28375788784479</v>
      </c>
      <c r="AC163" s="10">
        <f t="shared" si="94"/>
        <v>91.64010175335612</v>
      </c>
      <c r="AD163" s="10">
        <f t="shared" si="95"/>
        <v>1282.3205846745846</v>
      </c>
      <c r="AE163" s="10">
        <f t="shared" si="96"/>
        <v>191.61112184792643</v>
      </c>
      <c r="AF163" s="2">
        <f t="shared" si="97"/>
        <v>320.41993620054586</v>
      </c>
      <c r="AG163" s="9">
        <f t="shared" si="98"/>
        <v>5631.3097325370609</v>
      </c>
      <c r="AH163" s="9">
        <f t="shared" si="99"/>
        <v>841.46007497680228</v>
      </c>
      <c r="AI163" s="2">
        <f t="shared" si="100"/>
        <v>64.123719312198048</v>
      </c>
      <c r="AJ163" s="2">
        <f t="shared" si="101"/>
        <v>3267.9565209106431</v>
      </c>
    </row>
    <row r="164" spans="1:36" x14ac:dyDescent="0.3">
      <c r="A164" s="2" t="s">
        <v>163</v>
      </c>
      <c r="B164" s="7">
        <v>19422.212999999996</v>
      </c>
      <c r="C164" s="10">
        <f t="shared" si="68"/>
        <v>5243.9975099999992</v>
      </c>
      <c r="D164" s="10">
        <f t="shared" si="69"/>
        <v>971.11064999999985</v>
      </c>
      <c r="E164" s="10">
        <f t="shared" si="70"/>
        <v>4098.0869429999993</v>
      </c>
      <c r="F164" s="10">
        <f t="shared" si="71"/>
        <v>524.39975099999992</v>
      </c>
      <c r="G164" s="10">
        <f t="shared" si="72"/>
        <v>679.77745499999992</v>
      </c>
      <c r="H164" s="10">
        <f t="shared" si="73"/>
        <v>3107.5540799999994</v>
      </c>
      <c r="I164" s="10">
        <f t="shared" si="74"/>
        <v>1068.2217149999999</v>
      </c>
      <c r="J164" s="10">
        <f t="shared" si="75"/>
        <v>213.64434299999999</v>
      </c>
      <c r="K164" s="10">
        <f t="shared" si="76"/>
        <v>446.71089899999993</v>
      </c>
      <c r="L164" s="10">
        <f t="shared" si="77"/>
        <v>97.111064999999982</v>
      </c>
      <c r="M164" s="10">
        <f t="shared" si="78"/>
        <v>2971.5985889999993</v>
      </c>
      <c r="N164" s="10">
        <f t="shared" si="79"/>
        <v>4562.2778336999991</v>
      </c>
      <c r="O164" s="10">
        <f t="shared" si="80"/>
        <v>681.71967629999995</v>
      </c>
      <c r="P164" s="10">
        <f t="shared" si="81"/>
        <v>844.86626549999983</v>
      </c>
      <c r="Q164" s="10">
        <f t="shared" si="82"/>
        <v>126.24438449999998</v>
      </c>
      <c r="R164" s="10">
        <f t="shared" si="83"/>
        <v>3565.3356404099995</v>
      </c>
      <c r="S164" s="10">
        <f t="shared" si="84"/>
        <v>532.75130258999991</v>
      </c>
      <c r="T164" s="10">
        <f t="shared" si="85"/>
        <v>456.22778336999994</v>
      </c>
      <c r="U164" s="10">
        <f t="shared" si="86"/>
        <v>68.171967629999997</v>
      </c>
      <c r="V164" s="10">
        <f t="shared" si="87"/>
        <v>591.40638584999988</v>
      </c>
      <c r="W164" s="10">
        <f t="shared" si="88"/>
        <v>88.371069149999997</v>
      </c>
      <c r="X164" s="10">
        <f t="shared" si="89"/>
        <v>2703.5720495999994</v>
      </c>
      <c r="Y164" s="10">
        <f t="shared" si="90"/>
        <v>403.98203039999993</v>
      </c>
      <c r="Z164" s="10">
        <f t="shared" si="91"/>
        <v>929.35289204999992</v>
      </c>
      <c r="AA164" s="10">
        <f t="shared" si="92"/>
        <v>138.86882294999998</v>
      </c>
      <c r="AB164" s="10">
        <f t="shared" si="93"/>
        <v>185.87057840999998</v>
      </c>
      <c r="AC164" s="10">
        <f t="shared" si="94"/>
        <v>27.773764589999999</v>
      </c>
      <c r="AD164" s="10">
        <f t="shared" si="95"/>
        <v>388.63848212999994</v>
      </c>
      <c r="AE164" s="10">
        <f t="shared" si="96"/>
        <v>58.072416869999991</v>
      </c>
      <c r="AF164" s="2">
        <f t="shared" si="97"/>
        <v>97.111064999999982</v>
      </c>
      <c r="AG164" s="9">
        <f t="shared" si="98"/>
        <v>1706.7055563273884</v>
      </c>
      <c r="AH164" s="9">
        <f t="shared" si="99"/>
        <v>255.0249681868512</v>
      </c>
      <c r="AI164" s="2">
        <f t="shared" si="100"/>
        <v>19.434254772059997</v>
      </c>
      <c r="AJ164" s="2">
        <f t="shared" si="101"/>
        <v>990.4338097136997</v>
      </c>
    </row>
    <row r="165" spans="1:36" x14ac:dyDescent="0.3">
      <c r="A165" s="2" t="s">
        <v>164</v>
      </c>
      <c r="B165" s="7">
        <v>11307.348946320564</v>
      </c>
      <c r="C165" s="10">
        <f t="shared" si="68"/>
        <v>3052.9842155065526</v>
      </c>
      <c r="D165" s="10">
        <f t="shared" si="69"/>
        <v>565.36744731602823</v>
      </c>
      <c r="E165" s="10">
        <f t="shared" si="70"/>
        <v>2385.8506276736393</v>
      </c>
      <c r="F165" s="10">
        <f t="shared" si="71"/>
        <v>305.29842155065529</v>
      </c>
      <c r="G165" s="10">
        <f t="shared" si="72"/>
        <v>395.75721312121976</v>
      </c>
      <c r="H165" s="10">
        <f t="shared" si="73"/>
        <v>1809.1758314112903</v>
      </c>
      <c r="I165" s="10">
        <f t="shared" si="74"/>
        <v>621.904192047631</v>
      </c>
      <c r="J165" s="10">
        <f t="shared" si="75"/>
        <v>124.38083840952622</v>
      </c>
      <c r="K165" s="10">
        <f t="shared" si="76"/>
        <v>260.069025765373</v>
      </c>
      <c r="L165" s="10">
        <f t="shared" si="77"/>
        <v>56.536744731602823</v>
      </c>
      <c r="M165" s="10">
        <f t="shared" si="78"/>
        <v>1730.0243887870463</v>
      </c>
      <c r="N165" s="10">
        <f t="shared" si="79"/>
        <v>2656.0962674907009</v>
      </c>
      <c r="O165" s="10">
        <f t="shared" si="80"/>
        <v>396.88794801585186</v>
      </c>
      <c r="P165" s="10">
        <f t="shared" si="81"/>
        <v>491.86967916494456</v>
      </c>
      <c r="Q165" s="10">
        <f t="shared" si="82"/>
        <v>73.497768151083676</v>
      </c>
      <c r="R165" s="10">
        <f t="shared" si="83"/>
        <v>2075.6900460760662</v>
      </c>
      <c r="S165" s="10">
        <f t="shared" si="84"/>
        <v>310.16058159757313</v>
      </c>
      <c r="T165" s="10">
        <f t="shared" si="85"/>
        <v>265.60962674907012</v>
      </c>
      <c r="U165" s="10">
        <f t="shared" si="86"/>
        <v>39.688794801585189</v>
      </c>
      <c r="V165" s="10">
        <f t="shared" si="87"/>
        <v>344.30877541546118</v>
      </c>
      <c r="W165" s="10">
        <f t="shared" si="88"/>
        <v>51.448437705758572</v>
      </c>
      <c r="X165" s="10">
        <f t="shared" si="89"/>
        <v>1573.9829733278225</v>
      </c>
      <c r="Y165" s="10">
        <f t="shared" si="90"/>
        <v>235.19285808346774</v>
      </c>
      <c r="Z165" s="10">
        <f t="shared" si="91"/>
        <v>541.056647081439</v>
      </c>
      <c r="AA165" s="10">
        <f t="shared" si="92"/>
        <v>80.847544966192032</v>
      </c>
      <c r="AB165" s="10">
        <f t="shared" si="93"/>
        <v>108.21132941628781</v>
      </c>
      <c r="AC165" s="10">
        <f t="shared" si="94"/>
        <v>16.169508993238409</v>
      </c>
      <c r="AD165" s="10">
        <f t="shared" si="95"/>
        <v>226.2600524158745</v>
      </c>
      <c r="AE165" s="10">
        <f t="shared" si="96"/>
        <v>33.808973349498494</v>
      </c>
      <c r="AF165" s="2">
        <f t="shared" si="97"/>
        <v>56.536744731602823</v>
      </c>
      <c r="AG165" s="9">
        <f t="shared" si="98"/>
        <v>993.62082343644124</v>
      </c>
      <c r="AH165" s="9">
        <f t="shared" si="99"/>
        <v>148.47207706521536</v>
      </c>
      <c r="AI165" s="2">
        <f t="shared" si="100"/>
        <v>11.314359502667283</v>
      </c>
      <c r="AJ165" s="2">
        <f t="shared" si="101"/>
        <v>576.61712878272249</v>
      </c>
    </row>
    <row r="166" spans="1:36" x14ac:dyDescent="0.3">
      <c r="A166" s="2" t="s">
        <v>165</v>
      </c>
      <c r="B166" s="7">
        <v>35074.479788320445</v>
      </c>
      <c r="C166" s="10">
        <f t="shared" si="68"/>
        <v>9470.1095428465214</v>
      </c>
      <c r="D166" s="10">
        <f t="shared" si="69"/>
        <v>1753.7239894160223</v>
      </c>
      <c r="E166" s="10">
        <f t="shared" si="70"/>
        <v>7400.7152353356141</v>
      </c>
      <c r="F166" s="10">
        <f t="shared" si="71"/>
        <v>947.01095428465214</v>
      </c>
      <c r="G166" s="10">
        <f t="shared" si="72"/>
        <v>1227.6067925912157</v>
      </c>
      <c r="H166" s="10">
        <f t="shared" si="73"/>
        <v>5611.9167661312713</v>
      </c>
      <c r="I166" s="10">
        <f t="shared" si="74"/>
        <v>1929.0963883576244</v>
      </c>
      <c r="J166" s="10">
        <f t="shared" si="75"/>
        <v>385.81927767152496</v>
      </c>
      <c r="K166" s="10">
        <f t="shared" si="76"/>
        <v>806.71303513137025</v>
      </c>
      <c r="L166" s="10">
        <f t="shared" si="77"/>
        <v>175.37239894160223</v>
      </c>
      <c r="M166" s="10">
        <f t="shared" si="78"/>
        <v>5366.3954076130276</v>
      </c>
      <c r="N166" s="10">
        <f t="shared" si="79"/>
        <v>8238.995302276473</v>
      </c>
      <c r="O166" s="10">
        <f t="shared" si="80"/>
        <v>1231.1142405700477</v>
      </c>
      <c r="P166" s="10">
        <f t="shared" si="81"/>
        <v>1525.7398707919394</v>
      </c>
      <c r="Q166" s="10">
        <f t="shared" si="82"/>
        <v>227.9841186240829</v>
      </c>
      <c r="R166" s="10">
        <f t="shared" si="83"/>
        <v>6438.6222547419839</v>
      </c>
      <c r="S166" s="10">
        <f t="shared" si="84"/>
        <v>962.09298059362982</v>
      </c>
      <c r="T166" s="10">
        <f t="shared" si="85"/>
        <v>823.89953022764735</v>
      </c>
      <c r="U166" s="10">
        <f t="shared" si="86"/>
        <v>123.11142405700478</v>
      </c>
      <c r="V166" s="10">
        <f t="shared" si="87"/>
        <v>1068.0179095543576</v>
      </c>
      <c r="W166" s="10">
        <f t="shared" si="88"/>
        <v>159.58888303685805</v>
      </c>
      <c r="X166" s="10">
        <f t="shared" si="89"/>
        <v>4882.3675865342057</v>
      </c>
      <c r="Y166" s="10">
        <f t="shared" si="90"/>
        <v>729.54917959706529</v>
      </c>
      <c r="Z166" s="10">
        <f t="shared" si="91"/>
        <v>1678.3138578711332</v>
      </c>
      <c r="AA166" s="10">
        <f t="shared" si="92"/>
        <v>250.78253048649117</v>
      </c>
      <c r="AB166" s="10">
        <f t="shared" si="93"/>
        <v>335.66277157422672</v>
      </c>
      <c r="AC166" s="10">
        <f t="shared" si="94"/>
        <v>50.156506097298248</v>
      </c>
      <c r="AD166" s="10">
        <f t="shared" si="95"/>
        <v>701.84034056429209</v>
      </c>
      <c r="AE166" s="10">
        <f t="shared" si="96"/>
        <v>104.87269456707814</v>
      </c>
      <c r="AF166" s="2">
        <f t="shared" si="97"/>
        <v>175.37239894160223</v>
      </c>
      <c r="AG166" s="9">
        <f t="shared" si="98"/>
        <v>3082.1312452921406</v>
      </c>
      <c r="AH166" s="9">
        <f t="shared" si="99"/>
        <v>460.54834699767622</v>
      </c>
      <c r="AI166" s="2">
        <f t="shared" si="100"/>
        <v>35.096225965789202</v>
      </c>
      <c r="AJ166" s="2">
        <f t="shared" si="101"/>
        <v>1788.619589357422</v>
      </c>
    </row>
    <row r="167" spans="1:36" x14ac:dyDescent="0.3">
      <c r="A167" s="2" t="s">
        <v>166</v>
      </c>
      <c r="B167" s="7">
        <v>5964.7092497120357</v>
      </c>
      <c r="C167" s="10">
        <f t="shared" si="68"/>
        <v>1610.4714974222497</v>
      </c>
      <c r="D167" s="10">
        <f t="shared" si="69"/>
        <v>298.23546248560177</v>
      </c>
      <c r="E167" s="10">
        <f t="shared" si="70"/>
        <v>1258.5536516892396</v>
      </c>
      <c r="F167" s="10">
        <f t="shared" si="71"/>
        <v>161.04714974222497</v>
      </c>
      <c r="G167" s="10">
        <f t="shared" si="72"/>
        <v>208.76482373992127</v>
      </c>
      <c r="H167" s="10">
        <f t="shared" si="73"/>
        <v>954.35347995392567</v>
      </c>
      <c r="I167" s="10">
        <f t="shared" si="74"/>
        <v>328.05900873416198</v>
      </c>
      <c r="J167" s="10">
        <f t="shared" si="75"/>
        <v>65.611801746832398</v>
      </c>
      <c r="K167" s="10">
        <f t="shared" si="76"/>
        <v>137.18831274337683</v>
      </c>
      <c r="L167" s="10">
        <f t="shared" si="77"/>
        <v>29.823546248560177</v>
      </c>
      <c r="M167" s="10">
        <f t="shared" si="78"/>
        <v>912.60051520594141</v>
      </c>
      <c r="N167" s="10">
        <f t="shared" si="79"/>
        <v>1401.1102027573572</v>
      </c>
      <c r="O167" s="10">
        <f t="shared" si="80"/>
        <v>209.36129466489248</v>
      </c>
      <c r="P167" s="10">
        <f t="shared" si="81"/>
        <v>259.46485236247355</v>
      </c>
      <c r="Q167" s="10">
        <f t="shared" si="82"/>
        <v>38.770610123128229</v>
      </c>
      <c r="R167" s="10">
        <f t="shared" si="83"/>
        <v>1094.9416769696384</v>
      </c>
      <c r="S167" s="10">
        <f t="shared" si="84"/>
        <v>163.61197471960116</v>
      </c>
      <c r="T167" s="10">
        <f t="shared" si="85"/>
        <v>140.11102027573574</v>
      </c>
      <c r="U167" s="10">
        <f t="shared" si="86"/>
        <v>20.936129466489248</v>
      </c>
      <c r="V167" s="10">
        <f t="shared" si="87"/>
        <v>181.62539665373151</v>
      </c>
      <c r="W167" s="10">
        <f t="shared" si="88"/>
        <v>27.139427086189766</v>
      </c>
      <c r="X167" s="10">
        <f t="shared" si="89"/>
        <v>830.28752755991536</v>
      </c>
      <c r="Y167" s="10">
        <f t="shared" si="90"/>
        <v>124.06595239401034</v>
      </c>
      <c r="Z167" s="10">
        <f t="shared" si="91"/>
        <v>285.41133759872093</v>
      </c>
      <c r="AA167" s="10">
        <f t="shared" si="92"/>
        <v>42.647671135441058</v>
      </c>
      <c r="AB167" s="10">
        <f t="shared" si="93"/>
        <v>57.082267519744185</v>
      </c>
      <c r="AC167" s="10">
        <f t="shared" si="94"/>
        <v>8.5295342270882113</v>
      </c>
      <c r="AD167" s="10">
        <f t="shared" si="95"/>
        <v>119.35383208673784</v>
      </c>
      <c r="AE167" s="10">
        <f t="shared" si="96"/>
        <v>17.834480656638988</v>
      </c>
      <c r="AF167" s="2">
        <f t="shared" si="97"/>
        <v>29.823546248560177</v>
      </c>
      <c r="AG167" s="9">
        <f t="shared" si="98"/>
        <v>524.14224982296832</v>
      </c>
      <c r="AH167" s="9">
        <f t="shared" si="99"/>
        <v>78.320106295386068</v>
      </c>
      <c r="AI167" s="2">
        <f t="shared" si="100"/>
        <v>5.9684073694468571</v>
      </c>
      <c r="AJ167" s="2">
        <f t="shared" si="101"/>
        <v>304.16975171814028</v>
      </c>
    </row>
    <row r="168" spans="1:36" x14ac:dyDescent="0.3">
      <c r="A168" s="2" t="s">
        <v>167</v>
      </c>
      <c r="B168" s="7">
        <v>20805.473337485419</v>
      </c>
      <c r="C168" s="10">
        <f t="shared" si="68"/>
        <v>5617.4778011210637</v>
      </c>
      <c r="D168" s="10">
        <f t="shared" si="69"/>
        <v>1040.2736668742709</v>
      </c>
      <c r="E168" s="10">
        <f t="shared" si="70"/>
        <v>4389.9548742094239</v>
      </c>
      <c r="F168" s="10">
        <f t="shared" si="71"/>
        <v>561.7477801121064</v>
      </c>
      <c r="G168" s="10">
        <f t="shared" si="72"/>
        <v>728.19156681198967</v>
      </c>
      <c r="H168" s="10">
        <f t="shared" si="73"/>
        <v>3328.8757339976669</v>
      </c>
      <c r="I168" s="10">
        <f t="shared" si="74"/>
        <v>1144.301033561698</v>
      </c>
      <c r="J168" s="10">
        <f t="shared" si="75"/>
        <v>228.86020671233962</v>
      </c>
      <c r="K168" s="10">
        <f t="shared" si="76"/>
        <v>478.52588676216465</v>
      </c>
      <c r="L168" s="10">
        <f t="shared" si="77"/>
        <v>104.02736668742709</v>
      </c>
      <c r="M168" s="10">
        <f t="shared" si="78"/>
        <v>3183.2374206352688</v>
      </c>
      <c r="N168" s="10">
        <f t="shared" si="79"/>
        <v>4887.2056869753251</v>
      </c>
      <c r="O168" s="10">
        <f t="shared" si="80"/>
        <v>730.27211414573833</v>
      </c>
      <c r="P168" s="10">
        <f t="shared" si="81"/>
        <v>905.03809018061565</v>
      </c>
      <c r="Q168" s="10">
        <f t="shared" si="82"/>
        <v>135.23557669365522</v>
      </c>
      <c r="R168" s="10">
        <f t="shared" si="83"/>
        <v>3819.2607405621989</v>
      </c>
      <c r="S168" s="10">
        <f t="shared" si="84"/>
        <v>570.69413364722516</v>
      </c>
      <c r="T168" s="10">
        <f t="shared" si="85"/>
        <v>488.72056869753254</v>
      </c>
      <c r="U168" s="10">
        <f t="shared" si="86"/>
        <v>73.027211414573827</v>
      </c>
      <c r="V168" s="10">
        <f t="shared" si="87"/>
        <v>633.526663126431</v>
      </c>
      <c r="W168" s="10">
        <f t="shared" si="88"/>
        <v>94.664903685558656</v>
      </c>
      <c r="X168" s="10">
        <f t="shared" si="89"/>
        <v>2896.1218885779704</v>
      </c>
      <c r="Y168" s="10">
        <f t="shared" si="90"/>
        <v>432.75384541969669</v>
      </c>
      <c r="Z168" s="10">
        <f t="shared" si="91"/>
        <v>995.54189919867724</v>
      </c>
      <c r="AA168" s="10">
        <f t="shared" si="92"/>
        <v>148.75913436302073</v>
      </c>
      <c r="AB168" s="10">
        <f t="shared" si="93"/>
        <v>199.10837983973548</v>
      </c>
      <c r="AC168" s="10">
        <f t="shared" si="94"/>
        <v>29.751826872604152</v>
      </c>
      <c r="AD168" s="10">
        <f t="shared" si="95"/>
        <v>416.31752148308323</v>
      </c>
      <c r="AE168" s="10">
        <f t="shared" si="96"/>
        <v>62.208365279081406</v>
      </c>
      <c r="AF168" s="2">
        <f t="shared" si="97"/>
        <v>104.02736668742709</v>
      </c>
      <c r="AG168" s="9">
        <f t="shared" si="98"/>
        <v>1828.2580335777238</v>
      </c>
      <c r="AH168" s="9">
        <f t="shared" si="99"/>
        <v>273.18798202885534</v>
      </c>
      <c r="AI168" s="2">
        <f t="shared" si="100"/>
        <v>20.81837273095466</v>
      </c>
      <c r="AJ168" s="2">
        <f t="shared" si="101"/>
        <v>1060.973032297735</v>
      </c>
    </row>
    <row r="169" spans="1:36" x14ac:dyDescent="0.3">
      <c r="A169" s="2" t="s">
        <v>168</v>
      </c>
      <c r="B169" s="7">
        <v>38817.382827893045</v>
      </c>
      <c r="C169" s="10">
        <f t="shared" si="68"/>
        <v>10480.693363531123</v>
      </c>
      <c r="D169" s="10">
        <f t="shared" si="69"/>
        <v>1940.8691413946524</v>
      </c>
      <c r="E169" s="10">
        <f t="shared" si="70"/>
        <v>8190.4677766854329</v>
      </c>
      <c r="F169" s="10">
        <f t="shared" si="71"/>
        <v>1048.0693363531122</v>
      </c>
      <c r="G169" s="10">
        <f t="shared" si="72"/>
        <v>1358.6083989762567</v>
      </c>
      <c r="H169" s="10">
        <f t="shared" si="73"/>
        <v>6210.7812524628871</v>
      </c>
      <c r="I169" s="10">
        <f t="shared" si="74"/>
        <v>2134.9560555341177</v>
      </c>
      <c r="J169" s="10">
        <f t="shared" si="75"/>
        <v>426.99121110682353</v>
      </c>
      <c r="K169" s="10">
        <f t="shared" si="76"/>
        <v>892.79980504154003</v>
      </c>
      <c r="L169" s="10">
        <f t="shared" si="77"/>
        <v>194.08691413946522</v>
      </c>
      <c r="M169" s="10">
        <f t="shared" si="78"/>
        <v>5939.0595726676356</v>
      </c>
      <c r="N169" s="10">
        <f t="shared" si="79"/>
        <v>9118.2032262720768</v>
      </c>
      <c r="O169" s="10">
        <f t="shared" si="80"/>
        <v>1362.4901372590462</v>
      </c>
      <c r="P169" s="10">
        <f t="shared" si="81"/>
        <v>1688.5561530133475</v>
      </c>
      <c r="Q169" s="10">
        <f t="shared" si="82"/>
        <v>252.31298838130482</v>
      </c>
      <c r="R169" s="10">
        <f t="shared" si="83"/>
        <v>7125.7069657163265</v>
      </c>
      <c r="S169" s="10">
        <f t="shared" si="84"/>
        <v>1064.7608109691064</v>
      </c>
      <c r="T169" s="10">
        <f t="shared" si="85"/>
        <v>911.8203226272077</v>
      </c>
      <c r="U169" s="10">
        <f t="shared" si="86"/>
        <v>136.2490137259046</v>
      </c>
      <c r="V169" s="10">
        <f t="shared" si="87"/>
        <v>1181.9893071093434</v>
      </c>
      <c r="W169" s="10">
        <f t="shared" si="88"/>
        <v>176.61909186691338</v>
      </c>
      <c r="X169" s="10">
        <f t="shared" si="89"/>
        <v>5403.379689642712</v>
      </c>
      <c r="Y169" s="10">
        <f t="shared" si="90"/>
        <v>807.4015628201754</v>
      </c>
      <c r="Z169" s="10">
        <f t="shared" si="91"/>
        <v>1857.4117683146824</v>
      </c>
      <c r="AA169" s="10">
        <f t="shared" si="92"/>
        <v>277.54428721943532</v>
      </c>
      <c r="AB169" s="10">
        <f t="shared" si="93"/>
        <v>371.48235366293648</v>
      </c>
      <c r="AC169" s="10">
        <f t="shared" si="94"/>
        <v>55.508857443887059</v>
      </c>
      <c r="AD169" s="10">
        <f t="shared" si="95"/>
        <v>776.73583038613981</v>
      </c>
      <c r="AE169" s="10">
        <f t="shared" si="96"/>
        <v>116.0639746554002</v>
      </c>
      <c r="AF169" s="2">
        <f t="shared" si="97"/>
        <v>194.08691413946522</v>
      </c>
      <c r="AG169" s="9">
        <f t="shared" si="98"/>
        <v>3411.0347237182718</v>
      </c>
      <c r="AH169" s="9">
        <f t="shared" si="99"/>
        <v>509.69484377399471</v>
      </c>
      <c r="AI169" s="2">
        <f t="shared" si="100"/>
        <v>38.841449605246339</v>
      </c>
      <c r="AJ169" s="2">
        <f t="shared" si="101"/>
        <v>1979.4885555701228</v>
      </c>
    </row>
    <row r="170" spans="1:36" x14ac:dyDescent="0.3">
      <c r="A170" s="2" t="s">
        <v>169</v>
      </c>
      <c r="B170" s="7">
        <v>11003.023582872635</v>
      </c>
      <c r="C170" s="10">
        <f t="shared" si="68"/>
        <v>2970.8163673756117</v>
      </c>
      <c r="D170" s="10">
        <f t="shared" si="69"/>
        <v>550.15117914363179</v>
      </c>
      <c r="E170" s="10">
        <f t="shared" si="70"/>
        <v>2321.6379759861261</v>
      </c>
      <c r="F170" s="10">
        <f t="shared" si="71"/>
        <v>297.08163673756115</v>
      </c>
      <c r="G170" s="10">
        <f t="shared" si="72"/>
        <v>385.10582540054224</v>
      </c>
      <c r="H170" s="10">
        <f t="shared" si="73"/>
        <v>1760.4837732596216</v>
      </c>
      <c r="I170" s="10">
        <f t="shared" si="74"/>
        <v>605.16629705799494</v>
      </c>
      <c r="J170" s="10">
        <f t="shared" si="75"/>
        <v>121.03325941159899</v>
      </c>
      <c r="K170" s="10">
        <f t="shared" si="76"/>
        <v>253.06954240607058</v>
      </c>
      <c r="L170" s="10">
        <f t="shared" si="77"/>
        <v>55.015117914363174</v>
      </c>
      <c r="M170" s="10">
        <f t="shared" si="78"/>
        <v>1683.4626081795132</v>
      </c>
      <c r="N170" s="10">
        <f t="shared" si="79"/>
        <v>2584.6102396167821</v>
      </c>
      <c r="O170" s="10">
        <f t="shared" si="80"/>
        <v>386.20612775882955</v>
      </c>
      <c r="P170" s="10">
        <f t="shared" si="81"/>
        <v>478.63152585495965</v>
      </c>
      <c r="Q170" s="10">
        <f t="shared" si="82"/>
        <v>71.519653288672131</v>
      </c>
      <c r="R170" s="10">
        <f t="shared" si="83"/>
        <v>2019.8250391079298</v>
      </c>
      <c r="S170" s="10">
        <f t="shared" si="84"/>
        <v>301.81293687819641</v>
      </c>
      <c r="T170" s="10">
        <f t="shared" si="85"/>
        <v>258.46102396167822</v>
      </c>
      <c r="U170" s="10">
        <f t="shared" si="86"/>
        <v>38.620612775882954</v>
      </c>
      <c r="V170" s="10">
        <f t="shared" si="87"/>
        <v>335.04206809847176</v>
      </c>
      <c r="W170" s="10">
        <f t="shared" si="88"/>
        <v>50.063757302070492</v>
      </c>
      <c r="X170" s="10">
        <f t="shared" si="89"/>
        <v>1531.6208827358707</v>
      </c>
      <c r="Y170" s="10">
        <f t="shared" si="90"/>
        <v>228.86289052375082</v>
      </c>
      <c r="Z170" s="10">
        <f t="shared" si="91"/>
        <v>526.49467844045557</v>
      </c>
      <c r="AA170" s="10">
        <f t="shared" si="92"/>
        <v>78.671618617539352</v>
      </c>
      <c r="AB170" s="10">
        <f t="shared" si="93"/>
        <v>105.29893568809112</v>
      </c>
      <c r="AC170" s="10">
        <f t="shared" si="94"/>
        <v>15.734323723507869</v>
      </c>
      <c r="AD170" s="10">
        <f t="shared" si="95"/>
        <v>220.1705018932814</v>
      </c>
      <c r="AE170" s="10">
        <f t="shared" si="96"/>
        <v>32.899040512789178</v>
      </c>
      <c r="AF170" s="2">
        <f t="shared" si="97"/>
        <v>55.015117914363174</v>
      </c>
      <c r="AG170" s="9">
        <f t="shared" si="98"/>
        <v>966.87856761173509</v>
      </c>
      <c r="AH170" s="9">
        <f t="shared" si="99"/>
        <v>144.47610780405239</v>
      </c>
      <c r="AI170" s="2">
        <f t="shared" si="100"/>
        <v>11.009845457494016</v>
      </c>
      <c r="AJ170" s="2">
        <f t="shared" si="101"/>
        <v>561.09808730623172</v>
      </c>
    </row>
    <row r="171" spans="1:36" x14ac:dyDescent="0.3">
      <c r="A171" s="3" t="s">
        <v>170</v>
      </c>
      <c r="B171" s="7">
        <v>51225.250908392089</v>
      </c>
      <c r="C171" s="10">
        <f t="shared" si="68"/>
        <v>13830.817745265866</v>
      </c>
      <c r="D171" s="10">
        <f t="shared" si="69"/>
        <v>2561.2625454196045</v>
      </c>
      <c r="E171" s="10">
        <f t="shared" si="70"/>
        <v>10808.527941670733</v>
      </c>
      <c r="F171" s="10">
        <f t="shared" si="71"/>
        <v>1383.0817745265865</v>
      </c>
      <c r="G171" s="10">
        <f t="shared" si="72"/>
        <v>1792.8837817937233</v>
      </c>
      <c r="H171" s="10">
        <f t="shared" si="73"/>
        <v>8196.0401453427348</v>
      </c>
      <c r="I171" s="10">
        <f t="shared" si="74"/>
        <v>2817.3887999615649</v>
      </c>
      <c r="J171" s="10">
        <f t="shared" si="75"/>
        <v>563.47775999231305</v>
      </c>
      <c r="K171" s="10">
        <f t="shared" si="76"/>
        <v>1178.180770893018</v>
      </c>
      <c r="L171" s="10">
        <f t="shared" si="77"/>
        <v>256.12625454196046</v>
      </c>
      <c r="M171" s="10">
        <f t="shared" si="78"/>
        <v>7837.4633889839897</v>
      </c>
      <c r="N171" s="10">
        <f t="shared" si="79"/>
        <v>12032.811438381303</v>
      </c>
      <c r="O171" s="10">
        <f t="shared" si="80"/>
        <v>1798.0063068845625</v>
      </c>
      <c r="P171" s="10">
        <f t="shared" si="81"/>
        <v>2228.2984145150558</v>
      </c>
      <c r="Q171" s="10">
        <f t="shared" si="82"/>
        <v>332.9641309045486</v>
      </c>
      <c r="R171" s="10">
        <f t="shared" si="83"/>
        <v>9403.419309253537</v>
      </c>
      <c r="S171" s="10">
        <f t="shared" si="84"/>
        <v>1405.1086324171954</v>
      </c>
      <c r="T171" s="10">
        <f t="shared" si="85"/>
        <v>1203.2811438381302</v>
      </c>
      <c r="U171" s="10">
        <f t="shared" si="86"/>
        <v>179.80063068845627</v>
      </c>
      <c r="V171" s="10">
        <f t="shared" si="87"/>
        <v>1559.8088901605392</v>
      </c>
      <c r="W171" s="10">
        <f t="shared" si="88"/>
        <v>233.07489163318402</v>
      </c>
      <c r="X171" s="10">
        <f t="shared" si="89"/>
        <v>7130.5549264481797</v>
      </c>
      <c r="Y171" s="10">
        <f t="shared" si="90"/>
        <v>1065.4852188945556</v>
      </c>
      <c r="Z171" s="10">
        <f t="shared" si="91"/>
        <v>2451.1282559665615</v>
      </c>
      <c r="AA171" s="10">
        <f t="shared" si="92"/>
        <v>366.26054399500345</v>
      </c>
      <c r="AB171" s="10">
        <f t="shared" si="93"/>
        <v>490.22565119331233</v>
      </c>
      <c r="AC171" s="10">
        <f t="shared" si="94"/>
        <v>73.252108799000695</v>
      </c>
      <c r="AD171" s="10">
        <f t="shared" si="95"/>
        <v>1025.0172706769256</v>
      </c>
      <c r="AE171" s="10">
        <f t="shared" si="96"/>
        <v>153.16350021609236</v>
      </c>
      <c r="AF171" s="2">
        <f t="shared" si="97"/>
        <v>256.12625454196046</v>
      </c>
      <c r="AG171" s="9">
        <f t="shared" si="98"/>
        <v>4501.3624528583541</v>
      </c>
      <c r="AH171" s="9">
        <f t="shared" si="99"/>
        <v>672.61737801331731</v>
      </c>
      <c r="AI171" s="2">
        <f t="shared" si="100"/>
        <v>51.257010563955298</v>
      </c>
      <c r="AJ171" s="2">
        <f t="shared" si="101"/>
        <v>2612.2265475483637</v>
      </c>
    </row>
    <row r="172" spans="1:36" x14ac:dyDescent="0.3">
      <c r="A172" s="2" t="s">
        <v>171</v>
      </c>
      <c r="B172" s="7">
        <v>42710.029999999984</v>
      </c>
      <c r="C172" s="10">
        <f t="shared" si="68"/>
        <v>11531.708099999996</v>
      </c>
      <c r="D172" s="10">
        <f t="shared" si="69"/>
        <v>2135.5014999999994</v>
      </c>
      <c r="E172" s="10">
        <f t="shared" si="70"/>
        <v>9011.8163299999978</v>
      </c>
      <c r="F172" s="10">
        <f t="shared" si="71"/>
        <v>1153.1708099999996</v>
      </c>
      <c r="G172" s="10">
        <f t="shared" si="72"/>
        <v>1494.8510499999995</v>
      </c>
      <c r="H172" s="10">
        <f t="shared" si="73"/>
        <v>6833.6047999999973</v>
      </c>
      <c r="I172" s="10">
        <f t="shared" si="74"/>
        <v>2349.051649999999</v>
      </c>
      <c r="J172" s="10">
        <f t="shared" si="75"/>
        <v>469.81032999999985</v>
      </c>
      <c r="K172" s="10">
        <f t="shared" si="76"/>
        <v>982.33068999999966</v>
      </c>
      <c r="L172" s="10">
        <f t="shared" si="77"/>
        <v>213.55014999999992</v>
      </c>
      <c r="M172" s="10">
        <f t="shared" si="78"/>
        <v>6534.6345899999978</v>
      </c>
      <c r="N172" s="10">
        <f t="shared" si="79"/>
        <v>10032.586046999997</v>
      </c>
      <c r="O172" s="10">
        <f t="shared" si="80"/>
        <v>1499.1220529999996</v>
      </c>
      <c r="P172" s="10">
        <f t="shared" si="81"/>
        <v>1857.8863049999995</v>
      </c>
      <c r="Q172" s="10">
        <f t="shared" si="82"/>
        <v>277.61519499999991</v>
      </c>
      <c r="R172" s="10">
        <f t="shared" si="83"/>
        <v>7840.2802070999978</v>
      </c>
      <c r="S172" s="10">
        <f t="shared" si="84"/>
        <v>1171.5361228999998</v>
      </c>
      <c r="T172" s="10">
        <f t="shared" si="85"/>
        <v>1003.2586046999996</v>
      </c>
      <c r="U172" s="10">
        <f t="shared" si="86"/>
        <v>149.91220529999995</v>
      </c>
      <c r="V172" s="10">
        <f t="shared" si="87"/>
        <v>1300.5204134999997</v>
      </c>
      <c r="W172" s="10">
        <f t="shared" si="88"/>
        <v>194.33063649999994</v>
      </c>
      <c r="X172" s="10">
        <f t="shared" si="89"/>
        <v>5945.2361759999976</v>
      </c>
      <c r="Y172" s="10">
        <f t="shared" si="90"/>
        <v>888.36862399999973</v>
      </c>
      <c r="Z172" s="10">
        <f t="shared" si="91"/>
        <v>2043.674935499999</v>
      </c>
      <c r="AA172" s="10">
        <f t="shared" si="92"/>
        <v>305.37671449999988</v>
      </c>
      <c r="AB172" s="10">
        <f t="shared" si="93"/>
        <v>408.73498709999984</v>
      </c>
      <c r="AC172" s="10">
        <f t="shared" si="94"/>
        <v>61.075342899999981</v>
      </c>
      <c r="AD172" s="10">
        <f t="shared" si="95"/>
        <v>854.62770029999967</v>
      </c>
      <c r="AE172" s="10">
        <f t="shared" si="96"/>
        <v>127.70298969999996</v>
      </c>
      <c r="AF172" s="2">
        <f t="shared" si="97"/>
        <v>213.55014999999992</v>
      </c>
      <c r="AG172" s="9">
        <f t="shared" si="98"/>
        <v>3753.096802712927</v>
      </c>
      <c r="AH172" s="9">
        <f t="shared" si="99"/>
        <v>560.80756822147191</v>
      </c>
      <c r="AI172" s="2">
        <f t="shared" si="100"/>
        <v>42.736510218599989</v>
      </c>
      <c r="AJ172" s="2">
        <f t="shared" si="101"/>
        <v>2177.9937088469992</v>
      </c>
    </row>
    <row r="173" spans="1:36" x14ac:dyDescent="0.3">
      <c r="A173" s="2" t="s">
        <v>172</v>
      </c>
      <c r="B173" s="7">
        <v>24765.144031128773</v>
      </c>
      <c r="C173" s="10">
        <f t="shared" si="68"/>
        <v>6686.588888404769</v>
      </c>
      <c r="D173" s="10">
        <f t="shared" si="69"/>
        <v>1238.2572015564388</v>
      </c>
      <c r="E173" s="10">
        <f t="shared" si="70"/>
        <v>5225.4453905681721</v>
      </c>
      <c r="F173" s="10">
        <f t="shared" si="71"/>
        <v>668.65888884047695</v>
      </c>
      <c r="G173" s="10">
        <f t="shared" si="72"/>
        <v>866.78004108950711</v>
      </c>
      <c r="H173" s="10">
        <f t="shared" si="73"/>
        <v>3962.4230449806037</v>
      </c>
      <c r="I173" s="10">
        <f t="shared" si="74"/>
        <v>1362.0829217120825</v>
      </c>
      <c r="J173" s="10">
        <f t="shared" si="75"/>
        <v>272.41658434241651</v>
      </c>
      <c r="K173" s="10">
        <f t="shared" si="76"/>
        <v>569.59831271596181</v>
      </c>
      <c r="L173" s="10">
        <f t="shared" si="77"/>
        <v>123.82572015564386</v>
      </c>
      <c r="M173" s="10">
        <f t="shared" si="78"/>
        <v>3789.0670367627022</v>
      </c>
      <c r="N173" s="10">
        <f t="shared" si="79"/>
        <v>5817.3323329121495</v>
      </c>
      <c r="O173" s="10">
        <f t="shared" si="80"/>
        <v>869.25655549262001</v>
      </c>
      <c r="P173" s="10">
        <f t="shared" si="81"/>
        <v>1077.2837653541017</v>
      </c>
      <c r="Q173" s="10">
        <f t="shared" si="82"/>
        <v>160.97343620233704</v>
      </c>
      <c r="R173" s="10">
        <f t="shared" si="83"/>
        <v>4546.1374897943097</v>
      </c>
      <c r="S173" s="10">
        <f t="shared" si="84"/>
        <v>679.30790077386234</v>
      </c>
      <c r="T173" s="10">
        <f t="shared" si="85"/>
        <v>581.7332332912149</v>
      </c>
      <c r="U173" s="10">
        <f t="shared" si="86"/>
        <v>86.925655549262004</v>
      </c>
      <c r="V173" s="10">
        <f t="shared" si="87"/>
        <v>754.09863574787119</v>
      </c>
      <c r="W173" s="10">
        <f t="shared" si="88"/>
        <v>112.68140534163592</v>
      </c>
      <c r="X173" s="10">
        <f t="shared" si="89"/>
        <v>3447.3080491331252</v>
      </c>
      <c r="Y173" s="10">
        <f t="shared" si="90"/>
        <v>515.11499584747844</v>
      </c>
      <c r="Z173" s="10">
        <f t="shared" si="91"/>
        <v>1185.0121418895117</v>
      </c>
      <c r="AA173" s="10">
        <f t="shared" si="92"/>
        <v>177.07077982257073</v>
      </c>
      <c r="AB173" s="10">
        <f t="shared" si="93"/>
        <v>237.00242837790236</v>
      </c>
      <c r="AC173" s="10">
        <f t="shared" si="94"/>
        <v>35.414155964514151</v>
      </c>
      <c r="AD173" s="10">
        <f t="shared" si="95"/>
        <v>495.55053206288676</v>
      </c>
      <c r="AE173" s="10">
        <f t="shared" si="96"/>
        <v>74.047780653075037</v>
      </c>
      <c r="AF173" s="2">
        <f t="shared" si="97"/>
        <v>123.82572015564386</v>
      </c>
      <c r="AG173" s="9">
        <f t="shared" si="98"/>
        <v>2176.2097306406613</v>
      </c>
      <c r="AH173" s="9">
        <f t="shared" si="99"/>
        <v>325.18076434860455</v>
      </c>
      <c r="AI173" s="2">
        <f t="shared" si="100"/>
        <v>24.780498420428074</v>
      </c>
      <c r="AJ173" s="2">
        <f t="shared" si="101"/>
        <v>1262.8960433530085</v>
      </c>
    </row>
    <row r="174" spans="1:36" x14ac:dyDescent="0.3">
      <c r="A174" s="2" t="s">
        <v>173</v>
      </c>
      <c r="B174" s="7">
        <v>10248.693731565832</v>
      </c>
      <c r="C174" s="10">
        <f t="shared" si="68"/>
        <v>2767.147307522775</v>
      </c>
      <c r="D174" s="10">
        <f t="shared" si="69"/>
        <v>512.43468657829169</v>
      </c>
      <c r="E174" s="10">
        <f t="shared" si="70"/>
        <v>2162.4743773603909</v>
      </c>
      <c r="F174" s="10">
        <f t="shared" si="71"/>
        <v>276.71473075227749</v>
      </c>
      <c r="G174" s="10">
        <f t="shared" si="72"/>
        <v>358.70428060480418</v>
      </c>
      <c r="H174" s="10">
        <f t="shared" si="73"/>
        <v>1639.7909970505332</v>
      </c>
      <c r="I174" s="10">
        <f t="shared" si="74"/>
        <v>563.6781552361208</v>
      </c>
      <c r="J174" s="10">
        <f t="shared" si="75"/>
        <v>112.73563104722417</v>
      </c>
      <c r="K174" s="10">
        <f t="shared" si="76"/>
        <v>235.71995582601414</v>
      </c>
      <c r="L174" s="10">
        <f t="shared" si="77"/>
        <v>51.243468657829162</v>
      </c>
      <c r="M174" s="10">
        <f t="shared" si="78"/>
        <v>1568.0501409295723</v>
      </c>
      <c r="N174" s="10">
        <f t="shared" si="79"/>
        <v>2407.4181575448142</v>
      </c>
      <c r="O174" s="10">
        <f t="shared" si="80"/>
        <v>359.72914997796079</v>
      </c>
      <c r="P174" s="10">
        <f t="shared" si="81"/>
        <v>445.81817732311379</v>
      </c>
      <c r="Q174" s="10">
        <f t="shared" si="82"/>
        <v>66.616509255177917</v>
      </c>
      <c r="R174" s="10">
        <f t="shared" si="83"/>
        <v>1881.3527083035401</v>
      </c>
      <c r="S174" s="10">
        <f t="shared" si="84"/>
        <v>281.12166905685081</v>
      </c>
      <c r="T174" s="10">
        <f t="shared" si="85"/>
        <v>240.74181575448142</v>
      </c>
      <c r="U174" s="10">
        <f t="shared" si="86"/>
        <v>35.972914997796074</v>
      </c>
      <c r="V174" s="10">
        <f t="shared" si="87"/>
        <v>312.07272412617965</v>
      </c>
      <c r="W174" s="10">
        <f t="shared" si="88"/>
        <v>46.631556478624546</v>
      </c>
      <c r="X174" s="10">
        <f t="shared" si="89"/>
        <v>1426.6181674339639</v>
      </c>
      <c r="Y174" s="10">
        <f t="shared" si="90"/>
        <v>213.17282961656932</v>
      </c>
      <c r="Z174" s="10">
        <f t="shared" si="91"/>
        <v>490.39999505542511</v>
      </c>
      <c r="AA174" s="10">
        <f t="shared" si="92"/>
        <v>73.278160180695707</v>
      </c>
      <c r="AB174" s="10">
        <f t="shared" si="93"/>
        <v>98.079999011085036</v>
      </c>
      <c r="AC174" s="10">
        <f t="shared" si="94"/>
        <v>14.655632036139144</v>
      </c>
      <c r="AD174" s="10">
        <f t="shared" si="95"/>
        <v>205.07636156863231</v>
      </c>
      <c r="AE174" s="10">
        <f t="shared" si="96"/>
        <v>30.643594257381839</v>
      </c>
      <c r="AF174" s="2">
        <f t="shared" si="97"/>
        <v>51.243468657829162</v>
      </c>
      <c r="AG174" s="9">
        <f t="shared" si="98"/>
        <v>900.59266350137784</v>
      </c>
      <c r="AH174" s="9">
        <f t="shared" si="99"/>
        <v>134.57131753468866</v>
      </c>
      <c r="AI174" s="2">
        <f t="shared" si="100"/>
        <v>10.255047921679404</v>
      </c>
      <c r="AJ174" s="2">
        <f t="shared" si="101"/>
        <v>522.63111197182639</v>
      </c>
    </row>
    <row r="175" spans="1:36" x14ac:dyDescent="0.3">
      <c r="A175" s="2" t="s">
        <v>174</v>
      </c>
      <c r="B175" s="7">
        <v>21903.975000000002</v>
      </c>
      <c r="C175" s="10">
        <f t="shared" si="68"/>
        <v>5914.0732500000013</v>
      </c>
      <c r="D175" s="10">
        <f t="shared" si="69"/>
        <v>1095.1987500000002</v>
      </c>
      <c r="E175" s="10">
        <f t="shared" si="70"/>
        <v>4621.7387250000011</v>
      </c>
      <c r="F175" s="10">
        <f t="shared" si="71"/>
        <v>591.40732500000013</v>
      </c>
      <c r="G175" s="10">
        <f t="shared" si="72"/>
        <v>766.63912500000015</v>
      </c>
      <c r="H175" s="10">
        <f t="shared" si="73"/>
        <v>3504.6360000000004</v>
      </c>
      <c r="I175" s="10">
        <f t="shared" si="74"/>
        <v>1204.7186250000002</v>
      </c>
      <c r="J175" s="10">
        <f t="shared" si="75"/>
        <v>240.94372500000006</v>
      </c>
      <c r="K175" s="10">
        <f t="shared" si="76"/>
        <v>503.79142500000006</v>
      </c>
      <c r="L175" s="10">
        <f t="shared" si="77"/>
        <v>109.51987500000001</v>
      </c>
      <c r="M175" s="10">
        <f t="shared" si="78"/>
        <v>3351.3081750000001</v>
      </c>
      <c r="N175" s="10">
        <f t="shared" si="79"/>
        <v>5145.2437275000011</v>
      </c>
      <c r="O175" s="10">
        <f t="shared" si="80"/>
        <v>768.82952250000017</v>
      </c>
      <c r="P175" s="10">
        <f t="shared" si="81"/>
        <v>952.82291250000026</v>
      </c>
      <c r="Q175" s="10">
        <f t="shared" si="82"/>
        <v>142.37583750000005</v>
      </c>
      <c r="R175" s="10">
        <f t="shared" si="83"/>
        <v>4020.9126907500008</v>
      </c>
      <c r="S175" s="10">
        <f t="shared" si="84"/>
        <v>600.82603425000013</v>
      </c>
      <c r="T175" s="10">
        <f t="shared" si="85"/>
        <v>514.52437275000011</v>
      </c>
      <c r="U175" s="10">
        <f t="shared" si="86"/>
        <v>76.882952250000017</v>
      </c>
      <c r="V175" s="10">
        <f t="shared" si="87"/>
        <v>666.97603875000016</v>
      </c>
      <c r="W175" s="10">
        <f t="shared" si="88"/>
        <v>99.663086250000021</v>
      </c>
      <c r="X175" s="10">
        <f t="shared" si="89"/>
        <v>3049.0333200000005</v>
      </c>
      <c r="Y175" s="10">
        <f t="shared" si="90"/>
        <v>455.60268000000008</v>
      </c>
      <c r="Z175" s="10">
        <f t="shared" si="91"/>
        <v>1048.1052037500001</v>
      </c>
      <c r="AA175" s="10">
        <f t="shared" si="92"/>
        <v>156.61342125000004</v>
      </c>
      <c r="AB175" s="10">
        <f t="shared" si="93"/>
        <v>209.62104075000005</v>
      </c>
      <c r="AC175" s="10">
        <f t="shared" si="94"/>
        <v>31.322684250000009</v>
      </c>
      <c r="AD175" s="10">
        <f t="shared" si="95"/>
        <v>438.29853975000003</v>
      </c>
      <c r="AE175" s="10">
        <f t="shared" si="96"/>
        <v>65.492885250000015</v>
      </c>
      <c r="AF175" s="2">
        <f t="shared" si="97"/>
        <v>109.51987500000001</v>
      </c>
      <c r="AG175" s="9">
        <f t="shared" si="98"/>
        <v>1924.7876561829603</v>
      </c>
      <c r="AH175" s="9">
        <f t="shared" si="99"/>
        <v>287.61194862504004</v>
      </c>
      <c r="AI175" s="2">
        <f t="shared" si="100"/>
        <v>21.917555464500005</v>
      </c>
      <c r="AJ175" s="2">
        <f t="shared" si="101"/>
        <v>1116.9910147275</v>
      </c>
    </row>
    <row r="176" spans="1:36" x14ac:dyDescent="0.3">
      <c r="A176" s="3" t="s">
        <v>175</v>
      </c>
      <c r="B176" s="6">
        <v>237630.73436049384</v>
      </c>
      <c r="C176" s="10">
        <f t="shared" si="68"/>
        <v>64160.298277333342</v>
      </c>
      <c r="D176" s="10">
        <f t="shared" si="69"/>
        <v>11881.536718024692</v>
      </c>
      <c r="E176" s="10">
        <f t="shared" si="70"/>
        <v>50140.084950064207</v>
      </c>
      <c r="F176" s="10">
        <f t="shared" si="71"/>
        <v>6416.0298277333341</v>
      </c>
      <c r="G176" s="10">
        <f t="shared" si="72"/>
        <v>8317.0757026172851</v>
      </c>
      <c r="H176" s="10">
        <f t="shared" si="73"/>
        <v>38020.917497679016</v>
      </c>
      <c r="I176" s="10">
        <f t="shared" si="74"/>
        <v>13069.690389827161</v>
      </c>
      <c r="J176" s="10">
        <f t="shared" si="75"/>
        <v>2613.9380779654325</v>
      </c>
      <c r="K176" s="10">
        <f t="shared" si="76"/>
        <v>5465.5068902913581</v>
      </c>
      <c r="L176" s="10">
        <f t="shared" si="77"/>
        <v>1188.1536718024693</v>
      </c>
      <c r="M176" s="10">
        <f t="shared" si="78"/>
        <v>36357.502357155558</v>
      </c>
      <c r="N176" s="10">
        <f t="shared" si="79"/>
        <v>55819.459501280005</v>
      </c>
      <c r="O176" s="10">
        <f t="shared" si="80"/>
        <v>8340.8387760533351</v>
      </c>
      <c r="P176" s="10">
        <f t="shared" si="81"/>
        <v>10336.936944681482</v>
      </c>
      <c r="Q176" s="10">
        <f t="shared" si="82"/>
        <v>1544.59977334321</v>
      </c>
      <c r="R176" s="10">
        <f t="shared" si="83"/>
        <v>43621.873906555862</v>
      </c>
      <c r="S176" s="10">
        <f t="shared" si="84"/>
        <v>6518.2110435083468</v>
      </c>
      <c r="T176" s="10">
        <f t="shared" si="85"/>
        <v>5581.9459501280007</v>
      </c>
      <c r="U176" s="10">
        <f t="shared" si="86"/>
        <v>834.08387760533344</v>
      </c>
      <c r="V176" s="10">
        <f t="shared" si="87"/>
        <v>7235.8558612770375</v>
      </c>
      <c r="W176" s="10">
        <f t="shared" si="88"/>
        <v>1081.2198413402471</v>
      </c>
      <c r="X176" s="10">
        <f t="shared" si="89"/>
        <v>33078.198222980747</v>
      </c>
      <c r="Y176" s="10">
        <f t="shared" si="90"/>
        <v>4942.7192746982719</v>
      </c>
      <c r="Z176" s="10">
        <f t="shared" si="91"/>
        <v>11370.630639149631</v>
      </c>
      <c r="AA176" s="10">
        <f t="shared" si="92"/>
        <v>1699.0597506775309</v>
      </c>
      <c r="AB176" s="10">
        <f t="shared" si="93"/>
        <v>2274.1261278299262</v>
      </c>
      <c r="AC176" s="10">
        <f t="shared" si="94"/>
        <v>339.81195013550627</v>
      </c>
      <c r="AD176" s="10">
        <f t="shared" si="95"/>
        <v>4754.9909945534819</v>
      </c>
      <c r="AE176" s="10">
        <f t="shared" si="96"/>
        <v>710.51589573787658</v>
      </c>
      <c r="AF176" s="2">
        <f t="shared" si="97"/>
        <v>1188.1536718024693</v>
      </c>
      <c r="AG176" s="9">
        <f t="shared" si="98"/>
        <v>20881.538817806839</v>
      </c>
      <c r="AH176" s="9">
        <f t="shared" si="99"/>
        <v>3120.2299382929764</v>
      </c>
      <c r="AI176" s="2">
        <f t="shared" si="100"/>
        <v>237.77806541579736</v>
      </c>
      <c r="AJ176" s="2">
        <f t="shared" si="101"/>
        <v>12117.955535639947</v>
      </c>
    </row>
    <row r="177" spans="1:36" x14ac:dyDescent="0.3">
      <c r="A177" s="2" t="s">
        <v>176</v>
      </c>
      <c r="B177" s="7">
        <v>55150.495800024757</v>
      </c>
      <c r="C177" s="10">
        <f t="shared" si="68"/>
        <v>14890.633866006685</v>
      </c>
      <c r="D177" s="10">
        <f t="shared" si="69"/>
        <v>2757.5247900012382</v>
      </c>
      <c r="E177" s="10">
        <f t="shared" si="70"/>
        <v>11636.754613805226</v>
      </c>
      <c r="F177" s="10">
        <f t="shared" si="71"/>
        <v>1489.0633866006685</v>
      </c>
      <c r="G177" s="10">
        <f t="shared" si="72"/>
        <v>1930.2673530008667</v>
      </c>
      <c r="H177" s="10">
        <f t="shared" si="73"/>
        <v>8824.0793280039616</v>
      </c>
      <c r="I177" s="10">
        <f t="shared" si="74"/>
        <v>3033.2772690013617</v>
      </c>
      <c r="J177" s="10">
        <f t="shared" si="75"/>
        <v>606.65545380027243</v>
      </c>
      <c r="K177" s="10">
        <f t="shared" si="76"/>
        <v>1268.4614034005695</v>
      </c>
      <c r="L177" s="10">
        <f t="shared" si="77"/>
        <v>275.7524790001238</v>
      </c>
      <c r="M177" s="10">
        <f t="shared" si="78"/>
        <v>8438.0258574037871</v>
      </c>
      <c r="N177" s="10">
        <f t="shared" si="79"/>
        <v>12954.851463425815</v>
      </c>
      <c r="O177" s="10">
        <f t="shared" si="80"/>
        <v>1935.7824025808691</v>
      </c>
      <c r="P177" s="10">
        <f t="shared" si="81"/>
        <v>2399.0465673010772</v>
      </c>
      <c r="Q177" s="10">
        <f t="shared" si="82"/>
        <v>358.47822270016098</v>
      </c>
      <c r="R177" s="10">
        <f t="shared" si="83"/>
        <v>10123.976514010546</v>
      </c>
      <c r="S177" s="10">
        <f t="shared" si="84"/>
        <v>1512.7780997946793</v>
      </c>
      <c r="T177" s="10">
        <f t="shared" si="85"/>
        <v>1295.4851463425816</v>
      </c>
      <c r="U177" s="10">
        <f t="shared" si="86"/>
        <v>193.57824025808691</v>
      </c>
      <c r="V177" s="10">
        <f t="shared" si="87"/>
        <v>1679.332597110754</v>
      </c>
      <c r="W177" s="10">
        <f t="shared" si="88"/>
        <v>250.93475589011268</v>
      </c>
      <c r="X177" s="10">
        <f t="shared" si="89"/>
        <v>7676.949015363447</v>
      </c>
      <c r="Y177" s="10">
        <f t="shared" si="90"/>
        <v>1147.1303126405151</v>
      </c>
      <c r="Z177" s="10">
        <f t="shared" si="91"/>
        <v>2638.9512240311847</v>
      </c>
      <c r="AA177" s="10">
        <f t="shared" si="92"/>
        <v>394.32604497017701</v>
      </c>
      <c r="AB177" s="10">
        <f t="shared" si="93"/>
        <v>527.79024480623696</v>
      </c>
      <c r="AC177" s="10">
        <f t="shared" si="94"/>
        <v>78.865208994035413</v>
      </c>
      <c r="AD177" s="10">
        <f t="shared" si="95"/>
        <v>1103.5614209584953</v>
      </c>
      <c r="AE177" s="10">
        <f t="shared" si="96"/>
        <v>164.89998244207405</v>
      </c>
      <c r="AF177" s="2">
        <f t="shared" si="97"/>
        <v>275.7524790001238</v>
      </c>
      <c r="AG177" s="9">
        <f t="shared" si="98"/>
        <v>4846.2890205206058</v>
      </c>
      <c r="AH177" s="9">
        <f t="shared" si="99"/>
        <v>724.15812950307907</v>
      </c>
      <c r="AI177" s="2">
        <f t="shared" si="100"/>
        <v>55.184689107420773</v>
      </c>
      <c r="AJ177" s="2">
        <f t="shared" si="101"/>
        <v>2812.3940182726819</v>
      </c>
    </row>
    <row r="178" spans="1:36" x14ac:dyDescent="0.3">
      <c r="A178" s="2" t="s">
        <v>177</v>
      </c>
      <c r="B178" s="7">
        <v>13949.952402662884</v>
      </c>
      <c r="C178" s="10">
        <f t="shared" si="68"/>
        <v>3766.4871487189789</v>
      </c>
      <c r="D178" s="10">
        <f t="shared" si="69"/>
        <v>697.49762013314421</v>
      </c>
      <c r="E178" s="10">
        <f t="shared" si="70"/>
        <v>2943.439956961869</v>
      </c>
      <c r="F178" s="10">
        <f t="shared" si="71"/>
        <v>376.64871487189794</v>
      </c>
      <c r="G178" s="10">
        <f t="shared" si="72"/>
        <v>488.24833409320098</v>
      </c>
      <c r="H178" s="10">
        <f t="shared" si="73"/>
        <v>2231.9923844260616</v>
      </c>
      <c r="I178" s="10">
        <f t="shared" si="74"/>
        <v>767.24738214645868</v>
      </c>
      <c r="J178" s="10">
        <f t="shared" si="75"/>
        <v>153.44947642929174</v>
      </c>
      <c r="K178" s="10">
        <f t="shared" si="76"/>
        <v>320.84890526124633</v>
      </c>
      <c r="L178" s="10">
        <f t="shared" si="77"/>
        <v>69.749762013314424</v>
      </c>
      <c r="M178" s="10">
        <f t="shared" si="78"/>
        <v>2134.342717607421</v>
      </c>
      <c r="N178" s="10">
        <f t="shared" si="79"/>
        <v>3276.8438193855118</v>
      </c>
      <c r="O178" s="10">
        <f t="shared" si="80"/>
        <v>489.64332933346725</v>
      </c>
      <c r="P178" s="10">
        <f t="shared" si="81"/>
        <v>606.82292951583543</v>
      </c>
      <c r="Q178" s="10">
        <f t="shared" si="82"/>
        <v>90.674690617308755</v>
      </c>
      <c r="R178" s="10">
        <f t="shared" si="83"/>
        <v>2560.7927625568259</v>
      </c>
      <c r="S178" s="10">
        <f t="shared" si="84"/>
        <v>382.64719440504297</v>
      </c>
      <c r="T178" s="10">
        <f t="shared" si="85"/>
        <v>327.68438193855121</v>
      </c>
      <c r="U178" s="10">
        <f t="shared" si="86"/>
        <v>48.964332933346732</v>
      </c>
      <c r="V178" s="10">
        <f t="shared" si="87"/>
        <v>424.77605066108487</v>
      </c>
      <c r="W178" s="10">
        <f t="shared" si="88"/>
        <v>63.472283432116129</v>
      </c>
      <c r="X178" s="10">
        <f t="shared" si="89"/>
        <v>1941.8333744506735</v>
      </c>
      <c r="Y178" s="10">
        <f t="shared" si="90"/>
        <v>290.15900997538802</v>
      </c>
      <c r="Z178" s="10">
        <f t="shared" si="91"/>
        <v>667.505222467419</v>
      </c>
      <c r="AA178" s="10">
        <f t="shared" si="92"/>
        <v>99.742159679039631</v>
      </c>
      <c r="AB178" s="10">
        <f t="shared" si="93"/>
        <v>133.50104449348382</v>
      </c>
      <c r="AC178" s="10">
        <f t="shared" si="94"/>
        <v>19.948431935807925</v>
      </c>
      <c r="AD178" s="10">
        <f t="shared" si="95"/>
        <v>279.13854757728433</v>
      </c>
      <c r="AE178" s="10">
        <f t="shared" si="96"/>
        <v>41.710357683962023</v>
      </c>
      <c r="AF178" s="2">
        <f t="shared" si="97"/>
        <v>69.749762013314424</v>
      </c>
      <c r="AG178" s="9">
        <f t="shared" si="98"/>
        <v>1225.8366889564722</v>
      </c>
      <c r="AH178" s="9">
        <f t="shared" si="99"/>
        <v>183.17099949924298</v>
      </c>
      <c r="AI178" s="2">
        <f t="shared" si="100"/>
        <v>13.958601373152534</v>
      </c>
      <c r="AJ178" s="2">
        <f t="shared" si="101"/>
        <v>711.37642777855342</v>
      </c>
    </row>
    <row r="179" spans="1:36" x14ac:dyDescent="0.3">
      <c r="A179" s="2" t="s">
        <v>178</v>
      </c>
      <c r="B179" s="7">
        <v>61397.048453080293</v>
      </c>
      <c r="C179" s="10">
        <f t="shared" si="68"/>
        <v>16577.203082331682</v>
      </c>
      <c r="D179" s="10">
        <f t="shared" si="69"/>
        <v>3069.8524226540148</v>
      </c>
      <c r="E179" s="10">
        <f t="shared" si="70"/>
        <v>12954.777223599944</v>
      </c>
      <c r="F179" s="10">
        <f t="shared" si="71"/>
        <v>1657.7203082331682</v>
      </c>
      <c r="G179" s="10">
        <f t="shared" si="72"/>
        <v>2148.8966958578103</v>
      </c>
      <c r="H179" s="10">
        <f t="shared" si="73"/>
        <v>9823.5277524928479</v>
      </c>
      <c r="I179" s="10">
        <f t="shared" si="74"/>
        <v>3376.8376649194161</v>
      </c>
      <c r="J179" s="10">
        <f t="shared" si="75"/>
        <v>675.36753298388328</v>
      </c>
      <c r="K179" s="10">
        <f t="shared" si="76"/>
        <v>1412.1321144208466</v>
      </c>
      <c r="L179" s="10">
        <f t="shared" si="77"/>
        <v>306.9852422654015</v>
      </c>
      <c r="M179" s="10">
        <f t="shared" si="78"/>
        <v>9393.7484133212838</v>
      </c>
      <c r="N179" s="10">
        <f t="shared" si="79"/>
        <v>14422.166681628563</v>
      </c>
      <c r="O179" s="10">
        <f t="shared" si="80"/>
        <v>2155.0364007031185</v>
      </c>
      <c r="P179" s="10">
        <f t="shared" si="81"/>
        <v>2670.7716077089931</v>
      </c>
      <c r="Q179" s="10">
        <f t="shared" si="82"/>
        <v>399.08081494502193</v>
      </c>
      <c r="R179" s="10">
        <f t="shared" si="83"/>
        <v>11270.65618453195</v>
      </c>
      <c r="S179" s="10">
        <f t="shared" si="84"/>
        <v>1684.1210390679928</v>
      </c>
      <c r="T179" s="10">
        <f t="shared" si="85"/>
        <v>1442.2166681628564</v>
      </c>
      <c r="U179" s="10">
        <f t="shared" si="86"/>
        <v>215.50364007031189</v>
      </c>
      <c r="V179" s="10">
        <f t="shared" si="87"/>
        <v>1869.540125396295</v>
      </c>
      <c r="W179" s="10">
        <f t="shared" si="88"/>
        <v>279.35657046151533</v>
      </c>
      <c r="X179" s="10">
        <f t="shared" si="89"/>
        <v>8546.4691446687775</v>
      </c>
      <c r="Y179" s="10">
        <f t="shared" si="90"/>
        <v>1277.0586078240704</v>
      </c>
      <c r="Z179" s="10">
        <f t="shared" si="91"/>
        <v>2937.848768479892</v>
      </c>
      <c r="AA179" s="10">
        <f t="shared" si="92"/>
        <v>438.98889643952413</v>
      </c>
      <c r="AB179" s="10">
        <f t="shared" si="93"/>
        <v>587.56975369597842</v>
      </c>
      <c r="AC179" s="10">
        <f t="shared" si="94"/>
        <v>87.797779287904831</v>
      </c>
      <c r="AD179" s="10">
        <f t="shared" si="95"/>
        <v>1228.5549395461367</v>
      </c>
      <c r="AE179" s="10">
        <f t="shared" si="96"/>
        <v>183.57717487471007</v>
      </c>
      <c r="AF179" s="2">
        <f t="shared" si="97"/>
        <v>306.9852422654015</v>
      </c>
      <c r="AG179" s="9">
        <f t="shared" si="98"/>
        <v>5395.1979487082162</v>
      </c>
      <c r="AH179" s="9">
        <f t="shared" si="99"/>
        <v>806.17900382996334</v>
      </c>
      <c r="AI179" s="2">
        <f t="shared" si="100"/>
        <v>61.435114623121201</v>
      </c>
      <c r="AJ179" s="2">
        <f t="shared" si="101"/>
        <v>3130.9363461599837</v>
      </c>
    </row>
    <row r="180" spans="1:36" x14ac:dyDescent="0.3">
      <c r="A180" s="2" t="s">
        <v>179</v>
      </c>
      <c r="B180" s="7">
        <v>20219.804029103929</v>
      </c>
      <c r="C180" s="10">
        <f t="shared" si="68"/>
        <v>5459.3470878580611</v>
      </c>
      <c r="D180" s="10">
        <f t="shared" si="69"/>
        <v>1010.9902014551965</v>
      </c>
      <c r="E180" s="10">
        <f t="shared" si="70"/>
        <v>4266.3786501409295</v>
      </c>
      <c r="F180" s="10">
        <f t="shared" si="71"/>
        <v>545.93470878580615</v>
      </c>
      <c r="G180" s="10">
        <f t="shared" si="72"/>
        <v>707.69314101863756</v>
      </c>
      <c r="H180" s="10">
        <f t="shared" si="73"/>
        <v>3235.1686446566287</v>
      </c>
      <c r="I180" s="10">
        <f t="shared" si="74"/>
        <v>1112.0892216007162</v>
      </c>
      <c r="J180" s="10">
        <f t="shared" si="75"/>
        <v>222.41784432014325</v>
      </c>
      <c r="K180" s="10">
        <f t="shared" si="76"/>
        <v>465.05549266939033</v>
      </c>
      <c r="L180" s="10">
        <f t="shared" si="77"/>
        <v>101.09902014551965</v>
      </c>
      <c r="M180" s="10">
        <f t="shared" si="78"/>
        <v>3093.6300164529011</v>
      </c>
      <c r="N180" s="10">
        <f t="shared" si="79"/>
        <v>4749.6319664365128</v>
      </c>
      <c r="O180" s="10">
        <f t="shared" si="80"/>
        <v>709.71512142154791</v>
      </c>
      <c r="P180" s="10">
        <f t="shared" si="81"/>
        <v>879.56147526602092</v>
      </c>
      <c r="Q180" s="10">
        <f t="shared" si="82"/>
        <v>131.42872618917553</v>
      </c>
      <c r="R180" s="10">
        <f t="shared" si="83"/>
        <v>3711.7494256226087</v>
      </c>
      <c r="S180" s="10">
        <f t="shared" si="84"/>
        <v>554.62922451832083</v>
      </c>
      <c r="T180" s="10">
        <f t="shared" si="85"/>
        <v>474.96319664365137</v>
      </c>
      <c r="U180" s="10">
        <f t="shared" si="86"/>
        <v>70.971512142154808</v>
      </c>
      <c r="V180" s="10">
        <f t="shared" si="87"/>
        <v>615.69303268621468</v>
      </c>
      <c r="W180" s="10">
        <f t="shared" si="88"/>
        <v>92.000108332422883</v>
      </c>
      <c r="X180" s="10">
        <f t="shared" si="89"/>
        <v>2814.596720851267</v>
      </c>
      <c r="Y180" s="10">
        <f t="shared" si="90"/>
        <v>420.57192380536173</v>
      </c>
      <c r="Z180" s="10">
        <f t="shared" si="91"/>
        <v>967.51762279262311</v>
      </c>
      <c r="AA180" s="10">
        <f t="shared" si="92"/>
        <v>144.57159880809311</v>
      </c>
      <c r="AB180" s="10">
        <f t="shared" si="93"/>
        <v>193.50352455852462</v>
      </c>
      <c r="AC180" s="10">
        <f t="shared" si="94"/>
        <v>28.914319761618621</v>
      </c>
      <c r="AD180" s="10">
        <f t="shared" si="95"/>
        <v>404.59827862236961</v>
      </c>
      <c r="AE180" s="10">
        <f t="shared" si="96"/>
        <v>60.457214047020749</v>
      </c>
      <c r="AF180" s="2">
        <f t="shared" si="97"/>
        <v>101.09902014551965</v>
      </c>
      <c r="AG180" s="9">
        <f t="shared" si="98"/>
        <v>1776.7929887455462</v>
      </c>
      <c r="AH180" s="9">
        <f t="shared" si="99"/>
        <v>265.49780291600121</v>
      </c>
      <c r="AI180" s="2">
        <f t="shared" si="100"/>
        <v>20.232340307601977</v>
      </c>
      <c r="AJ180" s="2">
        <f t="shared" si="101"/>
        <v>1031.1068844837519</v>
      </c>
    </row>
    <row r="181" spans="1:36" x14ac:dyDescent="0.3">
      <c r="A181" s="2" t="s">
        <v>180</v>
      </c>
      <c r="B181" s="7">
        <v>4419.2868124380839</v>
      </c>
      <c r="C181" s="10">
        <f t="shared" si="68"/>
        <v>1193.2074393582827</v>
      </c>
      <c r="D181" s="10">
        <f t="shared" si="69"/>
        <v>220.9643406219042</v>
      </c>
      <c r="E181" s="10">
        <f t="shared" si="70"/>
        <v>932.46951742443582</v>
      </c>
      <c r="F181" s="10">
        <f t="shared" si="71"/>
        <v>119.32074393582828</v>
      </c>
      <c r="G181" s="10">
        <f t="shared" si="72"/>
        <v>154.67503843533294</v>
      </c>
      <c r="H181" s="10">
        <f t="shared" si="73"/>
        <v>707.08588999009339</v>
      </c>
      <c r="I181" s="10">
        <f t="shared" si="74"/>
        <v>243.06077468409461</v>
      </c>
      <c r="J181" s="10">
        <f t="shared" si="75"/>
        <v>48.612154936818925</v>
      </c>
      <c r="K181" s="10">
        <f t="shared" si="76"/>
        <v>101.64359668607592</v>
      </c>
      <c r="L181" s="10">
        <f t="shared" si="77"/>
        <v>22.096434062190419</v>
      </c>
      <c r="M181" s="10">
        <f t="shared" si="78"/>
        <v>676.15088230302683</v>
      </c>
      <c r="N181" s="10">
        <f t="shared" si="79"/>
        <v>1038.090472241706</v>
      </c>
      <c r="O181" s="10">
        <f t="shared" si="80"/>
        <v>155.11696711657677</v>
      </c>
      <c r="P181" s="10">
        <f t="shared" si="81"/>
        <v>192.23897634105666</v>
      </c>
      <c r="Q181" s="10">
        <f t="shared" si="82"/>
        <v>28.725364280847547</v>
      </c>
      <c r="R181" s="10">
        <f t="shared" si="83"/>
        <v>811.2484801592592</v>
      </c>
      <c r="S181" s="10">
        <f t="shared" si="84"/>
        <v>121.22103726517666</v>
      </c>
      <c r="T181" s="10">
        <f t="shared" si="85"/>
        <v>103.8090472241706</v>
      </c>
      <c r="U181" s="10">
        <f t="shared" si="86"/>
        <v>15.511696711657676</v>
      </c>
      <c r="V181" s="10">
        <f t="shared" si="87"/>
        <v>134.56728343873965</v>
      </c>
      <c r="W181" s="10">
        <f t="shared" si="88"/>
        <v>20.107754996593282</v>
      </c>
      <c r="X181" s="10">
        <f t="shared" si="89"/>
        <v>615.16472429138128</v>
      </c>
      <c r="Y181" s="10">
        <f t="shared" si="90"/>
        <v>91.921165698712144</v>
      </c>
      <c r="Z181" s="10">
        <f t="shared" si="91"/>
        <v>211.46287397516232</v>
      </c>
      <c r="AA181" s="10">
        <f t="shared" si="92"/>
        <v>31.597900708932301</v>
      </c>
      <c r="AB181" s="10">
        <f t="shared" si="93"/>
        <v>42.292574795032465</v>
      </c>
      <c r="AC181" s="10">
        <f t="shared" si="94"/>
        <v>6.3195801417864601</v>
      </c>
      <c r="AD181" s="10">
        <f t="shared" si="95"/>
        <v>88.429929116886058</v>
      </c>
      <c r="AE181" s="10">
        <f t="shared" si="96"/>
        <v>13.213667569189871</v>
      </c>
      <c r="AF181" s="2">
        <f t="shared" si="97"/>
        <v>22.096434062190419</v>
      </c>
      <c r="AG181" s="9">
        <f t="shared" si="98"/>
        <v>388.33995682121463</v>
      </c>
      <c r="AH181" s="9">
        <f t="shared" si="99"/>
        <v>58.027809639951613</v>
      </c>
      <c r="AI181" s="2">
        <f t="shared" si="100"/>
        <v>4.4220267702617964</v>
      </c>
      <c r="AJ181" s="2">
        <f t="shared" si="101"/>
        <v>225.36108907159883</v>
      </c>
    </row>
    <row r="182" spans="1:36" x14ac:dyDescent="0.3">
      <c r="A182" s="2" t="s">
        <v>181</v>
      </c>
      <c r="B182" s="7">
        <v>20065.020771210395</v>
      </c>
      <c r="C182" s="10">
        <f t="shared" si="68"/>
        <v>5417.5556082268067</v>
      </c>
      <c r="D182" s="10">
        <f t="shared" si="69"/>
        <v>1003.2510385605198</v>
      </c>
      <c r="E182" s="10">
        <f t="shared" si="70"/>
        <v>4233.7193827253941</v>
      </c>
      <c r="F182" s="10">
        <f t="shared" si="71"/>
        <v>541.75556082268076</v>
      </c>
      <c r="G182" s="10">
        <f t="shared" si="72"/>
        <v>702.27572699236384</v>
      </c>
      <c r="H182" s="10">
        <f t="shared" si="73"/>
        <v>3210.4033233936634</v>
      </c>
      <c r="I182" s="10">
        <f t="shared" si="74"/>
        <v>1103.5761424165717</v>
      </c>
      <c r="J182" s="10">
        <f t="shared" si="75"/>
        <v>220.71522848331438</v>
      </c>
      <c r="K182" s="10">
        <f t="shared" si="76"/>
        <v>461.49547773783905</v>
      </c>
      <c r="L182" s="10">
        <f t="shared" si="77"/>
        <v>100.32510385605198</v>
      </c>
      <c r="M182" s="10">
        <f t="shared" si="78"/>
        <v>3069.9481779951902</v>
      </c>
      <c r="N182" s="10">
        <f t="shared" si="79"/>
        <v>4713.2733791573219</v>
      </c>
      <c r="O182" s="10">
        <f t="shared" si="80"/>
        <v>704.28222906948486</v>
      </c>
      <c r="P182" s="10">
        <f t="shared" si="81"/>
        <v>872.82840354765221</v>
      </c>
      <c r="Q182" s="10">
        <f t="shared" si="82"/>
        <v>130.42263501286757</v>
      </c>
      <c r="R182" s="10">
        <f t="shared" si="83"/>
        <v>3683.3358629710929</v>
      </c>
      <c r="S182" s="10">
        <f t="shared" si="84"/>
        <v>550.38351975430123</v>
      </c>
      <c r="T182" s="10">
        <f t="shared" si="85"/>
        <v>471.32733791573224</v>
      </c>
      <c r="U182" s="10">
        <f t="shared" si="86"/>
        <v>70.428222906948506</v>
      </c>
      <c r="V182" s="10">
        <f t="shared" si="87"/>
        <v>610.9798824833565</v>
      </c>
      <c r="W182" s="10">
        <f t="shared" si="88"/>
        <v>91.295844509007296</v>
      </c>
      <c r="X182" s="10">
        <f t="shared" si="89"/>
        <v>2793.0508913524873</v>
      </c>
      <c r="Y182" s="10">
        <f t="shared" si="90"/>
        <v>417.35243204117626</v>
      </c>
      <c r="Z182" s="10">
        <f t="shared" si="91"/>
        <v>960.1112439024173</v>
      </c>
      <c r="AA182" s="10">
        <f t="shared" si="92"/>
        <v>143.46489851415433</v>
      </c>
      <c r="AB182" s="10">
        <f t="shared" si="93"/>
        <v>192.02224878048349</v>
      </c>
      <c r="AC182" s="10">
        <f t="shared" si="94"/>
        <v>28.692979702830868</v>
      </c>
      <c r="AD182" s="10">
        <f t="shared" si="95"/>
        <v>401.50106563191997</v>
      </c>
      <c r="AE182" s="10">
        <f t="shared" si="96"/>
        <v>59.994412105919082</v>
      </c>
      <c r="AF182" s="2">
        <f t="shared" si="97"/>
        <v>100.32510385605198</v>
      </c>
      <c r="AG182" s="9">
        <f t="shared" si="98"/>
        <v>1763.1915805912154</v>
      </c>
      <c r="AH182" s="9">
        <f t="shared" si="99"/>
        <v>263.46540859408969</v>
      </c>
      <c r="AI182" s="2">
        <f t="shared" si="100"/>
        <v>20.077461084088547</v>
      </c>
      <c r="AJ182" s="2">
        <f t="shared" si="101"/>
        <v>1023.2137277257968</v>
      </c>
    </row>
    <row r="183" spans="1:36" x14ac:dyDescent="0.3">
      <c r="A183" s="2" t="s">
        <v>182</v>
      </c>
      <c r="B183" s="7">
        <v>1764.8477422630403</v>
      </c>
      <c r="C183" s="10">
        <f t="shared" si="68"/>
        <v>476.5088904110209</v>
      </c>
      <c r="D183" s="10">
        <f t="shared" si="69"/>
        <v>88.24238711315202</v>
      </c>
      <c r="E183" s="10">
        <f t="shared" si="70"/>
        <v>372.38287361750156</v>
      </c>
      <c r="F183" s="10">
        <f t="shared" si="71"/>
        <v>47.650889041102097</v>
      </c>
      <c r="G183" s="10">
        <f t="shared" si="72"/>
        <v>61.769670979206417</v>
      </c>
      <c r="H183" s="10">
        <f t="shared" si="73"/>
        <v>282.37563876208645</v>
      </c>
      <c r="I183" s="10">
        <f t="shared" si="74"/>
        <v>97.066625824467224</v>
      </c>
      <c r="J183" s="10">
        <f t="shared" si="75"/>
        <v>19.413325164893447</v>
      </c>
      <c r="K183" s="10">
        <f t="shared" si="76"/>
        <v>40.59149807204993</v>
      </c>
      <c r="L183" s="10">
        <f t="shared" si="77"/>
        <v>8.8242387113152017</v>
      </c>
      <c r="M183" s="10">
        <f t="shared" si="78"/>
        <v>270.02170456624515</v>
      </c>
      <c r="N183" s="10">
        <f t="shared" si="79"/>
        <v>414.56273465758818</v>
      </c>
      <c r="O183" s="10">
        <f t="shared" si="80"/>
        <v>61.94615575343272</v>
      </c>
      <c r="P183" s="10">
        <f t="shared" si="81"/>
        <v>76.770876788442251</v>
      </c>
      <c r="Q183" s="10">
        <f t="shared" si="82"/>
        <v>11.471510324709763</v>
      </c>
      <c r="R183" s="10">
        <f t="shared" si="83"/>
        <v>323.97310004722635</v>
      </c>
      <c r="S183" s="10">
        <f t="shared" si="84"/>
        <v>48.409773570275206</v>
      </c>
      <c r="T183" s="10">
        <f t="shared" si="85"/>
        <v>41.456273465758827</v>
      </c>
      <c r="U183" s="10">
        <f t="shared" si="86"/>
        <v>6.1946155753432732</v>
      </c>
      <c r="V183" s="10">
        <f t="shared" si="87"/>
        <v>53.73961375190958</v>
      </c>
      <c r="W183" s="10">
        <f t="shared" si="88"/>
        <v>8.0300572272968349</v>
      </c>
      <c r="X183" s="10">
        <f t="shared" si="89"/>
        <v>245.66680572301522</v>
      </c>
      <c r="Y183" s="10">
        <f t="shared" si="90"/>
        <v>36.708833039071237</v>
      </c>
      <c r="Z183" s="10">
        <f t="shared" si="91"/>
        <v>84.447964467286482</v>
      </c>
      <c r="AA183" s="10">
        <f t="shared" si="92"/>
        <v>12.61866135718074</v>
      </c>
      <c r="AB183" s="10">
        <f t="shared" si="93"/>
        <v>16.889592893457298</v>
      </c>
      <c r="AC183" s="10">
        <f t="shared" si="94"/>
        <v>2.5237322714361481</v>
      </c>
      <c r="AD183" s="10">
        <f t="shared" si="95"/>
        <v>35.314603322683439</v>
      </c>
      <c r="AE183" s="10">
        <f t="shared" si="96"/>
        <v>5.2768947493664911</v>
      </c>
      <c r="AF183" s="2">
        <f t="shared" si="97"/>
        <v>8.8242387113152017</v>
      </c>
      <c r="AG183" s="9">
        <f t="shared" si="98"/>
        <v>155.0840497832136</v>
      </c>
      <c r="AH183" s="9">
        <f t="shared" si="99"/>
        <v>23.173478703238818</v>
      </c>
      <c r="AI183" s="2">
        <f t="shared" si="100"/>
        <v>1.7659419478632434</v>
      </c>
      <c r="AJ183" s="2">
        <f t="shared" si="101"/>
        <v>89.998234131929507</v>
      </c>
    </row>
    <row r="184" spans="1:36" x14ac:dyDescent="0.3">
      <c r="A184" s="2" t="s">
        <v>183</v>
      </c>
      <c r="B184" s="7">
        <v>16041.481958271323</v>
      </c>
      <c r="C184" s="10">
        <f t="shared" si="68"/>
        <v>4331.2001287332578</v>
      </c>
      <c r="D184" s="10">
        <f t="shared" si="69"/>
        <v>802.07409791356622</v>
      </c>
      <c r="E184" s="10">
        <f t="shared" si="70"/>
        <v>3384.7526931952493</v>
      </c>
      <c r="F184" s="10">
        <f t="shared" si="71"/>
        <v>433.12001287332578</v>
      </c>
      <c r="G184" s="10">
        <f t="shared" si="72"/>
        <v>561.45186853949633</v>
      </c>
      <c r="H184" s="10">
        <f t="shared" si="73"/>
        <v>2566.6371133234115</v>
      </c>
      <c r="I184" s="10">
        <f t="shared" si="74"/>
        <v>882.28150770492277</v>
      </c>
      <c r="J184" s="10">
        <f t="shared" si="75"/>
        <v>176.45630154098455</v>
      </c>
      <c r="K184" s="10">
        <f t="shared" si="76"/>
        <v>368.95408504024039</v>
      </c>
      <c r="L184" s="10">
        <f t="shared" si="77"/>
        <v>80.207409791356611</v>
      </c>
      <c r="M184" s="10">
        <f t="shared" si="78"/>
        <v>2454.3467396155124</v>
      </c>
      <c r="N184" s="10">
        <f t="shared" si="79"/>
        <v>3768.144111997934</v>
      </c>
      <c r="O184" s="10">
        <f t="shared" si="80"/>
        <v>563.05601673532351</v>
      </c>
      <c r="P184" s="10">
        <f t="shared" si="81"/>
        <v>697.80446518480255</v>
      </c>
      <c r="Q184" s="10">
        <f t="shared" si="82"/>
        <v>104.26963272876361</v>
      </c>
      <c r="R184" s="10">
        <f t="shared" si="83"/>
        <v>2944.734843079867</v>
      </c>
      <c r="S184" s="10">
        <f t="shared" si="84"/>
        <v>440.01785011538243</v>
      </c>
      <c r="T184" s="10">
        <f t="shared" si="85"/>
        <v>376.81441119979343</v>
      </c>
      <c r="U184" s="10">
        <f t="shared" si="86"/>
        <v>56.305601673532351</v>
      </c>
      <c r="V184" s="10">
        <f t="shared" si="87"/>
        <v>488.4631256293618</v>
      </c>
      <c r="W184" s="10">
        <f t="shared" si="88"/>
        <v>72.988742910134519</v>
      </c>
      <c r="X184" s="10">
        <f t="shared" si="89"/>
        <v>2232.9742885913679</v>
      </c>
      <c r="Y184" s="10">
        <f t="shared" si="90"/>
        <v>333.66282473204353</v>
      </c>
      <c r="Z184" s="10">
        <f t="shared" si="91"/>
        <v>767.58491170328284</v>
      </c>
      <c r="AA184" s="10">
        <f t="shared" si="92"/>
        <v>114.69659600163996</v>
      </c>
      <c r="AB184" s="10">
        <f t="shared" si="93"/>
        <v>153.51698234065657</v>
      </c>
      <c r="AC184" s="10">
        <f t="shared" si="94"/>
        <v>22.939319200327994</v>
      </c>
      <c r="AD184" s="10">
        <f t="shared" si="95"/>
        <v>320.99005398500913</v>
      </c>
      <c r="AE184" s="10">
        <f t="shared" si="96"/>
        <v>47.964031055231253</v>
      </c>
      <c r="AF184" s="2">
        <f t="shared" si="97"/>
        <v>80.207409791356611</v>
      </c>
      <c r="AG184" s="9">
        <f t="shared" si="98"/>
        <v>1409.6275429533819</v>
      </c>
      <c r="AH184" s="9">
        <f t="shared" si="99"/>
        <v>210.634000671195</v>
      </c>
      <c r="AI184" s="2">
        <f t="shared" si="100"/>
        <v>16.051427677085453</v>
      </c>
      <c r="AJ184" s="2">
        <f t="shared" si="101"/>
        <v>818.03376831385026</v>
      </c>
    </row>
    <row r="185" spans="1:36" x14ac:dyDescent="0.3">
      <c r="A185" s="2" t="s">
        <v>184</v>
      </c>
      <c r="B185" s="7">
        <v>5916.1556458785381</v>
      </c>
      <c r="C185" s="10">
        <f t="shared" si="68"/>
        <v>1597.3620243872053</v>
      </c>
      <c r="D185" s="10">
        <f t="shared" si="69"/>
        <v>295.80778229392689</v>
      </c>
      <c r="E185" s="10">
        <f t="shared" si="70"/>
        <v>1248.3088412803716</v>
      </c>
      <c r="F185" s="10">
        <f t="shared" si="71"/>
        <v>159.73620243872054</v>
      </c>
      <c r="G185" s="10">
        <f t="shared" si="72"/>
        <v>207.06544760574886</v>
      </c>
      <c r="H185" s="10">
        <f t="shared" si="73"/>
        <v>946.58490334056614</v>
      </c>
      <c r="I185" s="10">
        <f t="shared" si="74"/>
        <v>325.3885605233196</v>
      </c>
      <c r="J185" s="10">
        <f t="shared" si="75"/>
        <v>65.077712104663931</v>
      </c>
      <c r="K185" s="10">
        <f t="shared" si="76"/>
        <v>136.07157985520638</v>
      </c>
      <c r="L185" s="10">
        <f t="shared" si="77"/>
        <v>29.580778229392692</v>
      </c>
      <c r="M185" s="10">
        <f t="shared" si="78"/>
        <v>905.17181381941634</v>
      </c>
      <c r="N185" s="10">
        <f t="shared" si="79"/>
        <v>1389.7049612168687</v>
      </c>
      <c r="O185" s="10">
        <f t="shared" si="80"/>
        <v>207.6570631703367</v>
      </c>
      <c r="P185" s="10">
        <f t="shared" si="81"/>
        <v>257.35277059571638</v>
      </c>
      <c r="Q185" s="10">
        <f t="shared" si="82"/>
        <v>38.455011698210498</v>
      </c>
      <c r="R185" s="10">
        <f t="shared" si="83"/>
        <v>1086.0286919139232</v>
      </c>
      <c r="S185" s="10">
        <f t="shared" si="84"/>
        <v>162.28014936644831</v>
      </c>
      <c r="T185" s="10">
        <f t="shared" si="85"/>
        <v>138.97049612168686</v>
      </c>
      <c r="U185" s="10">
        <f t="shared" si="86"/>
        <v>20.765706317033672</v>
      </c>
      <c r="V185" s="10">
        <f t="shared" si="87"/>
        <v>180.14693941700151</v>
      </c>
      <c r="W185" s="10">
        <f t="shared" si="88"/>
        <v>26.918508188747353</v>
      </c>
      <c r="X185" s="10">
        <f t="shared" si="89"/>
        <v>823.52886590629259</v>
      </c>
      <c r="Y185" s="10">
        <f t="shared" si="90"/>
        <v>123.05603743427361</v>
      </c>
      <c r="Z185" s="10">
        <f t="shared" si="91"/>
        <v>283.08804765528805</v>
      </c>
      <c r="AA185" s="10">
        <f t="shared" si="92"/>
        <v>42.300512868031547</v>
      </c>
      <c r="AB185" s="10">
        <f t="shared" si="93"/>
        <v>56.617609531057617</v>
      </c>
      <c r="AC185" s="10">
        <f t="shared" si="94"/>
        <v>8.4601025736063118</v>
      </c>
      <c r="AD185" s="10">
        <f t="shared" si="95"/>
        <v>118.38227447402954</v>
      </c>
      <c r="AE185" s="10">
        <f t="shared" si="96"/>
        <v>17.68930538117683</v>
      </c>
      <c r="AF185" s="2">
        <f t="shared" si="97"/>
        <v>29.580778229392692</v>
      </c>
      <c r="AG185" s="9">
        <f t="shared" si="98"/>
        <v>519.87565541159256</v>
      </c>
      <c r="AH185" s="9">
        <f t="shared" si="99"/>
        <v>77.682569199433388</v>
      </c>
      <c r="AI185" s="2">
        <f t="shared" si="100"/>
        <v>5.9198236623789837</v>
      </c>
      <c r="AJ185" s="2">
        <f t="shared" si="101"/>
        <v>301.69376554601143</v>
      </c>
    </row>
    <row r="186" spans="1:36" x14ac:dyDescent="0.3">
      <c r="A186" s="2" t="s">
        <v>185</v>
      </c>
      <c r="B186" s="7">
        <v>46050.017022217842</v>
      </c>
      <c r="C186" s="10">
        <f t="shared" si="68"/>
        <v>12433.504595998818</v>
      </c>
      <c r="D186" s="10">
        <f t="shared" si="69"/>
        <v>2302.5008511108922</v>
      </c>
      <c r="E186" s="10">
        <f t="shared" si="70"/>
        <v>9716.5535916879653</v>
      </c>
      <c r="F186" s="10">
        <f t="shared" si="71"/>
        <v>1243.3504595998818</v>
      </c>
      <c r="G186" s="10">
        <f t="shared" si="72"/>
        <v>1611.7505957776245</v>
      </c>
      <c r="H186" s="10">
        <f t="shared" si="73"/>
        <v>7368.002723554855</v>
      </c>
      <c r="I186" s="10">
        <f t="shared" si="74"/>
        <v>2532.7509362219812</v>
      </c>
      <c r="J186" s="10">
        <f t="shared" si="75"/>
        <v>506.55018724439634</v>
      </c>
      <c r="K186" s="10">
        <f t="shared" si="76"/>
        <v>1059.1503915110104</v>
      </c>
      <c r="L186" s="10">
        <f t="shared" si="77"/>
        <v>230.25008511108922</v>
      </c>
      <c r="M186" s="10">
        <f t="shared" si="78"/>
        <v>7045.6526043993299</v>
      </c>
      <c r="N186" s="10">
        <f t="shared" si="79"/>
        <v>10817.148998518971</v>
      </c>
      <c r="O186" s="10">
        <f t="shared" si="80"/>
        <v>1616.3555974798464</v>
      </c>
      <c r="P186" s="10">
        <f t="shared" si="81"/>
        <v>2003.1757404664761</v>
      </c>
      <c r="Q186" s="10">
        <f t="shared" si="82"/>
        <v>299.32511064441599</v>
      </c>
      <c r="R186" s="10">
        <f t="shared" si="83"/>
        <v>8453.4016247685304</v>
      </c>
      <c r="S186" s="10">
        <f t="shared" si="84"/>
        <v>1263.1519669194356</v>
      </c>
      <c r="T186" s="10">
        <f t="shared" si="85"/>
        <v>1081.7148998518971</v>
      </c>
      <c r="U186" s="10">
        <f t="shared" si="86"/>
        <v>161.63555974798464</v>
      </c>
      <c r="V186" s="10">
        <f t="shared" si="87"/>
        <v>1402.2230183265333</v>
      </c>
      <c r="W186" s="10">
        <f t="shared" si="88"/>
        <v>209.52757745109119</v>
      </c>
      <c r="X186" s="10">
        <f t="shared" si="89"/>
        <v>6410.1623694927239</v>
      </c>
      <c r="Y186" s="10">
        <f t="shared" si="90"/>
        <v>957.84035406213115</v>
      </c>
      <c r="Z186" s="10">
        <f t="shared" si="91"/>
        <v>2203.4933145131236</v>
      </c>
      <c r="AA186" s="10">
        <f t="shared" si="92"/>
        <v>329.25762170885758</v>
      </c>
      <c r="AB186" s="10">
        <f t="shared" si="93"/>
        <v>440.69866290262479</v>
      </c>
      <c r="AC186" s="10">
        <f t="shared" si="94"/>
        <v>65.851524341771523</v>
      </c>
      <c r="AD186" s="10">
        <f t="shared" si="95"/>
        <v>921.46084061457907</v>
      </c>
      <c r="AE186" s="10">
        <f t="shared" si="96"/>
        <v>137.68955089643137</v>
      </c>
      <c r="AF186" s="2">
        <f t="shared" si="97"/>
        <v>230.25008511108922</v>
      </c>
      <c r="AG186" s="9">
        <f t="shared" si="98"/>
        <v>4046.5944802886279</v>
      </c>
      <c r="AH186" s="9">
        <f t="shared" si="99"/>
        <v>604.66354303163416</v>
      </c>
      <c r="AI186" s="2">
        <f t="shared" si="100"/>
        <v>46.078568032771621</v>
      </c>
      <c r="AJ186" s="2">
        <f t="shared" si="101"/>
        <v>2348.3160130462966</v>
      </c>
    </row>
    <row r="187" spans="1:36" x14ac:dyDescent="0.3">
      <c r="A187" s="2" t="s">
        <v>186</v>
      </c>
      <c r="B187" s="7">
        <v>39411.979980620468</v>
      </c>
      <c r="C187" s="10">
        <f t="shared" si="68"/>
        <v>10641.234594767528</v>
      </c>
      <c r="D187" s="10">
        <f t="shared" si="69"/>
        <v>1970.5989990310236</v>
      </c>
      <c r="E187" s="10">
        <f t="shared" si="70"/>
        <v>8315.9277759109191</v>
      </c>
      <c r="F187" s="10">
        <f t="shared" si="71"/>
        <v>1064.1234594767527</v>
      </c>
      <c r="G187" s="10">
        <f t="shared" si="72"/>
        <v>1379.4192993217166</v>
      </c>
      <c r="H187" s="10">
        <f t="shared" si="73"/>
        <v>6305.9167968992751</v>
      </c>
      <c r="I187" s="10">
        <f t="shared" si="74"/>
        <v>2167.6588989341258</v>
      </c>
      <c r="J187" s="10">
        <f t="shared" si="75"/>
        <v>433.53177978682521</v>
      </c>
      <c r="K187" s="10">
        <f t="shared" si="76"/>
        <v>906.47553955427077</v>
      </c>
      <c r="L187" s="10">
        <f t="shared" si="77"/>
        <v>197.05989990310235</v>
      </c>
      <c r="M187" s="10">
        <f t="shared" si="78"/>
        <v>6030.0329370349318</v>
      </c>
      <c r="N187" s="10">
        <f t="shared" si="79"/>
        <v>9257.8740974477496</v>
      </c>
      <c r="O187" s="10">
        <f t="shared" si="80"/>
        <v>1383.3604973197787</v>
      </c>
      <c r="P187" s="10">
        <f t="shared" si="81"/>
        <v>1714.4211291569904</v>
      </c>
      <c r="Q187" s="10">
        <f t="shared" si="82"/>
        <v>256.17786987403309</v>
      </c>
      <c r="R187" s="10">
        <f t="shared" si="83"/>
        <v>7234.8571650424992</v>
      </c>
      <c r="S187" s="10">
        <f t="shared" si="84"/>
        <v>1081.0706108684194</v>
      </c>
      <c r="T187" s="10">
        <f t="shared" si="85"/>
        <v>925.78740974477489</v>
      </c>
      <c r="U187" s="10">
        <f t="shared" si="86"/>
        <v>138.33604973197785</v>
      </c>
      <c r="V187" s="10">
        <f t="shared" si="87"/>
        <v>1200.0947904098934</v>
      </c>
      <c r="W187" s="10">
        <f t="shared" si="88"/>
        <v>179.32450891182316</v>
      </c>
      <c r="X187" s="10">
        <f t="shared" si="89"/>
        <v>5486.1476133023698</v>
      </c>
      <c r="Y187" s="10">
        <f t="shared" si="90"/>
        <v>819.7691835969058</v>
      </c>
      <c r="Z187" s="10">
        <f t="shared" si="91"/>
        <v>1885.8632420726894</v>
      </c>
      <c r="AA187" s="10">
        <f t="shared" si="92"/>
        <v>281.79565686143638</v>
      </c>
      <c r="AB187" s="10">
        <f t="shared" si="93"/>
        <v>377.17264841453795</v>
      </c>
      <c r="AC187" s="10">
        <f t="shared" si="94"/>
        <v>56.35913137228728</v>
      </c>
      <c r="AD187" s="10">
        <f t="shared" si="95"/>
        <v>788.63371941221556</v>
      </c>
      <c r="AE187" s="10">
        <f t="shared" si="96"/>
        <v>117.8418201420552</v>
      </c>
      <c r="AF187" s="2">
        <f t="shared" si="97"/>
        <v>197.05989990310235</v>
      </c>
      <c r="AG187" s="9">
        <f t="shared" si="98"/>
        <v>3463.2842930302936</v>
      </c>
      <c r="AH187" s="9">
        <f t="shared" si="99"/>
        <v>517.50225068268753</v>
      </c>
      <c r="AI187" s="2">
        <f t="shared" si="100"/>
        <v>39.436415408208461</v>
      </c>
      <c r="AJ187" s="2">
        <f t="shared" si="101"/>
        <v>2009.8099779137426</v>
      </c>
    </row>
    <row r="188" spans="1:36" x14ac:dyDescent="0.3">
      <c r="A188" s="2" t="s">
        <v>187</v>
      </c>
      <c r="B188" s="7">
        <v>26851.059429133929</v>
      </c>
      <c r="C188" s="10">
        <f t="shared" si="68"/>
        <v>7249.7860458661617</v>
      </c>
      <c r="D188" s="10">
        <f t="shared" si="69"/>
        <v>1342.5529714566965</v>
      </c>
      <c r="E188" s="10">
        <f t="shared" si="70"/>
        <v>5665.5735395472593</v>
      </c>
      <c r="F188" s="10">
        <f t="shared" si="71"/>
        <v>724.97860458661614</v>
      </c>
      <c r="G188" s="10">
        <f t="shared" si="72"/>
        <v>939.78708001968766</v>
      </c>
      <c r="H188" s="10">
        <f t="shared" si="73"/>
        <v>4296.1695086614291</v>
      </c>
      <c r="I188" s="10">
        <f t="shared" si="74"/>
        <v>1476.8082686023661</v>
      </c>
      <c r="J188" s="10">
        <f t="shared" si="75"/>
        <v>295.36165372047327</v>
      </c>
      <c r="K188" s="10">
        <f t="shared" si="76"/>
        <v>617.57436687008033</v>
      </c>
      <c r="L188" s="10">
        <f t="shared" si="77"/>
        <v>134.25529714566966</v>
      </c>
      <c r="M188" s="10">
        <f t="shared" si="78"/>
        <v>4108.2120926574908</v>
      </c>
      <c r="N188" s="10">
        <f t="shared" si="79"/>
        <v>6307.313859903561</v>
      </c>
      <c r="O188" s="10">
        <f t="shared" si="80"/>
        <v>942.47218596260109</v>
      </c>
      <c r="P188" s="10">
        <f t="shared" si="81"/>
        <v>1168.021085167326</v>
      </c>
      <c r="Q188" s="10">
        <f t="shared" si="82"/>
        <v>174.53188628937053</v>
      </c>
      <c r="R188" s="10">
        <f t="shared" si="83"/>
        <v>4929.0489794061159</v>
      </c>
      <c r="S188" s="10">
        <f t="shared" si="84"/>
        <v>736.52456014114375</v>
      </c>
      <c r="T188" s="10">
        <f t="shared" si="85"/>
        <v>630.73138599035599</v>
      </c>
      <c r="U188" s="10">
        <f t="shared" si="86"/>
        <v>94.247218596260097</v>
      </c>
      <c r="V188" s="10">
        <f t="shared" si="87"/>
        <v>817.61475961712824</v>
      </c>
      <c r="W188" s="10">
        <f t="shared" si="88"/>
        <v>122.17232040255941</v>
      </c>
      <c r="X188" s="10">
        <f t="shared" si="89"/>
        <v>3737.6674725354433</v>
      </c>
      <c r="Y188" s="10">
        <f t="shared" si="90"/>
        <v>558.5020361259858</v>
      </c>
      <c r="Z188" s="10">
        <f t="shared" si="91"/>
        <v>1284.8231936840584</v>
      </c>
      <c r="AA188" s="10">
        <f t="shared" si="92"/>
        <v>191.98507491830759</v>
      </c>
      <c r="AB188" s="10">
        <f t="shared" si="93"/>
        <v>256.96463873681176</v>
      </c>
      <c r="AC188" s="10">
        <f t="shared" si="94"/>
        <v>38.397014983661528</v>
      </c>
      <c r="AD188" s="10">
        <f t="shared" si="95"/>
        <v>537.28969917696986</v>
      </c>
      <c r="AE188" s="10">
        <f t="shared" si="96"/>
        <v>80.28466769311045</v>
      </c>
      <c r="AF188" s="2">
        <f t="shared" si="97"/>
        <v>134.25529714566966</v>
      </c>
      <c r="AG188" s="9">
        <f t="shared" si="98"/>
        <v>2359.5072467272294</v>
      </c>
      <c r="AH188" s="9">
        <f t="shared" si="99"/>
        <v>352.57004836154005</v>
      </c>
      <c r="AI188" s="2">
        <f t="shared" si="100"/>
        <v>26.867707085979994</v>
      </c>
      <c r="AJ188" s="2">
        <f t="shared" si="101"/>
        <v>1369.2670904827417</v>
      </c>
    </row>
    <row r="189" spans="1:36" x14ac:dyDescent="0.3">
      <c r="A189" s="2" t="s">
        <v>188</v>
      </c>
      <c r="B189" s="7">
        <v>2136.9405301105944</v>
      </c>
      <c r="C189" s="10">
        <f t="shared" si="68"/>
        <v>576.97394312986057</v>
      </c>
      <c r="D189" s="10">
        <f t="shared" si="69"/>
        <v>106.84702650552973</v>
      </c>
      <c r="E189" s="10">
        <f t="shared" si="70"/>
        <v>450.89445185333545</v>
      </c>
      <c r="F189" s="10">
        <f t="shared" si="71"/>
        <v>57.697394312986056</v>
      </c>
      <c r="G189" s="10">
        <f t="shared" si="72"/>
        <v>74.792918553870805</v>
      </c>
      <c r="H189" s="10">
        <f t="shared" si="73"/>
        <v>341.91048481769514</v>
      </c>
      <c r="I189" s="10">
        <f t="shared" si="74"/>
        <v>117.53172915608269</v>
      </c>
      <c r="J189" s="10">
        <f t="shared" si="75"/>
        <v>23.506345831216542</v>
      </c>
      <c r="K189" s="10">
        <f t="shared" si="76"/>
        <v>49.14963219254367</v>
      </c>
      <c r="L189" s="10">
        <f t="shared" si="77"/>
        <v>10.684702650552973</v>
      </c>
      <c r="M189" s="10">
        <f t="shared" si="78"/>
        <v>326.95190110692096</v>
      </c>
      <c r="N189" s="10">
        <f t="shared" si="79"/>
        <v>501.96733052297867</v>
      </c>
      <c r="O189" s="10">
        <f t="shared" si="80"/>
        <v>75.006612606881873</v>
      </c>
      <c r="P189" s="10">
        <f t="shared" si="81"/>
        <v>92.956913059810859</v>
      </c>
      <c r="Q189" s="10">
        <f t="shared" si="82"/>
        <v>13.890113445718866</v>
      </c>
      <c r="R189" s="10">
        <f t="shared" si="83"/>
        <v>392.27817311240182</v>
      </c>
      <c r="S189" s="10">
        <f t="shared" si="84"/>
        <v>58.616278740933609</v>
      </c>
      <c r="T189" s="10">
        <f t="shared" si="85"/>
        <v>50.196733052297866</v>
      </c>
      <c r="U189" s="10">
        <f t="shared" si="86"/>
        <v>7.5006612606881875</v>
      </c>
      <c r="V189" s="10">
        <f t="shared" si="87"/>
        <v>65.069839141867604</v>
      </c>
      <c r="W189" s="10">
        <f t="shared" si="88"/>
        <v>9.7230794120032051</v>
      </c>
      <c r="X189" s="10">
        <f t="shared" si="89"/>
        <v>297.46212179139479</v>
      </c>
      <c r="Y189" s="10">
        <f t="shared" si="90"/>
        <v>44.44836302630037</v>
      </c>
      <c r="Z189" s="10">
        <f t="shared" si="91"/>
        <v>102.25260436579194</v>
      </c>
      <c r="AA189" s="10">
        <f t="shared" si="92"/>
        <v>15.27912479029075</v>
      </c>
      <c r="AB189" s="10">
        <f t="shared" si="93"/>
        <v>20.450520873158393</v>
      </c>
      <c r="AC189" s="10">
        <f t="shared" si="94"/>
        <v>3.0558249580581505</v>
      </c>
      <c r="AD189" s="10">
        <f t="shared" si="95"/>
        <v>42.760180007512993</v>
      </c>
      <c r="AE189" s="10">
        <f t="shared" si="96"/>
        <v>6.3894521850306774</v>
      </c>
      <c r="AF189" s="2">
        <f t="shared" si="97"/>
        <v>10.684702650552973</v>
      </c>
      <c r="AG189" s="9">
        <f t="shared" si="98"/>
        <v>187.78129332022812</v>
      </c>
      <c r="AH189" s="9">
        <f t="shared" si="99"/>
        <v>28.059273714516848</v>
      </c>
      <c r="AI189" s="2">
        <f t="shared" si="100"/>
        <v>2.1382654332392632</v>
      </c>
      <c r="AJ189" s="2">
        <f t="shared" si="101"/>
        <v>108.97306863893675</v>
      </c>
    </row>
    <row r="190" spans="1:36" x14ac:dyDescent="0.3">
      <c r="A190" s="2" t="s">
        <v>189</v>
      </c>
      <c r="B190" s="7">
        <v>61113.38666136728</v>
      </c>
      <c r="C190" s="10">
        <f t="shared" si="68"/>
        <v>16500.614398569167</v>
      </c>
      <c r="D190" s="10">
        <f t="shared" si="69"/>
        <v>3055.6693330683643</v>
      </c>
      <c r="E190" s="10">
        <f t="shared" si="70"/>
        <v>12894.924585548497</v>
      </c>
      <c r="F190" s="10">
        <f t="shared" si="71"/>
        <v>1650.0614398569166</v>
      </c>
      <c r="G190" s="10">
        <f t="shared" si="72"/>
        <v>2138.9685331478549</v>
      </c>
      <c r="H190" s="10">
        <f t="shared" si="73"/>
        <v>9778.1418658187649</v>
      </c>
      <c r="I190" s="10">
        <f t="shared" si="74"/>
        <v>3361.2362663752006</v>
      </c>
      <c r="J190" s="10">
        <f t="shared" si="75"/>
        <v>672.24725327504018</v>
      </c>
      <c r="K190" s="10">
        <f t="shared" si="76"/>
        <v>1405.6078932114474</v>
      </c>
      <c r="L190" s="10">
        <f t="shared" si="77"/>
        <v>305.5669333068364</v>
      </c>
      <c r="M190" s="10">
        <f t="shared" si="78"/>
        <v>9350.3481591891941</v>
      </c>
      <c r="N190" s="10">
        <f t="shared" si="79"/>
        <v>14355.534526755175</v>
      </c>
      <c r="O190" s="10">
        <f t="shared" si="80"/>
        <v>2145.0798718139918</v>
      </c>
      <c r="P190" s="10">
        <f t="shared" si="81"/>
        <v>2658.4323197694771</v>
      </c>
      <c r="Q190" s="10">
        <f t="shared" si="82"/>
        <v>397.23701329888735</v>
      </c>
      <c r="R190" s="10">
        <f t="shared" si="83"/>
        <v>11218.584389427193</v>
      </c>
      <c r="S190" s="10">
        <f t="shared" si="84"/>
        <v>1676.3401961213046</v>
      </c>
      <c r="T190" s="10">
        <f t="shared" si="85"/>
        <v>1435.5534526755175</v>
      </c>
      <c r="U190" s="10">
        <f t="shared" si="86"/>
        <v>214.50798718139916</v>
      </c>
      <c r="V190" s="10">
        <f t="shared" si="87"/>
        <v>1860.9026238386339</v>
      </c>
      <c r="W190" s="10">
        <f t="shared" si="88"/>
        <v>278.06590930922113</v>
      </c>
      <c r="X190" s="10">
        <f t="shared" si="89"/>
        <v>8506.9834232623252</v>
      </c>
      <c r="Y190" s="10">
        <f t="shared" si="90"/>
        <v>1271.1584425564395</v>
      </c>
      <c r="Z190" s="10">
        <f t="shared" si="91"/>
        <v>2924.2755517464243</v>
      </c>
      <c r="AA190" s="10">
        <f t="shared" si="92"/>
        <v>436.96071462877609</v>
      </c>
      <c r="AB190" s="10">
        <f t="shared" si="93"/>
        <v>584.85511034928493</v>
      </c>
      <c r="AC190" s="10">
        <f t="shared" si="94"/>
        <v>87.392142925755223</v>
      </c>
      <c r="AD190" s="10">
        <f t="shared" si="95"/>
        <v>1222.8788670939591</v>
      </c>
      <c r="AE190" s="10">
        <f t="shared" si="96"/>
        <v>182.72902611748816</v>
      </c>
      <c r="AF190" s="2">
        <f t="shared" si="97"/>
        <v>305.5669333068364</v>
      </c>
      <c r="AG190" s="9">
        <f t="shared" si="98"/>
        <v>5370.2714814701949</v>
      </c>
      <c r="AH190" s="9">
        <f t="shared" si="99"/>
        <v>802.45435930014412</v>
      </c>
      <c r="AI190" s="2">
        <f t="shared" si="100"/>
        <v>61.151276961097338</v>
      </c>
      <c r="AJ190" s="2">
        <f t="shared" si="101"/>
        <v>3116.4710414577585</v>
      </c>
    </row>
    <row r="191" spans="1:36" x14ac:dyDescent="0.3">
      <c r="A191" s="2" t="s">
        <v>190</v>
      </c>
      <c r="B191" s="7">
        <v>24575.922530511685</v>
      </c>
      <c r="C191" s="10">
        <f t="shared" si="68"/>
        <v>6635.4990832381554</v>
      </c>
      <c r="D191" s="10">
        <f t="shared" si="69"/>
        <v>1228.7961265255844</v>
      </c>
      <c r="E191" s="10">
        <f t="shared" si="70"/>
        <v>5185.5196539379658</v>
      </c>
      <c r="F191" s="10">
        <f t="shared" si="71"/>
        <v>663.54990832381554</v>
      </c>
      <c r="G191" s="10">
        <f t="shared" si="72"/>
        <v>860.15728856790906</v>
      </c>
      <c r="H191" s="10">
        <f t="shared" si="73"/>
        <v>3932.1476048818695</v>
      </c>
      <c r="I191" s="10">
        <f t="shared" si="74"/>
        <v>1351.6757391781427</v>
      </c>
      <c r="J191" s="10">
        <f t="shared" si="75"/>
        <v>270.33514783562856</v>
      </c>
      <c r="K191" s="10">
        <f t="shared" si="76"/>
        <v>565.24621820176878</v>
      </c>
      <c r="L191" s="10">
        <f t="shared" si="77"/>
        <v>122.87961265255842</v>
      </c>
      <c r="M191" s="10">
        <f t="shared" si="78"/>
        <v>3760.1161471682876</v>
      </c>
      <c r="N191" s="10">
        <f t="shared" si="79"/>
        <v>5772.8842024171954</v>
      </c>
      <c r="O191" s="10">
        <f t="shared" si="80"/>
        <v>862.61488082096025</v>
      </c>
      <c r="P191" s="10">
        <f t="shared" si="81"/>
        <v>1069.0526300772585</v>
      </c>
      <c r="Q191" s="10">
        <f t="shared" si="82"/>
        <v>159.74349644832597</v>
      </c>
      <c r="R191" s="10">
        <f t="shared" si="83"/>
        <v>4511.4020989260298</v>
      </c>
      <c r="S191" s="10">
        <f t="shared" si="84"/>
        <v>674.11755501193556</v>
      </c>
      <c r="T191" s="10">
        <f t="shared" si="85"/>
        <v>577.28842024171956</v>
      </c>
      <c r="U191" s="10">
        <f t="shared" si="86"/>
        <v>86.261488082096022</v>
      </c>
      <c r="V191" s="10">
        <f t="shared" si="87"/>
        <v>748.33684105408088</v>
      </c>
      <c r="W191" s="10">
        <f t="shared" si="88"/>
        <v>111.82044751382819</v>
      </c>
      <c r="X191" s="10">
        <f t="shared" si="89"/>
        <v>3420.9684162472263</v>
      </c>
      <c r="Y191" s="10">
        <f t="shared" si="90"/>
        <v>511.17918863464303</v>
      </c>
      <c r="Z191" s="10">
        <f t="shared" si="91"/>
        <v>1175.9578930849841</v>
      </c>
      <c r="AA191" s="10">
        <f t="shared" si="92"/>
        <v>175.71784609315856</v>
      </c>
      <c r="AB191" s="10">
        <f t="shared" si="93"/>
        <v>235.19157861699685</v>
      </c>
      <c r="AC191" s="10">
        <f t="shared" si="94"/>
        <v>35.143569218631711</v>
      </c>
      <c r="AD191" s="10">
        <f t="shared" si="95"/>
        <v>491.76420983553885</v>
      </c>
      <c r="AE191" s="10">
        <f t="shared" si="96"/>
        <v>73.482008366229948</v>
      </c>
      <c r="AF191" s="2">
        <f t="shared" si="97"/>
        <v>122.87961265255842</v>
      </c>
      <c r="AG191" s="9">
        <f t="shared" si="98"/>
        <v>2159.5820998717168</v>
      </c>
      <c r="AH191" s="9">
        <f t="shared" si="99"/>
        <v>322.69617584290023</v>
      </c>
      <c r="AI191" s="2">
        <f t="shared" si="100"/>
        <v>24.591159602480605</v>
      </c>
      <c r="AJ191" s="2">
        <f t="shared" si="101"/>
        <v>1253.2467118511902</v>
      </c>
    </row>
    <row r="192" spans="1:36" x14ac:dyDescent="0.3">
      <c r="A192" s="2" t="s">
        <v>191</v>
      </c>
      <c r="B192" s="7">
        <v>10307.675351069021</v>
      </c>
      <c r="C192" s="10">
        <f t="shared" si="68"/>
        <v>2783.0723447886357</v>
      </c>
      <c r="D192" s="10">
        <f t="shared" si="69"/>
        <v>515.38376755345109</v>
      </c>
      <c r="E192" s="10">
        <f t="shared" si="70"/>
        <v>2174.9194990755636</v>
      </c>
      <c r="F192" s="10">
        <f t="shared" si="71"/>
        <v>278.30723447886362</v>
      </c>
      <c r="G192" s="10">
        <f t="shared" si="72"/>
        <v>360.7686372874158</v>
      </c>
      <c r="H192" s="10">
        <f t="shared" si="73"/>
        <v>1649.2280561710434</v>
      </c>
      <c r="I192" s="10">
        <f t="shared" si="74"/>
        <v>566.92214430879619</v>
      </c>
      <c r="J192" s="10">
        <f t="shared" si="75"/>
        <v>113.38442886175925</v>
      </c>
      <c r="K192" s="10">
        <f t="shared" si="76"/>
        <v>237.0765330745875</v>
      </c>
      <c r="L192" s="10">
        <f t="shared" si="77"/>
        <v>51.538376755345105</v>
      </c>
      <c r="M192" s="10">
        <f t="shared" si="78"/>
        <v>1577.0743287135601</v>
      </c>
      <c r="N192" s="10">
        <f t="shared" si="79"/>
        <v>2421.272939966113</v>
      </c>
      <c r="O192" s="10">
        <f t="shared" si="80"/>
        <v>361.79940482252266</v>
      </c>
      <c r="P192" s="10">
        <f t="shared" si="81"/>
        <v>448.38387777150245</v>
      </c>
      <c r="Q192" s="10">
        <f t="shared" si="82"/>
        <v>66.999889781948639</v>
      </c>
      <c r="R192" s="10">
        <f t="shared" si="83"/>
        <v>1892.1799641957402</v>
      </c>
      <c r="S192" s="10">
        <f t="shared" si="84"/>
        <v>282.73953487982328</v>
      </c>
      <c r="T192" s="10">
        <f t="shared" si="85"/>
        <v>242.12729399661134</v>
      </c>
      <c r="U192" s="10">
        <f t="shared" si="86"/>
        <v>36.17994048225227</v>
      </c>
      <c r="V192" s="10">
        <f t="shared" si="87"/>
        <v>313.86871444005175</v>
      </c>
      <c r="W192" s="10">
        <f t="shared" si="88"/>
        <v>46.899922847364053</v>
      </c>
      <c r="X192" s="10">
        <f t="shared" si="89"/>
        <v>1434.8284088688076</v>
      </c>
      <c r="Y192" s="10">
        <f t="shared" si="90"/>
        <v>214.39964730223565</v>
      </c>
      <c r="Z192" s="10">
        <f t="shared" si="91"/>
        <v>493.22226554865267</v>
      </c>
      <c r="AA192" s="10">
        <f t="shared" si="92"/>
        <v>73.699878760143505</v>
      </c>
      <c r="AB192" s="10">
        <f t="shared" si="93"/>
        <v>98.644453109730549</v>
      </c>
      <c r="AC192" s="10">
        <f t="shared" si="94"/>
        <v>14.739975752028702</v>
      </c>
      <c r="AD192" s="10">
        <f t="shared" si="95"/>
        <v>206.25658377489111</v>
      </c>
      <c r="AE192" s="10">
        <f t="shared" si="96"/>
        <v>30.819949299696376</v>
      </c>
      <c r="AF192" s="2">
        <f t="shared" si="97"/>
        <v>51.538376755345105</v>
      </c>
      <c r="AG192" s="9">
        <f t="shared" si="98"/>
        <v>905.77560829388324</v>
      </c>
      <c r="AH192" s="9">
        <f t="shared" si="99"/>
        <v>135.34578054966073</v>
      </c>
      <c r="AI192" s="2">
        <f t="shared" si="100"/>
        <v>10.314066109786685</v>
      </c>
      <c r="AJ192" s="2">
        <f t="shared" si="101"/>
        <v>525.63887376022956</v>
      </c>
    </row>
    <row r="193" spans="1:36" x14ac:dyDescent="0.3">
      <c r="A193" s="2" t="s">
        <v>192</v>
      </c>
      <c r="B193" s="7">
        <v>15369.389066213003</v>
      </c>
      <c r="C193" s="10">
        <f t="shared" si="68"/>
        <v>4149.7350478775115</v>
      </c>
      <c r="D193" s="10">
        <f t="shared" si="69"/>
        <v>768.46945331065024</v>
      </c>
      <c r="E193" s="10">
        <f t="shared" si="70"/>
        <v>3242.9410929709438</v>
      </c>
      <c r="F193" s="10">
        <f t="shared" si="71"/>
        <v>414.97350478775115</v>
      </c>
      <c r="G193" s="10">
        <f t="shared" si="72"/>
        <v>537.92861731745518</v>
      </c>
      <c r="H193" s="10">
        <f t="shared" si="73"/>
        <v>2459.1022505940805</v>
      </c>
      <c r="I193" s="10">
        <f t="shared" si="74"/>
        <v>845.31639864171518</v>
      </c>
      <c r="J193" s="10">
        <f t="shared" si="75"/>
        <v>169.06327972834305</v>
      </c>
      <c r="K193" s="10">
        <f t="shared" si="76"/>
        <v>353.49594852289908</v>
      </c>
      <c r="L193" s="10">
        <f t="shared" si="77"/>
        <v>76.846945331065015</v>
      </c>
      <c r="M193" s="10">
        <f t="shared" si="78"/>
        <v>2351.5165271305896</v>
      </c>
      <c r="N193" s="10">
        <f t="shared" si="79"/>
        <v>3610.2694916534351</v>
      </c>
      <c r="O193" s="10">
        <f t="shared" si="80"/>
        <v>539.46555622407652</v>
      </c>
      <c r="P193" s="10">
        <f t="shared" si="81"/>
        <v>668.5684243802657</v>
      </c>
      <c r="Q193" s="10">
        <f t="shared" si="82"/>
        <v>99.901028930384541</v>
      </c>
      <c r="R193" s="10">
        <f t="shared" si="83"/>
        <v>2821.3587508847213</v>
      </c>
      <c r="S193" s="10">
        <f t="shared" si="84"/>
        <v>421.5823420862227</v>
      </c>
      <c r="T193" s="10">
        <f t="shared" si="85"/>
        <v>361.02694916534352</v>
      </c>
      <c r="U193" s="10">
        <f t="shared" si="86"/>
        <v>53.946555622407651</v>
      </c>
      <c r="V193" s="10">
        <f t="shared" si="87"/>
        <v>467.997897066186</v>
      </c>
      <c r="W193" s="10">
        <f t="shared" si="88"/>
        <v>69.930720251269179</v>
      </c>
      <c r="X193" s="10">
        <f t="shared" si="89"/>
        <v>2139.41895801685</v>
      </c>
      <c r="Y193" s="10">
        <f t="shared" si="90"/>
        <v>319.68329257723047</v>
      </c>
      <c r="Z193" s="10">
        <f t="shared" si="91"/>
        <v>735.42526681829224</v>
      </c>
      <c r="AA193" s="10">
        <f t="shared" si="92"/>
        <v>109.89113182342298</v>
      </c>
      <c r="AB193" s="10">
        <f t="shared" si="93"/>
        <v>147.08505336365846</v>
      </c>
      <c r="AC193" s="10">
        <f t="shared" si="94"/>
        <v>21.978226364684598</v>
      </c>
      <c r="AD193" s="10">
        <f t="shared" si="95"/>
        <v>307.54147521492223</v>
      </c>
      <c r="AE193" s="10">
        <f t="shared" si="96"/>
        <v>45.954473307976883</v>
      </c>
      <c r="AF193" s="2">
        <f t="shared" si="97"/>
        <v>76.846945331065015</v>
      </c>
      <c r="AG193" s="9">
        <f t="shared" si="98"/>
        <v>1350.5681209789611</v>
      </c>
      <c r="AH193" s="9">
        <f t="shared" si="99"/>
        <v>201.80902957156894</v>
      </c>
      <c r="AI193" s="2">
        <f t="shared" si="100"/>
        <v>15.378918087434057</v>
      </c>
      <c r="AJ193" s="2">
        <f t="shared" si="101"/>
        <v>783.7604584926255</v>
      </c>
    </row>
    <row r="194" spans="1:36" x14ac:dyDescent="0.3">
      <c r="A194" s="2" t="s">
        <v>193</v>
      </c>
      <c r="B194" s="7">
        <v>9430.9894830388839</v>
      </c>
      <c r="C194" s="10">
        <f t="shared" si="68"/>
        <v>2546.3671604204987</v>
      </c>
      <c r="D194" s="10">
        <f t="shared" si="69"/>
        <v>471.5494741519442</v>
      </c>
      <c r="E194" s="10">
        <f t="shared" si="70"/>
        <v>1989.9387809212046</v>
      </c>
      <c r="F194" s="10">
        <f t="shared" si="71"/>
        <v>254.6367160420499</v>
      </c>
      <c r="G194" s="10">
        <f t="shared" si="72"/>
        <v>330.08463190636098</v>
      </c>
      <c r="H194" s="10">
        <f t="shared" si="73"/>
        <v>1508.9583172862215</v>
      </c>
      <c r="I194" s="10">
        <f t="shared" si="74"/>
        <v>518.70442156713864</v>
      </c>
      <c r="J194" s="10">
        <f t="shared" si="75"/>
        <v>103.74088431342773</v>
      </c>
      <c r="K194" s="10">
        <f t="shared" si="76"/>
        <v>216.91275810989433</v>
      </c>
      <c r="L194" s="10">
        <f t="shared" si="77"/>
        <v>47.154947415194421</v>
      </c>
      <c r="M194" s="10">
        <f t="shared" si="78"/>
        <v>1442.9413909049492</v>
      </c>
      <c r="N194" s="10">
        <f t="shared" si="79"/>
        <v>2215.3394295658341</v>
      </c>
      <c r="O194" s="10">
        <f t="shared" si="80"/>
        <v>331.02773085466487</v>
      </c>
      <c r="P194" s="10">
        <f t="shared" si="81"/>
        <v>410.24804251219143</v>
      </c>
      <c r="Q194" s="10">
        <f t="shared" si="82"/>
        <v>61.301431639752749</v>
      </c>
      <c r="R194" s="10">
        <f t="shared" si="83"/>
        <v>1731.2467394014479</v>
      </c>
      <c r="S194" s="10">
        <f t="shared" si="84"/>
        <v>258.69204151975663</v>
      </c>
      <c r="T194" s="10">
        <f t="shared" si="85"/>
        <v>221.53394295658342</v>
      </c>
      <c r="U194" s="10">
        <f t="shared" si="86"/>
        <v>33.102773085466488</v>
      </c>
      <c r="V194" s="10">
        <f t="shared" si="87"/>
        <v>287.17362975853405</v>
      </c>
      <c r="W194" s="10">
        <f t="shared" si="88"/>
        <v>42.911002147826927</v>
      </c>
      <c r="X194" s="10">
        <f t="shared" si="89"/>
        <v>1312.7937360390126</v>
      </c>
      <c r="Y194" s="10">
        <f t="shared" si="90"/>
        <v>196.16458124720879</v>
      </c>
      <c r="Z194" s="10">
        <f t="shared" si="91"/>
        <v>451.2728467634106</v>
      </c>
      <c r="AA194" s="10">
        <f t="shared" si="92"/>
        <v>67.431574803728026</v>
      </c>
      <c r="AB194" s="10">
        <f t="shared" si="93"/>
        <v>90.254569352682125</v>
      </c>
      <c r="AC194" s="10">
        <f t="shared" si="94"/>
        <v>13.486314960745606</v>
      </c>
      <c r="AD194" s="10">
        <f t="shared" si="95"/>
        <v>188.71409955560807</v>
      </c>
      <c r="AE194" s="10">
        <f t="shared" si="96"/>
        <v>28.198658554286265</v>
      </c>
      <c r="AF194" s="2">
        <f t="shared" si="97"/>
        <v>47.154947415194421</v>
      </c>
      <c r="AG194" s="9">
        <f t="shared" si="98"/>
        <v>828.73780409923586</v>
      </c>
      <c r="AH194" s="9">
        <f t="shared" si="99"/>
        <v>123.8343845205755</v>
      </c>
      <c r="AI194" s="2">
        <f t="shared" si="100"/>
        <v>9.4368366965183696</v>
      </c>
      <c r="AJ194" s="2">
        <f t="shared" si="101"/>
        <v>480.93236558861958</v>
      </c>
    </row>
    <row r="195" spans="1:36" x14ac:dyDescent="0.3">
      <c r="A195" s="2" t="s">
        <v>194</v>
      </c>
      <c r="B195" s="7">
        <v>31249.213302105789</v>
      </c>
      <c r="C195" s="10">
        <f t="shared" ref="C195:C258" si="102">27%*B195</f>
        <v>8437.2875915685636</v>
      </c>
      <c r="D195" s="10">
        <f t="shared" ref="D195:D258" si="103">5%*B195</f>
        <v>1562.4606651052895</v>
      </c>
      <c r="E195" s="10">
        <f t="shared" ref="E195:E258" si="104">21.1%*B195</f>
        <v>6593.5840067443223</v>
      </c>
      <c r="F195" s="10">
        <f t="shared" ref="F195:F258" si="105">2.7%*B195</f>
        <v>843.72875915685643</v>
      </c>
      <c r="G195" s="10">
        <f t="shared" ref="G195:G258" si="106">3.5%*B195</f>
        <v>1093.7224655737027</v>
      </c>
      <c r="H195" s="10">
        <f t="shared" ref="H195:H258" si="107">16%*B195</f>
        <v>4999.8741283369263</v>
      </c>
      <c r="I195" s="10">
        <f t="shared" ref="I195:I258" si="108">5.5%*B195</f>
        <v>1718.7067316158184</v>
      </c>
      <c r="J195" s="10">
        <f t="shared" ref="J195:J258" si="109">1.1%*B195</f>
        <v>343.74134632316373</v>
      </c>
      <c r="K195" s="10">
        <f t="shared" ref="K195:K258" si="110">2.3%*B195</f>
        <v>718.73190594843311</v>
      </c>
      <c r="L195" s="10">
        <f t="shared" ref="L195:L258" si="111">0.5%*B195</f>
        <v>156.24606651052895</v>
      </c>
      <c r="M195" s="10">
        <f t="shared" ref="M195:M258" si="112">15.3%*B195</f>
        <v>4781.1296352221852</v>
      </c>
      <c r="N195" s="10">
        <f t="shared" ref="N195:N258" si="113">87%*C195</f>
        <v>7340.4402046646501</v>
      </c>
      <c r="O195" s="10">
        <f t="shared" ref="O195:O258" si="114">13%*C195</f>
        <v>1096.8473869039133</v>
      </c>
      <c r="P195" s="10">
        <f t="shared" ref="P195:P258" si="115">87%*D195</f>
        <v>1359.3407786416019</v>
      </c>
      <c r="Q195" s="10">
        <f t="shared" ref="Q195:Q258" si="116">13%*D195</f>
        <v>203.11988646368764</v>
      </c>
      <c r="R195" s="10">
        <f t="shared" ref="R195:R258" si="117">87%*E195</f>
        <v>5736.41808586756</v>
      </c>
      <c r="S195" s="10">
        <f t="shared" ref="S195:S258" si="118">13%*E195</f>
        <v>857.1659208767619</v>
      </c>
      <c r="T195" s="10">
        <f t="shared" ref="T195:T258" si="119">87%*F195</f>
        <v>734.0440204664651</v>
      </c>
      <c r="U195" s="10">
        <f t="shared" ref="U195:U258" si="120">13%*F195</f>
        <v>109.68473869039134</v>
      </c>
      <c r="V195" s="10">
        <f t="shared" ref="V195:V258" si="121">87%*G195</f>
        <v>951.53854504912135</v>
      </c>
      <c r="W195" s="10">
        <f t="shared" ref="W195:W258" si="122">13%*G195</f>
        <v>142.18392052458137</v>
      </c>
      <c r="X195" s="10">
        <f t="shared" ref="X195:X258" si="123">87%*H195</f>
        <v>4349.8904916531255</v>
      </c>
      <c r="Y195" s="10">
        <f t="shared" ref="Y195:Y258" si="124">13%*H195</f>
        <v>649.98363668380046</v>
      </c>
      <c r="Z195" s="10">
        <f t="shared" ref="Z195:Z258" si="125">87%*I195</f>
        <v>1495.274856505762</v>
      </c>
      <c r="AA195" s="10">
        <f t="shared" ref="AA195:AA258" si="126">13%*I195</f>
        <v>223.43187511005641</v>
      </c>
      <c r="AB195" s="10">
        <f t="shared" ref="AB195:AB258" si="127">87%*J195</f>
        <v>299.05497130115242</v>
      </c>
      <c r="AC195" s="10">
        <f t="shared" ref="AC195:AC258" si="128">13%*J195</f>
        <v>44.686375022011283</v>
      </c>
      <c r="AD195" s="10">
        <f t="shared" ref="AD195:AD258" si="129">87%*K195</f>
        <v>625.2967581751368</v>
      </c>
      <c r="AE195" s="10">
        <f t="shared" ref="AE195:AE258" si="130">13%*K195</f>
        <v>93.435147773296308</v>
      </c>
      <c r="AF195" s="2">
        <f t="shared" ref="AF195:AF258" si="131">100%*L195</f>
        <v>156.24606651052895</v>
      </c>
      <c r="AG195" s="9">
        <f t="shared" ref="AG195:AG258" si="132">((100%-(33.33%+0.654%))*87%)*M195</f>
        <v>2745.9901697898017</v>
      </c>
      <c r="AH195" s="9">
        <f t="shared" ref="AH195:AH258" si="133">((100%-(33.33%+0.654%))*13%)*M195</f>
        <v>410.32037019847621</v>
      </c>
      <c r="AI195" s="2">
        <f t="shared" ref="AI195:AI258" si="134">0.654%*M195</f>
        <v>31.268587814353094</v>
      </c>
      <c r="AJ195" s="2">
        <f t="shared" ref="AJ195:AJ258" si="135">33.33%*M195</f>
        <v>1593.5505074195544</v>
      </c>
    </row>
    <row r="196" spans="1:36" x14ac:dyDescent="0.3">
      <c r="A196" s="2" t="s">
        <v>195</v>
      </c>
      <c r="B196" s="7">
        <v>15169.382211125681</v>
      </c>
      <c r="C196" s="10">
        <f t="shared" si="102"/>
        <v>4095.733197003934</v>
      </c>
      <c r="D196" s="10">
        <f t="shared" si="103"/>
        <v>758.46911055628414</v>
      </c>
      <c r="E196" s="10">
        <f t="shared" si="104"/>
        <v>3200.739646547519</v>
      </c>
      <c r="F196" s="10">
        <f t="shared" si="105"/>
        <v>409.57331970039343</v>
      </c>
      <c r="G196" s="10">
        <f t="shared" si="106"/>
        <v>530.92837738939886</v>
      </c>
      <c r="H196" s="10">
        <f t="shared" si="107"/>
        <v>2427.1011537801091</v>
      </c>
      <c r="I196" s="10">
        <f t="shared" si="108"/>
        <v>834.31602161191245</v>
      </c>
      <c r="J196" s="10">
        <f t="shared" si="109"/>
        <v>166.8632043223825</v>
      </c>
      <c r="K196" s="10">
        <f t="shared" si="110"/>
        <v>348.89579085589065</v>
      </c>
      <c r="L196" s="10">
        <f t="shared" si="111"/>
        <v>75.846911055628411</v>
      </c>
      <c r="M196" s="10">
        <f t="shared" si="112"/>
        <v>2320.9154783022291</v>
      </c>
      <c r="N196" s="10">
        <f t="shared" si="113"/>
        <v>3563.2878813934226</v>
      </c>
      <c r="O196" s="10">
        <f t="shared" si="114"/>
        <v>532.44531561051144</v>
      </c>
      <c r="P196" s="10">
        <f t="shared" si="115"/>
        <v>659.86812618396721</v>
      </c>
      <c r="Q196" s="10">
        <f t="shared" si="116"/>
        <v>98.600984372316944</v>
      </c>
      <c r="R196" s="10">
        <f t="shared" si="117"/>
        <v>2784.6434924963414</v>
      </c>
      <c r="S196" s="10">
        <f t="shared" si="118"/>
        <v>416.09615405117751</v>
      </c>
      <c r="T196" s="10">
        <f t="shared" si="119"/>
        <v>356.32878813934229</v>
      </c>
      <c r="U196" s="10">
        <f t="shared" si="120"/>
        <v>53.244531561051147</v>
      </c>
      <c r="V196" s="10">
        <f t="shared" si="121"/>
        <v>461.907688328777</v>
      </c>
      <c r="W196" s="10">
        <f t="shared" si="122"/>
        <v>69.020689060621848</v>
      </c>
      <c r="X196" s="10">
        <f t="shared" si="123"/>
        <v>2111.5780037886948</v>
      </c>
      <c r="Y196" s="10">
        <f t="shared" si="124"/>
        <v>315.52314999141419</v>
      </c>
      <c r="Z196" s="10">
        <f t="shared" si="125"/>
        <v>725.85493880236379</v>
      </c>
      <c r="AA196" s="10">
        <f t="shared" si="126"/>
        <v>108.46108280954863</v>
      </c>
      <c r="AB196" s="10">
        <f t="shared" si="127"/>
        <v>145.17098776047277</v>
      </c>
      <c r="AC196" s="10">
        <f t="shared" si="128"/>
        <v>21.692216561909724</v>
      </c>
      <c r="AD196" s="10">
        <f t="shared" si="129"/>
        <v>303.53933804462486</v>
      </c>
      <c r="AE196" s="10">
        <f t="shared" si="130"/>
        <v>45.35645281126579</v>
      </c>
      <c r="AF196" s="2">
        <f t="shared" si="131"/>
        <v>75.846911055628411</v>
      </c>
      <c r="AG196" s="9">
        <f t="shared" si="132"/>
        <v>1332.9927390757198</v>
      </c>
      <c r="AH196" s="9">
        <f t="shared" si="133"/>
        <v>199.18282308027997</v>
      </c>
      <c r="AI196" s="2">
        <f t="shared" si="134"/>
        <v>15.17878722809658</v>
      </c>
      <c r="AJ196" s="2">
        <f t="shared" si="135"/>
        <v>773.56112891813291</v>
      </c>
    </row>
    <row r="197" spans="1:36" x14ac:dyDescent="0.3">
      <c r="A197" s="2" t="s">
        <v>196</v>
      </c>
      <c r="B197" s="7">
        <v>2891.9847054514576</v>
      </c>
      <c r="C197" s="10">
        <f t="shared" si="102"/>
        <v>780.8358704718936</v>
      </c>
      <c r="D197" s="10">
        <f t="shared" si="103"/>
        <v>144.59923527257288</v>
      </c>
      <c r="E197" s="10">
        <f t="shared" si="104"/>
        <v>610.20877285025756</v>
      </c>
      <c r="F197" s="10">
        <f t="shared" si="105"/>
        <v>78.083587047189368</v>
      </c>
      <c r="G197" s="10">
        <f t="shared" si="106"/>
        <v>101.21946469080102</v>
      </c>
      <c r="H197" s="10">
        <f t="shared" si="107"/>
        <v>462.71755287223323</v>
      </c>
      <c r="I197" s="10">
        <f t="shared" si="108"/>
        <v>159.05915879983016</v>
      </c>
      <c r="J197" s="10">
        <f t="shared" si="109"/>
        <v>31.811831759966037</v>
      </c>
      <c r="K197" s="10">
        <f t="shared" si="110"/>
        <v>66.515648225383529</v>
      </c>
      <c r="L197" s="10">
        <f t="shared" si="111"/>
        <v>14.459923527257288</v>
      </c>
      <c r="M197" s="10">
        <f t="shared" si="112"/>
        <v>442.473659934073</v>
      </c>
      <c r="N197" s="10">
        <f t="shared" si="113"/>
        <v>679.32720731054746</v>
      </c>
      <c r="O197" s="10">
        <f t="shared" si="114"/>
        <v>101.50866316134618</v>
      </c>
      <c r="P197" s="10">
        <f t="shared" si="115"/>
        <v>125.80133468713841</v>
      </c>
      <c r="Q197" s="10">
        <f t="shared" si="116"/>
        <v>18.797900585434476</v>
      </c>
      <c r="R197" s="10">
        <f t="shared" si="117"/>
        <v>530.88163237972412</v>
      </c>
      <c r="S197" s="10">
        <f t="shared" si="118"/>
        <v>79.327140470533479</v>
      </c>
      <c r="T197" s="10">
        <f t="shared" si="119"/>
        <v>67.932720731054744</v>
      </c>
      <c r="U197" s="10">
        <f t="shared" si="120"/>
        <v>10.150866316134618</v>
      </c>
      <c r="V197" s="10">
        <f t="shared" si="121"/>
        <v>88.060934280996889</v>
      </c>
      <c r="W197" s="10">
        <f t="shared" si="122"/>
        <v>13.158530409804133</v>
      </c>
      <c r="X197" s="10">
        <f t="shared" si="123"/>
        <v>402.56427099884291</v>
      </c>
      <c r="Y197" s="10">
        <f t="shared" si="124"/>
        <v>60.15328187339032</v>
      </c>
      <c r="Z197" s="10">
        <f t="shared" si="125"/>
        <v>138.38146815585225</v>
      </c>
      <c r="AA197" s="10">
        <f t="shared" si="126"/>
        <v>20.677690643977922</v>
      </c>
      <c r="AB197" s="10">
        <f t="shared" si="127"/>
        <v>27.676293631170452</v>
      </c>
      <c r="AC197" s="10">
        <f t="shared" si="128"/>
        <v>4.1355381287955852</v>
      </c>
      <c r="AD197" s="10">
        <f t="shared" si="129"/>
        <v>57.868613956083671</v>
      </c>
      <c r="AE197" s="10">
        <f t="shared" si="130"/>
        <v>8.6470342692998585</v>
      </c>
      <c r="AF197" s="2">
        <f t="shared" si="131"/>
        <v>14.459923527257288</v>
      </c>
      <c r="AG197" s="9">
        <f t="shared" si="132"/>
        <v>254.12996786760755</v>
      </c>
      <c r="AH197" s="9">
        <f t="shared" si="133"/>
        <v>37.973443474470102</v>
      </c>
      <c r="AI197" s="2">
        <f t="shared" si="134"/>
        <v>2.8937777359688379</v>
      </c>
      <c r="AJ197" s="2">
        <f t="shared" si="135"/>
        <v>147.47647085602654</v>
      </c>
    </row>
    <row r="198" spans="1:36" x14ac:dyDescent="0.3">
      <c r="A198" s="2" t="s">
        <v>197</v>
      </c>
      <c r="B198" s="7">
        <v>9802.3678762065174</v>
      </c>
      <c r="C198" s="10">
        <f t="shared" si="102"/>
        <v>2646.6393265757597</v>
      </c>
      <c r="D198" s="10">
        <f t="shared" si="103"/>
        <v>490.11839381032587</v>
      </c>
      <c r="E198" s="10">
        <f t="shared" si="104"/>
        <v>2068.2996218795752</v>
      </c>
      <c r="F198" s="10">
        <f t="shared" si="105"/>
        <v>264.66393265757603</v>
      </c>
      <c r="G198" s="10">
        <f t="shared" si="106"/>
        <v>343.08287566722817</v>
      </c>
      <c r="H198" s="10">
        <f t="shared" si="107"/>
        <v>1568.3788601930428</v>
      </c>
      <c r="I198" s="10">
        <f t="shared" si="108"/>
        <v>539.13023319135846</v>
      </c>
      <c r="J198" s="10">
        <f t="shared" si="109"/>
        <v>107.82604663827171</v>
      </c>
      <c r="K198" s="10">
        <f t="shared" si="110"/>
        <v>225.4544611527499</v>
      </c>
      <c r="L198" s="10">
        <f t="shared" si="111"/>
        <v>49.011839381032587</v>
      </c>
      <c r="M198" s="10">
        <f t="shared" si="112"/>
        <v>1499.7622850595972</v>
      </c>
      <c r="N198" s="10">
        <f t="shared" si="113"/>
        <v>2302.5762141209111</v>
      </c>
      <c r="O198" s="10">
        <f t="shared" si="114"/>
        <v>344.06311245484875</v>
      </c>
      <c r="P198" s="10">
        <f t="shared" si="115"/>
        <v>426.40300261498351</v>
      </c>
      <c r="Q198" s="10">
        <f t="shared" si="116"/>
        <v>63.715391195342363</v>
      </c>
      <c r="R198" s="10">
        <f t="shared" si="117"/>
        <v>1799.4206710352305</v>
      </c>
      <c r="S198" s="10">
        <f t="shared" si="118"/>
        <v>268.87895084434479</v>
      </c>
      <c r="T198" s="10">
        <f t="shared" si="119"/>
        <v>230.25762141209114</v>
      </c>
      <c r="U198" s="10">
        <f t="shared" si="120"/>
        <v>34.406311245484886</v>
      </c>
      <c r="V198" s="10">
        <f t="shared" si="121"/>
        <v>298.48210183048849</v>
      </c>
      <c r="W198" s="10">
        <f t="shared" si="122"/>
        <v>44.600773836739663</v>
      </c>
      <c r="X198" s="10">
        <f t="shared" si="123"/>
        <v>1364.4896083679473</v>
      </c>
      <c r="Y198" s="10">
        <f t="shared" si="124"/>
        <v>203.88925182509556</v>
      </c>
      <c r="Z198" s="10">
        <f t="shared" si="125"/>
        <v>469.04330287648185</v>
      </c>
      <c r="AA198" s="10">
        <f t="shared" si="126"/>
        <v>70.086930314876597</v>
      </c>
      <c r="AB198" s="10">
        <f t="shared" si="127"/>
        <v>93.808660575296386</v>
      </c>
      <c r="AC198" s="10">
        <f t="shared" si="128"/>
        <v>14.017386062975323</v>
      </c>
      <c r="AD198" s="10">
        <f t="shared" si="129"/>
        <v>196.14538120289242</v>
      </c>
      <c r="AE198" s="10">
        <f t="shared" si="130"/>
        <v>29.309079949857487</v>
      </c>
      <c r="AF198" s="2">
        <f t="shared" si="131"/>
        <v>49.011839381032587</v>
      </c>
      <c r="AG198" s="9">
        <f t="shared" si="132"/>
        <v>861.37227099130109</v>
      </c>
      <c r="AH198" s="9">
        <f t="shared" si="133"/>
        <v>128.71079911364271</v>
      </c>
      <c r="AI198" s="2">
        <f t="shared" si="134"/>
        <v>9.8084453442897672</v>
      </c>
      <c r="AJ198" s="2">
        <f t="shared" si="135"/>
        <v>499.87076961036371</v>
      </c>
    </row>
    <row r="199" spans="1:36" x14ac:dyDescent="0.3">
      <c r="A199" s="2" t="s">
        <v>198</v>
      </c>
      <c r="B199" s="7">
        <v>8941.4424567728893</v>
      </c>
      <c r="C199" s="10">
        <f t="shared" si="102"/>
        <v>2414.1894633286802</v>
      </c>
      <c r="D199" s="10">
        <f t="shared" si="103"/>
        <v>447.07212283864447</v>
      </c>
      <c r="E199" s="10">
        <f t="shared" si="104"/>
        <v>1886.6443583790799</v>
      </c>
      <c r="F199" s="10">
        <f t="shared" si="105"/>
        <v>241.41894633286805</v>
      </c>
      <c r="G199" s="10">
        <f t="shared" si="106"/>
        <v>312.95048598705114</v>
      </c>
      <c r="H199" s="10">
        <f t="shared" si="107"/>
        <v>1430.6307930836624</v>
      </c>
      <c r="I199" s="10">
        <f t="shared" si="108"/>
        <v>491.77933512250894</v>
      </c>
      <c r="J199" s="10">
        <f t="shared" si="109"/>
        <v>98.355867024501791</v>
      </c>
      <c r="K199" s="10">
        <f t="shared" si="110"/>
        <v>205.65317650577646</v>
      </c>
      <c r="L199" s="10">
        <f t="shared" si="111"/>
        <v>44.70721228386445</v>
      </c>
      <c r="M199" s="10">
        <f t="shared" si="112"/>
        <v>1368.040695886252</v>
      </c>
      <c r="N199" s="10">
        <f t="shared" si="113"/>
        <v>2100.3448330959518</v>
      </c>
      <c r="O199" s="10">
        <f t="shared" si="114"/>
        <v>313.84463023272843</v>
      </c>
      <c r="P199" s="10">
        <f t="shared" si="115"/>
        <v>388.95274686962068</v>
      </c>
      <c r="Q199" s="10">
        <f t="shared" si="116"/>
        <v>58.119375969023785</v>
      </c>
      <c r="R199" s="10">
        <f t="shared" si="117"/>
        <v>1641.3805917897996</v>
      </c>
      <c r="S199" s="10">
        <f t="shared" si="118"/>
        <v>245.26376658928041</v>
      </c>
      <c r="T199" s="10">
        <f t="shared" si="119"/>
        <v>210.0344833095952</v>
      </c>
      <c r="U199" s="10">
        <f t="shared" si="120"/>
        <v>31.384463023272847</v>
      </c>
      <c r="V199" s="10">
        <f t="shared" si="121"/>
        <v>272.26692280873448</v>
      </c>
      <c r="W199" s="10">
        <f t="shared" si="122"/>
        <v>40.683563178316646</v>
      </c>
      <c r="X199" s="10">
        <f t="shared" si="123"/>
        <v>1244.6487899827862</v>
      </c>
      <c r="Y199" s="10">
        <f t="shared" si="124"/>
        <v>185.98200310087611</v>
      </c>
      <c r="Z199" s="10">
        <f t="shared" si="125"/>
        <v>427.84802155658275</v>
      </c>
      <c r="AA199" s="10">
        <f t="shared" si="126"/>
        <v>63.931313565926168</v>
      </c>
      <c r="AB199" s="10">
        <f t="shared" si="127"/>
        <v>85.569604311316553</v>
      </c>
      <c r="AC199" s="10">
        <f t="shared" si="128"/>
        <v>12.786262713185232</v>
      </c>
      <c r="AD199" s="10">
        <f t="shared" si="129"/>
        <v>178.91826356002551</v>
      </c>
      <c r="AE199" s="10">
        <f t="shared" si="130"/>
        <v>26.734912945750942</v>
      </c>
      <c r="AF199" s="2">
        <f t="shared" si="131"/>
        <v>44.70721228386445</v>
      </c>
      <c r="AG199" s="9">
        <f t="shared" si="132"/>
        <v>785.71939884275332</v>
      </c>
      <c r="AH199" s="9">
        <f t="shared" si="133"/>
        <v>117.40634695351488</v>
      </c>
      <c r="AI199" s="2">
        <f t="shared" si="134"/>
        <v>8.9469861510960893</v>
      </c>
      <c r="AJ199" s="2">
        <f t="shared" si="135"/>
        <v>455.96796393888781</v>
      </c>
    </row>
    <row r="200" spans="1:36" x14ac:dyDescent="0.3">
      <c r="A200" s="2" t="s">
        <v>199</v>
      </c>
      <c r="B200" s="7">
        <v>31527.005569049019</v>
      </c>
      <c r="C200" s="10">
        <f t="shared" si="102"/>
        <v>8512.291503643235</v>
      </c>
      <c r="D200" s="10">
        <f t="shared" si="103"/>
        <v>1576.350278452451</v>
      </c>
      <c r="E200" s="10">
        <f t="shared" si="104"/>
        <v>6652.198175069344</v>
      </c>
      <c r="F200" s="10">
        <f t="shared" si="105"/>
        <v>851.22915036432357</v>
      </c>
      <c r="G200" s="10">
        <f t="shared" si="106"/>
        <v>1103.4451949167158</v>
      </c>
      <c r="H200" s="10">
        <f t="shared" si="107"/>
        <v>5044.3208910478434</v>
      </c>
      <c r="I200" s="10">
        <f t="shared" si="108"/>
        <v>1733.9853062976961</v>
      </c>
      <c r="J200" s="10">
        <f t="shared" si="109"/>
        <v>346.79706125953925</v>
      </c>
      <c r="K200" s="10">
        <f t="shared" si="110"/>
        <v>725.12112808812742</v>
      </c>
      <c r="L200" s="10">
        <f t="shared" si="111"/>
        <v>157.63502784524511</v>
      </c>
      <c r="M200" s="10">
        <f t="shared" si="112"/>
        <v>4823.6318520645</v>
      </c>
      <c r="N200" s="10">
        <f t="shared" si="113"/>
        <v>7405.6936081696149</v>
      </c>
      <c r="O200" s="10">
        <f t="shared" si="114"/>
        <v>1106.5978954736206</v>
      </c>
      <c r="P200" s="10">
        <f t="shared" si="115"/>
        <v>1371.4247422536323</v>
      </c>
      <c r="Q200" s="10">
        <f t="shared" si="116"/>
        <v>204.92553619881863</v>
      </c>
      <c r="R200" s="10">
        <f t="shared" si="117"/>
        <v>5787.4124123103293</v>
      </c>
      <c r="S200" s="10">
        <f t="shared" si="118"/>
        <v>864.78576275901469</v>
      </c>
      <c r="T200" s="10">
        <f t="shared" si="119"/>
        <v>740.56936081696153</v>
      </c>
      <c r="U200" s="10">
        <f t="shared" si="120"/>
        <v>110.65978954736207</v>
      </c>
      <c r="V200" s="10">
        <f t="shared" si="121"/>
        <v>959.99731957754273</v>
      </c>
      <c r="W200" s="10">
        <f t="shared" si="122"/>
        <v>143.44787533917307</v>
      </c>
      <c r="X200" s="10">
        <f t="shared" si="123"/>
        <v>4388.5591752116234</v>
      </c>
      <c r="Y200" s="10">
        <f t="shared" si="124"/>
        <v>655.76171583621965</v>
      </c>
      <c r="Z200" s="10">
        <f t="shared" si="125"/>
        <v>1508.5672164789955</v>
      </c>
      <c r="AA200" s="10">
        <f t="shared" si="126"/>
        <v>225.41808981870051</v>
      </c>
      <c r="AB200" s="10">
        <f t="shared" si="127"/>
        <v>301.71344329579915</v>
      </c>
      <c r="AC200" s="10">
        <f t="shared" si="128"/>
        <v>45.083617963740103</v>
      </c>
      <c r="AD200" s="10">
        <f t="shared" si="129"/>
        <v>630.85538143667088</v>
      </c>
      <c r="AE200" s="10">
        <f t="shared" si="130"/>
        <v>94.265746651456567</v>
      </c>
      <c r="AF200" s="2">
        <f t="shared" si="131"/>
        <v>157.63502784524511</v>
      </c>
      <c r="AG200" s="9">
        <f t="shared" si="132"/>
        <v>2770.4008590092435</v>
      </c>
      <c r="AH200" s="9">
        <f t="shared" si="133"/>
        <v>413.96794444965713</v>
      </c>
      <c r="AI200" s="2">
        <f t="shared" si="134"/>
        <v>31.546552312501834</v>
      </c>
      <c r="AJ200" s="2">
        <f t="shared" si="135"/>
        <v>1607.7164962930979</v>
      </c>
    </row>
    <row r="201" spans="1:36" x14ac:dyDescent="0.3">
      <c r="A201" s="2" t="s">
        <v>200</v>
      </c>
      <c r="B201" s="7">
        <v>11955.313577633722</v>
      </c>
      <c r="C201" s="10">
        <f t="shared" si="102"/>
        <v>3227.9346659611051</v>
      </c>
      <c r="D201" s="10">
        <f t="shared" si="103"/>
        <v>597.76567888168609</v>
      </c>
      <c r="E201" s="10">
        <f t="shared" si="104"/>
        <v>2522.5711648807155</v>
      </c>
      <c r="F201" s="10">
        <f t="shared" si="105"/>
        <v>322.79346659611053</v>
      </c>
      <c r="G201" s="10">
        <f t="shared" si="106"/>
        <v>418.43597521718033</v>
      </c>
      <c r="H201" s="10">
        <f t="shared" si="107"/>
        <v>1912.8501724213957</v>
      </c>
      <c r="I201" s="10">
        <f t="shared" si="108"/>
        <v>657.54224676985473</v>
      </c>
      <c r="J201" s="10">
        <f t="shared" si="109"/>
        <v>131.50844935397095</v>
      </c>
      <c r="K201" s="10">
        <f t="shared" si="110"/>
        <v>274.97221228557561</v>
      </c>
      <c r="L201" s="10">
        <f t="shared" si="111"/>
        <v>59.776567888168614</v>
      </c>
      <c r="M201" s="10">
        <f t="shared" si="112"/>
        <v>1829.1629773779594</v>
      </c>
      <c r="N201" s="10">
        <f t="shared" si="113"/>
        <v>2808.3031593861615</v>
      </c>
      <c r="O201" s="10">
        <f t="shared" si="114"/>
        <v>419.63150657494367</v>
      </c>
      <c r="P201" s="10">
        <f t="shared" si="115"/>
        <v>520.05614062706684</v>
      </c>
      <c r="Q201" s="10">
        <f t="shared" si="116"/>
        <v>77.70953825461919</v>
      </c>
      <c r="R201" s="10">
        <f t="shared" si="117"/>
        <v>2194.6369134462225</v>
      </c>
      <c r="S201" s="10">
        <f t="shared" si="118"/>
        <v>327.93425143449304</v>
      </c>
      <c r="T201" s="10">
        <f t="shared" si="119"/>
        <v>280.83031593861614</v>
      </c>
      <c r="U201" s="10">
        <f t="shared" si="120"/>
        <v>41.963150657494374</v>
      </c>
      <c r="V201" s="10">
        <f t="shared" si="121"/>
        <v>364.0392984389469</v>
      </c>
      <c r="W201" s="10">
        <f t="shared" si="122"/>
        <v>54.396676778233441</v>
      </c>
      <c r="X201" s="10">
        <f t="shared" si="123"/>
        <v>1664.1796500066141</v>
      </c>
      <c r="Y201" s="10">
        <f t="shared" si="124"/>
        <v>248.67052241478143</v>
      </c>
      <c r="Z201" s="10">
        <f t="shared" si="125"/>
        <v>572.06175468977358</v>
      </c>
      <c r="AA201" s="10">
        <f t="shared" si="126"/>
        <v>85.48049208008112</v>
      </c>
      <c r="AB201" s="10">
        <f t="shared" si="127"/>
        <v>114.41235093795473</v>
      </c>
      <c r="AC201" s="10">
        <f t="shared" si="128"/>
        <v>17.096098416016222</v>
      </c>
      <c r="AD201" s="10">
        <f t="shared" si="129"/>
        <v>239.22582468845079</v>
      </c>
      <c r="AE201" s="10">
        <f t="shared" si="130"/>
        <v>35.74638759712483</v>
      </c>
      <c r="AF201" s="2">
        <f t="shared" si="131"/>
        <v>59.776567888168614</v>
      </c>
      <c r="AG201" s="9">
        <f t="shared" si="132"/>
        <v>1050.5600010968753</v>
      </c>
      <c r="AH201" s="9">
        <f t="shared" si="133"/>
        <v>156.98023004895839</v>
      </c>
      <c r="AI201" s="2">
        <f t="shared" si="134"/>
        <v>11.962725872051855</v>
      </c>
      <c r="AJ201" s="2">
        <f t="shared" si="135"/>
        <v>609.66002036007387</v>
      </c>
    </row>
    <row r="202" spans="1:36" x14ac:dyDescent="0.3">
      <c r="A202" s="2" t="s">
        <v>201</v>
      </c>
      <c r="B202" s="7">
        <v>5569.0280741556726</v>
      </c>
      <c r="C202" s="10">
        <f t="shared" si="102"/>
        <v>1503.6375800220317</v>
      </c>
      <c r="D202" s="10">
        <f t="shared" si="103"/>
        <v>278.45140370778364</v>
      </c>
      <c r="E202" s="10">
        <f t="shared" si="104"/>
        <v>1175.0649236468471</v>
      </c>
      <c r="F202" s="10">
        <f t="shared" si="105"/>
        <v>150.36375800220318</v>
      </c>
      <c r="G202" s="10">
        <f t="shared" si="106"/>
        <v>194.91598259544855</v>
      </c>
      <c r="H202" s="10">
        <f t="shared" si="107"/>
        <v>891.04449186490763</v>
      </c>
      <c r="I202" s="10">
        <f t="shared" si="108"/>
        <v>306.29654407856202</v>
      </c>
      <c r="J202" s="10">
        <f t="shared" si="109"/>
        <v>61.259308815712401</v>
      </c>
      <c r="K202" s="10">
        <f t="shared" si="110"/>
        <v>128.08764570558046</v>
      </c>
      <c r="L202" s="10">
        <f t="shared" si="111"/>
        <v>27.845140370778363</v>
      </c>
      <c r="M202" s="10">
        <f t="shared" si="112"/>
        <v>852.06129534581794</v>
      </c>
      <c r="N202" s="10">
        <f t="shared" si="113"/>
        <v>1308.1646946191674</v>
      </c>
      <c r="O202" s="10">
        <f t="shared" si="114"/>
        <v>195.47288540286414</v>
      </c>
      <c r="P202" s="10">
        <f t="shared" si="115"/>
        <v>242.25272122577178</v>
      </c>
      <c r="Q202" s="10">
        <f t="shared" si="116"/>
        <v>36.198682482011876</v>
      </c>
      <c r="R202" s="10">
        <f t="shared" si="117"/>
        <v>1022.306483572757</v>
      </c>
      <c r="S202" s="10">
        <f t="shared" si="118"/>
        <v>152.75844007409012</v>
      </c>
      <c r="T202" s="10">
        <f t="shared" si="119"/>
        <v>130.81646946191677</v>
      </c>
      <c r="U202" s="10">
        <f t="shared" si="120"/>
        <v>19.547288540286413</v>
      </c>
      <c r="V202" s="10">
        <f t="shared" si="121"/>
        <v>169.57690485804025</v>
      </c>
      <c r="W202" s="10">
        <f t="shared" si="122"/>
        <v>25.339077737408314</v>
      </c>
      <c r="X202" s="10">
        <f t="shared" si="123"/>
        <v>775.20870792246967</v>
      </c>
      <c r="Y202" s="10">
        <f t="shared" si="124"/>
        <v>115.835783942438</v>
      </c>
      <c r="Z202" s="10">
        <f t="shared" si="125"/>
        <v>266.47799334834895</v>
      </c>
      <c r="AA202" s="10">
        <f t="shared" si="126"/>
        <v>39.818550730213062</v>
      </c>
      <c r="AB202" s="10">
        <f t="shared" si="127"/>
        <v>53.295598669669786</v>
      </c>
      <c r="AC202" s="10">
        <f t="shared" si="128"/>
        <v>7.9637101460426125</v>
      </c>
      <c r="AD202" s="10">
        <f t="shared" si="129"/>
        <v>111.436251763855</v>
      </c>
      <c r="AE202" s="10">
        <f t="shared" si="130"/>
        <v>16.651393941725459</v>
      </c>
      <c r="AF202" s="2">
        <f t="shared" si="131"/>
        <v>27.845140370778363</v>
      </c>
      <c r="AG202" s="9">
        <f t="shared" si="132"/>
        <v>489.37220271988082</v>
      </c>
      <c r="AH202" s="9">
        <f t="shared" si="133"/>
        <v>73.124582015614379</v>
      </c>
      <c r="AI202" s="2">
        <f t="shared" si="134"/>
        <v>5.5724808715616501</v>
      </c>
      <c r="AJ202" s="2">
        <f t="shared" si="135"/>
        <v>283.99202973876112</v>
      </c>
    </row>
    <row r="203" spans="1:36" x14ac:dyDescent="0.3">
      <c r="A203" s="2" t="s">
        <v>202</v>
      </c>
      <c r="B203" s="7">
        <v>15866.616200539685</v>
      </c>
      <c r="C203" s="10">
        <f t="shared" si="102"/>
        <v>4283.9863741457157</v>
      </c>
      <c r="D203" s="10">
        <f t="shared" si="103"/>
        <v>793.3308100269843</v>
      </c>
      <c r="E203" s="10">
        <f t="shared" si="104"/>
        <v>3347.8560183138738</v>
      </c>
      <c r="F203" s="10">
        <f t="shared" si="105"/>
        <v>428.39863741457157</v>
      </c>
      <c r="G203" s="10">
        <f t="shared" si="106"/>
        <v>555.33156701888902</v>
      </c>
      <c r="H203" s="10">
        <f t="shared" si="107"/>
        <v>2538.6585920863499</v>
      </c>
      <c r="I203" s="10">
        <f t="shared" si="108"/>
        <v>872.66389102968276</v>
      </c>
      <c r="J203" s="10">
        <f t="shared" si="109"/>
        <v>174.53277820593655</v>
      </c>
      <c r="K203" s="10">
        <f t="shared" si="110"/>
        <v>364.93217261241278</v>
      </c>
      <c r="L203" s="10">
        <f t="shared" si="111"/>
        <v>79.333081002698435</v>
      </c>
      <c r="M203" s="10">
        <f t="shared" si="112"/>
        <v>2427.5922786825718</v>
      </c>
      <c r="N203" s="10">
        <f t="shared" si="113"/>
        <v>3727.0681455067725</v>
      </c>
      <c r="O203" s="10">
        <f t="shared" si="114"/>
        <v>556.91822863894311</v>
      </c>
      <c r="P203" s="10">
        <f t="shared" si="115"/>
        <v>690.19780472347634</v>
      </c>
      <c r="Q203" s="10">
        <f t="shared" si="116"/>
        <v>103.13300530350796</v>
      </c>
      <c r="R203" s="10">
        <f t="shared" si="117"/>
        <v>2912.6347359330703</v>
      </c>
      <c r="S203" s="10">
        <f t="shared" si="118"/>
        <v>435.22128238080364</v>
      </c>
      <c r="T203" s="10">
        <f t="shared" si="119"/>
        <v>372.70681455067728</v>
      </c>
      <c r="U203" s="10">
        <f t="shared" si="120"/>
        <v>55.691822863894309</v>
      </c>
      <c r="V203" s="10">
        <f t="shared" si="121"/>
        <v>483.13846330643344</v>
      </c>
      <c r="W203" s="10">
        <f t="shared" si="122"/>
        <v>72.193103712455581</v>
      </c>
      <c r="X203" s="10">
        <f t="shared" si="123"/>
        <v>2208.6329751151243</v>
      </c>
      <c r="Y203" s="10">
        <f t="shared" si="124"/>
        <v>330.02561697122547</v>
      </c>
      <c r="Z203" s="10">
        <f t="shared" si="125"/>
        <v>759.21758519582397</v>
      </c>
      <c r="AA203" s="10">
        <f t="shared" si="126"/>
        <v>113.44630583385876</v>
      </c>
      <c r="AB203" s="10">
        <f t="shared" si="127"/>
        <v>151.84351703916479</v>
      </c>
      <c r="AC203" s="10">
        <f t="shared" si="128"/>
        <v>22.689261166771754</v>
      </c>
      <c r="AD203" s="10">
        <f t="shared" si="129"/>
        <v>317.49099017279912</v>
      </c>
      <c r="AE203" s="10">
        <f t="shared" si="130"/>
        <v>47.441182439613662</v>
      </c>
      <c r="AF203" s="2">
        <f t="shared" si="131"/>
        <v>79.333081002698435</v>
      </c>
      <c r="AG203" s="9">
        <f t="shared" si="132"/>
        <v>1394.2614072647254</v>
      </c>
      <c r="AH203" s="9">
        <f t="shared" si="133"/>
        <v>208.33791143036129</v>
      </c>
      <c r="AI203" s="2">
        <f t="shared" si="134"/>
        <v>15.87645350258402</v>
      </c>
      <c r="AJ203" s="2">
        <f t="shared" si="135"/>
        <v>809.11650648490115</v>
      </c>
    </row>
    <row r="204" spans="1:36" x14ac:dyDescent="0.3">
      <c r="A204" s="2" t="s">
        <v>203</v>
      </c>
      <c r="B204" s="7">
        <v>12127.777218847332</v>
      </c>
      <c r="C204" s="10">
        <f t="shared" si="102"/>
        <v>3274.4998490887797</v>
      </c>
      <c r="D204" s="10">
        <f t="shared" si="103"/>
        <v>606.38886094236659</v>
      </c>
      <c r="E204" s="10">
        <f t="shared" si="104"/>
        <v>2558.9609931767873</v>
      </c>
      <c r="F204" s="10">
        <f t="shared" si="105"/>
        <v>327.44998490887798</v>
      </c>
      <c r="G204" s="10">
        <f t="shared" si="106"/>
        <v>424.47220265965666</v>
      </c>
      <c r="H204" s="10">
        <f t="shared" si="107"/>
        <v>1940.4443550155731</v>
      </c>
      <c r="I204" s="10">
        <f t="shared" si="108"/>
        <v>667.02774703660327</v>
      </c>
      <c r="J204" s="10">
        <f t="shared" si="109"/>
        <v>133.40554940732068</v>
      </c>
      <c r="K204" s="10">
        <f t="shared" si="110"/>
        <v>278.93887603348861</v>
      </c>
      <c r="L204" s="10">
        <f t="shared" si="111"/>
        <v>60.638886094236661</v>
      </c>
      <c r="M204" s="10">
        <f t="shared" si="112"/>
        <v>1855.5499144836417</v>
      </c>
      <c r="N204" s="10">
        <f t="shared" si="113"/>
        <v>2848.8148687072385</v>
      </c>
      <c r="O204" s="10">
        <f t="shared" si="114"/>
        <v>425.68498038154138</v>
      </c>
      <c r="P204" s="10">
        <f t="shared" si="115"/>
        <v>527.55830901985894</v>
      </c>
      <c r="Q204" s="10">
        <f t="shared" si="116"/>
        <v>78.830551922507667</v>
      </c>
      <c r="R204" s="10">
        <f t="shared" si="117"/>
        <v>2226.2960640638048</v>
      </c>
      <c r="S204" s="10">
        <f t="shared" si="118"/>
        <v>332.66492911298235</v>
      </c>
      <c r="T204" s="10">
        <f t="shared" si="119"/>
        <v>284.88148687072385</v>
      </c>
      <c r="U204" s="10">
        <f t="shared" si="120"/>
        <v>42.568498038154139</v>
      </c>
      <c r="V204" s="10">
        <f t="shared" si="121"/>
        <v>369.2908163139013</v>
      </c>
      <c r="W204" s="10">
        <f t="shared" si="122"/>
        <v>55.181386345755371</v>
      </c>
      <c r="X204" s="10">
        <f t="shared" si="123"/>
        <v>1688.1865888635486</v>
      </c>
      <c r="Y204" s="10">
        <f t="shared" si="124"/>
        <v>252.25776615202452</v>
      </c>
      <c r="Z204" s="10">
        <f t="shared" si="125"/>
        <v>580.3141399218448</v>
      </c>
      <c r="AA204" s="10">
        <f t="shared" si="126"/>
        <v>86.713607114758432</v>
      </c>
      <c r="AB204" s="10">
        <f t="shared" si="127"/>
        <v>116.06282798436899</v>
      </c>
      <c r="AC204" s="10">
        <f t="shared" si="128"/>
        <v>17.342721422951687</v>
      </c>
      <c r="AD204" s="10">
        <f t="shared" si="129"/>
        <v>242.67682214913509</v>
      </c>
      <c r="AE204" s="10">
        <f t="shared" si="130"/>
        <v>36.26205388435352</v>
      </c>
      <c r="AF204" s="2">
        <f t="shared" si="131"/>
        <v>60.638886094236661</v>
      </c>
      <c r="AG204" s="9">
        <f t="shared" si="132"/>
        <v>1065.7150534446032</v>
      </c>
      <c r="AH204" s="9">
        <f t="shared" si="133"/>
        <v>159.24477810091776</v>
      </c>
      <c r="AI204" s="2">
        <f t="shared" si="134"/>
        <v>12.135296440723017</v>
      </c>
      <c r="AJ204" s="2">
        <f t="shared" si="135"/>
        <v>618.45478649739778</v>
      </c>
    </row>
    <row r="205" spans="1:36" x14ac:dyDescent="0.3">
      <c r="A205" s="4" t="s">
        <v>204</v>
      </c>
      <c r="B205" s="7">
        <v>5183.2113879826329</v>
      </c>
      <c r="C205" s="10">
        <f t="shared" si="102"/>
        <v>1399.4670747553109</v>
      </c>
      <c r="D205" s="10">
        <f t="shared" si="103"/>
        <v>259.16056939913165</v>
      </c>
      <c r="E205" s="10">
        <f t="shared" si="104"/>
        <v>1093.6576028643356</v>
      </c>
      <c r="F205" s="10">
        <f t="shared" si="105"/>
        <v>139.9467074755311</v>
      </c>
      <c r="G205" s="10">
        <f t="shared" si="106"/>
        <v>181.41239857939217</v>
      </c>
      <c r="H205" s="10">
        <f t="shared" si="107"/>
        <v>829.31382207722129</v>
      </c>
      <c r="I205" s="10">
        <f t="shared" si="108"/>
        <v>285.07662633904482</v>
      </c>
      <c r="J205" s="10">
        <f t="shared" si="109"/>
        <v>57.015325267808969</v>
      </c>
      <c r="K205" s="10">
        <f t="shared" si="110"/>
        <v>119.21386192360056</v>
      </c>
      <c r="L205" s="10">
        <f t="shared" si="111"/>
        <v>25.916056939913165</v>
      </c>
      <c r="M205" s="10">
        <f t="shared" si="112"/>
        <v>793.03134236134281</v>
      </c>
      <c r="N205" s="10">
        <f t="shared" si="113"/>
        <v>1217.5363550371205</v>
      </c>
      <c r="O205" s="10">
        <f t="shared" si="114"/>
        <v>181.93071971819043</v>
      </c>
      <c r="P205" s="10">
        <f t="shared" si="115"/>
        <v>225.46969537724453</v>
      </c>
      <c r="Q205" s="10">
        <f t="shared" si="116"/>
        <v>33.690874021887112</v>
      </c>
      <c r="R205" s="10">
        <f t="shared" si="117"/>
        <v>951.48211449197197</v>
      </c>
      <c r="S205" s="10">
        <f t="shared" si="118"/>
        <v>142.17548837236362</v>
      </c>
      <c r="T205" s="10">
        <f t="shared" si="119"/>
        <v>121.75363550371206</v>
      </c>
      <c r="U205" s="10">
        <f t="shared" si="120"/>
        <v>18.193071971819045</v>
      </c>
      <c r="V205" s="10">
        <f t="shared" si="121"/>
        <v>157.8287867640712</v>
      </c>
      <c r="W205" s="10">
        <f t="shared" si="122"/>
        <v>23.583611815320985</v>
      </c>
      <c r="X205" s="10">
        <f t="shared" si="123"/>
        <v>721.50302520718253</v>
      </c>
      <c r="Y205" s="10">
        <f t="shared" si="124"/>
        <v>107.81079687003877</v>
      </c>
      <c r="Z205" s="10">
        <f t="shared" si="125"/>
        <v>248.016664914969</v>
      </c>
      <c r="AA205" s="10">
        <f t="shared" si="126"/>
        <v>37.05996142407583</v>
      </c>
      <c r="AB205" s="10">
        <f t="shared" si="127"/>
        <v>49.603332982993805</v>
      </c>
      <c r="AC205" s="10">
        <f t="shared" si="128"/>
        <v>7.4119922848151658</v>
      </c>
      <c r="AD205" s="10">
        <f t="shared" si="129"/>
        <v>103.71605987353249</v>
      </c>
      <c r="AE205" s="10">
        <f t="shared" si="130"/>
        <v>15.497802050068074</v>
      </c>
      <c r="AF205" s="2">
        <f t="shared" si="131"/>
        <v>25.916056939913165</v>
      </c>
      <c r="AG205" s="9">
        <f t="shared" si="132"/>
        <v>455.4689867467398</v>
      </c>
      <c r="AH205" s="9">
        <f t="shared" si="133"/>
        <v>68.058584226524346</v>
      </c>
      <c r="AI205" s="2">
        <f t="shared" si="134"/>
        <v>5.1864249790431822</v>
      </c>
      <c r="AJ205" s="2">
        <f t="shared" si="135"/>
        <v>264.31734640903557</v>
      </c>
    </row>
    <row r="206" spans="1:36" x14ac:dyDescent="0.3">
      <c r="A206" s="2" t="s">
        <v>205</v>
      </c>
      <c r="B206" s="7">
        <v>28431.116325558047</v>
      </c>
      <c r="C206" s="10">
        <f t="shared" si="102"/>
        <v>7676.4014079006729</v>
      </c>
      <c r="D206" s="10">
        <f t="shared" si="103"/>
        <v>1421.5558162779025</v>
      </c>
      <c r="E206" s="10">
        <f t="shared" si="104"/>
        <v>5998.9655446927482</v>
      </c>
      <c r="F206" s="10">
        <f t="shared" si="105"/>
        <v>767.64014079006733</v>
      </c>
      <c r="G206" s="10">
        <f t="shared" si="106"/>
        <v>995.08907139453174</v>
      </c>
      <c r="H206" s="10">
        <f t="shared" si="107"/>
        <v>4548.9786120892877</v>
      </c>
      <c r="I206" s="10">
        <f t="shared" si="108"/>
        <v>1563.7113979056926</v>
      </c>
      <c r="J206" s="10">
        <f t="shared" si="109"/>
        <v>312.74227958113852</v>
      </c>
      <c r="K206" s="10">
        <f t="shared" si="110"/>
        <v>653.91567548783507</v>
      </c>
      <c r="L206" s="10">
        <f t="shared" si="111"/>
        <v>142.15558162779024</v>
      </c>
      <c r="M206" s="10">
        <f t="shared" si="112"/>
        <v>4349.9607978103813</v>
      </c>
      <c r="N206" s="10">
        <f t="shared" si="113"/>
        <v>6678.4692248735855</v>
      </c>
      <c r="O206" s="10">
        <f t="shared" si="114"/>
        <v>997.93218302708749</v>
      </c>
      <c r="P206" s="10">
        <f t="shared" si="115"/>
        <v>1236.7535601617751</v>
      </c>
      <c r="Q206" s="10">
        <f t="shared" si="116"/>
        <v>184.80225611612732</v>
      </c>
      <c r="R206" s="10">
        <f t="shared" si="117"/>
        <v>5219.1000238826909</v>
      </c>
      <c r="S206" s="10">
        <f t="shared" si="118"/>
        <v>779.86552081005732</v>
      </c>
      <c r="T206" s="10">
        <f t="shared" si="119"/>
        <v>667.8469224873586</v>
      </c>
      <c r="U206" s="10">
        <f t="shared" si="120"/>
        <v>99.793218302708752</v>
      </c>
      <c r="V206" s="10">
        <f t="shared" si="121"/>
        <v>865.72749211324265</v>
      </c>
      <c r="W206" s="10">
        <f t="shared" si="122"/>
        <v>129.36157928128912</v>
      </c>
      <c r="X206" s="10">
        <f t="shared" si="123"/>
        <v>3957.6113925176801</v>
      </c>
      <c r="Y206" s="10">
        <f t="shared" si="124"/>
        <v>591.36721957160739</v>
      </c>
      <c r="Z206" s="10">
        <f t="shared" si="125"/>
        <v>1360.4289161779525</v>
      </c>
      <c r="AA206" s="10">
        <f t="shared" si="126"/>
        <v>203.28248172774005</v>
      </c>
      <c r="AB206" s="10">
        <f t="shared" si="127"/>
        <v>272.0857832355905</v>
      </c>
      <c r="AC206" s="10">
        <f t="shared" si="128"/>
        <v>40.656496345548007</v>
      </c>
      <c r="AD206" s="10">
        <f t="shared" si="129"/>
        <v>568.90663767441652</v>
      </c>
      <c r="AE206" s="10">
        <f t="shared" si="130"/>
        <v>85.009037813418558</v>
      </c>
      <c r="AF206" s="2">
        <f t="shared" si="131"/>
        <v>142.15558162779024</v>
      </c>
      <c r="AG206" s="9">
        <f t="shared" si="132"/>
        <v>2498.3530046457763</v>
      </c>
      <c r="AH206" s="9">
        <f t="shared" si="133"/>
        <v>373.31711563672525</v>
      </c>
      <c r="AI206" s="2">
        <f t="shared" si="134"/>
        <v>28.448743617679895</v>
      </c>
      <c r="AJ206" s="2">
        <f t="shared" si="135"/>
        <v>1449.8419339101999</v>
      </c>
    </row>
    <row r="207" spans="1:36" x14ac:dyDescent="0.3">
      <c r="A207" s="2" t="s">
        <v>206</v>
      </c>
      <c r="B207" s="7">
        <v>59214.685845320353</v>
      </c>
      <c r="C207" s="10">
        <f t="shared" si="102"/>
        <v>15987.965178236496</v>
      </c>
      <c r="D207" s="10">
        <f t="shared" si="103"/>
        <v>2960.7342922660177</v>
      </c>
      <c r="E207" s="10">
        <f t="shared" si="104"/>
        <v>12494.298713362596</v>
      </c>
      <c r="F207" s="10">
        <f t="shared" si="105"/>
        <v>1598.7965178236498</v>
      </c>
      <c r="G207" s="10">
        <f t="shared" si="106"/>
        <v>2072.5140045862126</v>
      </c>
      <c r="H207" s="10">
        <f t="shared" si="107"/>
        <v>9474.3497352512568</v>
      </c>
      <c r="I207" s="10">
        <f t="shared" si="108"/>
        <v>3256.8077214926193</v>
      </c>
      <c r="J207" s="10">
        <f t="shared" si="109"/>
        <v>651.361544298524</v>
      </c>
      <c r="K207" s="10">
        <f t="shared" si="110"/>
        <v>1361.9377744423682</v>
      </c>
      <c r="L207" s="10">
        <f t="shared" si="111"/>
        <v>296.07342922660177</v>
      </c>
      <c r="M207" s="10">
        <f t="shared" si="112"/>
        <v>9059.846934334013</v>
      </c>
      <c r="N207" s="10">
        <f t="shared" si="113"/>
        <v>13909.529705065752</v>
      </c>
      <c r="O207" s="10">
        <f t="shared" si="114"/>
        <v>2078.4354731707444</v>
      </c>
      <c r="P207" s="10">
        <f t="shared" si="115"/>
        <v>2575.8388342714356</v>
      </c>
      <c r="Q207" s="10">
        <f t="shared" si="116"/>
        <v>384.89545799458233</v>
      </c>
      <c r="R207" s="10">
        <f t="shared" si="117"/>
        <v>10870.039880625458</v>
      </c>
      <c r="S207" s="10">
        <f t="shared" si="118"/>
        <v>1624.2588327371375</v>
      </c>
      <c r="T207" s="10">
        <f t="shared" si="119"/>
        <v>1390.9529705065752</v>
      </c>
      <c r="U207" s="10">
        <f t="shared" si="120"/>
        <v>207.84354731707447</v>
      </c>
      <c r="V207" s="10">
        <f t="shared" si="121"/>
        <v>1803.0871839900051</v>
      </c>
      <c r="W207" s="10">
        <f t="shared" si="122"/>
        <v>269.42682059620768</v>
      </c>
      <c r="X207" s="10">
        <f t="shared" si="123"/>
        <v>8242.6842696685926</v>
      </c>
      <c r="Y207" s="10">
        <f t="shared" si="124"/>
        <v>1231.6654655826635</v>
      </c>
      <c r="Z207" s="10">
        <f t="shared" si="125"/>
        <v>2833.4227176985787</v>
      </c>
      <c r="AA207" s="10">
        <f t="shared" si="126"/>
        <v>423.38500379404053</v>
      </c>
      <c r="AB207" s="10">
        <f t="shared" si="127"/>
        <v>566.68454353971583</v>
      </c>
      <c r="AC207" s="10">
        <f t="shared" si="128"/>
        <v>84.67700075880812</v>
      </c>
      <c r="AD207" s="10">
        <f t="shared" si="129"/>
        <v>1184.8858637648602</v>
      </c>
      <c r="AE207" s="10">
        <f t="shared" si="130"/>
        <v>177.05191067750786</v>
      </c>
      <c r="AF207" s="2">
        <f t="shared" si="131"/>
        <v>296.07342922660177</v>
      </c>
      <c r="AG207" s="9">
        <f t="shared" si="132"/>
        <v>5203.42524038785</v>
      </c>
      <c r="AH207" s="9">
        <f t="shared" si="133"/>
        <v>777.52331178209261</v>
      </c>
      <c r="AI207" s="2">
        <f t="shared" si="134"/>
        <v>59.251398950544448</v>
      </c>
      <c r="AJ207" s="2">
        <f t="shared" si="135"/>
        <v>3019.6469832135263</v>
      </c>
    </row>
    <row r="208" spans="1:36" x14ac:dyDescent="0.3">
      <c r="A208" s="2" t="s">
        <v>207</v>
      </c>
      <c r="B208" s="7">
        <v>45100.504458031421</v>
      </c>
      <c r="C208" s="10">
        <f t="shared" si="102"/>
        <v>12177.136203668484</v>
      </c>
      <c r="D208" s="10">
        <f t="shared" si="103"/>
        <v>2255.0252229015709</v>
      </c>
      <c r="E208" s="10">
        <f t="shared" si="104"/>
        <v>9516.2064406446316</v>
      </c>
      <c r="F208" s="10">
        <f t="shared" si="105"/>
        <v>1217.7136203668485</v>
      </c>
      <c r="G208" s="10">
        <f t="shared" si="106"/>
        <v>1578.5176560310999</v>
      </c>
      <c r="H208" s="10">
        <f t="shared" si="107"/>
        <v>7216.0807132850277</v>
      </c>
      <c r="I208" s="10">
        <f t="shared" si="108"/>
        <v>2480.5277451917282</v>
      </c>
      <c r="J208" s="10">
        <f t="shared" si="109"/>
        <v>496.10554903834566</v>
      </c>
      <c r="K208" s="10">
        <f t="shared" si="110"/>
        <v>1037.3116025347226</v>
      </c>
      <c r="L208" s="10">
        <f t="shared" si="111"/>
        <v>225.50252229015712</v>
      </c>
      <c r="M208" s="10">
        <f t="shared" si="112"/>
        <v>6900.377182078807</v>
      </c>
      <c r="N208" s="10">
        <f t="shared" si="113"/>
        <v>10594.108497191581</v>
      </c>
      <c r="O208" s="10">
        <f t="shared" si="114"/>
        <v>1583.0277064769029</v>
      </c>
      <c r="P208" s="10">
        <f t="shared" si="115"/>
        <v>1961.8719439243666</v>
      </c>
      <c r="Q208" s="10">
        <f t="shared" si="116"/>
        <v>293.15327897720425</v>
      </c>
      <c r="R208" s="10">
        <f t="shared" si="117"/>
        <v>8279.0996033608299</v>
      </c>
      <c r="S208" s="10">
        <f t="shared" si="118"/>
        <v>1237.1068372838022</v>
      </c>
      <c r="T208" s="10">
        <f t="shared" si="119"/>
        <v>1059.4108497191583</v>
      </c>
      <c r="U208" s="10">
        <f t="shared" si="120"/>
        <v>158.30277064769032</v>
      </c>
      <c r="V208" s="10">
        <f t="shared" si="121"/>
        <v>1373.3103607470568</v>
      </c>
      <c r="W208" s="10">
        <f t="shared" si="122"/>
        <v>205.207295284043</v>
      </c>
      <c r="X208" s="10">
        <f t="shared" si="123"/>
        <v>6277.9902205579738</v>
      </c>
      <c r="Y208" s="10">
        <f t="shared" si="124"/>
        <v>938.09049272705363</v>
      </c>
      <c r="Z208" s="10">
        <f t="shared" si="125"/>
        <v>2158.0591383168035</v>
      </c>
      <c r="AA208" s="10">
        <f t="shared" si="126"/>
        <v>322.46860687492466</v>
      </c>
      <c r="AB208" s="10">
        <f t="shared" si="127"/>
        <v>431.61182766336071</v>
      </c>
      <c r="AC208" s="10">
        <f t="shared" si="128"/>
        <v>64.493721374984943</v>
      </c>
      <c r="AD208" s="10">
        <f t="shared" si="129"/>
        <v>902.46109420520872</v>
      </c>
      <c r="AE208" s="10">
        <f t="shared" si="130"/>
        <v>134.85050832951396</v>
      </c>
      <c r="AF208" s="2">
        <f t="shared" si="131"/>
        <v>225.50252229015712</v>
      </c>
      <c r="AG208" s="9">
        <f t="shared" si="132"/>
        <v>3963.1571104533969</v>
      </c>
      <c r="AH208" s="9">
        <f t="shared" si="133"/>
        <v>592.19589006774902</v>
      </c>
      <c r="AI208" s="2">
        <f t="shared" si="134"/>
        <v>45.128466770795406</v>
      </c>
      <c r="AJ208" s="2">
        <f t="shared" si="135"/>
        <v>2299.8957147868664</v>
      </c>
    </row>
    <row r="209" spans="1:36" x14ac:dyDescent="0.3">
      <c r="A209" s="2" t="s">
        <v>208</v>
      </c>
      <c r="B209" s="7">
        <v>18809.496505550647</v>
      </c>
      <c r="C209" s="10">
        <f t="shared" si="102"/>
        <v>5078.5640564986752</v>
      </c>
      <c r="D209" s="10">
        <f t="shared" si="103"/>
        <v>940.47482527753243</v>
      </c>
      <c r="E209" s="10">
        <f t="shared" si="104"/>
        <v>3968.8037626711871</v>
      </c>
      <c r="F209" s="10">
        <f t="shared" si="105"/>
        <v>507.85640564986755</v>
      </c>
      <c r="G209" s="10">
        <f t="shared" si="106"/>
        <v>658.33237769427274</v>
      </c>
      <c r="H209" s="10">
        <f t="shared" si="107"/>
        <v>3009.5194408881034</v>
      </c>
      <c r="I209" s="10">
        <f t="shared" si="108"/>
        <v>1034.5223078052857</v>
      </c>
      <c r="J209" s="10">
        <f t="shared" si="109"/>
        <v>206.90446156105713</v>
      </c>
      <c r="K209" s="10">
        <f t="shared" si="110"/>
        <v>432.61841962766488</v>
      </c>
      <c r="L209" s="10">
        <f t="shared" si="111"/>
        <v>94.047482527753232</v>
      </c>
      <c r="M209" s="10">
        <f t="shared" si="112"/>
        <v>2877.8529653492492</v>
      </c>
      <c r="N209" s="10">
        <f t="shared" si="113"/>
        <v>4418.3507291538472</v>
      </c>
      <c r="O209" s="10">
        <f t="shared" si="114"/>
        <v>660.2133273448278</v>
      </c>
      <c r="P209" s="10">
        <f t="shared" si="115"/>
        <v>818.2130979914532</v>
      </c>
      <c r="Q209" s="10">
        <f t="shared" si="116"/>
        <v>122.26172728607922</v>
      </c>
      <c r="R209" s="10">
        <f t="shared" si="117"/>
        <v>3452.8592735239326</v>
      </c>
      <c r="S209" s="10">
        <f t="shared" si="118"/>
        <v>515.94448914725433</v>
      </c>
      <c r="T209" s="10">
        <f t="shared" si="119"/>
        <v>441.83507291538479</v>
      </c>
      <c r="U209" s="10">
        <f t="shared" si="120"/>
        <v>66.021332734482783</v>
      </c>
      <c r="V209" s="10">
        <f t="shared" si="121"/>
        <v>572.74916859401731</v>
      </c>
      <c r="W209" s="10">
        <f t="shared" si="122"/>
        <v>85.583209100255459</v>
      </c>
      <c r="X209" s="10">
        <f t="shared" si="123"/>
        <v>2618.28191357265</v>
      </c>
      <c r="Y209" s="10">
        <f t="shared" si="124"/>
        <v>391.23752731545346</v>
      </c>
      <c r="Z209" s="10">
        <f t="shared" si="125"/>
        <v>900.03440779059849</v>
      </c>
      <c r="AA209" s="10">
        <f t="shared" si="126"/>
        <v>134.48790001468714</v>
      </c>
      <c r="AB209" s="10">
        <f t="shared" si="127"/>
        <v>180.00688155811972</v>
      </c>
      <c r="AC209" s="10">
        <f t="shared" si="128"/>
        <v>26.897580002937428</v>
      </c>
      <c r="AD209" s="10">
        <f t="shared" si="129"/>
        <v>376.37802507606847</v>
      </c>
      <c r="AE209" s="10">
        <f t="shared" si="130"/>
        <v>56.240394551596438</v>
      </c>
      <c r="AF209" s="2">
        <f t="shared" si="131"/>
        <v>94.047482527753232</v>
      </c>
      <c r="AG209" s="9">
        <f t="shared" si="132"/>
        <v>1652.8637698363157</v>
      </c>
      <c r="AH209" s="9">
        <f t="shared" si="133"/>
        <v>246.97964376864491</v>
      </c>
      <c r="AI209" s="2">
        <f t="shared" si="134"/>
        <v>18.821158393384092</v>
      </c>
      <c r="AJ209" s="2">
        <f t="shared" si="135"/>
        <v>959.18839335090468</v>
      </c>
    </row>
    <row r="210" spans="1:36" x14ac:dyDescent="0.3">
      <c r="A210" s="2" t="s">
        <v>209</v>
      </c>
      <c r="B210" s="7">
        <v>82773.112126235821</v>
      </c>
      <c r="C210" s="10">
        <f t="shared" si="102"/>
        <v>22348.740274083673</v>
      </c>
      <c r="D210" s="10">
        <f t="shared" si="103"/>
        <v>4138.6556063117914</v>
      </c>
      <c r="E210" s="10">
        <f t="shared" si="104"/>
        <v>17465.12665863576</v>
      </c>
      <c r="F210" s="10">
        <f t="shared" si="105"/>
        <v>2234.8740274083675</v>
      </c>
      <c r="G210" s="10">
        <f t="shared" si="106"/>
        <v>2897.0589244182538</v>
      </c>
      <c r="H210" s="10">
        <f t="shared" si="107"/>
        <v>13243.697940197731</v>
      </c>
      <c r="I210" s="10">
        <f t="shared" si="108"/>
        <v>4552.52116694297</v>
      </c>
      <c r="J210" s="10">
        <f t="shared" si="109"/>
        <v>910.50423338859412</v>
      </c>
      <c r="K210" s="10">
        <f t="shared" si="110"/>
        <v>1903.7815789034239</v>
      </c>
      <c r="L210" s="10">
        <f t="shared" si="111"/>
        <v>413.86556063117911</v>
      </c>
      <c r="M210" s="10">
        <f t="shared" si="112"/>
        <v>12664.286155314081</v>
      </c>
      <c r="N210" s="10">
        <f t="shared" si="113"/>
        <v>19443.404038452794</v>
      </c>
      <c r="O210" s="10">
        <f t="shared" si="114"/>
        <v>2905.3362356308776</v>
      </c>
      <c r="P210" s="10">
        <f t="shared" si="115"/>
        <v>3600.6303774912585</v>
      </c>
      <c r="Q210" s="10">
        <f t="shared" si="116"/>
        <v>538.0252288205329</v>
      </c>
      <c r="R210" s="10">
        <f t="shared" si="117"/>
        <v>15194.660193013111</v>
      </c>
      <c r="S210" s="10">
        <f t="shared" si="118"/>
        <v>2270.4664656226487</v>
      </c>
      <c r="T210" s="10">
        <f t="shared" si="119"/>
        <v>1944.3404038452798</v>
      </c>
      <c r="U210" s="10">
        <f t="shared" si="120"/>
        <v>290.53362356308776</v>
      </c>
      <c r="V210" s="10">
        <f t="shared" si="121"/>
        <v>2520.4412642438806</v>
      </c>
      <c r="W210" s="10">
        <f t="shared" si="122"/>
        <v>376.61766017437299</v>
      </c>
      <c r="X210" s="10">
        <f t="shared" si="123"/>
        <v>11522.017207972027</v>
      </c>
      <c r="Y210" s="10">
        <f t="shared" si="124"/>
        <v>1721.6807322257052</v>
      </c>
      <c r="Z210" s="10">
        <f t="shared" si="125"/>
        <v>3960.6934152403837</v>
      </c>
      <c r="AA210" s="10">
        <f t="shared" si="126"/>
        <v>591.82775170258617</v>
      </c>
      <c r="AB210" s="10">
        <f t="shared" si="127"/>
        <v>792.13868304807693</v>
      </c>
      <c r="AC210" s="10">
        <f t="shared" si="128"/>
        <v>118.36555034051725</v>
      </c>
      <c r="AD210" s="10">
        <f t="shared" si="129"/>
        <v>1656.2899736459788</v>
      </c>
      <c r="AE210" s="10">
        <f t="shared" si="130"/>
        <v>247.49160525744512</v>
      </c>
      <c r="AF210" s="2">
        <f t="shared" si="131"/>
        <v>413.86556063117911</v>
      </c>
      <c r="AG210" s="9">
        <f t="shared" si="132"/>
        <v>7273.595979014166</v>
      </c>
      <c r="AH210" s="9">
        <f t="shared" si="133"/>
        <v>1086.8591692779789</v>
      </c>
      <c r="AI210" s="2">
        <f t="shared" si="134"/>
        <v>82.824431455754095</v>
      </c>
      <c r="AJ210" s="2">
        <f t="shared" si="135"/>
        <v>4221.0065755661826</v>
      </c>
    </row>
    <row r="211" spans="1:36" x14ac:dyDescent="0.3">
      <c r="A211" s="2" t="s">
        <v>210</v>
      </c>
      <c r="B211" s="7">
        <v>65104.255011610891</v>
      </c>
      <c r="C211" s="10">
        <f t="shared" si="102"/>
        <v>17578.148853134942</v>
      </c>
      <c r="D211" s="10">
        <f t="shared" si="103"/>
        <v>3255.2127505805447</v>
      </c>
      <c r="E211" s="10">
        <f t="shared" si="104"/>
        <v>13736.997807449899</v>
      </c>
      <c r="F211" s="10">
        <f t="shared" si="105"/>
        <v>1757.8148853134942</v>
      </c>
      <c r="G211" s="10">
        <f t="shared" si="106"/>
        <v>2278.6489254063813</v>
      </c>
      <c r="H211" s="10">
        <f t="shared" si="107"/>
        <v>10416.680801857743</v>
      </c>
      <c r="I211" s="10">
        <f t="shared" si="108"/>
        <v>3580.7340256385992</v>
      </c>
      <c r="J211" s="10">
        <f t="shared" si="109"/>
        <v>716.14680512771986</v>
      </c>
      <c r="K211" s="10">
        <f t="shared" si="110"/>
        <v>1497.3978652670505</v>
      </c>
      <c r="L211" s="10">
        <f t="shared" si="111"/>
        <v>325.52127505805447</v>
      </c>
      <c r="M211" s="10">
        <f t="shared" si="112"/>
        <v>9960.9510167764656</v>
      </c>
      <c r="N211" s="10">
        <f t="shared" si="113"/>
        <v>15292.989502227399</v>
      </c>
      <c r="O211" s="10">
        <f t="shared" si="114"/>
        <v>2285.1593509075424</v>
      </c>
      <c r="P211" s="10">
        <f t="shared" si="115"/>
        <v>2832.035093005074</v>
      </c>
      <c r="Q211" s="10">
        <f t="shared" si="116"/>
        <v>423.17765757547085</v>
      </c>
      <c r="R211" s="10">
        <f t="shared" si="117"/>
        <v>11951.188092481412</v>
      </c>
      <c r="S211" s="10">
        <f t="shared" si="118"/>
        <v>1785.809714968487</v>
      </c>
      <c r="T211" s="10">
        <f t="shared" si="119"/>
        <v>1529.2989502227399</v>
      </c>
      <c r="U211" s="10">
        <f t="shared" si="120"/>
        <v>228.51593509075425</v>
      </c>
      <c r="V211" s="10">
        <f t="shared" si="121"/>
        <v>1982.4245651035517</v>
      </c>
      <c r="W211" s="10">
        <f t="shared" si="122"/>
        <v>296.22436030282955</v>
      </c>
      <c r="X211" s="10">
        <f t="shared" si="123"/>
        <v>9062.5122976162365</v>
      </c>
      <c r="Y211" s="10">
        <f t="shared" si="124"/>
        <v>1354.1685042415068</v>
      </c>
      <c r="Z211" s="10">
        <f t="shared" si="125"/>
        <v>3115.2386023055815</v>
      </c>
      <c r="AA211" s="10">
        <f t="shared" si="126"/>
        <v>465.49542333301792</v>
      </c>
      <c r="AB211" s="10">
        <f t="shared" si="127"/>
        <v>623.04772046111623</v>
      </c>
      <c r="AC211" s="10">
        <f t="shared" si="128"/>
        <v>93.099084666603588</v>
      </c>
      <c r="AD211" s="10">
        <f t="shared" si="129"/>
        <v>1302.7361427823339</v>
      </c>
      <c r="AE211" s="10">
        <f t="shared" si="130"/>
        <v>194.66172248471656</v>
      </c>
      <c r="AF211" s="2">
        <f t="shared" si="131"/>
        <v>325.52127505805447</v>
      </c>
      <c r="AG211" s="9">
        <f t="shared" si="132"/>
        <v>5720.964638214582</v>
      </c>
      <c r="AH211" s="9">
        <f t="shared" si="133"/>
        <v>854.85678502056987</v>
      </c>
      <c r="AI211" s="2">
        <f t="shared" si="134"/>
        <v>65.144619649718095</v>
      </c>
      <c r="AJ211" s="2">
        <f t="shared" si="135"/>
        <v>3319.9849738915959</v>
      </c>
    </row>
    <row r="212" spans="1:36" x14ac:dyDescent="0.3">
      <c r="A212" s="2" t="s">
        <v>211</v>
      </c>
      <c r="B212" s="7">
        <v>19652.776895737352</v>
      </c>
      <c r="C212" s="10">
        <f t="shared" si="102"/>
        <v>5306.2497618490852</v>
      </c>
      <c r="D212" s="10">
        <f t="shared" si="103"/>
        <v>982.63884478686759</v>
      </c>
      <c r="E212" s="10">
        <f t="shared" si="104"/>
        <v>4146.735925000582</v>
      </c>
      <c r="F212" s="10">
        <f t="shared" si="105"/>
        <v>530.62497618490852</v>
      </c>
      <c r="G212" s="10">
        <f t="shared" si="106"/>
        <v>687.84719135080741</v>
      </c>
      <c r="H212" s="10">
        <f t="shared" si="107"/>
        <v>3144.4443033179764</v>
      </c>
      <c r="I212" s="10">
        <f t="shared" si="108"/>
        <v>1080.9027292655544</v>
      </c>
      <c r="J212" s="10">
        <f t="shared" si="109"/>
        <v>216.18054585311089</v>
      </c>
      <c r="K212" s="10">
        <f t="shared" si="110"/>
        <v>452.01386860195908</v>
      </c>
      <c r="L212" s="10">
        <f t="shared" si="111"/>
        <v>98.263884478686762</v>
      </c>
      <c r="M212" s="10">
        <f t="shared" si="112"/>
        <v>3006.8748650478146</v>
      </c>
      <c r="N212" s="10">
        <f t="shared" si="113"/>
        <v>4616.4372928087041</v>
      </c>
      <c r="O212" s="10">
        <f t="shared" si="114"/>
        <v>689.81246904038107</v>
      </c>
      <c r="P212" s="10">
        <f t="shared" si="115"/>
        <v>854.89579496457475</v>
      </c>
      <c r="Q212" s="10">
        <f t="shared" si="116"/>
        <v>127.74304982229279</v>
      </c>
      <c r="R212" s="10">
        <f t="shared" si="117"/>
        <v>3607.6602547505063</v>
      </c>
      <c r="S212" s="10">
        <f t="shared" si="118"/>
        <v>539.07567025007563</v>
      </c>
      <c r="T212" s="10">
        <f t="shared" si="119"/>
        <v>461.64372928087039</v>
      </c>
      <c r="U212" s="10">
        <f t="shared" si="120"/>
        <v>68.981246904038116</v>
      </c>
      <c r="V212" s="10">
        <f t="shared" si="121"/>
        <v>598.42705647520245</v>
      </c>
      <c r="W212" s="10">
        <f t="shared" si="122"/>
        <v>89.420134875604973</v>
      </c>
      <c r="X212" s="10">
        <f t="shared" si="123"/>
        <v>2735.6665438866394</v>
      </c>
      <c r="Y212" s="10">
        <f t="shared" si="124"/>
        <v>408.77775943133696</v>
      </c>
      <c r="Z212" s="10">
        <f t="shared" si="125"/>
        <v>940.38537446103237</v>
      </c>
      <c r="AA212" s="10">
        <f t="shared" si="126"/>
        <v>140.51735480452209</v>
      </c>
      <c r="AB212" s="10">
        <f t="shared" si="127"/>
        <v>188.07707489220647</v>
      </c>
      <c r="AC212" s="10">
        <f t="shared" si="128"/>
        <v>28.103470960904417</v>
      </c>
      <c r="AD212" s="10">
        <f t="shared" si="129"/>
        <v>393.25206568370442</v>
      </c>
      <c r="AE212" s="10">
        <f t="shared" si="130"/>
        <v>58.761802918254681</v>
      </c>
      <c r="AF212" s="2">
        <f t="shared" si="131"/>
        <v>98.263884478686762</v>
      </c>
      <c r="AG212" s="9">
        <f t="shared" si="132"/>
        <v>1726.96610449167</v>
      </c>
      <c r="AH212" s="9">
        <f t="shared" si="133"/>
        <v>258.05240641829556</v>
      </c>
      <c r="AI212" s="2">
        <f t="shared" si="134"/>
        <v>19.664961617412711</v>
      </c>
      <c r="AJ212" s="2">
        <f t="shared" si="135"/>
        <v>1002.1913925204366</v>
      </c>
    </row>
    <row r="213" spans="1:36" x14ac:dyDescent="0.3">
      <c r="A213" s="2" t="s">
        <v>212</v>
      </c>
      <c r="B213" s="7">
        <v>35742.330073446996</v>
      </c>
      <c r="C213" s="10">
        <f t="shared" si="102"/>
        <v>9650.4291198306892</v>
      </c>
      <c r="D213" s="10">
        <f t="shared" si="103"/>
        <v>1787.1165036723498</v>
      </c>
      <c r="E213" s="10">
        <f t="shared" si="104"/>
        <v>7541.6316454973166</v>
      </c>
      <c r="F213" s="10">
        <f t="shared" si="105"/>
        <v>965.04291198306896</v>
      </c>
      <c r="G213" s="10">
        <f t="shared" si="106"/>
        <v>1250.9815525706449</v>
      </c>
      <c r="H213" s="10">
        <f t="shared" si="107"/>
        <v>5718.7728117515198</v>
      </c>
      <c r="I213" s="10">
        <f t="shared" si="108"/>
        <v>1965.8281540395849</v>
      </c>
      <c r="J213" s="10">
        <f t="shared" si="109"/>
        <v>393.16563080791701</v>
      </c>
      <c r="K213" s="10">
        <f t="shared" si="110"/>
        <v>822.07359168928087</v>
      </c>
      <c r="L213" s="10">
        <f t="shared" si="111"/>
        <v>178.71165036723499</v>
      </c>
      <c r="M213" s="10">
        <f t="shared" si="112"/>
        <v>5468.5765012373904</v>
      </c>
      <c r="N213" s="10">
        <f t="shared" si="113"/>
        <v>8395.8733342526994</v>
      </c>
      <c r="O213" s="10">
        <f t="shared" si="114"/>
        <v>1254.5557855779896</v>
      </c>
      <c r="P213" s="10">
        <f t="shared" si="115"/>
        <v>1554.7913581949445</v>
      </c>
      <c r="Q213" s="10">
        <f t="shared" si="116"/>
        <v>232.3251454774055</v>
      </c>
      <c r="R213" s="10">
        <f t="shared" si="117"/>
        <v>6561.2195315826657</v>
      </c>
      <c r="S213" s="10">
        <f t="shared" si="118"/>
        <v>980.41211391465117</v>
      </c>
      <c r="T213" s="10">
        <f t="shared" si="119"/>
        <v>839.58733342527</v>
      </c>
      <c r="U213" s="10">
        <f t="shared" si="120"/>
        <v>125.45557855779897</v>
      </c>
      <c r="V213" s="10">
        <f t="shared" si="121"/>
        <v>1088.353950736461</v>
      </c>
      <c r="W213" s="10">
        <f t="shared" si="122"/>
        <v>162.62760183418385</v>
      </c>
      <c r="X213" s="10">
        <f t="shared" si="123"/>
        <v>4975.3323462238222</v>
      </c>
      <c r="Y213" s="10">
        <f t="shared" si="124"/>
        <v>743.4404655276976</v>
      </c>
      <c r="Z213" s="10">
        <f t="shared" si="125"/>
        <v>1710.2704940144388</v>
      </c>
      <c r="AA213" s="10">
        <f t="shared" si="126"/>
        <v>255.55766002514605</v>
      </c>
      <c r="AB213" s="10">
        <f t="shared" si="127"/>
        <v>342.05409880288778</v>
      </c>
      <c r="AC213" s="10">
        <f t="shared" si="128"/>
        <v>51.111532005029211</v>
      </c>
      <c r="AD213" s="10">
        <f t="shared" si="129"/>
        <v>715.20402476967433</v>
      </c>
      <c r="AE213" s="10">
        <f t="shared" si="130"/>
        <v>106.86956691960651</v>
      </c>
      <c r="AF213" s="2">
        <f t="shared" si="131"/>
        <v>178.71165036723499</v>
      </c>
      <c r="AG213" s="9">
        <f t="shared" si="132"/>
        <v>3140.8178528594822</v>
      </c>
      <c r="AH213" s="9">
        <f t="shared" si="133"/>
        <v>469.31761019739395</v>
      </c>
      <c r="AI213" s="2">
        <f t="shared" si="134"/>
        <v>35.764490318092534</v>
      </c>
      <c r="AJ213" s="2">
        <f t="shared" si="135"/>
        <v>1822.6765478624222</v>
      </c>
    </row>
    <row r="214" spans="1:36" x14ac:dyDescent="0.3">
      <c r="A214" s="3" t="s">
        <v>213</v>
      </c>
      <c r="B214" s="7">
        <v>108869.65403358424</v>
      </c>
      <c r="C214" s="10">
        <f t="shared" si="102"/>
        <v>29394.806589067746</v>
      </c>
      <c r="D214" s="10">
        <f t="shared" si="103"/>
        <v>5443.4827016792124</v>
      </c>
      <c r="E214" s="10">
        <f t="shared" si="104"/>
        <v>22971.497001086278</v>
      </c>
      <c r="F214" s="10">
        <f t="shared" si="105"/>
        <v>2939.4806589067748</v>
      </c>
      <c r="G214" s="10">
        <f t="shared" si="106"/>
        <v>3810.4378911754488</v>
      </c>
      <c r="H214" s="10">
        <f t="shared" si="107"/>
        <v>17419.144645373479</v>
      </c>
      <c r="I214" s="10">
        <f t="shared" si="108"/>
        <v>5987.8309718471337</v>
      </c>
      <c r="J214" s="10">
        <f t="shared" si="109"/>
        <v>1197.5661943694267</v>
      </c>
      <c r="K214" s="10">
        <f t="shared" si="110"/>
        <v>2504.0020427724376</v>
      </c>
      <c r="L214" s="10">
        <f t="shared" si="111"/>
        <v>544.34827016792121</v>
      </c>
      <c r="M214" s="10">
        <f t="shared" si="112"/>
        <v>16657.05706713839</v>
      </c>
      <c r="N214" s="10">
        <f t="shared" si="113"/>
        <v>25573.481732488941</v>
      </c>
      <c r="O214" s="10">
        <f t="shared" si="114"/>
        <v>3821.3248565788072</v>
      </c>
      <c r="P214" s="10">
        <f t="shared" si="115"/>
        <v>4735.8299504609149</v>
      </c>
      <c r="Q214" s="10">
        <f t="shared" si="116"/>
        <v>707.65275121829768</v>
      </c>
      <c r="R214" s="10">
        <f t="shared" si="117"/>
        <v>19985.202390945062</v>
      </c>
      <c r="S214" s="10">
        <f t="shared" si="118"/>
        <v>2986.2946101412163</v>
      </c>
      <c r="T214" s="10">
        <f t="shared" si="119"/>
        <v>2557.348173248894</v>
      </c>
      <c r="U214" s="10">
        <f t="shared" si="120"/>
        <v>382.13248565788075</v>
      </c>
      <c r="V214" s="10">
        <f t="shared" si="121"/>
        <v>3315.0809653226406</v>
      </c>
      <c r="W214" s="10">
        <f t="shared" si="122"/>
        <v>495.35692585280839</v>
      </c>
      <c r="X214" s="10">
        <f t="shared" si="123"/>
        <v>15154.655841474927</v>
      </c>
      <c r="Y214" s="10">
        <f t="shared" si="124"/>
        <v>2264.4888038985523</v>
      </c>
      <c r="Z214" s="10">
        <f t="shared" si="125"/>
        <v>5209.412945507006</v>
      </c>
      <c r="AA214" s="10">
        <f t="shared" si="126"/>
        <v>778.41802634012743</v>
      </c>
      <c r="AB214" s="10">
        <f t="shared" si="127"/>
        <v>1041.8825891014012</v>
      </c>
      <c r="AC214" s="10">
        <f t="shared" si="128"/>
        <v>155.68360526802547</v>
      </c>
      <c r="AD214" s="10">
        <f t="shared" si="129"/>
        <v>2178.4817772120205</v>
      </c>
      <c r="AE214" s="10">
        <f t="shared" si="130"/>
        <v>325.52026556041687</v>
      </c>
      <c r="AF214" s="2">
        <f t="shared" si="131"/>
        <v>544.34827016792121</v>
      </c>
      <c r="AG214" s="9">
        <f t="shared" si="132"/>
        <v>9566.8008302946109</v>
      </c>
      <c r="AH214" s="9">
        <f t="shared" si="133"/>
        <v>1429.5219631474706</v>
      </c>
      <c r="AI214" s="2">
        <f t="shared" si="134"/>
        <v>108.93715321908509</v>
      </c>
      <c r="AJ214" s="2">
        <f t="shared" si="135"/>
        <v>5551.7971204772248</v>
      </c>
    </row>
    <row r="215" spans="1:36" x14ac:dyDescent="0.3">
      <c r="A215" s="3" t="s">
        <v>214</v>
      </c>
      <c r="B215" s="7">
        <v>146954.75700000001</v>
      </c>
      <c r="C215" s="10">
        <f t="shared" si="102"/>
        <v>39677.784390000008</v>
      </c>
      <c r="D215" s="10">
        <f t="shared" si="103"/>
        <v>7347.7378500000013</v>
      </c>
      <c r="E215" s="10">
        <f t="shared" si="104"/>
        <v>31007.453727000007</v>
      </c>
      <c r="F215" s="10">
        <f t="shared" si="105"/>
        <v>3967.7784390000006</v>
      </c>
      <c r="G215" s="10">
        <f t="shared" si="106"/>
        <v>5143.4164950000013</v>
      </c>
      <c r="H215" s="10">
        <f t="shared" si="107"/>
        <v>23512.761120000003</v>
      </c>
      <c r="I215" s="10">
        <f t="shared" si="108"/>
        <v>8082.5116350000008</v>
      </c>
      <c r="J215" s="10">
        <f t="shared" si="109"/>
        <v>1616.5023270000004</v>
      </c>
      <c r="K215" s="10">
        <f t="shared" si="110"/>
        <v>3379.9594110000003</v>
      </c>
      <c r="L215" s="10">
        <f t="shared" si="111"/>
        <v>734.77378500000009</v>
      </c>
      <c r="M215" s="10">
        <f t="shared" si="112"/>
        <v>22484.077821000003</v>
      </c>
      <c r="N215" s="10">
        <f t="shared" si="113"/>
        <v>34519.672419300005</v>
      </c>
      <c r="O215" s="10">
        <f t="shared" si="114"/>
        <v>5158.1119707000016</v>
      </c>
      <c r="P215" s="10">
        <f t="shared" si="115"/>
        <v>6392.5319295000008</v>
      </c>
      <c r="Q215" s="10">
        <f t="shared" si="116"/>
        <v>955.20592050000016</v>
      </c>
      <c r="R215" s="10">
        <f t="shared" si="117"/>
        <v>26976.484742490007</v>
      </c>
      <c r="S215" s="10">
        <f t="shared" si="118"/>
        <v>4030.9689845100011</v>
      </c>
      <c r="T215" s="10">
        <f t="shared" si="119"/>
        <v>3451.9672419300005</v>
      </c>
      <c r="U215" s="10">
        <f t="shared" si="120"/>
        <v>515.81119707000005</v>
      </c>
      <c r="V215" s="10">
        <f t="shared" si="121"/>
        <v>4474.7723506500015</v>
      </c>
      <c r="W215" s="10">
        <f t="shared" si="122"/>
        <v>668.64414435000015</v>
      </c>
      <c r="X215" s="10">
        <f t="shared" si="123"/>
        <v>20456.102174400003</v>
      </c>
      <c r="Y215" s="10">
        <f t="shared" si="124"/>
        <v>3056.6589456000006</v>
      </c>
      <c r="Z215" s="10">
        <f t="shared" si="125"/>
        <v>7031.7851224500009</v>
      </c>
      <c r="AA215" s="10">
        <f t="shared" si="126"/>
        <v>1050.7265125500001</v>
      </c>
      <c r="AB215" s="10">
        <f t="shared" si="127"/>
        <v>1406.3570244900004</v>
      </c>
      <c r="AC215" s="10">
        <f t="shared" si="128"/>
        <v>210.14530251000005</v>
      </c>
      <c r="AD215" s="10">
        <f t="shared" si="129"/>
        <v>2940.5646875700004</v>
      </c>
      <c r="AE215" s="10">
        <f t="shared" si="130"/>
        <v>439.39472343000006</v>
      </c>
      <c r="AF215" s="2">
        <f t="shared" si="131"/>
        <v>734.77378500000009</v>
      </c>
      <c r="AG215" s="9">
        <f t="shared" si="132"/>
        <v>12913.487268450886</v>
      </c>
      <c r="AH215" s="9">
        <f t="shared" si="133"/>
        <v>1929.6015458604775</v>
      </c>
      <c r="AI215" s="2">
        <f t="shared" si="134"/>
        <v>147.04586894934002</v>
      </c>
      <c r="AJ215" s="2">
        <f t="shared" si="135"/>
        <v>7493.9431377393003</v>
      </c>
    </row>
    <row r="216" spans="1:36" x14ac:dyDescent="0.3">
      <c r="A216" s="2" t="s">
        <v>215</v>
      </c>
      <c r="B216" s="7">
        <v>15221.591179440125</v>
      </c>
      <c r="C216" s="10">
        <f t="shared" si="102"/>
        <v>4109.8296184488345</v>
      </c>
      <c r="D216" s="10">
        <f t="shared" si="103"/>
        <v>761.07955897200634</v>
      </c>
      <c r="E216" s="10">
        <f t="shared" si="104"/>
        <v>3211.7557388618666</v>
      </c>
      <c r="F216" s="10">
        <f t="shared" si="105"/>
        <v>410.98296184488345</v>
      </c>
      <c r="G216" s="10">
        <f t="shared" si="106"/>
        <v>532.75569128040445</v>
      </c>
      <c r="H216" s="10">
        <f t="shared" si="107"/>
        <v>2435.45458871042</v>
      </c>
      <c r="I216" s="10">
        <f t="shared" si="108"/>
        <v>837.18751486920689</v>
      </c>
      <c r="J216" s="10">
        <f t="shared" si="109"/>
        <v>167.43750297384139</v>
      </c>
      <c r="K216" s="10">
        <f t="shared" si="110"/>
        <v>350.09659712712289</v>
      </c>
      <c r="L216" s="10">
        <f t="shared" si="111"/>
        <v>76.107955897200625</v>
      </c>
      <c r="M216" s="10">
        <f t="shared" si="112"/>
        <v>2328.9034504543392</v>
      </c>
      <c r="N216" s="10">
        <f t="shared" si="113"/>
        <v>3575.5517680504859</v>
      </c>
      <c r="O216" s="10">
        <f t="shared" si="114"/>
        <v>534.27785039834851</v>
      </c>
      <c r="P216" s="10">
        <f t="shared" si="115"/>
        <v>662.1392163056455</v>
      </c>
      <c r="Q216" s="10">
        <f t="shared" si="116"/>
        <v>98.940342666360834</v>
      </c>
      <c r="R216" s="10">
        <f t="shared" si="117"/>
        <v>2794.2274928098241</v>
      </c>
      <c r="S216" s="10">
        <f t="shared" si="118"/>
        <v>417.52824605204268</v>
      </c>
      <c r="T216" s="10">
        <f t="shared" si="119"/>
        <v>357.55517680504857</v>
      </c>
      <c r="U216" s="10">
        <f t="shared" si="120"/>
        <v>53.427785039834852</v>
      </c>
      <c r="V216" s="10">
        <f t="shared" si="121"/>
        <v>463.49745141395186</v>
      </c>
      <c r="W216" s="10">
        <f t="shared" si="122"/>
        <v>69.258239866452584</v>
      </c>
      <c r="X216" s="10">
        <f t="shared" si="123"/>
        <v>2118.8454921780653</v>
      </c>
      <c r="Y216" s="10">
        <f t="shared" si="124"/>
        <v>316.60909653235461</v>
      </c>
      <c r="Z216" s="10">
        <f t="shared" si="125"/>
        <v>728.35313793621003</v>
      </c>
      <c r="AA216" s="10">
        <f t="shared" si="126"/>
        <v>108.8343769329969</v>
      </c>
      <c r="AB216" s="10">
        <f t="shared" si="127"/>
        <v>145.670627587242</v>
      </c>
      <c r="AC216" s="10">
        <f t="shared" si="128"/>
        <v>21.766875386599381</v>
      </c>
      <c r="AD216" s="10">
        <f t="shared" si="129"/>
        <v>304.58403950059693</v>
      </c>
      <c r="AE216" s="10">
        <f t="shared" si="130"/>
        <v>45.512557626525975</v>
      </c>
      <c r="AF216" s="2">
        <f t="shared" si="131"/>
        <v>76.107955897200625</v>
      </c>
      <c r="AG216" s="9">
        <f t="shared" si="132"/>
        <v>1337.5805446111849</v>
      </c>
      <c r="AH216" s="9">
        <f t="shared" si="133"/>
        <v>199.86835724075181</v>
      </c>
      <c r="AI216" s="2">
        <f t="shared" si="134"/>
        <v>15.23102856597138</v>
      </c>
      <c r="AJ216" s="2">
        <f t="shared" si="135"/>
        <v>776.22352003643118</v>
      </c>
    </row>
    <row r="217" spans="1:36" x14ac:dyDescent="0.3">
      <c r="A217" s="2" t="s">
        <v>216</v>
      </c>
      <c r="B217" s="7">
        <v>42699.252920675717</v>
      </c>
      <c r="C217" s="10">
        <f t="shared" si="102"/>
        <v>11528.798288582444</v>
      </c>
      <c r="D217" s="10">
        <f t="shared" si="103"/>
        <v>2134.9626460337859</v>
      </c>
      <c r="E217" s="10">
        <f t="shared" si="104"/>
        <v>9009.5423662625781</v>
      </c>
      <c r="F217" s="10">
        <f t="shared" si="105"/>
        <v>1152.8798288582445</v>
      </c>
      <c r="G217" s="10">
        <f t="shared" si="106"/>
        <v>1494.4738522236503</v>
      </c>
      <c r="H217" s="10">
        <f t="shared" si="107"/>
        <v>6831.8804673081149</v>
      </c>
      <c r="I217" s="10">
        <f t="shared" si="108"/>
        <v>2348.4589106371645</v>
      </c>
      <c r="J217" s="10">
        <f t="shared" si="109"/>
        <v>469.69178212743293</v>
      </c>
      <c r="K217" s="10">
        <f t="shared" si="110"/>
        <v>982.08281717554144</v>
      </c>
      <c r="L217" s="10">
        <f t="shared" si="111"/>
        <v>213.49626460337859</v>
      </c>
      <c r="M217" s="10">
        <f t="shared" si="112"/>
        <v>6532.9856968633849</v>
      </c>
      <c r="N217" s="10">
        <f t="shared" si="113"/>
        <v>10030.054511066726</v>
      </c>
      <c r="O217" s="10">
        <f t="shared" si="114"/>
        <v>1498.7437775157177</v>
      </c>
      <c r="P217" s="10">
        <f t="shared" si="115"/>
        <v>1857.4175020493938</v>
      </c>
      <c r="Q217" s="10">
        <f t="shared" si="116"/>
        <v>277.54514398439215</v>
      </c>
      <c r="R217" s="10">
        <f t="shared" si="117"/>
        <v>7838.3018586484432</v>
      </c>
      <c r="S217" s="10">
        <f t="shared" si="118"/>
        <v>1171.2405076141351</v>
      </c>
      <c r="T217" s="10">
        <f t="shared" si="119"/>
        <v>1003.0054511066727</v>
      </c>
      <c r="U217" s="10">
        <f t="shared" si="120"/>
        <v>149.87437775157179</v>
      </c>
      <c r="V217" s="10">
        <f t="shared" si="121"/>
        <v>1300.1922514345758</v>
      </c>
      <c r="W217" s="10">
        <f t="shared" si="122"/>
        <v>194.28160078907453</v>
      </c>
      <c r="X217" s="10">
        <f t="shared" si="123"/>
        <v>5943.7360065580597</v>
      </c>
      <c r="Y217" s="10">
        <f t="shared" si="124"/>
        <v>888.14446075005492</v>
      </c>
      <c r="Z217" s="10">
        <f t="shared" si="125"/>
        <v>2043.1592522543331</v>
      </c>
      <c r="AA217" s="10">
        <f t="shared" si="126"/>
        <v>305.29965838283141</v>
      </c>
      <c r="AB217" s="10">
        <f t="shared" si="127"/>
        <v>408.63185045086664</v>
      </c>
      <c r="AC217" s="10">
        <f t="shared" si="128"/>
        <v>61.059931676566286</v>
      </c>
      <c r="AD217" s="10">
        <f t="shared" si="129"/>
        <v>854.41205094272107</v>
      </c>
      <c r="AE217" s="10">
        <f t="shared" si="130"/>
        <v>127.6707662328204</v>
      </c>
      <c r="AF217" s="2">
        <f t="shared" si="131"/>
        <v>213.49626460337859</v>
      </c>
      <c r="AG217" s="9">
        <f t="shared" si="132"/>
        <v>3752.1497787479593</v>
      </c>
      <c r="AH217" s="9">
        <f t="shared" si="133"/>
        <v>560.66605889337325</v>
      </c>
      <c r="AI217" s="2">
        <f t="shared" si="134"/>
        <v>42.725726457486545</v>
      </c>
      <c r="AJ217" s="2">
        <f t="shared" si="135"/>
        <v>2177.4441327645659</v>
      </c>
    </row>
    <row r="218" spans="1:36" x14ac:dyDescent="0.3">
      <c r="A218" s="2" t="s">
        <v>217</v>
      </c>
      <c r="B218" s="7">
        <v>11486.963851100892</v>
      </c>
      <c r="C218" s="10">
        <f t="shared" si="102"/>
        <v>3101.4802397972412</v>
      </c>
      <c r="D218" s="10">
        <f t="shared" si="103"/>
        <v>574.34819255504465</v>
      </c>
      <c r="E218" s="10">
        <f t="shared" si="104"/>
        <v>2423.7493725822887</v>
      </c>
      <c r="F218" s="10">
        <f t="shared" si="105"/>
        <v>310.14802397972414</v>
      </c>
      <c r="G218" s="10">
        <f t="shared" si="106"/>
        <v>402.04373478853125</v>
      </c>
      <c r="H218" s="10">
        <f t="shared" si="107"/>
        <v>1837.9142161761429</v>
      </c>
      <c r="I218" s="10">
        <f t="shared" si="108"/>
        <v>631.78301181054906</v>
      </c>
      <c r="J218" s="10">
        <f t="shared" si="109"/>
        <v>126.35660236210983</v>
      </c>
      <c r="K218" s="10">
        <f t="shared" si="110"/>
        <v>264.2001685753205</v>
      </c>
      <c r="L218" s="10">
        <f t="shared" si="111"/>
        <v>57.434819255504465</v>
      </c>
      <c r="M218" s="10">
        <f t="shared" si="112"/>
        <v>1757.5054692184365</v>
      </c>
      <c r="N218" s="10">
        <f t="shared" si="113"/>
        <v>2698.2878086235996</v>
      </c>
      <c r="O218" s="10">
        <f t="shared" si="114"/>
        <v>403.19243117364135</v>
      </c>
      <c r="P218" s="10">
        <f t="shared" si="115"/>
        <v>499.68292752288886</v>
      </c>
      <c r="Q218" s="10">
        <f t="shared" si="116"/>
        <v>74.665265032155801</v>
      </c>
      <c r="R218" s="10">
        <f t="shared" si="117"/>
        <v>2108.6619541465911</v>
      </c>
      <c r="S218" s="10">
        <f t="shared" si="118"/>
        <v>315.08741843569754</v>
      </c>
      <c r="T218" s="10">
        <f t="shared" si="119"/>
        <v>269.82878086236002</v>
      </c>
      <c r="U218" s="10">
        <f t="shared" si="120"/>
        <v>40.319243117364138</v>
      </c>
      <c r="V218" s="10">
        <f t="shared" si="121"/>
        <v>349.77804926602221</v>
      </c>
      <c r="W218" s="10">
        <f t="shared" si="122"/>
        <v>52.265685522509067</v>
      </c>
      <c r="X218" s="10">
        <f t="shared" si="123"/>
        <v>1598.9853680732442</v>
      </c>
      <c r="Y218" s="10">
        <f t="shared" si="124"/>
        <v>238.92884810289857</v>
      </c>
      <c r="Z218" s="10">
        <f t="shared" si="125"/>
        <v>549.65122027517771</v>
      </c>
      <c r="AA218" s="10">
        <f t="shared" si="126"/>
        <v>82.131791535371377</v>
      </c>
      <c r="AB218" s="10">
        <f t="shared" si="127"/>
        <v>109.93024405503554</v>
      </c>
      <c r="AC218" s="10">
        <f t="shared" si="128"/>
        <v>16.426358307074278</v>
      </c>
      <c r="AD218" s="10">
        <f t="shared" si="129"/>
        <v>229.85414666052884</v>
      </c>
      <c r="AE218" s="10">
        <f t="shared" si="130"/>
        <v>34.346021914791663</v>
      </c>
      <c r="AF218" s="2">
        <f t="shared" si="131"/>
        <v>57.434819255504465</v>
      </c>
      <c r="AG218" s="9">
        <f t="shared" si="132"/>
        <v>1009.4042851865415</v>
      </c>
      <c r="AH218" s="9">
        <f t="shared" si="133"/>
        <v>150.83052537270163</v>
      </c>
      <c r="AI218" s="2">
        <f t="shared" si="134"/>
        <v>11.494085768688576</v>
      </c>
      <c r="AJ218" s="2">
        <f t="shared" si="135"/>
        <v>585.77657289050489</v>
      </c>
    </row>
    <row r="219" spans="1:36" x14ac:dyDescent="0.3">
      <c r="A219" s="2" t="s">
        <v>218</v>
      </c>
      <c r="B219" s="7">
        <v>14731.743986921938</v>
      </c>
      <c r="C219" s="10">
        <f t="shared" si="102"/>
        <v>3977.5708764689234</v>
      </c>
      <c r="D219" s="10">
        <f t="shared" si="103"/>
        <v>736.5871993460969</v>
      </c>
      <c r="E219" s="10">
        <f t="shared" si="104"/>
        <v>3108.3979812405291</v>
      </c>
      <c r="F219" s="10">
        <f t="shared" si="105"/>
        <v>397.75708764689239</v>
      </c>
      <c r="G219" s="10">
        <f t="shared" si="106"/>
        <v>515.61103954226792</v>
      </c>
      <c r="H219" s="10">
        <f t="shared" si="107"/>
        <v>2357.0790379075102</v>
      </c>
      <c r="I219" s="10">
        <f t="shared" si="108"/>
        <v>810.24591928070663</v>
      </c>
      <c r="J219" s="10">
        <f t="shared" si="109"/>
        <v>162.04918385614133</v>
      </c>
      <c r="K219" s="10">
        <f t="shared" si="110"/>
        <v>338.83011169920456</v>
      </c>
      <c r="L219" s="10">
        <f t="shared" si="111"/>
        <v>73.658719934609692</v>
      </c>
      <c r="M219" s="10">
        <f t="shared" si="112"/>
        <v>2253.9568299990565</v>
      </c>
      <c r="N219" s="10">
        <f t="shared" si="113"/>
        <v>3460.4866625279633</v>
      </c>
      <c r="O219" s="10">
        <f t="shared" si="114"/>
        <v>517.08421394096001</v>
      </c>
      <c r="P219" s="10">
        <f t="shared" si="115"/>
        <v>640.83086343110426</v>
      </c>
      <c r="Q219" s="10">
        <f t="shared" si="116"/>
        <v>95.756335914992604</v>
      </c>
      <c r="R219" s="10">
        <f t="shared" si="117"/>
        <v>2704.3062436792602</v>
      </c>
      <c r="S219" s="10">
        <f t="shared" si="118"/>
        <v>404.09173756126881</v>
      </c>
      <c r="T219" s="10">
        <f t="shared" si="119"/>
        <v>346.04866625279635</v>
      </c>
      <c r="U219" s="10">
        <f t="shared" si="120"/>
        <v>51.708421394096014</v>
      </c>
      <c r="V219" s="10">
        <f t="shared" si="121"/>
        <v>448.58160440177306</v>
      </c>
      <c r="W219" s="10">
        <f t="shared" si="122"/>
        <v>67.029435140494826</v>
      </c>
      <c r="X219" s="10">
        <f t="shared" si="123"/>
        <v>2050.658762979534</v>
      </c>
      <c r="Y219" s="10">
        <f t="shared" si="124"/>
        <v>306.42027492797632</v>
      </c>
      <c r="Z219" s="10">
        <f t="shared" si="125"/>
        <v>704.91394977421476</v>
      </c>
      <c r="AA219" s="10">
        <f t="shared" si="126"/>
        <v>105.33196950649186</v>
      </c>
      <c r="AB219" s="10">
        <f t="shared" si="127"/>
        <v>140.98278995484296</v>
      </c>
      <c r="AC219" s="10">
        <f t="shared" si="128"/>
        <v>21.066393901298373</v>
      </c>
      <c r="AD219" s="10">
        <f t="shared" si="129"/>
        <v>294.78219717830797</v>
      </c>
      <c r="AE219" s="10">
        <f t="shared" si="130"/>
        <v>44.047914520896597</v>
      </c>
      <c r="AF219" s="2">
        <f t="shared" si="131"/>
        <v>73.658719934609692</v>
      </c>
      <c r="AG219" s="9">
        <f t="shared" si="132"/>
        <v>1294.5357625761942</v>
      </c>
      <c r="AH219" s="9">
        <f t="shared" si="133"/>
        <v>193.43637831598306</v>
      </c>
      <c r="AI219" s="2">
        <f t="shared" si="134"/>
        <v>14.74087766819383</v>
      </c>
      <c r="AJ219" s="2">
        <f t="shared" si="135"/>
        <v>751.2438114386855</v>
      </c>
    </row>
    <row r="220" spans="1:36" x14ac:dyDescent="0.3">
      <c r="A220" s="2" t="s">
        <v>219</v>
      </c>
      <c r="B220" s="7">
        <v>15160.448119664063</v>
      </c>
      <c r="C220" s="10">
        <f t="shared" si="102"/>
        <v>4093.3209923092973</v>
      </c>
      <c r="D220" s="10">
        <f t="shared" si="103"/>
        <v>758.02240598320316</v>
      </c>
      <c r="E220" s="10">
        <f t="shared" si="104"/>
        <v>3198.8545532491175</v>
      </c>
      <c r="F220" s="10">
        <f t="shared" si="105"/>
        <v>409.33209923092971</v>
      </c>
      <c r="G220" s="10">
        <f t="shared" si="106"/>
        <v>530.6156841882422</v>
      </c>
      <c r="H220" s="10">
        <f t="shared" si="107"/>
        <v>2425.6716991462499</v>
      </c>
      <c r="I220" s="10">
        <f t="shared" si="108"/>
        <v>833.82464658152344</v>
      </c>
      <c r="J220" s="10">
        <f t="shared" si="109"/>
        <v>166.76492931630472</v>
      </c>
      <c r="K220" s="10">
        <f t="shared" si="110"/>
        <v>348.69030675227344</v>
      </c>
      <c r="L220" s="10">
        <f t="shared" si="111"/>
        <v>75.80224059832031</v>
      </c>
      <c r="M220" s="10">
        <f t="shared" si="112"/>
        <v>2319.5485623086015</v>
      </c>
      <c r="N220" s="10">
        <f t="shared" si="113"/>
        <v>3561.1892633090888</v>
      </c>
      <c r="O220" s="10">
        <f t="shared" si="114"/>
        <v>532.13172900020868</v>
      </c>
      <c r="P220" s="10">
        <f t="shared" si="115"/>
        <v>659.47949320538669</v>
      </c>
      <c r="Q220" s="10">
        <f t="shared" si="116"/>
        <v>98.542912777816412</v>
      </c>
      <c r="R220" s="10">
        <f t="shared" si="117"/>
        <v>2783.0034613267321</v>
      </c>
      <c r="S220" s="10">
        <f t="shared" si="118"/>
        <v>415.85109192238531</v>
      </c>
      <c r="T220" s="10">
        <f t="shared" si="119"/>
        <v>356.11892633090883</v>
      </c>
      <c r="U220" s="10">
        <f t="shared" si="120"/>
        <v>53.213172900020865</v>
      </c>
      <c r="V220" s="10">
        <f t="shared" si="121"/>
        <v>461.63564524377068</v>
      </c>
      <c r="W220" s="10">
        <f t="shared" si="122"/>
        <v>68.980038944471488</v>
      </c>
      <c r="X220" s="10">
        <f t="shared" si="123"/>
        <v>2110.3343782572374</v>
      </c>
      <c r="Y220" s="10">
        <f t="shared" si="124"/>
        <v>315.33732088901252</v>
      </c>
      <c r="Z220" s="10">
        <f t="shared" si="125"/>
        <v>725.42744252592536</v>
      </c>
      <c r="AA220" s="10">
        <f t="shared" si="126"/>
        <v>108.39720405559805</v>
      </c>
      <c r="AB220" s="10">
        <f t="shared" si="127"/>
        <v>145.08548850518511</v>
      </c>
      <c r="AC220" s="10">
        <f t="shared" si="128"/>
        <v>21.679440811119616</v>
      </c>
      <c r="AD220" s="10">
        <f t="shared" si="129"/>
        <v>303.36056687447791</v>
      </c>
      <c r="AE220" s="10">
        <f t="shared" si="130"/>
        <v>45.329739877795546</v>
      </c>
      <c r="AF220" s="2">
        <f t="shared" si="131"/>
        <v>75.80224059832031</v>
      </c>
      <c r="AG220" s="9">
        <f t="shared" si="132"/>
        <v>1332.2076656374725</v>
      </c>
      <c r="AH220" s="9">
        <f t="shared" si="133"/>
        <v>199.06551325617406</v>
      </c>
      <c r="AI220" s="2">
        <f t="shared" si="134"/>
        <v>15.169847597498256</v>
      </c>
      <c r="AJ220" s="2">
        <f t="shared" si="135"/>
        <v>773.10553581745683</v>
      </c>
    </row>
    <row r="221" spans="1:36" x14ac:dyDescent="0.3">
      <c r="A221" s="2" t="s">
        <v>220</v>
      </c>
      <c r="B221" s="7">
        <v>15060.720190526821</v>
      </c>
      <c r="C221" s="10">
        <f t="shared" si="102"/>
        <v>4066.3944514422419</v>
      </c>
      <c r="D221" s="10">
        <f t="shared" si="103"/>
        <v>753.0360095263411</v>
      </c>
      <c r="E221" s="10">
        <f t="shared" si="104"/>
        <v>3177.8119602011598</v>
      </c>
      <c r="F221" s="10">
        <f t="shared" si="105"/>
        <v>406.63944514422423</v>
      </c>
      <c r="G221" s="10">
        <f t="shared" si="106"/>
        <v>527.12520666843875</v>
      </c>
      <c r="H221" s="10">
        <f t="shared" si="107"/>
        <v>2409.7152304842916</v>
      </c>
      <c r="I221" s="10">
        <f t="shared" si="108"/>
        <v>828.33961047897515</v>
      </c>
      <c r="J221" s="10">
        <f t="shared" si="109"/>
        <v>165.66792209579506</v>
      </c>
      <c r="K221" s="10">
        <f t="shared" si="110"/>
        <v>346.39656438211688</v>
      </c>
      <c r="L221" s="10">
        <f t="shared" si="111"/>
        <v>75.303600952634113</v>
      </c>
      <c r="M221" s="10">
        <f t="shared" si="112"/>
        <v>2304.2901891506035</v>
      </c>
      <c r="N221" s="10">
        <f t="shared" si="113"/>
        <v>3537.7631727547505</v>
      </c>
      <c r="O221" s="10">
        <f t="shared" si="114"/>
        <v>528.63127868749143</v>
      </c>
      <c r="P221" s="10">
        <f t="shared" si="115"/>
        <v>655.14132828791674</v>
      </c>
      <c r="Q221" s="10">
        <f t="shared" si="116"/>
        <v>97.89468123842434</v>
      </c>
      <c r="R221" s="10">
        <f t="shared" si="117"/>
        <v>2764.6964053750089</v>
      </c>
      <c r="S221" s="10">
        <f t="shared" si="118"/>
        <v>413.1155548261508</v>
      </c>
      <c r="T221" s="10">
        <f t="shared" si="119"/>
        <v>353.77631727547509</v>
      </c>
      <c r="U221" s="10">
        <f t="shared" si="120"/>
        <v>52.863127868749153</v>
      </c>
      <c r="V221" s="10">
        <f t="shared" si="121"/>
        <v>458.59892980154171</v>
      </c>
      <c r="W221" s="10">
        <f t="shared" si="122"/>
        <v>68.526276866897035</v>
      </c>
      <c r="X221" s="10">
        <f t="shared" si="123"/>
        <v>2096.4522505213336</v>
      </c>
      <c r="Y221" s="10">
        <f t="shared" si="124"/>
        <v>313.2629799629579</v>
      </c>
      <c r="Z221" s="10">
        <f t="shared" si="125"/>
        <v>720.65546111670835</v>
      </c>
      <c r="AA221" s="10">
        <f t="shared" si="126"/>
        <v>107.68414936226677</v>
      </c>
      <c r="AB221" s="10">
        <f t="shared" si="127"/>
        <v>144.13109222334171</v>
      </c>
      <c r="AC221" s="10">
        <f t="shared" si="128"/>
        <v>21.53682987245336</v>
      </c>
      <c r="AD221" s="10">
        <f t="shared" si="129"/>
        <v>301.3650110124417</v>
      </c>
      <c r="AE221" s="10">
        <f t="shared" si="130"/>
        <v>45.031553369675194</v>
      </c>
      <c r="AF221" s="2">
        <f t="shared" si="131"/>
        <v>75.303600952634113</v>
      </c>
      <c r="AG221" s="9">
        <f t="shared" si="132"/>
        <v>1323.4441838046064</v>
      </c>
      <c r="AH221" s="9">
        <f t="shared" si="133"/>
        <v>197.75602746505615</v>
      </c>
      <c r="AI221" s="2">
        <f t="shared" si="134"/>
        <v>15.070057837044949</v>
      </c>
      <c r="AJ221" s="2">
        <f t="shared" si="135"/>
        <v>768.01992004389615</v>
      </c>
    </row>
    <row r="222" spans="1:36" x14ac:dyDescent="0.3">
      <c r="A222" s="2" t="s">
        <v>221</v>
      </c>
      <c r="B222" s="7">
        <v>3450.636530222404</v>
      </c>
      <c r="C222" s="10">
        <f t="shared" si="102"/>
        <v>931.67186316004916</v>
      </c>
      <c r="D222" s="10">
        <f t="shared" si="103"/>
        <v>172.53182651112022</v>
      </c>
      <c r="E222" s="10">
        <f t="shared" si="104"/>
        <v>728.08430787692726</v>
      </c>
      <c r="F222" s="10">
        <f t="shared" si="105"/>
        <v>93.167186316004916</v>
      </c>
      <c r="G222" s="10">
        <f t="shared" si="106"/>
        <v>120.77227855778415</v>
      </c>
      <c r="H222" s="10">
        <f t="shared" si="107"/>
        <v>552.10184483558464</v>
      </c>
      <c r="I222" s="10">
        <f t="shared" si="108"/>
        <v>189.78500916223223</v>
      </c>
      <c r="J222" s="10">
        <f t="shared" si="109"/>
        <v>37.957001832446444</v>
      </c>
      <c r="K222" s="10">
        <f t="shared" si="110"/>
        <v>79.364640195115285</v>
      </c>
      <c r="L222" s="10">
        <f t="shared" si="111"/>
        <v>17.25318265111202</v>
      </c>
      <c r="M222" s="10">
        <f t="shared" si="112"/>
        <v>527.94738912402784</v>
      </c>
      <c r="N222" s="10">
        <f t="shared" si="113"/>
        <v>810.55452094924271</v>
      </c>
      <c r="O222" s="10">
        <f t="shared" si="114"/>
        <v>121.1173422108064</v>
      </c>
      <c r="P222" s="10">
        <f t="shared" si="115"/>
        <v>150.10268906467459</v>
      </c>
      <c r="Q222" s="10">
        <f t="shared" si="116"/>
        <v>22.42913744644563</v>
      </c>
      <c r="R222" s="10">
        <f t="shared" si="117"/>
        <v>633.43334785292666</v>
      </c>
      <c r="S222" s="10">
        <f t="shared" si="118"/>
        <v>94.65096002400054</v>
      </c>
      <c r="T222" s="10">
        <f t="shared" si="119"/>
        <v>81.055452094924277</v>
      </c>
      <c r="U222" s="10">
        <f t="shared" si="120"/>
        <v>12.11173422108064</v>
      </c>
      <c r="V222" s="10">
        <f t="shared" si="121"/>
        <v>105.07188234527221</v>
      </c>
      <c r="W222" s="10">
        <f t="shared" si="122"/>
        <v>15.70039621251194</v>
      </c>
      <c r="X222" s="10">
        <f t="shared" si="123"/>
        <v>480.32860500695864</v>
      </c>
      <c r="Y222" s="10">
        <f t="shared" si="124"/>
        <v>71.773239828626004</v>
      </c>
      <c r="Z222" s="10">
        <f t="shared" si="125"/>
        <v>165.11295797114204</v>
      </c>
      <c r="AA222" s="10">
        <f t="shared" si="126"/>
        <v>24.672051191090191</v>
      </c>
      <c r="AB222" s="10">
        <f t="shared" si="127"/>
        <v>33.022591594228409</v>
      </c>
      <c r="AC222" s="10">
        <f t="shared" si="128"/>
        <v>4.9344102382180379</v>
      </c>
      <c r="AD222" s="10">
        <f t="shared" si="129"/>
        <v>69.047236969750301</v>
      </c>
      <c r="AE222" s="10">
        <f t="shared" si="130"/>
        <v>10.317403225364988</v>
      </c>
      <c r="AF222" s="2">
        <f t="shared" si="131"/>
        <v>17.25318265111202</v>
      </c>
      <c r="AG222" s="9">
        <f t="shared" si="132"/>
        <v>303.22088111158286</v>
      </c>
      <c r="AH222" s="9">
        <f t="shared" si="133"/>
        <v>45.308867292535375</v>
      </c>
      <c r="AI222" s="2">
        <f t="shared" si="134"/>
        <v>3.4527759248711423</v>
      </c>
      <c r="AJ222" s="2">
        <f t="shared" si="135"/>
        <v>175.96486479503847</v>
      </c>
    </row>
    <row r="223" spans="1:36" x14ac:dyDescent="0.3">
      <c r="A223" s="2" t="s">
        <v>222</v>
      </c>
      <c r="B223" s="7">
        <v>10760.97688358626</v>
      </c>
      <c r="C223" s="10">
        <f t="shared" si="102"/>
        <v>2905.4637585682904</v>
      </c>
      <c r="D223" s="10">
        <f t="shared" si="103"/>
        <v>538.04884417931305</v>
      </c>
      <c r="E223" s="10">
        <f t="shared" si="104"/>
        <v>2270.5661224367009</v>
      </c>
      <c r="F223" s="10">
        <f t="shared" si="105"/>
        <v>290.54637585682906</v>
      </c>
      <c r="G223" s="10">
        <f t="shared" si="106"/>
        <v>376.63419092551914</v>
      </c>
      <c r="H223" s="10">
        <f t="shared" si="107"/>
        <v>1721.7563013738015</v>
      </c>
      <c r="I223" s="10">
        <f t="shared" si="108"/>
        <v>591.8537285972443</v>
      </c>
      <c r="J223" s="10">
        <f t="shared" si="109"/>
        <v>118.37074571944886</v>
      </c>
      <c r="K223" s="10">
        <f t="shared" si="110"/>
        <v>247.50246832248396</v>
      </c>
      <c r="L223" s="10">
        <f t="shared" si="111"/>
        <v>53.804884417931298</v>
      </c>
      <c r="M223" s="10">
        <f t="shared" si="112"/>
        <v>1646.4294631886976</v>
      </c>
      <c r="N223" s="10">
        <f t="shared" si="113"/>
        <v>2527.7534699544126</v>
      </c>
      <c r="O223" s="10">
        <f t="shared" si="114"/>
        <v>377.71028861387776</v>
      </c>
      <c r="P223" s="10">
        <f t="shared" si="115"/>
        <v>468.10249443600236</v>
      </c>
      <c r="Q223" s="10">
        <f t="shared" si="116"/>
        <v>69.946349743310705</v>
      </c>
      <c r="R223" s="10">
        <f t="shared" si="117"/>
        <v>1975.3925265199298</v>
      </c>
      <c r="S223" s="10">
        <f t="shared" si="118"/>
        <v>295.17359591677115</v>
      </c>
      <c r="T223" s="10">
        <f t="shared" si="119"/>
        <v>252.77534699544128</v>
      </c>
      <c r="U223" s="10">
        <f t="shared" si="120"/>
        <v>37.771028861387776</v>
      </c>
      <c r="V223" s="10">
        <f t="shared" si="121"/>
        <v>327.67174610520163</v>
      </c>
      <c r="W223" s="10">
        <f t="shared" si="122"/>
        <v>48.962444820317486</v>
      </c>
      <c r="X223" s="10">
        <f t="shared" si="123"/>
        <v>1497.9279821952073</v>
      </c>
      <c r="Y223" s="10">
        <f t="shared" si="124"/>
        <v>223.8283191785942</v>
      </c>
      <c r="Z223" s="10">
        <f t="shared" si="125"/>
        <v>514.91274387960254</v>
      </c>
      <c r="AA223" s="10">
        <f t="shared" si="126"/>
        <v>76.940984717641768</v>
      </c>
      <c r="AB223" s="10">
        <f t="shared" si="127"/>
        <v>102.98254877592051</v>
      </c>
      <c r="AC223" s="10">
        <f t="shared" si="128"/>
        <v>15.388196943528353</v>
      </c>
      <c r="AD223" s="10">
        <f t="shared" si="129"/>
        <v>215.32714744056105</v>
      </c>
      <c r="AE223" s="10">
        <f t="shared" si="130"/>
        <v>32.175320881922914</v>
      </c>
      <c r="AF223" s="2">
        <f t="shared" si="131"/>
        <v>53.804884417931298</v>
      </c>
      <c r="AG223" s="9">
        <f t="shared" si="132"/>
        <v>945.60898074422607</v>
      </c>
      <c r="AH223" s="9">
        <f t="shared" si="133"/>
        <v>141.29789367442461</v>
      </c>
      <c r="AI223" s="2">
        <f t="shared" si="134"/>
        <v>10.767648689254083</v>
      </c>
      <c r="AJ223" s="2">
        <f t="shared" si="135"/>
        <v>548.75494008079284</v>
      </c>
    </row>
    <row r="224" spans="1:36" x14ac:dyDescent="0.3">
      <c r="A224" s="2" t="s">
        <v>223</v>
      </c>
      <c r="B224" s="7">
        <v>12446.475693552642</v>
      </c>
      <c r="C224" s="10">
        <f t="shared" si="102"/>
        <v>3360.5484372592136</v>
      </c>
      <c r="D224" s="10">
        <f t="shared" si="103"/>
        <v>622.32378467763215</v>
      </c>
      <c r="E224" s="10">
        <f t="shared" si="104"/>
        <v>2626.2063713396078</v>
      </c>
      <c r="F224" s="10">
        <f t="shared" si="105"/>
        <v>336.05484372592139</v>
      </c>
      <c r="G224" s="10">
        <f t="shared" si="106"/>
        <v>435.62664927434253</v>
      </c>
      <c r="H224" s="10">
        <f t="shared" si="107"/>
        <v>1991.4361109684228</v>
      </c>
      <c r="I224" s="10">
        <f t="shared" si="108"/>
        <v>684.55616314539532</v>
      </c>
      <c r="J224" s="10">
        <f t="shared" si="109"/>
        <v>136.91123262907908</v>
      </c>
      <c r="K224" s="10">
        <f t="shared" si="110"/>
        <v>286.26894095171076</v>
      </c>
      <c r="L224" s="10">
        <f t="shared" si="111"/>
        <v>62.232378467763212</v>
      </c>
      <c r="M224" s="10">
        <f t="shared" si="112"/>
        <v>1904.3107811135542</v>
      </c>
      <c r="N224" s="10">
        <f t="shared" si="113"/>
        <v>2923.6771404155161</v>
      </c>
      <c r="O224" s="10">
        <f t="shared" si="114"/>
        <v>436.87129684369779</v>
      </c>
      <c r="P224" s="10">
        <f t="shared" si="115"/>
        <v>541.42169266953999</v>
      </c>
      <c r="Q224" s="10">
        <f t="shared" si="116"/>
        <v>80.902092008092183</v>
      </c>
      <c r="R224" s="10">
        <f t="shared" si="117"/>
        <v>2284.7995430654587</v>
      </c>
      <c r="S224" s="10">
        <f t="shared" si="118"/>
        <v>341.40682827414901</v>
      </c>
      <c r="T224" s="10">
        <f t="shared" si="119"/>
        <v>292.36771404155161</v>
      </c>
      <c r="U224" s="10">
        <f t="shared" si="120"/>
        <v>43.687129684369779</v>
      </c>
      <c r="V224" s="10">
        <f t="shared" si="121"/>
        <v>378.995184868678</v>
      </c>
      <c r="W224" s="10">
        <f t="shared" si="122"/>
        <v>56.631464405664531</v>
      </c>
      <c r="X224" s="10">
        <f t="shared" si="123"/>
        <v>1732.5494165425278</v>
      </c>
      <c r="Y224" s="10">
        <f t="shared" si="124"/>
        <v>258.88669442589497</v>
      </c>
      <c r="Z224" s="10">
        <f t="shared" si="125"/>
        <v>595.56386193649394</v>
      </c>
      <c r="AA224" s="10">
        <f t="shared" si="126"/>
        <v>88.992301208901395</v>
      </c>
      <c r="AB224" s="10">
        <f t="shared" si="127"/>
        <v>119.1127723872988</v>
      </c>
      <c r="AC224" s="10">
        <f t="shared" si="128"/>
        <v>17.79846024178028</v>
      </c>
      <c r="AD224" s="10">
        <f t="shared" si="129"/>
        <v>249.05397862798836</v>
      </c>
      <c r="AE224" s="10">
        <f t="shared" si="130"/>
        <v>37.214962323722403</v>
      </c>
      <c r="AF224" s="2">
        <f t="shared" si="131"/>
        <v>62.232378467763212</v>
      </c>
      <c r="AG224" s="9">
        <f t="shared" si="132"/>
        <v>1093.7203305761338</v>
      </c>
      <c r="AH224" s="9">
        <f t="shared" si="133"/>
        <v>163.42947468379015</v>
      </c>
      <c r="AI224" s="2">
        <f t="shared" si="134"/>
        <v>12.454192508482645</v>
      </c>
      <c r="AJ224" s="2">
        <f t="shared" si="135"/>
        <v>634.70678334514753</v>
      </c>
    </row>
    <row r="225" spans="1:36" x14ac:dyDescent="0.3">
      <c r="A225" s="2" t="s">
        <v>224</v>
      </c>
      <c r="B225" s="7">
        <v>31653.180494267948</v>
      </c>
      <c r="C225" s="10">
        <f t="shared" si="102"/>
        <v>8546.3587334523472</v>
      </c>
      <c r="D225" s="10">
        <f t="shared" si="103"/>
        <v>1582.6590247133975</v>
      </c>
      <c r="E225" s="10">
        <f t="shared" si="104"/>
        <v>6678.8210842905373</v>
      </c>
      <c r="F225" s="10">
        <f t="shared" si="105"/>
        <v>854.6358733452347</v>
      </c>
      <c r="G225" s="10">
        <f t="shared" si="106"/>
        <v>1107.8613172993782</v>
      </c>
      <c r="H225" s="10">
        <f t="shared" si="107"/>
        <v>5064.5088790828722</v>
      </c>
      <c r="I225" s="10">
        <f t="shared" si="108"/>
        <v>1740.9249271847373</v>
      </c>
      <c r="J225" s="10">
        <f t="shared" si="109"/>
        <v>348.18498543694744</v>
      </c>
      <c r="K225" s="10">
        <f t="shared" si="110"/>
        <v>728.02315136816276</v>
      </c>
      <c r="L225" s="10">
        <f t="shared" si="111"/>
        <v>158.26590247133976</v>
      </c>
      <c r="M225" s="10">
        <f t="shared" si="112"/>
        <v>4842.9366156229962</v>
      </c>
      <c r="N225" s="10">
        <f t="shared" si="113"/>
        <v>7435.3320981035422</v>
      </c>
      <c r="O225" s="10">
        <f t="shared" si="114"/>
        <v>1111.0266353488053</v>
      </c>
      <c r="P225" s="10">
        <f t="shared" si="115"/>
        <v>1376.9133515006558</v>
      </c>
      <c r="Q225" s="10">
        <f t="shared" si="116"/>
        <v>205.74567321274168</v>
      </c>
      <c r="R225" s="10">
        <f t="shared" si="117"/>
        <v>5810.5743433327671</v>
      </c>
      <c r="S225" s="10">
        <f t="shared" si="118"/>
        <v>868.24674095776993</v>
      </c>
      <c r="T225" s="10">
        <f t="shared" si="119"/>
        <v>743.53320981035415</v>
      </c>
      <c r="U225" s="10">
        <f t="shared" si="120"/>
        <v>111.10266353488052</v>
      </c>
      <c r="V225" s="10">
        <f t="shared" si="121"/>
        <v>963.83934605045908</v>
      </c>
      <c r="W225" s="10">
        <f t="shared" si="122"/>
        <v>144.02197124891919</v>
      </c>
      <c r="X225" s="10">
        <f t="shared" si="123"/>
        <v>4406.1227248020987</v>
      </c>
      <c r="Y225" s="10">
        <f t="shared" si="124"/>
        <v>658.38615428077344</v>
      </c>
      <c r="Z225" s="10">
        <f t="shared" si="125"/>
        <v>1514.6046866507213</v>
      </c>
      <c r="AA225" s="10">
        <f t="shared" si="126"/>
        <v>226.32024053401585</v>
      </c>
      <c r="AB225" s="10">
        <f t="shared" si="127"/>
        <v>302.92093733014428</v>
      </c>
      <c r="AC225" s="10">
        <f t="shared" si="128"/>
        <v>45.264048106803166</v>
      </c>
      <c r="AD225" s="10">
        <f t="shared" si="129"/>
        <v>633.38014169030157</v>
      </c>
      <c r="AE225" s="10">
        <f t="shared" si="130"/>
        <v>94.643009677861158</v>
      </c>
      <c r="AF225" s="2">
        <f t="shared" si="131"/>
        <v>158.26590247133976</v>
      </c>
      <c r="AG225" s="9">
        <f t="shared" si="132"/>
        <v>2781.4883414676192</v>
      </c>
      <c r="AH225" s="9">
        <f t="shared" si="133"/>
        <v>415.62469470205809</v>
      </c>
      <c r="AI225" s="2">
        <f t="shared" si="134"/>
        <v>31.672805466174399</v>
      </c>
      <c r="AJ225" s="2">
        <f t="shared" si="135"/>
        <v>1614.1507739871445</v>
      </c>
    </row>
    <row r="226" spans="1:36" x14ac:dyDescent="0.3">
      <c r="A226" s="2" t="s">
        <v>225</v>
      </c>
      <c r="B226" s="7">
        <v>49067.524606367115</v>
      </c>
      <c r="C226" s="10">
        <f t="shared" si="102"/>
        <v>13248.231643719122</v>
      </c>
      <c r="D226" s="10">
        <f t="shared" si="103"/>
        <v>2453.3762303183557</v>
      </c>
      <c r="E226" s="10">
        <f t="shared" si="104"/>
        <v>10353.247691943463</v>
      </c>
      <c r="F226" s="10">
        <f t="shared" si="105"/>
        <v>1324.8231643719123</v>
      </c>
      <c r="G226" s="10">
        <f t="shared" si="106"/>
        <v>1717.3633612228491</v>
      </c>
      <c r="H226" s="10">
        <f t="shared" si="107"/>
        <v>7850.8039370187389</v>
      </c>
      <c r="I226" s="10">
        <f t="shared" si="108"/>
        <v>2698.7138533501911</v>
      </c>
      <c r="J226" s="10">
        <f t="shared" si="109"/>
        <v>539.74277067003834</v>
      </c>
      <c r="K226" s="10">
        <f t="shared" si="110"/>
        <v>1128.5530659464437</v>
      </c>
      <c r="L226" s="10">
        <f t="shared" si="111"/>
        <v>245.33762303183559</v>
      </c>
      <c r="M226" s="10">
        <f t="shared" si="112"/>
        <v>7507.3312647741686</v>
      </c>
      <c r="N226" s="10">
        <f t="shared" si="113"/>
        <v>11525.961530035636</v>
      </c>
      <c r="O226" s="10">
        <f t="shared" si="114"/>
        <v>1722.270113683486</v>
      </c>
      <c r="P226" s="10">
        <f t="shared" si="115"/>
        <v>2134.4373203769696</v>
      </c>
      <c r="Q226" s="10">
        <f t="shared" si="116"/>
        <v>318.93890994138627</v>
      </c>
      <c r="R226" s="10">
        <f t="shared" si="117"/>
        <v>9007.3254919908122</v>
      </c>
      <c r="S226" s="10">
        <f t="shared" si="118"/>
        <v>1345.9221999526503</v>
      </c>
      <c r="T226" s="10">
        <f t="shared" si="119"/>
        <v>1152.5961530035636</v>
      </c>
      <c r="U226" s="10">
        <f t="shared" si="120"/>
        <v>172.2270113683486</v>
      </c>
      <c r="V226" s="10">
        <f t="shared" si="121"/>
        <v>1494.1061242638787</v>
      </c>
      <c r="W226" s="10">
        <f t="shared" si="122"/>
        <v>223.2572369589704</v>
      </c>
      <c r="X226" s="10">
        <f t="shared" si="123"/>
        <v>6830.1994252063032</v>
      </c>
      <c r="Y226" s="10">
        <f t="shared" si="124"/>
        <v>1020.604511812436</v>
      </c>
      <c r="Z226" s="10">
        <f t="shared" si="125"/>
        <v>2347.8810524146661</v>
      </c>
      <c r="AA226" s="10">
        <f t="shared" si="126"/>
        <v>350.83280093552486</v>
      </c>
      <c r="AB226" s="10">
        <f t="shared" si="127"/>
        <v>469.57621048293333</v>
      </c>
      <c r="AC226" s="10">
        <f t="shared" si="128"/>
        <v>70.166560187104992</v>
      </c>
      <c r="AD226" s="10">
        <f t="shared" si="129"/>
        <v>981.84116737340594</v>
      </c>
      <c r="AE226" s="10">
        <f t="shared" si="130"/>
        <v>146.71189857303767</v>
      </c>
      <c r="AF226" s="2">
        <f t="shared" si="131"/>
        <v>245.33762303183559</v>
      </c>
      <c r="AG226" s="9">
        <f t="shared" si="132"/>
        <v>4311.7546327453847</v>
      </c>
      <c r="AH226" s="9">
        <f t="shared" si="133"/>
        <v>644.28517500793112</v>
      </c>
      <c r="AI226" s="2">
        <f t="shared" si="134"/>
        <v>49.097946471623068</v>
      </c>
      <c r="AJ226" s="2">
        <f t="shared" si="135"/>
        <v>2502.1935105492303</v>
      </c>
    </row>
    <row r="227" spans="1:36" x14ac:dyDescent="0.3">
      <c r="A227" s="2" t="s">
        <v>226</v>
      </c>
      <c r="B227" s="7">
        <v>12195.847844379576</v>
      </c>
      <c r="C227" s="10">
        <f t="shared" si="102"/>
        <v>3292.8789179824857</v>
      </c>
      <c r="D227" s="10">
        <f t="shared" si="103"/>
        <v>609.79239221897876</v>
      </c>
      <c r="E227" s="10">
        <f t="shared" si="104"/>
        <v>2573.3238951640906</v>
      </c>
      <c r="F227" s="10">
        <f t="shared" si="105"/>
        <v>329.28789179824861</v>
      </c>
      <c r="G227" s="10">
        <f t="shared" si="106"/>
        <v>426.85467455328518</v>
      </c>
      <c r="H227" s="10">
        <f t="shared" si="107"/>
        <v>1951.3356551007321</v>
      </c>
      <c r="I227" s="10">
        <f t="shared" si="108"/>
        <v>670.77163144087672</v>
      </c>
      <c r="J227" s="10">
        <f t="shared" si="109"/>
        <v>134.15432628817535</v>
      </c>
      <c r="K227" s="10">
        <f t="shared" si="110"/>
        <v>280.50450042073021</v>
      </c>
      <c r="L227" s="10">
        <f t="shared" si="111"/>
        <v>60.979239221897878</v>
      </c>
      <c r="M227" s="10">
        <f t="shared" si="112"/>
        <v>1865.964720190075</v>
      </c>
      <c r="N227" s="10">
        <f t="shared" si="113"/>
        <v>2864.8046586447626</v>
      </c>
      <c r="O227" s="10">
        <f t="shared" si="114"/>
        <v>428.07425933772316</v>
      </c>
      <c r="P227" s="10">
        <f t="shared" si="115"/>
        <v>530.5193812305115</v>
      </c>
      <c r="Q227" s="10">
        <f t="shared" si="116"/>
        <v>79.273010988467249</v>
      </c>
      <c r="R227" s="10">
        <f t="shared" si="117"/>
        <v>2238.7917887927588</v>
      </c>
      <c r="S227" s="10">
        <f t="shared" si="118"/>
        <v>334.53210637133179</v>
      </c>
      <c r="T227" s="10">
        <f t="shared" si="119"/>
        <v>286.48046586447629</v>
      </c>
      <c r="U227" s="10">
        <f t="shared" si="120"/>
        <v>42.807425933772322</v>
      </c>
      <c r="V227" s="10">
        <f t="shared" si="121"/>
        <v>371.36356686135809</v>
      </c>
      <c r="W227" s="10">
        <f t="shared" si="122"/>
        <v>55.491107691927077</v>
      </c>
      <c r="X227" s="10">
        <f t="shared" si="123"/>
        <v>1697.6620199376368</v>
      </c>
      <c r="Y227" s="10">
        <f t="shared" si="124"/>
        <v>253.67363516309518</v>
      </c>
      <c r="Z227" s="10">
        <f t="shared" si="125"/>
        <v>583.57131935356279</v>
      </c>
      <c r="AA227" s="10">
        <f t="shared" si="126"/>
        <v>87.200312087313975</v>
      </c>
      <c r="AB227" s="10">
        <f t="shared" si="127"/>
        <v>116.71426387071256</v>
      </c>
      <c r="AC227" s="10">
        <f t="shared" si="128"/>
        <v>17.440062417462798</v>
      </c>
      <c r="AD227" s="10">
        <f t="shared" si="129"/>
        <v>244.03891536603527</v>
      </c>
      <c r="AE227" s="10">
        <f t="shared" si="130"/>
        <v>36.465585054694927</v>
      </c>
      <c r="AF227" s="2">
        <f t="shared" si="131"/>
        <v>60.979239221897878</v>
      </c>
      <c r="AG227" s="9">
        <f t="shared" si="132"/>
        <v>1071.6966846221917</v>
      </c>
      <c r="AH227" s="9">
        <f t="shared" si="133"/>
        <v>160.13858505848842</v>
      </c>
      <c r="AI227" s="2">
        <f t="shared" si="134"/>
        <v>12.203409270043093</v>
      </c>
      <c r="AJ227" s="2">
        <f t="shared" si="135"/>
        <v>621.926041239352</v>
      </c>
    </row>
    <row r="228" spans="1:36" x14ac:dyDescent="0.3">
      <c r="A228" s="2" t="s">
        <v>227</v>
      </c>
      <c r="B228" s="7">
        <v>46962.344248875976</v>
      </c>
      <c r="C228" s="10">
        <f t="shared" si="102"/>
        <v>12679.832947196513</v>
      </c>
      <c r="D228" s="10">
        <f t="shared" si="103"/>
        <v>2348.117212443799</v>
      </c>
      <c r="E228" s="10">
        <f t="shared" si="104"/>
        <v>9909.0546365128321</v>
      </c>
      <c r="F228" s="10">
        <f t="shared" si="105"/>
        <v>1267.9832947196514</v>
      </c>
      <c r="G228" s="10">
        <f t="shared" si="106"/>
        <v>1643.6820487106593</v>
      </c>
      <c r="H228" s="10">
        <f t="shared" si="107"/>
        <v>7513.9750798201567</v>
      </c>
      <c r="I228" s="10">
        <f t="shared" si="108"/>
        <v>2582.9289336881789</v>
      </c>
      <c r="J228" s="10">
        <f t="shared" si="109"/>
        <v>516.58578673763577</v>
      </c>
      <c r="K228" s="10">
        <f t="shared" si="110"/>
        <v>1080.1339177241475</v>
      </c>
      <c r="L228" s="10">
        <f t="shared" si="111"/>
        <v>234.8117212443799</v>
      </c>
      <c r="M228" s="10">
        <f t="shared" si="112"/>
        <v>7185.2386700780244</v>
      </c>
      <c r="N228" s="10">
        <f t="shared" si="113"/>
        <v>11031.454664060966</v>
      </c>
      <c r="O228" s="10">
        <f t="shared" si="114"/>
        <v>1648.3782831355468</v>
      </c>
      <c r="P228" s="10">
        <f t="shared" si="115"/>
        <v>2042.8619748261051</v>
      </c>
      <c r="Q228" s="10">
        <f t="shared" si="116"/>
        <v>305.25523761769387</v>
      </c>
      <c r="R228" s="10">
        <f t="shared" si="117"/>
        <v>8620.8775337661646</v>
      </c>
      <c r="S228" s="10">
        <f t="shared" si="118"/>
        <v>1288.1771027466682</v>
      </c>
      <c r="T228" s="10">
        <f t="shared" si="119"/>
        <v>1103.1454664060968</v>
      </c>
      <c r="U228" s="10">
        <f t="shared" si="120"/>
        <v>164.8378283135547</v>
      </c>
      <c r="V228" s="10">
        <f t="shared" si="121"/>
        <v>1430.0033823782735</v>
      </c>
      <c r="W228" s="10">
        <f t="shared" si="122"/>
        <v>213.67866633238572</v>
      </c>
      <c r="X228" s="10">
        <f t="shared" si="123"/>
        <v>6537.1583194435361</v>
      </c>
      <c r="Y228" s="10">
        <f t="shared" si="124"/>
        <v>976.81676037662044</v>
      </c>
      <c r="Z228" s="10">
        <f t="shared" si="125"/>
        <v>2247.1481723087154</v>
      </c>
      <c r="AA228" s="10">
        <f t="shared" si="126"/>
        <v>335.78076137946329</v>
      </c>
      <c r="AB228" s="10">
        <f t="shared" si="127"/>
        <v>449.42963446174309</v>
      </c>
      <c r="AC228" s="10">
        <f t="shared" si="128"/>
        <v>67.156152275892651</v>
      </c>
      <c r="AD228" s="10">
        <f t="shared" si="129"/>
        <v>939.71650842000838</v>
      </c>
      <c r="AE228" s="10">
        <f t="shared" si="130"/>
        <v>140.41740930413917</v>
      </c>
      <c r="AF228" s="2">
        <f t="shared" si="131"/>
        <v>234.8117212443799</v>
      </c>
      <c r="AG228" s="9">
        <f t="shared" si="132"/>
        <v>4126.7642295816768</v>
      </c>
      <c r="AH228" s="9">
        <f t="shared" si="133"/>
        <v>616.64293085703218</v>
      </c>
      <c r="AI228" s="2">
        <f t="shared" si="134"/>
        <v>46.991460902310287</v>
      </c>
      <c r="AJ228" s="2">
        <f t="shared" si="135"/>
        <v>2394.8400487370054</v>
      </c>
    </row>
    <row r="229" spans="1:36" x14ac:dyDescent="0.3">
      <c r="A229" s="2" t="s">
        <v>228</v>
      </c>
      <c r="B229" s="7">
        <v>10057.039234232336</v>
      </c>
      <c r="C229" s="10">
        <f t="shared" si="102"/>
        <v>2715.4005932427308</v>
      </c>
      <c r="D229" s="10">
        <f t="shared" si="103"/>
        <v>502.85196171161681</v>
      </c>
      <c r="E229" s="10">
        <f t="shared" si="104"/>
        <v>2122.0352784230231</v>
      </c>
      <c r="F229" s="10">
        <f t="shared" si="105"/>
        <v>271.5400593242731</v>
      </c>
      <c r="G229" s="10">
        <f t="shared" si="106"/>
        <v>351.99637319813178</v>
      </c>
      <c r="H229" s="10">
        <f t="shared" si="107"/>
        <v>1609.1262774771737</v>
      </c>
      <c r="I229" s="10">
        <f t="shared" si="108"/>
        <v>553.13715788277852</v>
      </c>
      <c r="J229" s="10">
        <f t="shared" si="109"/>
        <v>110.62743157655571</v>
      </c>
      <c r="K229" s="10">
        <f t="shared" si="110"/>
        <v>231.31190238734371</v>
      </c>
      <c r="L229" s="10">
        <f t="shared" si="111"/>
        <v>50.28519617116168</v>
      </c>
      <c r="M229" s="10">
        <f t="shared" si="112"/>
        <v>1538.7270028375474</v>
      </c>
      <c r="N229" s="10">
        <f t="shared" si="113"/>
        <v>2362.3985161211758</v>
      </c>
      <c r="O229" s="10">
        <f t="shared" si="114"/>
        <v>353.00207712155503</v>
      </c>
      <c r="P229" s="10">
        <f t="shared" si="115"/>
        <v>437.48120668910661</v>
      </c>
      <c r="Q229" s="10">
        <f t="shared" si="116"/>
        <v>65.370755022510181</v>
      </c>
      <c r="R229" s="10">
        <f t="shared" si="117"/>
        <v>1846.17069222803</v>
      </c>
      <c r="S229" s="10">
        <f t="shared" si="118"/>
        <v>275.86458619499302</v>
      </c>
      <c r="T229" s="10">
        <f t="shared" si="119"/>
        <v>236.2398516121176</v>
      </c>
      <c r="U229" s="10">
        <f t="shared" si="120"/>
        <v>35.300207712155505</v>
      </c>
      <c r="V229" s="10">
        <f t="shared" si="121"/>
        <v>306.23684468237462</v>
      </c>
      <c r="W229" s="10">
        <f t="shared" si="122"/>
        <v>45.759528515757133</v>
      </c>
      <c r="X229" s="10">
        <f t="shared" si="123"/>
        <v>1399.9398614051411</v>
      </c>
      <c r="Y229" s="10">
        <f t="shared" si="124"/>
        <v>209.18641607203259</v>
      </c>
      <c r="Z229" s="10">
        <f t="shared" si="125"/>
        <v>481.22932735801731</v>
      </c>
      <c r="AA229" s="10">
        <f t="shared" si="126"/>
        <v>71.907830524761209</v>
      </c>
      <c r="AB229" s="10">
        <f t="shared" si="127"/>
        <v>96.245865471603466</v>
      </c>
      <c r="AC229" s="10">
        <f t="shared" si="128"/>
        <v>14.381566104952242</v>
      </c>
      <c r="AD229" s="10">
        <f t="shared" si="129"/>
        <v>201.24135507698904</v>
      </c>
      <c r="AE229" s="10">
        <f t="shared" si="130"/>
        <v>30.070547310354684</v>
      </c>
      <c r="AF229" s="2">
        <f t="shared" si="131"/>
        <v>50.28519617116168</v>
      </c>
      <c r="AG229" s="9">
        <f t="shared" si="132"/>
        <v>883.75123582811477</v>
      </c>
      <c r="AH229" s="9">
        <f t="shared" si="133"/>
        <v>132.05478236512062</v>
      </c>
      <c r="AI229" s="2">
        <f t="shared" si="134"/>
        <v>10.063274598557561</v>
      </c>
      <c r="AJ229" s="2">
        <f t="shared" si="135"/>
        <v>512.85771004575452</v>
      </c>
    </row>
    <row r="230" spans="1:36" x14ac:dyDescent="0.3">
      <c r="A230" s="2" t="s">
        <v>229</v>
      </c>
      <c r="B230" s="7">
        <v>10011.877313969795</v>
      </c>
      <c r="C230" s="10">
        <f t="shared" si="102"/>
        <v>2703.2068747718449</v>
      </c>
      <c r="D230" s="10">
        <f t="shared" si="103"/>
        <v>500.59386569848976</v>
      </c>
      <c r="E230" s="10">
        <f t="shared" si="104"/>
        <v>2112.5061132476271</v>
      </c>
      <c r="F230" s="10">
        <f t="shared" si="105"/>
        <v>270.32068747718449</v>
      </c>
      <c r="G230" s="10">
        <f t="shared" si="106"/>
        <v>350.41570598894288</v>
      </c>
      <c r="H230" s="10">
        <f t="shared" si="107"/>
        <v>1601.9003702351672</v>
      </c>
      <c r="I230" s="10">
        <f t="shared" si="108"/>
        <v>550.65325226833875</v>
      </c>
      <c r="J230" s="10">
        <f t="shared" si="109"/>
        <v>110.13065045366776</v>
      </c>
      <c r="K230" s="10">
        <f t="shared" si="110"/>
        <v>230.27317822130527</v>
      </c>
      <c r="L230" s="10">
        <f t="shared" si="111"/>
        <v>50.059386569848975</v>
      </c>
      <c r="M230" s="10">
        <f t="shared" si="112"/>
        <v>1531.8172290373786</v>
      </c>
      <c r="N230" s="10">
        <f t="shared" si="113"/>
        <v>2351.789981051505</v>
      </c>
      <c r="O230" s="10">
        <f t="shared" si="114"/>
        <v>351.41689372033983</v>
      </c>
      <c r="P230" s="10">
        <f t="shared" si="115"/>
        <v>435.51666315768608</v>
      </c>
      <c r="Q230" s="10">
        <f t="shared" si="116"/>
        <v>65.077202540803668</v>
      </c>
      <c r="R230" s="10">
        <f t="shared" si="117"/>
        <v>1837.8803185254355</v>
      </c>
      <c r="S230" s="10">
        <f t="shared" si="118"/>
        <v>274.62579472219153</v>
      </c>
      <c r="T230" s="10">
        <f t="shared" si="119"/>
        <v>235.1789981051505</v>
      </c>
      <c r="U230" s="10">
        <f t="shared" si="120"/>
        <v>35.141689372033987</v>
      </c>
      <c r="V230" s="10">
        <f t="shared" si="121"/>
        <v>304.8616642103803</v>
      </c>
      <c r="W230" s="10">
        <f t="shared" si="122"/>
        <v>45.554041778562578</v>
      </c>
      <c r="X230" s="10">
        <f t="shared" si="123"/>
        <v>1393.6533221045954</v>
      </c>
      <c r="Y230" s="10">
        <f t="shared" si="124"/>
        <v>208.24704813057176</v>
      </c>
      <c r="Z230" s="10">
        <f t="shared" si="125"/>
        <v>479.0683294734547</v>
      </c>
      <c r="AA230" s="10">
        <f t="shared" si="126"/>
        <v>71.584922794884037</v>
      </c>
      <c r="AB230" s="10">
        <f t="shared" si="127"/>
        <v>95.813665894690942</v>
      </c>
      <c r="AC230" s="10">
        <f t="shared" si="128"/>
        <v>14.316984558976809</v>
      </c>
      <c r="AD230" s="10">
        <f t="shared" si="129"/>
        <v>200.33766505253558</v>
      </c>
      <c r="AE230" s="10">
        <f t="shared" si="130"/>
        <v>29.935513168769685</v>
      </c>
      <c r="AF230" s="2">
        <f t="shared" si="131"/>
        <v>50.059386569848975</v>
      </c>
      <c r="AG230" s="9">
        <f t="shared" si="132"/>
        <v>879.78268187154492</v>
      </c>
      <c r="AH230" s="9">
        <f t="shared" si="133"/>
        <v>131.46178004977108</v>
      </c>
      <c r="AI230" s="2">
        <f t="shared" si="134"/>
        <v>10.018084677904458</v>
      </c>
      <c r="AJ230" s="2">
        <f t="shared" si="135"/>
        <v>510.5546824381583</v>
      </c>
    </row>
    <row r="231" spans="1:36" x14ac:dyDescent="0.3">
      <c r="A231" s="2" t="s">
        <v>230</v>
      </c>
      <c r="B231" s="7">
        <v>42009.644371424532</v>
      </c>
      <c r="C231" s="10">
        <f t="shared" si="102"/>
        <v>11342.603980284624</v>
      </c>
      <c r="D231" s="10">
        <f t="shared" si="103"/>
        <v>2100.4822185712269</v>
      </c>
      <c r="E231" s="10">
        <f t="shared" si="104"/>
        <v>8864.034962370577</v>
      </c>
      <c r="F231" s="10">
        <f t="shared" si="105"/>
        <v>1134.2603980284625</v>
      </c>
      <c r="G231" s="10">
        <f t="shared" si="106"/>
        <v>1470.3375529998589</v>
      </c>
      <c r="H231" s="10">
        <f t="shared" si="107"/>
        <v>6721.543099427925</v>
      </c>
      <c r="I231" s="10">
        <f t="shared" si="108"/>
        <v>2310.5304404283493</v>
      </c>
      <c r="J231" s="10">
        <f t="shared" si="109"/>
        <v>462.10608808566991</v>
      </c>
      <c r="K231" s="10">
        <f t="shared" si="110"/>
        <v>966.22182054276425</v>
      </c>
      <c r="L231" s="10">
        <f t="shared" si="111"/>
        <v>210.04822185712266</v>
      </c>
      <c r="M231" s="10">
        <f t="shared" si="112"/>
        <v>6427.4755888279533</v>
      </c>
      <c r="N231" s="10">
        <f t="shared" si="113"/>
        <v>9868.0654628476241</v>
      </c>
      <c r="O231" s="10">
        <f t="shared" si="114"/>
        <v>1474.5385174370012</v>
      </c>
      <c r="P231" s="10">
        <f t="shared" si="115"/>
        <v>1827.4195301569673</v>
      </c>
      <c r="Q231" s="10">
        <f t="shared" si="116"/>
        <v>273.06268841425953</v>
      </c>
      <c r="R231" s="10">
        <f t="shared" si="117"/>
        <v>7711.7104172624022</v>
      </c>
      <c r="S231" s="10">
        <f t="shared" si="118"/>
        <v>1152.324545108175</v>
      </c>
      <c r="T231" s="10">
        <f t="shared" si="119"/>
        <v>986.80654628476236</v>
      </c>
      <c r="U231" s="10">
        <f t="shared" si="120"/>
        <v>147.45385174370014</v>
      </c>
      <c r="V231" s="10">
        <f t="shared" si="121"/>
        <v>1279.1936711098772</v>
      </c>
      <c r="W231" s="10">
        <f t="shared" si="122"/>
        <v>191.14388188998166</v>
      </c>
      <c r="X231" s="10">
        <f t="shared" si="123"/>
        <v>5847.7424965022947</v>
      </c>
      <c r="Y231" s="10">
        <f t="shared" si="124"/>
        <v>873.8006029256303</v>
      </c>
      <c r="Z231" s="10">
        <f t="shared" si="125"/>
        <v>2010.1614831726638</v>
      </c>
      <c r="AA231" s="10">
        <f t="shared" si="126"/>
        <v>300.36895725568542</v>
      </c>
      <c r="AB231" s="10">
        <f t="shared" si="127"/>
        <v>402.03229663453283</v>
      </c>
      <c r="AC231" s="10">
        <f t="shared" si="128"/>
        <v>60.07379145113709</v>
      </c>
      <c r="AD231" s="10">
        <f t="shared" si="129"/>
        <v>840.61298387220484</v>
      </c>
      <c r="AE231" s="10">
        <f t="shared" si="130"/>
        <v>125.60883667055936</v>
      </c>
      <c r="AF231" s="2">
        <f t="shared" si="131"/>
        <v>210.04822185712266</v>
      </c>
      <c r="AG231" s="9">
        <f t="shared" si="132"/>
        <v>3691.5511877069757</v>
      </c>
      <c r="AH231" s="9">
        <f t="shared" si="133"/>
        <v>551.61109701368616</v>
      </c>
      <c r="AI231" s="2">
        <f t="shared" si="134"/>
        <v>42.035690350934821</v>
      </c>
      <c r="AJ231" s="2">
        <f t="shared" si="135"/>
        <v>2142.2776137563569</v>
      </c>
    </row>
    <row r="232" spans="1:36" x14ac:dyDescent="0.3">
      <c r="A232" s="2" t="s">
        <v>231</v>
      </c>
      <c r="B232" s="7">
        <v>19384.795187134783</v>
      </c>
      <c r="C232" s="10">
        <f t="shared" si="102"/>
        <v>5233.8947005263917</v>
      </c>
      <c r="D232" s="10">
        <f t="shared" si="103"/>
        <v>969.23975935673923</v>
      </c>
      <c r="E232" s="10">
        <f t="shared" si="104"/>
        <v>4090.1917844854397</v>
      </c>
      <c r="F232" s="10">
        <f t="shared" si="105"/>
        <v>523.38947005263924</v>
      </c>
      <c r="G232" s="10">
        <f t="shared" si="106"/>
        <v>678.46783154971752</v>
      </c>
      <c r="H232" s="10">
        <f t="shared" si="107"/>
        <v>3101.5672299415655</v>
      </c>
      <c r="I232" s="10">
        <f t="shared" si="108"/>
        <v>1066.1637352924131</v>
      </c>
      <c r="J232" s="10">
        <f t="shared" si="109"/>
        <v>213.23274705848263</v>
      </c>
      <c r="K232" s="10">
        <f t="shared" si="110"/>
        <v>445.85028930409999</v>
      </c>
      <c r="L232" s="10">
        <f t="shared" si="111"/>
        <v>96.923975935673923</v>
      </c>
      <c r="M232" s="10">
        <f t="shared" si="112"/>
        <v>2965.8736636316216</v>
      </c>
      <c r="N232" s="10">
        <f t="shared" si="113"/>
        <v>4553.4883894579607</v>
      </c>
      <c r="O232" s="10">
        <f t="shared" si="114"/>
        <v>680.40631106843091</v>
      </c>
      <c r="P232" s="10">
        <f t="shared" si="115"/>
        <v>843.2385906403631</v>
      </c>
      <c r="Q232" s="10">
        <f t="shared" si="116"/>
        <v>126.0011687163761</v>
      </c>
      <c r="R232" s="10">
        <f t="shared" si="117"/>
        <v>3558.4668525023326</v>
      </c>
      <c r="S232" s="10">
        <f t="shared" si="118"/>
        <v>531.72493198310713</v>
      </c>
      <c r="T232" s="10">
        <f t="shared" si="119"/>
        <v>455.34883894579616</v>
      </c>
      <c r="U232" s="10">
        <f t="shared" si="120"/>
        <v>68.040631106843108</v>
      </c>
      <c r="V232" s="10">
        <f t="shared" si="121"/>
        <v>590.26701344825426</v>
      </c>
      <c r="W232" s="10">
        <f t="shared" si="122"/>
        <v>88.200818101463284</v>
      </c>
      <c r="X232" s="10">
        <f t="shared" si="123"/>
        <v>2698.363490049162</v>
      </c>
      <c r="Y232" s="10">
        <f t="shared" si="124"/>
        <v>403.20373989240352</v>
      </c>
      <c r="Z232" s="10">
        <f t="shared" si="125"/>
        <v>927.56244970439934</v>
      </c>
      <c r="AA232" s="10">
        <f t="shared" si="126"/>
        <v>138.6012855880137</v>
      </c>
      <c r="AB232" s="10">
        <f t="shared" si="127"/>
        <v>185.51248994087987</v>
      </c>
      <c r="AC232" s="10">
        <f t="shared" si="128"/>
        <v>27.720257117602742</v>
      </c>
      <c r="AD232" s="10">
        <f t="shared" si="129"/>
        <v>387.889751694567</v>
      </c>
      <c r="AE232" s="10">
        <f t="shared" si="130"/>
        <v>57.960537609532999</v>
      </c>
      <c r="AF232" s="2">
        <f t="shared" si="131"/>
        <v>96.923975935673923</v>
      </c>
      <c r="AG232" s="9">
        <f t="shared" si="132"/>
        <v>1703.4175072712549</v>
      </c>
      <c r="AH232" s="9">
        <f t="shared" si="133"/>
        <v>254.53365051179674</v>
      </c>
      <c r="AI232" s="2">
        <f t="shared" si="134"/>
        <v>19.396813760150806</v>
      </c>
      <c r="AJ232" s="2">
        <f t="shared" si="135"/>
        <v>988.52569208841942</v>
      </c>
    </row>
    <row r="233" spans="1:36" x14ac:dyDescent="0.3">
      <c r="A233" s="2" t="s">
        <v>232</v>
      </c>
      <c r="B233" s="7">
        <v>7743.3238405057691</v>
      </c>
      <c r="C233" s="10">
        <f t="shared" si="102"/>
        <v>2090.697436936558</v>
      </c>
      <c r="D233" s="10">
        <f t="shared" si="103"/>
        <v>387.16619202528847</v>
      </c>
      <c r="E233" s="10">
        <f t="shared" si="104"/>
        <v>1633.8413303467175</v>
      </c>
      <c r="F233" s="10">
        <f t="shared" si="105"/>
        <v>209.06974369365579</v>
      </c>
      <c r="G233" s="10">
        <f t="shared" si="106"/>
        <v>271.01633441770196</v>
      </c>
      <c r="H233" s="10">
        <f t="shared" si="107"/>
        <v>1238.9318144809231</v>
      </c>
      <c r="I233" s="10">
        <f t="shared" si="108"/>
        <v>425.88281122781729</v>
      </c>
      <c r="J233" s="10">
        <f t="shared" si="109"/>
        <v>85.176562245563474</v>
      </c>
      <c r="K233" s="10">
        <f t="shared" si="110"/>
        <v>178.0964483316327</v>
      </c>
      <c r="L233" s="10">
        <f t="shared" si="111"/>
        <v>38.716619202528847</v>
      </c>
      <c r="M233" s="10">
        <f t="shared" si="112"/>
        <v>1184.7285475973827</v>
      </c>
      <c r="N233" s="10">
        <f t="shared" si="113"/>
        <v>1818.9067701348054</v>
      </c>
      <c r="O233" s="10">
        <f t="shared" si="114"/>
        <v>271.79066680175254</v>
      </c>
      <c r="P233" s="10">
        <f t="shared" si="115"/>
        <v>336.83458706200099</v>
      </c>
      <c r="Q233" s="10">
        <f t="shared" si="116"/>
        <v>50.331604963287504</v>
      </c>
      <c r="R233" s="10">
        <f t="shared" si="117"/>
        <v>1421.4419574016442</v>
      </c>
      <c r="S233" s="10">
        <f t="shared" si="118"/>
        <v>212.39937294507328</v>
      </c>
      <c r="T233" s="10">
        <f t="shared" si="119"/>
        <v>181.89067701348054</v>
      </c>
      <c r="U233" s="10">
        <f t="shared" si="120"/>
        <v>27.179066680175254</v>
      </c>
      <c r="V233" s="10">
        <f t="shared" si="121"/>
        <v>235.78421094340069</v>
      </c>
      <c r="W233" s="10">
        <f t="shared" si="122"/>
        <v>35.232123474301254</v>
      </c>
      <c r="X233" s="10">
        <f t="shared" si="123"/>
        <v>1077.8706785984032</v>
      </c>
      <c r="Y233" s="10">
        <f t="shared" si="124"/>
        <v>161.06113588252001</v>
      </c>
      <c r="Z233" s="10">
        <f t="shared" si="125"/>
        <v>370.51804576820103</v>
      </c>
      <c r="AA233" s="10">
        <f t="shared" si="126"/>
        <v>55.364765459616251</v>
      </c>
      <c r="AB233" s="10">
        <f t="shared" si="127"/>
        <v>74.103609153640221</v>
      </c>
      <c r="AC233" s="10">
        <f t="shared" si="128"/>
        <v>11.072953091923251</v>
      </c>
      <c r="AD233" s="10">
        <f t="shared" si="129"/>
        <v>154.94391004852045</v>
      </c>
      <c r="AE233" s="10">
        <f t="shared" si="130"/>
        <v>23.152538283112253</v>
      </c>
      <c r="AF233" s="2">
        <f t="shared" si="131"/>
        <v>38.716619202528847</v>
      </c>
      <c r="AG233" s="9">
        <f t="shared" si="132"/>
        <v>680.43604624424279</v>
      </c>
      <c r="AH233" s="9">
        <f t="shared" si="133"/>
        <v>101.67435173764548</v>
      </c>
      <c r="AI233" s="2">
        <f t="shared" si="134"/>
        <v>7.7481247012868835</v>
      </c>
      <c r="AJ233" s="2">
        <f t="shared" si="135"/>
        <v>394.87002491420765</v>
      </c>
    </row>
    <row r="234" spans="1:36" x14ac:dyDescent="0.3">
      <c r="A234" s="2" t="s">
        <v>233</v>
      </c>
      <c r="B234" s="7">
        <v>16844.379801220806</v>
      </c>
      <c r="C234" s="10">
        <f t="shared" si="102"/>
        <v>4547.9825463296183</v>
      </c>
      <c r="D234" s="10">
        <f t="shared" si="103"/>
        <v>842.21899006104036</v>
      </c>
      <c r="E234" s="10">
        <f t="shared" si="104"/>
        <v>3554.1641380575907</v>
      </c>
      <c r="F234" s="10">
        <f t="shared" si="105"/>
        <v>454.7982546329618</v>
      </c>
      <c r="G234" s="10">
        <f t="shared" si="106"/>
        <v>589.55329304272823</v>
      </c>
      <c r="H234" s="10">
        <f t="shared" si="107"/>
        <v>2695.1007681953292</v>
      </c>
      <c r="I234" s="10">
        <f t="shared" si="108"/>
        <v>926.44088906714433</v>
      </c>
      <c r="J234" s="10">
        <f t="shared" si="109"/>
        <v>185.28817781342889</v>
      </c>
      <c r="K234" s="10">
        <f t="shared" si="110"/>
        <v>387.42073542807856</v>
      </c>
      <c r="L234" s="10">
        <f t="shared" si="111"/>
        <v>84.221899006104039</v>
      </c>
      <c r="M234" s="10">
        <f t="shared" si="112"/>
        <v>2577.1901095867834</v>
      </c>
      <c r="N234" s="10">
        <f t="shared" si="113"/>
        <v>3956.744815306768</v>
      </c>
      <c r="O234" s="10">
        <f t="shared" si="114"/>
        <v>591.23773102285043</v>
      </c>
      <c r="P234" s="10">
        <f t="shared" si="115"/>
        <v>732.73052135310513</v>
      </c>
      <c r="Q234" s="10">
        <f t="shared" si="116"/>
        <v>109.48846870793525</v>
      </c>
      <c r="R234" s="10">
        <f t="shared" si="117"/>
        <v>3092.122800110104</v>
      </c>
      <c r="S234" s="10">
        <f t="shared" si="118"/>
        <v>462.0413379474868</v>
      </c>
      <c r="T234" s="10">
        <f t="shared" si="119"/>
        <v>395.67448153067676</v>
      </c>
      <c r="U234" s="10">
        <f t="shared" si="120"/>
        <v>59.123773102285035</v>
      </c>
      <c r="V234" s="10">
        <f t="shared" si="121"/>
        <v>512.91136494717352</v>
      </c>
      <c r="W234" s="10">
        <f t="shared" si="122"/>
        <v>76.641928095554675</v>
      </c>
      <c r="X234" s="10">
        <f t="shared" si="123"/>
        <v>2344.7376683299362</v>
      </c>
      <c r="Y234" s="10">
        <f t="shared" si="124"/>
        <v>350.36309986539283</v>
      </c>
      <c r="Z234" s="10">
        <f t="shared" si="125"/>
        <v>806.00357348841555</v>
      </c>
      <c r="AA234" s="10">
        <f t="shared" si="126"/>
        <v>120.43731557872877</v>
      </c>
      <c r="AB234" s="10">
        <f t="shared" si="127"/>
        <v>161.20071469768314</v>
      </c>
      <c r="AC234" s="10">
        <f t="shared" si="128"/>
        <v>24.087463115745756</v>
      </c>
      <c r="AD234" s="10">
        <f t="shared" si="129"/>
        <v>337.05603982242832</v>
      </c>
      <c r="AE234" s="10">
        <f t="shared" si="130"/>
        <v>50.364695605650212</v>
      </c>
      <c r="AF234" s="2">
        <f t="shared" si="131"/>
        <v>84.221899006104039</v>
      </c>
      <c r="AG234" s="9">
        <f t="shared" si="132"/>
        <v>1480.1813057879856</v>
      </c>
      <c r="AH234" s="9">
        <f t="shared" si="133"/>
        <v>221.17651695682545</v>
      </c>
      <c r="AI234" s="2">
        <f t="shared" si="134"/>
        <v>16.854823316697566</v>
      </c>
      <c r="AJ234" s="2">
        <f t="shared" si="135"/>
        <v>858.97746352527486</v>
      </c>
    </row>
    <row r="235" spans="1:36" x14ac:dyDescent="0.3">
      <c r="A235" s="2" t="s">
        <v>234</v>
      </c>
      <c r="B235" s="7">
        <v>11085.079736940163</v>
      </c>
      <c r="C235" s="10">
        <f t="shared" si="102"/>
        <v>2992.9715289738442</v>
      </c>
      <c r="D235" s="10">
        <f t="shared" si="103"/>
        <v>554.25398684700815</v>
      </c>
      <c r="E235" s="10">
        <f t="shared" si="104"/>
        <v>2338.9518244943747</v>
      </c>
      <c r="F235" s="10">
        <f t="shared" si="105"/>
        <v>299.29715289738442</v>
      </c>
      <c r="G235" s="10">
        <f t="shared" si="106"/>
        <v>387.97779079290575</v>
      </c>
      <c r="H235" s="10">
        <f t="shared" si="107"/>
        <v>1773.6127579104261</v>
      </c>
      <c r="I235" s="10">
        <f t="shared" si="108"/>
        <v>609.67938553170893</v>
      </c>
      <c r="J235" s="10">
        <f t="shared" si="109"/>
        <v>121.93587710634181</v>
      </c>
      <c r="K235" s="10">
        <f t="shared" si="110"/>
        <v>254.95683394962373</v>
      </c>
      <c r="L235" s="10">
        <f t="shared" si="111"/>
        <v>55.425398684700816</v>
      </c>
      <c r="M235" s="10">
        <f t="shared" si="112"/>
        <v>1696.0171997518448</v>
      </c>
      <c r="N235" s="10">
        <f t="shared" si="113"/>
        <v>2603.8852302072446</v>
      </c>
      <c r="O235" s="10">
        <f t="shared" si="114"/>
        <v>389.08629876659978</v>
      </c>
      <c r="P235" s="10">
        <f t="shared" si="115"/>
        <v>482.20096855689707</v>
      </c>
      <c r="Q235" s="10">
        <f t="shared" si="116"/>
        <v>72.053018290111055</v>
      </c>
      <c r="R235" s="10">
        <f t="shared" si="117"/>
        <v>2034.8880873101059</v>
      </c>
      <c r="S235" s="10">
        <f t="shared" si="118"/>
        <v>304.06373718426875</v>
      </c>
      <c r="T235" s="10">
        <f t="shared" si="119"/>
        <v>260.38852302072445</v>
      </c>
      <c r="U235" s="10">
        <f t="shared" si="120"/>
        <v>38.90862987665998</v>
      </c>
      <c r="V235" s="10">
        <f t="shared" si="121"/>
        <v>337.540677989828</v>
      </c>
      <c r="W235" s="10">
        <f t="shared" si="122"/>
        <v>50.437112803077753</v>
      </c>
      <c r="X235" s="10">
        <f t="shared" si="123"/>
        <v>1543.0430993820707</v>
      </c>
      <c r="Y235" s="10">
        <f t="shared" si="124"/>
        <v>230.5696585283554</v>
      </c>
      <c r="Z235" s="10">
        <f t="shared" si="125"/>
        <v>530.42106541258681</v>
      </c>
      <c r="AA235" s="10">
        <f t="shared" si="126"/>
        <v>79.25832011912216</v>
      </c>
      <c r="AB235" s="10">
        <f t="shared" si="127"/>
        <v>106.08421308251737</v>
      </c>
      <c r="AC235" s="10">
        <f t="shared" si="128"/>
        <v>15.851664023824435</v>
      </c>
      <c r="AD235" s="10">
        <f t="shared" si="129"/>
        <v>221.81244553617265</v>
      </c>
      <c r="AE235" s="10">
        <f t="shared" si="130"/>
        <v>33.144388413451082</v>
      </c>
      <c r="AF235" s="2">
        <f t="shared" si="131"/>
        <v>55.425398684700816</v>
      </c>
      <c r="AG235" s="9">
        <f t="shared" si="132"/>
        <v>974.08916169171482</v>
      </c>
      <c r="AH235" s="9">
        <f t="shared" si="133"/>
        <v>145.55355289646315</v>
      </c>
      <c r="AI235" s="2">
        <f t="shared" si="134"/>
        <v>11.091952486377066</v>
      </c>
      <c r="AJ235" s="2">
        <f t="shared" si="135"/>
        <v>565.28253267728985</v>
      </c>
    </row>
    <row r="236" spans="1:36" x14ac:dyDescent="0.3">
      <c r="A236" s="2" t="s">
        <v>235</v>
      </c>
      <c r="B236" s="7">
        <v>65053.149999999994</v>
      </c>
      <c r="C236" s="10">
        <f t="shared" si="102"/>
        <v>17564.3505</v>
      </c>
      <c r="D236" s="10">
        <f t="shared" si="103"/>
        <v>3252.6574999999998</v>
      </c>
      <c r="E236" s="10">
        <f t="shared" si="104"/>
        <v>13726.21465</v>
      </c>
      <c r="F236" s="10">
        <f t="shared" si="105"/>
        <v>1756.43505</v>
      </c>
      <c r="G236" s="10">
        <f t="shared" si="106"/>
        <v>2276.8602500000002</v>
      </c>
      <c r="H236" s="10">
        <f t="shared" si="107"/>
        <v>10408.503999999999</v>
      </c>
      <c r="I236" s="10">
        <f t="shared" si="108"/>
        <v>3577.9232499999998</v>
      </c>
      <c r="J236" s="10">
        <f t="shared" si="109"/>
        <v>715.58465000000001</v>
      </c>
      <c r="K236" s="10">
        <f t="shared" si="110"/>
        <v>1496.2224499999998</v>
      </c>
      <c r="L236" s="10">
        <f t="shared" si="111"/>
        <v>325.26574999999997</v>
      </c>
      <c r="M236" s="10">
        <f t="shared" si="112"/>
        <v>9953.1319499999991</v>
      </c>
      <c r="N236" s="10">
        <f t="shared" si="113"/>
        <v>15280.984935</v>
      </c>
      <c r="O236" s="10">
        <f t="shared" si="114"/>
        <v>2283.3655650000001</v>
      </c>
      <c r="P236" s="10">
        <f t="shared" si="115"/>
        <v>2829.8120249999997</v>
      </c>
      <c r="Q236" s="10">
        <f t="shared" si="116"/>
        <v>422.84547499999996</v>
      </c>
      <c r="R236" s="10">
        <f t="shared" si="117"/>
        <v>11941.8067455</v>
      </c>
      <c r="S236" s="10">
        <f t="shared" si="118"/>
        <v>1784.4079045000001</v>
      </c>
      <c r="T236" s="10">
        <f t="shared" si="119"/>
        <v>1528.0984935000001</v>
      </c>
      <c r="U236" s="10">
        <f t="shared" si="120"/>
        <v>228.3365565</v>
      </c>
      <c r="V236" s="10">
        <f t="shared" si="121"/>
        <v>1980.8684175000001</v>
      </c>
      <c r="W236" s="10">
        <f t="shared" si="122"/>
        <v>295.99183250000004</v>
      </c>
      <c r="X236" s="10">
        <f t="shared" si="123"/>
        <v>9055.3984799999998</v>
      </c>
      <c r="Y236" s="10">
        <f t="shared" si="124"/>
        <v>1353.1055199999998</v>
      </c>
      <c r="Z236" s="10">
        <f t="shared" si="125"/>
        <v>3112.7932274999998</v>
      </c>
      <c r="AA236" s="10">
        <f t="shared" si="126"/>
        <v>465.1300225</v>
      </c>
      <c r="AB236" s="10">
        <f t="shared" si="127"/>
        <v>622.55864550000001</v>
      </c>
      <c r="AC236" s="10">
        <f t="shared" si="128"/>
        <v>93.026004499999999</v>
      </c>
      <c r="AD236" s="10">
        <f t="shared" si="129"/>
        <v>1301.7135314999998</v>
      </c>
      <c r="AE236" s="10">
        <f t="shared" si="130"/>
        <v>194.50891849999996</v>
      </c>
      <c r="AF236" s="2">
        <f t="shared" si="131"/>
        <v>325.26574999999997</v>
      </c>
      <c r="AG236" s="9">
        <f t="shared" si="132"/>
        <v>5716.4738416574401</v>
      </c>
      <c r="AH236" s="9">
        <f t="shared" si="133"/>
        <v>854.1857464545601</v>
      </c>
      <c r="AI236" s="2">
        <f t="shared" si="134"/>
        <v>65.093482953000006</v>
      </c>
      <c r="AJ236" s="2">
        <f t="shared" si="135"/>
        <v>3317.3788789349996</v>
      </c>
    </row>
    <row r="237" spans="1:36" x14ac:dyDescent="0.3">
      <c r="A237" s="2" t="s">
        <v>236</v>
      </c>
      <c r="B237" s="7">
        <v>47209.357336547218</v>
      </c>
      <c r="C237" s="10">
        <f t="shared" si="102"/>
        <v>12746.526480867749</v>
      </c>
      <c r="D237" s="10">
        <f t="shared" si="103"/>
        <v>2360.4678668273609</v>
      </c>
      <c r="E237" s="10">
        <f t="shared" si="104"/>
        <v>9961.1743980114643</v>
      </c>
      <c r="F237" s="10">
        <f t="shared" si="105"/>
        <v>1274.6526480867751</v>
      </c>
      <c r="G237" s="10">
        <f t="shared" si="106"/>
        <v>1652.3275067791528</v>
      </c>
      <c r="H237" s="10">
        <f t="shared" si="107"/>
        <v>7553.4971738475551</v>
      </c>
      <c r="I237" s="10">
        <f t="shared" si="108"/>
        <v>2596.5146535100971</v>
      </c>
      <c r="J237" s="10">
        <f t="shared" si="109"/>
        <v>519.30293070201947</v>
      </c>
      <c r="K237" s="10">
        <f t="shared" si="110"/>
        <v>1085.815218740586</v>
      </c>
      <c r="L237" s="10">
        <f t="shared" si="111"/>
        <v>236.0467866827361</v>
      </c>
      <c r="M237" s="10">
        <f t="shared" si="112"/>
        <v>7223.0316724917238</v>
      </c>
      <c r="N237" s="10">
        <f t="shared" si="113"/>
        <v>11089.478038354942</v>
      </c>
      <c r="O237" s="10">
        <f t="shared" si="114"/>
        <v>1657.0484425128075</v>
      </c>
      <c r="P237" s="10">
        <f t="shared" si="115"/>
        <v>2053.6070441398042</v>
      </c>
      <c r="Q237" s="10">
        <f t="shared" si="116"/>
        <v>306.86082268755695</v>
      </c>
      <c r="R237" s="10">
        <f t="shared" si="117"/>
        <v>8666.2217262699742</v>
      </c>
      <c r="S237" s="10">
        <f t="shared" si="118"/>
        <v>1294.9526717414903</v>
      </c>
      <c r="T237" s="10">
        <f t="shared" si="119"/>
        <v>1108.9478038354944</v>
      </c>
      <c r="U237" s="10">
        <f t="shared" si="120"/>
        <v>165.70484425128078</v>
      </c>
      <c r="V237" s="10">
        <f t="shared" si="121"/>
        <v>1437.524930897863</v>
      </c>
      <c r="W237" s="10">
        <f t="shared" si="122"/>
        <v>214.80257588128987</v>
      </c>
      <c r="X237" s="10">
        <f t="shared" si="123"/>
        <v>6571.5425412473733</v>
      </c>
      <c r="Y237" s="10">
        <f t="shared" si="124"/>
        <v>981.95463260018221</v>
      </c>
      <c r="Z237" s="10">
        <f t="shared" si="125"/>
        <v>2258.9677485537845</v>
      </c>
      <c r="AA237" s="10">
        <f t="shared" si="126"/>
        <v>337.54690495631263</v>
      </c>
      <c r="AB237" s="10">
        <f t="shared" si="127"/>
        <v>451.79354971075691</v>
      </c>
      <c r="AC237" s="10">
        <f t="shared" si="128"/>
        <v>67.509380991262532</v>
      </c>
      <c r="AD237" s="10">
        <f t="shared" si="129"/>
        <v>944.65924030430983</v>
      </c>
      <c r="AE237" s="10">
        <f t="shared" si="130"/>
        <v>141.1559784362762</v>
      </c>
      <c r="AF237" s="2">
        <f t="shared" si="131"/>
        <v>236.0467866827361</v>
      </c>
      <c r="AG237" s="9">
        <f t="shared" si="132"/>
        <v>4148.4702323535594</v>
      </c>
      <c r="AH237" s="9">
        <f t="shared" si="133"/>
        <v>619.88635655857786</v>
      </c>
      <c r="AI237" s="2">
        <f t="shared" si="134"/>
        <v>47.238627138095879</v>
      </c>
      <c r="AJ237" s="2">
        <f t="shared" si="135"/>
        <v>2407.4364564414914</v>
      </c>
    </row>
    <row r="238" spans="1:36" x14ac:dyDescent="0.3">
      <c r="A238" s="2" t="s">
        <v>237</v>
      </c>
      <c r="B238" s="7">
        <v>6488.4202898120902</v>
      </c>
      <c r="C238" s="10">
        <f t="shared" si="102"/>
        <v>1751.8734782492645</v>
      </c>
      <c r="D238" s="10">
        <f t="shared" si="103"/>
        <v>324.42101449060453</v>
      </c>
      <c r="E238" s="10">
        <f t="shared" si="104"/>
        <v>1369.0566811503511</v>
      </c>
      <c r="F238" s="10">
        <f t="shared" si="105"/>
        <v>175.18734782492646</v>
      </c>
      <c r="G238" s="10">
        <f t="shared" si="106"/>
        <v>227.09471014342319</v>
      </c>
      <c r="H238" s="10">
        <f t="shared" si="107"/>
        <v>1038.1472463699345</v>
      </c>
      <c r="I238" s="10">
        <f t="shared" si="108"/>
        <v>356.86311593966497</v>
      </c>
      <c r="J238" s="10">
        <f t="shared" si="109"/>
        <v>71.372623187933002</v>
      </c>
      <c r="K238" s="10">
        <f t="shared" si="110"/>
        <v>149.23366666567807</v>
      </c>
      <c r="L238" s="10">
        <f t="shared" si="111"/>
        <v>32.442101449060452</v>
      </c>
      <c r="M238" s="10">
        <f t="shared" si="112"/>
        <v>992.72830434124978</v>
      </c>
      <c r="N238" s="10">
        <f t="shared" si="113"/>
        <v>1524.1299260768601</v>
      </c>
      <c r="O238" s="10">
        <f t="shared" si="114"/>
        <v>227.74355217240441</v>
      </c>
      <c r="P238" s="10">
        <f t="shared" si="115"/>
        <v>282.24628260682596</v>
      </c>
      <c r="Q238" s="10">
        <f t="shared" si="116"/>
        <v>42.174731883778591</v>
      </c>
      <c r="R238" s="10">
        <f t="shared" si="117"/>
        <v>1191.0793126008055</v>
      </c>
      <c r="S238" s="10">
        <f t="shared" si="118"/>
        <v>177.97736854954564</v>
      </c>
      <c r="T238" s="10">
        <f t="shared" si="119"/>
        <v>152.41299260768602</v>
      </c>
      <c r="U238" s="10">
        <f t="shared" si="120"/>
        <v>22.774355217240441</v>
      </c>
      <c r="V238" s="10">
        <f t="shared" si="121"/>
        <v>197.57239782477816</v>
      </c>
      <c r="W238" s="10">
        <f t="shared" si="122"/>
        <v>29.522312318645014</v>
      </c>
      <c r="X238" s="10">
        <f t="shared" si="123"/>
        <v>903.18810434184297</v>
      </c>
      <c r="Y238" s="10">
        <f t="shared" si="124"/>
        <v>134.95914202809149</v>
      </c>
      <c r="Z238" s="10">
        <f t="shared" si="125"/>
        <v>310.47091086750851</v>
      </c>
      <c r="AA238" s="10">
        <f t="shared" si="126"/>
        <v>46.39220507215645</v>
      </c>
      <c r="AB238" s="10">
        <f t="shared" si="127"/>
        <v>62.094182173501714</v>
      </c>
      <c r="AC238" s="10">
        <f t="shared" si="128"/>
        <v>9.2784410144312908</v>
      </c>
      <c r="AD238" s="10">
        <f t="shared" si="129"/>
        <v>129.83328999913994</v>
      </c>
      <c r="AE238" s="10">
        <f t="shared" si="130"/>
        <v>19.400376666538151</v>
      </c>
      <c r="AF238" s="2">
        <f t="shared" si="131"/>
        <v>32.442101449060452</v>
      </c>
      <c r="AG238" s="9">
        <f t="shared" si="132"/>
        <v>570.16278013270994</v>
      </c>
      <c r="AH238" s="9">
        <f t="shared" si="133"/>
        <v>85.196737261209549</v>
      </c>
      <c r="AI238" s="2">
        <f t="shared" si="134"/>
        <v>6.4924431103917746</v>
      </c>
      <c r="AJ238" s="2">
        <f t="shared" si="135"/>
        <v>330.87634383693853</v>
      </c>
    </row>
    <row r="239" spans="1:36" x14ac:dyDescent="0.3">
      <c r="A239" s="2" t="s">
        <v>238</v>
      </c>
      <c r="B239" s="7">
        <v>1103.3414380692593</v>
      </c>
      <c r="C239" s="10">
        <f t="shared" si="102"/>
        <v>297.90218827870001</v>
      </c>
      <c r="D239" s="10">
        <f t="shared" si="103"/>
        <v>55.167071903462968</v>
      </c>
      <c r="E239" s="10">
        <f t="shared" si="104"/>
        <v>232.80504343261373</v>
      </c>
      <c r="F239" s="10">
        <f t="shared" si="105"/>
        <v>29.790218827870007</v>
      </c>
      <c r="G239" s="10">
        <f t="shared" si="106"/>
        <v>38.616950332424082</v>
      </c>
      <c r="H239" s="10">
        <f t="shared" si="107"/>
        <v>176.53463009108148</v>
      </c>
      <c r="I239" s="10">
        <f t="shared" si="108"/>
        <v>60.683779093809264</v>
      </c>
      <c r="J239" s="10">
        <f t="shared" si="109"/>
        <v>12.136755818761854</v>
      </c>
      <c r="K239" s="10">
        <f t="shared" si="110"/>
        <v>25.376853075592965</v>
      </c>
      <c r="L239" s="10">
        <f t="shared" si="111"/>
        <v>5.5167071903462963</v>
      </c>
      <c r="M239" s="10">
        <f t="shared" si="112"/>
        <v>168.81124002459669</v>
      </c>
      <c r="N239" s="10">
        <f t="shared" si="113"/>
        <v>259.17490380246903</v>
      </c>
      <c r="O239" s="10">
        <f t="shared" si="114"/>
        <v>38.727284476231006</v>
      </c>
      <c r="P239" s="10">
        <f t="shared" si="115"/>
        <v>47.995352556012783</v>
      </c>
      <c r="Q239" s="10">
        <f t="shared" si="116"/>
        <v>7.1717193474501864</v>
      </c>
      <c r="R239" s="10">
        <f t="shared" si="117"/>
        <v>202.54038778637394</v>
      </c>
      <c r="S239" s="10">
        <f t="shared" si="118"/>
        <v>30.264655646239785</v>
      </c>
      <c r="T239" s="10">
        <f t="shared" si="119"/>
        <v>25.917490380246907</v>
      </c>
      <c r="U239" s="10">
        <f t="shared" si="120"/>
        <v>3.8727284476231012</v>
      </c>
      <c r="V239" s="10">
        <f t="shared" si="121"/>
        <v>33.59674678920895</v>
      </c>
      <c r="W239" s="10">
        <f t="shared" si="122"/>
        <v>5.0202035432151311</v>
      </c>
      <c r="X239" s="10">
        <f t="shared" si="123"/>
        <v>153.58512817924088</v>
      </c>
      <c r="Y239" s="10">
        <f t="shared" si="124"/>
        <v>22.949501911840592</v>
      </c>
      <c r="Z239" s="10">
        <f t="shared" si="125"/>
        <v>52.794887811614061</v>
      </c>
      <c r="AA239" s="10">
        <f t="shared" si="126"/>
        <v>7.8888912821952042</v>
      </c>
      <c r="AB239" s="10">
        <f t="shared" si="127"/>
        <v>10.558977562322813</v>
      </c>
      <c r="AC239" s="10">
        <f t="shared" si="128"/>
        <v>1.577778256439041</v>
      </c>
      <c r="AD239" s="10">
        <f t="shared" si="129"/>
        <v>22.07786217576588</v>
      </c>
      <c r="AE239" s="10">
        <f t="shared" si="130"/>
        <v>3.2989908998270856</v>
      </c>
      <c r="AF239" s="2">
        <f t="shared" si="131"/>
        <v>5.5167071903462963</v>
      </c>
      <c r="AG239" s="9">
        <f t="shared" si="132"/>
        <v>96.954912546734846</v>
      </c>
      <c r="AH239" s="9">
        <f t="shared" si="133"/>
        <v>14.48751566790291</v>
      </c>
      <c r="AI239" s="2">
        <f t="shared" si="134"/>
        <v>1.1040255097608624</v>
      </c>
      <c r="AJ239" s="2">
        <f t="shared" si="135"/>
        <v>56.264786300198075</v>
      </c>
    </row>
    <row r="240" spans="1:36" x14ac:dyDescent="0.3">
      <c r="A240" s="2" t="s">
        <v>239</v>
      </c>
      <c r="B240" s="7">
        <v>47569.971134600797</v>
      </c>
      <c r="C240" s="10">
        <f t="shared" si="102"/>
        <v>12843.892206342216</v>
      </c>
      <c r="D240" s="10">
        <f t="shared" si="103"/>
        <v>2378.49855673004</v>
      </c>
      <c r="E240" s="10">
        <f t="shared" si="104"/>
        <v>10037.26390940077</v>
      </c>
      <c r="F240" s="10">
        <f t="shared" si="105"/>
        <v>1284.3892206342216</v>
      </c>
      <c r="G240" s="10">
        <f t="shared" si="106"/>
        <v>1664.9489897110282</v>
      </c>
      <c r="H240" s="10">
        <f t="shared" si="107"/>
        <v>7611.1953815361276</v>
      </c>
      <c r="I240" s="10">
        <f t="shared" si="108"/>
        <v>2616.3484124030438</v>
      </c>
      <c r="J240" s="10">
        <f t="shared" si="109"/>
        <v>523.26968248060882</v>
      </c>
      <c r="K240" s="10">
        <f t="shared" si="110"/>
        <v>1094.1093360958182</v>
      </c>
      <c r="L240" s="10">
        <f t="shared" si="111"/>
        <v>237.84985567300399</v>
      </c>
      <c r="M240" s="10">
        <f t="shared" si="112"/>
        <v>7278.2055835939218</v>
      </c>
      <c r="N240" s="10">
        <f t="shared" si="113"/>
        <v>11174.186219517727</v>
      </c>
      <c r="O240" s="10">
        <f t="shared" si="114"/>
        <v>1669.705986824488</v>
      </c>
      <c r="P240" s="10">
        <f t="shared" si="115"/>
        <v>2069.293744355135</v>
      </c>
      <c r="Q240" s="10">
        <f t="shared" si="116"/>
        <v>309.2048123749052</v>
      </c>
      <c r="R240" s="10">
        <f t="shared" si="117"/>
        <v>8732.4196011786698</v>
      </c>
      <c r="S240" s="10">
        <f t="shared" si="118"/>
        <v>1304.8443082221002</v>
      </c>
      <c r="T240" s="10">
        <f t="shared" si="119"/>
        <v>1117.4186219517728</v>
      </c>
      <c r="U240" s="10">
        <f t="shared" si="120"/>
        <v>166.97059868244881</v>
      </c>
      <c r="V240" s="10">
        <f t="shared" si="121"/>
        <v>1448.5056210485945</v>
      </c>
      <c r="W240" s="10">
        <f t="shared" si="122"/>
        <v>216.44336866243367</v>
      </c>
      <c r="X240" s="10">
        <f t="shared" si="123"/>
        <v>6621.7399819364309</v>
      </c>
      <c r="Y240" s="10">
        <f t="shared" si="124"/>
        <v>989.45539959969665</v>
      </c>
      <c r="Z240" s="10">
        <f t="shared" si="125"/>
        <v>2276.2231187906482</v>
      </c>
      <c r="AA240" s="10">
        <f t="shared" si="126"/>
        <v>340.12529361239569</v>
      </c>
      <c r="AB240" s="10">
        <f t="shared" si="127"/>
        <v>455.24462375812965</v>
      </c>
      <c r="AC240" s="10">
        <f t="shared" si="128"/>
        <v>68.025058722479145</v>
      </c>
      <c r="AD240" s="10">
        <f t="shared" si="129"/>
        <v>951.87512240336184</v>
      </c>
      <c r="AE240" s="10">
        <f t="shared" si="130"/>
        <v>142.23421369245636</v>
      </c>
      <c r="AF240" s="2">
        <f t="shared" si="131"/>
        <v>237.84985567300399</v>
      </c>
      <c r="AG240" s="9">
        <f t="shared" si="132"/>
        <v>4180.1587723168668</v>
      </c>
      <c r="AH240" s="9">
        <f t="shared" si="133"/>
        <v>624.62142574849736</v>
      </c>
      <c r="AI240" s="2">
        <f t="shared" si="134"/>
        <v>47.599464516704252</v>
      </c>
      <c r="AJ240" s="2">
        <f t="shared" si="135"/>
        <v>2425.825921011854</v>
      </c>
    </row>
    <row r="241" spans="1:36" x14ac:dyDescent="0.3">
      <c r="A241" s="2" t="s">
        <v>240</v>
      </c>
      <c r="B241" s="7">
        <v>2650.3304615265824</v>
      </c>
      <c r="C241" s="10">
        <f t="shared" si="102"/>
        <v>715.5892246121773</v>
      </c>
      <c r="D241" s="10">
        <f t="shared" si="103"/>
        <v>132.51652307632912</v>
      </c>
      <c r="E241" s="10">
        <f t="shared" si="104"/>
        <v>559.219727382109</v>
      </c>
      <c r="F241" s="10">
        <f t="shared" si="105"/>
        <v>71.558922461217733</v>
      </c>
      <c r="G241" s="10">
        <f t="shared" si="106"/>
        <v>92.761566153430394</v>
      </c>
      <c r="H241" s="10">
        <f t="shared" si="107"/>
        <v>424.05287384425321</v>
      </c>
      <c r="I241" s="10">
        <f t="shared" si="108"/>
        <v>145.76817538396205</v>
      </c>
      <c r="J241" s="10">
        <f t="shared" si="109"/>
        <v>29.153635076792408</v>
      </c>
      <c r="K241" s="10">
        <f t="shared" si="110"/>
        <v>60.957600615111396</v>
      </c>
      <c r="L241" s="10">
        <f t="shared" si="111"/>
        <v>13.251652307632913</v>
      </c>
      <c r="M241" s="10">
        <f t="shared" si="112"/>
        <v>405.50056061356713</v>
      </c>
      <c r="N241" s="10">
        <f t="shared" si="113"/>
        <v>622.56262541259423</v>
      </c>
      <c r="O241" s="10">
        <f t="shared" si="114"/>
        <v>93.026599199583046</v>
      </c>
      <c r="P241" s="10">
        <f t="shared" si="115"/>
        <v>115.28937507640633</v>
      </c>
      <c r="Q241" s="10">
        <f t="shared" si="116"/>
        <v>17.227147999922785</v>
      </c>
      <c r="R241" s="10">
        <f t="shared" si="117"/>
        <v>486.5211628224348</v>
      </c>
      <c r="S241" s="10">
        <f t="shared" si="118"/>
        <v>72.698564559674168</v>
      </c>
      <c r="T241" s="10">
        <f t="shared" si="119"/>
        <v>62.256262541259424</v>
      </c>
      <c r="U241" s="10">
        <f t="shared" si="120"/>
        <v>9.3026599199583053</v>
      </c>
      <c r="V241" s="10">
        <f t="shared" si="121"/>
        <v>80.702562553484441</v>
      </c>
      <c r="W241" s="10">
        <f t="shared" si="122"/>
        <v>12.059003599945951</v>
      </c>
      <c r="X241" s="10">
        <f t="shared" si="123"/>
        <v>368.9260002445003</v>
      </c>
      <c r="Y241" s="10">
        <f t="shared" si="124"/>
        <v>55.126873599752919</v>
      </c>
      <c r="Z241" s="10">
        <f t="shared" si="125"/>
        <v>126.81831258404698</v>
      </c>
      <c r="AA241" s="10">
        <f t="shared" si="126"/>
        <v>18.949862799915067</v>
      </c>
      <c r="AB241" s="10">
        <f t="shared" si="127"/>
        <v>25.363662516809395</v>
      </c>
      <c r="AC241" s="10">
        <f t="shared" si="128"/>
        <v>3.7899725599830134</v>
      </c>
      <c r="AD241" s="10">
        <f t="shared" si="129"/>
        <v>53.033112535146913</v>
      </c>
      <c r="AE241" s="10">
        <f t="shared" si="130"/>
        <v>7.9244880799644815</v>
      </c>
      <c r="AF241" s="2">
        <f t="shared" si="131"/>
        <v>13.251652307632913</v>
      </c>
      <c r="AG241" s="9">
        <f t="shared" si="132"/>
        <v>232.89486758234767</v>
      </c>
      <c r="AH241" s="9">
        <f t="shared" si="133"/>
        <v>34.800382512304829</v>
      </c>
      <c r="AI241" s="2">
        <f t="shared" si="134"/>
        <v>2.6519736664127294</v>
      </c>
      <c r="AJ241" s="2">
        <f t="shared" si="135"/>
        <v>135.15333685250192</v>
      </c>
    </row>
    <row r="242" spans="1:36" x14ac:dyDescent="0.3">
      <c r="A242" s="2" t="s">
        <v>241</v>
      </c>
      <c r="B242" s="7">
        <v>24087.727623244849</v>
      </c>
      <c r="C242" s="10">
        <f t="shared" si="102"/>
        <v>6503.68645827611</v>
      </c>
      <c r="D242" s="10">
        <f t="shared" si="103"/>
        <v>1204.3863811622425</v>
      </c>
      <c r="E242" s="10">
        <f t="shared" si="104"/>
        <v>5082.5105285046639</v>
      </c>
      <c r="F242" s="10">
        <f t="shared" si="105"/>
        <v>650.36864582761098</v>
      </c>
      <c r="G242" s="10">
        <f t="shared" si="106"/>
        <v>843.07046681356985</v>
      </c>
      <c r="H242" s="10">
        <f t="shared" si="107"/>
        <v>3854.0364197191761</v>
      </c>
      <c r="I242" s="10">
        <f t="shared" si="108"/>
        <v>1324.8250192784667</v>
      </c>
      <c r="J242" s="10">
        <f t="shared" si="109"/>
        <v>264.9650038556934</v>
      </c>
      <c r="K242" s="10">
        <f t="shared" si="110"/>
        <v>554.01773533463154</v>
      </c>
      <c r="L242" s="10">
        <f t="shared" si="111"/>
        <v>120.43863811622425</v>
      </c>
      <c r="M242" s="10">
        <f t="shared" si="112"/>
        <v>3685.4223263564618</v>
      </c>
      <c r="N242" s="10">
        <f t="shared" si="113"/>
        <v>5658.2072187002159</v>
      </c>
      <c r="O242" s="10">
        <f t="shared" si="114"/>
        <v>845.47923957589433</v>
      </c>
      <c r="P242" s="10">
        <f t="shared" si="115"/>
        <v>1047.8161516111509</v>
      </c>
      <c r="Q242" s="10">
        <f t="shared" si="116"/>
        <v>156.57022955109153</v>
      </c>
      <c r="R242" s="10">
        <f t="shared" si="117"/>
        <v>4421.7841597990573</v>
      </c>
      <c r="S242" s="10">
        <f t="shared" si="118"/>
        <v>660.72636870560632</v>
      </c>
      <c r="T242" s="10">
        <f t="shared" si="119"/>
        <v>565.82072187002154</v>
      </c>
      <c r="U242" s="10">
        <f t="shared" si="120"/>
        <v>84.547923957589433</v>
      </c>
      <c r="V242" s="10">
        <f t="shared" si="121"/>
        <v>733.47130612780575</v>
      </c>
      <c r="W242" s="10">
        <f t="shared" si="122"/>
        <v>109.59916068576409</v>
      </c>
      <c r="X242" s="10">
        <f t="shared" si="123"/>
        <v>3353.0116851556832</v>
      </c>
      <c r="Y242" s="10">
        <f t="shared" si="124"/>
        <v>501.02473456349293</v>
      </c>
      <c r="Z242" s="10">
        <f t="shared" si="125"/>
        <v>1152.5977667722659</v>
      </c>
      <c r="AA242" s="10">
        <f t="shared" si="126"/>
        <v>172.22725250620067</v>
      </c>
      <c r="AB242" s="10">
        <f t="shared" si="127"/>
        <v>230.51955335445325</v>
      </c>
      <c r="AC242" s="10">
        <f t="shared" si="128"/>
        <v>34.445450501240146</v>
      </c>
      <c r="AD242" s="10">
        <f t="shared" si="129"/>
        <v>481.99542974112944</v>
      </c>
      <c r="AE242" s="10">
        <f t="shared" si="130"/>
        <v>72.022305593502097</v>
      </c>
      <c r="AF242" s="2">
        <f t="shared" si="131"/>
        <v>120.43863811622425</v>
      </c>
      <c r="AG242" s="9">
        <f t="shared" si="132"/>
        <v>2116.6825105817093</v>
      </c>
      <c r="AH242" s="9">
        <f t="shared" si="133"/>
        <v>316.28589238577268</v>
      </c>
      <c r="AI242" s="2">
        <f t="shared" si="134"/>
        <v>24.102662014371262</v>
      </c>
      <c r="AJ242" s="2">
        <f t="shared" si="135"/>
        <v>1228.3512613746086</v>
      </c>
    </row>
    <row r="243" spans="1:36" x14ac:dyDescent="0.3">
      <c r="A243" s="2" t="s">
        <v>242</v>
      </c>
      <c r="B243" s="7">
        <v>16263.186623104546</v>
      </c>
      <c r="C243" s="10">
        <f t="shared" si="102"/>
        <v>4391.0603882382275</v>
      </c>
      <c r="D243" s="10">
        <f t="shared" si="103"/>
        <v>813.15933115522739</v>
      </c>
      <c r="E243" s="10">
        <f t="shared" si="104"/>
        <v>3431.5323774750595</v>
      </c>
      <c r="F243" s="10">
        <f t="shared" si="105"/>
        <v>439.10603882382281</v>
      </c>
      <c r="G243" s="10">
        <f t="shared" si="106"/>
        <v>569.21153180865917</v>
      </c>
      <c r="H243" s="10">
        <f t="shared" si="107"/>
        <v>2602.1098596967272</v>
      </c>
      <c r="I243" s="10">
        <f t="shared" si="108"/>
        <v>894.47526427075002</v>
      </c>
      <c r="J243" s="10">
        <f t="shared" si="109"/>
        <v>178.89505285415004</v>
      </c>
      <c r="K243" s="10">
        <f t="shared" si="110"/>
        <v>374.05329233140458</v>
      </c>
      <c r="L243" s="10">
        <f t="shared" si="111"/>
        <v>81.315933115522725</v>
      </c>
      <c r="M243" s="10">
        <f t="shared" si="112"/>
        <v>2488.2675533349957</v>
      </c>
      <c r="N243" s="10">
        <f t="shared" si="113"/>
        <v>3820.222537767258</v>
      </c>
      <c r="O243" s="10">
        <f t="shared" si="114"/>
        <v>570.83785047096956</v>
      </c>
      <c r="P243" s="10">
        <f t="shared" si="115"/>
        <v>707.44861810504779</v>
      </c>
      <c r="Q243" s="10">
        <f t="shared" si="116"/>
        <v>105.71071305017956</v>
      </c>
      <c r="R243" s="10">
        <f t="shared" si="117"/>
        <v>2985.4331684033018</v>
      </c>
      <c r="S243" s="10">
        <f t="shared" si="118"/>
        <v>446.09920907175774</v>
      </c>
      <c r="T243" s="10">
        <f t="shared" si="119"/>
        <v>382.02225377672585</v>
      </c>
      <c r="U243" s="10">
        <f t="shared" si="120"/>
        <v>57.083785047096967</v>
      </c>
      <c r="V243" s="10">
        <f t="shared" si="121"/>
        <v>495.2140326735335</v>
      </c>
      <c r="W243" s="10">
        <f t="shared" si="122"/>
        <v>73.997499135125693</v>
      </c>
      <c r="X243" s="10">
        <f t="shared" si="123"/>
        <v>2263.8355779361527</v>
      </c>
      <c r="Y243" s="10">
        <f t="shared" si="124"/>
        <v>338.27428176057452</v>
      </c>
      <c r="Z243" s="10">
        <f t="shared" si="125"/>
        <v>778.19347991555253</v>
      </c>
      <c r="AA243" s="10">
        <f t="shared" si="126"/>
        <v>116.2817843551975</v>
      </c>
      <c r="AB243" s="10">
        <f t="shared" si="127"/>
        <v>155.63869598311052</v>
      </c>
      <c r="AC243" s="10">
        <f t="shared" si="128"/>
        <v>23.256356871039507</v>
      </c>
      <c r="AD243" s="10">
        <f t="shared" si="129"/>
        <v>325.42636432832199</v>
      </c>
      <c r="AE243" s="10">
        <f t="shared" si="130"/>
        <v>48.626928003082597</v>
      </c>
      <c r="AF243" s="2">
        <f t="shared" si="131"/>
        <v>81.315933115522725</v>
      </c>
      <c r="AG243" s="9">
        <f t="shared" si="132"/>
        <v>1429.1095959683789</v>
      </c>
      <c r="AH243" s="9">
        <f t="shared" si="133"/>
        <v>213.54511204125203</v>
      </c>
      <c r="AI243" s="2">
        <f t="shared" si="134"/>
        <v>16.273269798810873</v>
      </c>
      <c r="AJ243" s="2">
        <f t="shared" si="135"/>
        <v>829.33957552655397</v>
      </c>
    </row>
    <row r="244" spans="1:36" x14ac:dyDescent="0.3">
      <c r="A244" s="2" t="s">
        <v>243</v>
      </c>
      <c r="B244" s="12">
        <v>60990.544000000009</v>
      </c>
      <c r="C244" s="10">
        <f t="shared" si="102"/>
        <v>16467.446880000003</v>
      </c>
      <c r="D244" s="10">
        <f t="shared" si="103"/>
        <v>3049.5272000000004</v>
      </c>
      <c r="E244" s="10">
        <f t="shared" si="104"/>
        <v>12869.004784000002</v>
      </c>
      <c r="F244" s="10">
        <f t="shared" si="105"/>
        <v>1646.7446880000005</v>
      </c>
      <c r="G244" s="10">
        <f t="shared" si="106"/>
        <v>2134.6690400000007</v>
      </c>
      <c r="H244" s="10">
        <f t="shared" si="107"/>
        <v>9758.4870400000018</v>
      </c>
      <c r="I244" s="10">
        <f t="shared" si="108"/>
        <v>3354.4799200000007</v>
      </c>
      <c r="J244" s="10">
        <f t="shared" si="109"/>
        <v>670.89598400000011</v>
      </c>
      <c r="K244" s="10">
        <f t="shared" si="110"/>
        <v>1402.7825120000002</v>
      </c>
      <c r="L244" s="10">
        <f t="shared" si="111"/>
        <v>304.95272000000006</v>
      </c>
      <c r="M244" s="10">
        <f t="shared" si="112"/>
        <v>9331.553232000002</v>
      </c>
      <c r="N244" s="10">
        <f t="shared" si="113"/>
        <v>14326.678785600003</v>
      </c>
      <c r="O244" s="10">
        <f t="shared" si="114"/>
        <v>2140.7680944000003</v>
      </c>
      <c r="P244" s="10">
        <f t="shared" si="115"/>
        <v>2653.0886640000003</v>
      </c>
      <c r="Q244" s="10">
        <f t="shared" si="116"/>
        <v>396.43853600000006</v>
      </c>
      <c r="R244" s="10">
        <f t="shared" si="117"/>
        <v>11196.034162080003</v>
      </c>
      <c r="S244" s="10">
        <f t="shared" si="118"/>
        <v>1672.9706219200004</v>
      </c>
      <c r="T244" s="10">
        <f t="shared" si="119"/>
        <v>1432.6678785600004</v>
      </c>
      <c r="U244" s="10">
        <f t="shared" si="120"/>
        <v>214.07680944000006</v>
      </c>
      <c r="V244" s="10">
        <f t="shared" si="121"/>
        <v>1857.1620648000005</v>
      </c>
      <c r="W244" s="10">
        <f t="shared" si="122"/>
        <v>277.50697520000011</v>
      </c>
      <c r="X244" s="10">
        <f t="shared" si="123"/>
        <v>8489.8837248000018</v>
      </c>
      <c r="Y244" s="10">
        <f t="shared" si="124"/>
        <v>1268.6033152000002</v>
      </c>
      <c r="Z244" s="10">
        <f t="shared" si="125"/>
        <v>2918.3975304000005</v>
      </c>
      <c r="AA244" s="10">
        <f t="shared" si="126"/>
        <v>436.08238960000011</v>
      </c>
      <c r="AB244" s="10">
        <f t="shared" si="127"/>
        <v>583.67950608000012</v>
      </c>
      <c r="AC244" s="10">
        <f t="shared" si="128"/>
        <v>87.216477920000017</v>
      </c>
      <c r="AD244" s="10">
        <f t="shared" si="129"/>
        <v>1220.4207854400001</v>
      </c>
      <c r="AE244" s="10">
        <f t="shared" si="130"/>
        <v>182.36172656000002</v>
      </c>
      <c r="AF244" s="2">
        <f t="shared" si="131"/>
        <v>304.95272000000006</v>
      </c>
      <c r="AG244" s="9">
        <f t="shared" si="132"/>
        <v>5359.4768180242963</v>
      </c>
      <c r="AH244" s="9">
        <f t="shared" si="133"/>
        <v>800.84136361282594</v>
      </c>
      <c r="AI244" s="2">
        <f t="shared" si="134"/>
        <v>61.028358137280023</v>
      </c>
      <c r="AJ244" s="2">
        <f t="shared" si="135"/>
        <v>3110.2066922256004</v>
      </c>
    </row>
    <row r="245" spans="1:36" x14ac:dyDescent="0.3">
      <c r="A245" s="2" t="s">
        <v>244</v>
      </c>
      <c r="B245" s="7">
        <v>21034.842664126543</v>
      </c>
      <c r="C245" s="10">
        <f t="shared" si="102"/>
        <v>5679.4075193141671</v>
      </c>
      <c r="D245" s="10">
        <f t="shared" si="103"/>
        <v>1051.7421332063273</v>
      </c>
      <c r="E245" s="10">
        <f t="shared" si="104"/>
        <v>4438.3518021307009</v>
      </c>
      <c r="F245" s="10">
        <f t="shared" si="105"/>
        <v>567.94075193141668</v>
      </c>
      <c r="G245" s="10">
        <f t="shared" si="106"/>
        <v>736.21949324442903</v>
      </c>
      <c r="H245" s="10">
        <f t="shared" si="107"/>
        <v>3365.5748262602469</v>
      </c>
      <c r="I245" s="10">
        <f t="shared" si="108"/>
        <v>1156.9163465269598</v>
      </c>
      <c r="J245" s="10">
        <f t="shared" si="109"/>
        <v>231.38326930539199</v>
      </c>
      <c r="K245" s="10">
        <f t="shared" si="110"/>
        <v>483.80138127491051</v>
      </c>
      <c r="L245" s="10">
        <f t="shared" si="111"/>
        <v>105.17421332063272</v>
      </c>
      <c r="M245" s="10">
        <f t="shared" si="112"/>
        <v>3218.3309276113609</v>
      </c>
      <c r="N245" s="10">
        <f t="shared" si="113"/>
        <v>4941.084541803325</v>
      </c>
      <c r="O245" s="10">
        <f t="shared" si="114"/>
        <v>738.32297751084172</v>
      </c>
      <c r="P245" s="10">
        <f t="shared" si="115"/>
        <v>915.01565588950473</v>
      </c>
      <c r="Q245" s="10">
        <f t="shared" si="116"/>
        <v>136.72647731682255</v>
      </c>
      <c r="R245" s="10">
        <f t="shared" si="117"/>
        <v>3861.3660678537099</v>
      </c>
      <c r="S245" s="10">
        <f t="shared" si="118"/>
        <v>576.98573427699114</v>
      </c>
      <c r="T245" s="10">
        <f t="shared" si="119"/>
        <v>494.1084541803325</v>
      </c>
      <c r="U245" s="10">
        <f t="shared" si="120"/>
        <v>73.83229775108417</v>
      </c>
      <c r="V245" s="10">
        <f t="shared" si="121"/>
        <v>640.51095912265328</v>
      </c>
      <c r="W245" s="10">
        <f t="shared" si="122"/>
        <v>95.708534121775784</v>
      </c>
      <c r="X245" s="10">
        <f t="shared" si="123"/>
        <v>2928.050098846415</v>
      </c>
      <c r="Y245" s="10">
        <f t="shared" si="124"/>
        <v>437.52472741383212</v>
      </c>
      <c r="Z245" s="10">
        <f t="shared" si="125"/>
        <v>1006.5172214784551</v>
      </c>
      <c r="AA245" s="10">
        <f t="shared" si="126"/>
        <v>150.39912504850477</v>
      </c>
      <c r="AB245" s="10">
        <f t="shared" si="127"/>
        <v>201.30344429569104</v>
      </c>
      <c r="AC245" s="10">
        <f t="shared" si="128"/>
        <v>30.079825009700961</v>
      </c>
      <c r="AD245" s="10">
        <f t="shared" si="129"/>
        <v>420.90720170917217</v>
      </c>
      <c r="AE245" s="10">
        <f t="shared" si="130"/>
        <v>62.894179565738369</v>
      </c>
      <c r="AF245" s="2">
        <f t="shared" si="131"/>
        <v>105.17421332063272</v>
      </c>
      <c r="AG245" s="9">
        <f t="shared" si="132"/>
        <v>1848.4136102995672</v>
      </c>
      <c r="AH245" s="9">
        <f t="shared" si="133"/>
        <v>276.19973487234915</v>
      </c>
      <c r="AI245" s="2">
        <f t="shared" si="134"/>
        <v>21.047884266578304</v>
      </c>
      <c r="AJ245" s="2">
        <f t="shared" si="135"/>
        <v>1072.6696981728664</v>
      </c>
    </row>
    <row r="246" spans="1:36" x14ac:dyDescent="0.3">
      <c r="A246" s="2" t="s">
        <v>245</v>
      </c>
      <c r="B246" s="7">
        <v>10524.402216615377</v>
      </c>
      <c r="C246" s="10">
        <f t="shared" si="102"/>
        <v>2841.588598486152</v>
      </c>
      <c r="D246" s="10">
        <f t="shared" si="103"/>
        <v>526.22011083076893</v>
      </c>
      <c r="E246" s="10">
        <f t="shared" si="104"/>
        <v>2220.6488677058446</v>
      </c>
      <c r="F246" s="10">
        <f t="shared" si="105"/>
        <v>284.15885984861524</v>
      </c>
      <c r="G246" s="10">
        <f t="shared" si="106"/>
        <v>368.35407758153826</v>
      </c>
      <c r="H246" s="10">
        <f t="shared" si="107"/>
        <v>1683.9043546584603</v>
      </c>
      <c r="I246" s="10">
        <f t="shared" si="108"/>
        <v>578.84212191384574</v>
      </c>
      <c r="J246" s="10">
        <f t="shared" si="109"/>
        <v>115.76842438276915</v>
      </c>
      <c r="K246" s="10">
        <f t="shared" si="110"/>
        <v>242.06125098215367</v>
      </c>
      <c r="L246" s="10">
        <f t="shared" si="111"/>
        <v>52.622011083076885</v>
      </c>
      <c r="M246" s="10">
        <f t="shared" si="112"/>
        <v>1610.2335391421527</v>
      </c>
      <c r="N246" s="10">
        <f t="shared" si="113"/>
        <v>2472.1820806829523</v>
      </c>
      <c r="O246" s="10">
        <f t="shared" si="114"/>
        <v>369.40651780319979</v>
      </c>
      <c r="P246" s="10">
        <f t="shared" si="115"/>
        <v>457.81149642276898</v>
      </c>
      <c r="Q246" s="10">
        <f t="shared" si="116"/>
        <v>68.408614407999963</v>
      </c>
      <c r="R246" s="10">
        <f t="shared" si="117"/>
        <v>1931.9645149040848</v>
      </c>
      <c r="S246" s="10">
        <f t="shared" si="118"/>
        <v>288.68435280175981</v>
      </c>
      <c r="T246" s="10">
        <f t="shared" si="119"/>
        <v>247.21820806829524</v>
      </c>
      <c r="U246" s="10">
        <f t="shared" si="120"/>
        <v>36.940651780319982</v>
      </c>
      <c r="V246" s="10">
        <f t="shared" si="121"/>
        <v>320.46804749593827</v>
      </c>
      <c r="W246" s="10">
        <f t="shared" si="122"/>
        <v>47.886030085599977</v>
      </c>
      <c r="X246" s="10">
        <f t="shared" si="123"/>
        <v>1464.9967885528604</v>
      </c>
      <c r="Y246" s="10">
        <f t="shared" si="124"/>
        <v>218.90756610559984</v>
      </c>
      <c r="Z246" s="10">
        <f t="shared" si="125"/>
        <v>503.59264606504581</v>
      </c>
      <c r="AA246" s="10">
        <f t="shared" si="126"/>
        <v>75.249475848799946</v>
      </c>
      <c r="AB246" s="10">
        <f t="shared" si="127"/>
        <v>100.71852921300916</v>
      </c>
      <c r="AC246" s="10">
        <f t="shared" si="128"/>
        <v>15.04989516975999</v>
      </c>
      <c r="AD246" s="10">
        <f t="shared" si="129"/>
        <v>210.59328835447369</v>
      </c>
      <c r="AE246" s="10">
        <f t="shared" si="130"/>
        <v>31.467962627679977</v>
      </c>
      <c r="AF246" s="2">
        <f t="shared" si="131"/>
        <v>52.622011083076885</v>
      </c>
      <c r="AG246" s="9">
        <f t="shared" si="132"/>
        <v>924.82024268407281</v>
      </c>
      <c r="AH246" s="9">
        <f t="shared" si="133"/>
        <v>138.19153051601089</v>
      </c>
      <c r="AI246" s="2">
        <f t="shared" si="134"/>
        <v>10.53092734598968</v>
      </c>
      <c r="AJ246" s="2">
        <f t="shared" si="135"/>
        <v>536.69083859607952</v>
      </c>
    </row>
    <row r="247" spans="1:36" x14ac:dyDescent="0.3">
      <c r="A247" s="2" t="s">
        <v>246</v>
      </c>
      <c r="B247" s="7">
        <v>609.01219740454871</v>
      </c>
      <c r="C247" s="10">
        <f t="shared" si="102"/>
        <v>164.43329329922815</v>
      </c>
      <c r="D247" s="10">
        <f t="shared" si="103"/>
        <v>30.450609870227439</v>
      </c>
      <c r="E247" s="10">
        <f t="shared" si="104"/>
        <v>128.50157365235978</v>
      </c>
      <c r="F247" s="10">
        <f t="shared" si="105"/>
        <v>16.443329329922818</v>
      </c>
      <c r="G247" s="10">
        <f t="shared" si="106"/>
        <v>21.315426909159207</v>
      </c>
      <c r="H247" s="10">
        <f t="shared" si="107"/>
        <v>97.441951584727803</v>
      </c>
      <c r="I247" s="10">
        <f t="shared" si="108"/>
        <v>33.495670857250182</v>
      </c>
      <c r="J247" s="10">
        <f t="shared" si="109"/>
        <v>6.6991341714500363</v>
      </c>
      <c r="K247" s="10">
        <f t="shared" si="110"/>
        <v>14.00728054030462</v>
      </c>
      <c r="L247" s="10">
        <f t="shared" si="111"/>
        <v>3.0450609870227439</v>
      </c>
      <c r="M247" s="10">
        <f t="shared" si="112"/>
        <v>93.178866202895946</v>
      </c>
      <c r="N247" s="10">
        <f t="shared" si="113"/>
        <v>143.05696517032848</v>
      </c>
      <c r="O247" s="10">
        <f t="shared" si="114"/>
        <v>21.376328128899662</v>
      </c>
      <c r="P247" s="10">
        <f t="shared" si="115"/>
        <v>26.492030587097872</v>
      </c>
      <c r="Q247" s="10">
        <f t="shared" si="116"/>
        <v>3.9585792831295672</v>
      </c>
      <c r="R247" s="10">
        <f t="shared" si="117"/>
        <v>111.79636907755301</v>
      </c>
      <c r="S247" s="10">
        <f t="shared" si="118"/>
        <v>16.705204574806771</v>
      </c>
      <c r="T247" s="10">
        <f t="shared" si="119"/>
        <v>14.305696517032851</v>
      </c>
      <c r="U247" s="10">
        <f t="shared" si="120"/>
        <v>2.1376328128899664</v>
      </c>
      <c r="V247" s="10">
        <f t="shared" si="121"/>
        <v>18.544421410968511</v>
      </c>
      <c r="W247" s="10">
        <f t="shared" si="122"/>
        <v>2.7710054981906969</v>
      </c>
      <c r="X247" s="10">
        <f t="shared" si="123"/>
        <v>84.774497878713191</v>
      </c>
      <c r="Y247" s="10">
        <f t="shared" si="124"/>
        <v>12.667453706014616</v>
      </c>
      <c r="Z247" s="10">
        <f t="shared" si="125"/>
        <v>29.14123364580766</v>
      </c>
      <c r="AA247" s="10">
        <f t="shared" si="126"/>
        <v>4.3544372114425238</v>
      </c>
      <c r="AB247" s="10">
        <f t="shared" si="127"/>
        <v>5.8282467291615312</v>
      </c>
      <c r="AC247" s="10">
        <f t="shared" si="128"/>
        <v>0.87088744228850479</v>
      </c>
      <c r="AD247" s="10">
        <f t="shared" si="129"/>
        <v>12.186334070065019</v>
      </c>
      <c r="AE247" s="10">
        <f t="shared" si="130"/>
        <v>1.8209464702396008</v>
      </c>
      <c r="AF247" s="2">
        <f t="shared" si="131"/>
        <v>3.0450609870227439</v>
      </c>
      <c r="AG247" s="9">
        <f t="shared" si="132"/>
        <v>53.516275471878302</v>
      </c>
      <c r="AH247" s="9">
        <f t="shared" si="133"/>
        <v>7.9966848406254938</v>
      </c>
      <c r="AI247" s="2">
        <f t="shared" si="134"/>
        <v>0.60938978496693952</v>
      </c>
      <c r="AJ247" s="2">
        <f t="shared" si="135"/>
        <v>31.056516105425217</v>
      </c>
    </row>
    <row r="248" spans="1:36" x14ac:dyDescent="0.3">
      <c r="A248" s="2" t="s">
        <v>247</v>
      </c>
      <c r="B248" s="7">
        <v>22804.786634111741</v>
      </c>
      <c r="C248" s="10">
        <f t="shared" si="102"/>
        <v>6157.2923912101705</v>
      </c>
      <c r="D248" s="10">
        <f t="shared" si="103"/>
        <v>1140.2393317055871</v>
      </c>
      <c r="E248" s="10">
        <f t="shared" si="104"/>
        <v>4811.8099797975774</v>
      </c>
      <c r="F248" s="10">
        <f t="shared" si="105"/>
        <v>615.72923912101703</v>
      </c>
      <c r="G248" s="10">
        <f t="shared" si="106"/>
        <v>798.16753219391103</v>
      </c>
      <c r="H248" s="10">
        <f t="shared" si="107"/>
        <v>3648.7658614578786</v>
      </c>
      <c r="I248" s="10">
        <f t="shared" si="108"/>
        <v>1254.2632648761457</v>
      </c>
      <c r="J248" s="10">
        <f t="shared" si="109"/>
        <v>250.85265297522918</v>
      </c>
      <c r="K248" s="10">
        <f t="shared" si="110"/>
        <v>524.51009258456997</v>
      </c>
      <c r="L248" s="10">
        <f t="shared" si="111"/>
        <v>114.02393317055871</v>
      </c>
      <c r="M248" s="10">
        <f t="shared" si="112"/>
        <v>3489.1323550190964</v>
      </c>
      <c r="N248" s="10">
        <f t="shared" si="113"/>
        <v>5356.844380352848</v>
      </c>
      <c r="O248" s="10">
        <f t="shared" si="114"/>
        <v>800.44801085732217</v>
      </c>
      <c r="P248" s="10">
        <f t="shared" si="115"/>
        <v>992.00821858386075</v>
      </c>
      <c r="Q248" s="10">
        <f t="shared" si="116"/>
        <v>148.23111312172634</v>
      </c>
      <c r="R248" s="10">
        <f t="shared" si="117"/>
        <v>4186.274682423892</v>
      </c>
      <c r="S248" s="10">
        <f t="shared" si="118"/>
        <v>625.53529737368513</v>
      </c>
      <c r="T248" s="10">
        <f t="shared" si="119"/>
        <v>535.68443803528487</v>
      </c>
      <c r="U248" s="10">
        <f t="shared" si="120"/>
        <v>80.044801085732217</v>
      </c>
      <c r="V248" s="10">
        <f t="shared" si="121"/>
        <v>694.40575300870262</v>
      </c>
      <c r="W248" s="10">
        <f t="shared" si="122"/>
        <v>103.76177918520844</v>
      </c>
      <c r="X248" s="10">
        <f t="shared" si="123"/>
        <v>3174.4262994683545</v>
      </c>
      <c r="Y248" s="10">
        <f t="shared" si="124"/>
        <v>474.33956198952421</v>
      </c>
      <c r="Z248" s="10">
        <f t="shared" si="125"/>
        <v>1091.2090404422468</v>
      </c>
      <c r="AA248" s="10">
        <f t="shared" si="126"/>
        <v>163.05422443389895</v>
      </c>
      <c r="AB248" s="10">
        <f t="shared" si="127"/>
        <v>218.24180808844937</v>
      </c>
      <c r="AC248" s="10">
        <f t="shared" si="128"/>
        <v>32.610844886779795</v>
      </c>
      <c r="AD248" s="10">
        <f t="shared" si="129"/>
        <v>456.32378054857588</v>
      </c>
      <c r="AE248" s="10">
        <f t="shared" si="130"/>
        <v>68.186312035994092</v>
      </c>
      <c r="AF248" s="2">
        <f t="shared" si="131"/>
        <v>114.02393317055871</v>
      </c>
      <c r="AG248" s="9">
        <f t="shared" si="132"/>
        <v>2003.9454854757839</v>
      </c>
      <c r="AH248" s="9">
        <f t="shared" si="133"/>
        <v>299.44013001362293</v>
      </c>
      <c r="AI248" s="2">
        <f t="shared" si="134"/>
        <v>22.818925601824894</v>
      </c>
      <c r="AJ248" s="2">
        <f t="shared" si="135"/>
        <v>1162.9278139278647</v>
      </c>
    </row>
    <row r="249" spans="1:36" x14ac:dyDescent="0.3">
      <c r="A249" s="2" t="s">
        <v>248</v>
      </c>
      <c r="B249" s="7">
        <v>34081.246647538966</v>
      </c>
      <c r="C249" s="10">
        <f t="shared" si="102"/>
        <v>9201.9365948355207</v>
      </c>
      <c r="D249" s="10">
        <f t="shared" si="103"/>
        <v>1704.0623323769485</v>
      </c>
      <c r="E249" s="10">
        <f t="shared" si="104"/>
        <v>7191.1430426307224</v>
      </c>
      <c r="F249" s="10">
        <f t="shared" si="105"/>
        <v>920.19365948355221</v>
      </c>
      <c r="G249" s="10">
        <f t="shared" si="106"/>
        <v>1192.8436326638639</v>
      </c>
      <c r="H249" s="10">
        <f t="shared" si="107"/>
        <v>5452.9994636062347</v>
      </c>
      <c r="I249" s="10">
        <f t="shared" si="108"/>
        <v>1874.4685656146432</v>
      </c>
      <c r="J249" s="10">
        <f t="shared" si="109"/>
        <v>374.89371312292866</v>
      </c>
      <c r="K249" s="10">
        <f t="shared" si="110"/>
        <v>783.86867289339625</v>
      </c>
      <c r="L249" s="10">
        <f t="shared" si="111"/>
        <v>170.40623323769483</v>
      </c>
      <c r="M249" s="10">
        <f t="shared" si="112"/>
        <v>5214.4307370734614</v>
      </c>
      <c r="N249" s="10">
        <f t="shared" si="113"/>
        <v>8005.684837506903</v>
      </c>
      <c r="O249" s="10">
        <f t="shared" si="114"/>
        <v>1196.2517573286177</v>
      </c>
      <c r="P249" s="10">
        <f t="shared" si="115"/>
        <v>1482.5342291679451</v>
      </c>
      <c r="Q249" s="10">
        <f t="shared" si="116"/>
        <v>221.52810320900332</v>
      </c>
      <c r="R249" s="10">
        <f t="shared" si="117"/>
        <v>6256.2944470887287</v>
      </c>
      <c r="S249" s="10">
        <f t="shared" si="118"/>
        <v>934.84859554199397</v>
      </c>
      <c r="T249" s="10">
        <f t="shared" si="119"/>
        <v>800.56848375069046</v>
      </c>
      <c r="U249" s="10">
        <f t="shared" si="120"/>
        <v>119.62517573286179</v>
      </c>
      <c r="V249" s="10">
        <f t="shared" si="121"/>
        <v>1037.7739604175615</v>
      </c>
      <c r="W249" s="10">
        <f t="shared" si="122"/>
        <v>155.0696722463023</v>
      </c>
      <c r="X249" s="10">
        <f t="shared" si="123"/>
        <v>4744.1095333374242</v>
      </c>
      <c r="Y249" s="10">
        <f t="shared" si="124"/>
        <v>708.88993026881053</v>
      </c>
      <c r="Z249" s="10">
        <f t="shared" si="125"/>
        <v>1630.7876520847396</v>
      </c>
      <c r="AA249" s="10">
        <f t="shared" si="126"/>
        <v>243.68091352990362</v>
      </c>
      <c r="AB249" s="10">
        <f t="shared" si="127"/>
        <v>326.15753041694791</v>
      </c>
      <c r="AC249" s="10">
        <f t="shared" si="128"/>
        <v>48.736182705980724</v>
      </c>
      <c r="AD249" s="10">
        <f t="shared" si="129"/>
        <v>681.96574541725477</v>
      </c>
      <c r="AE249" s="10">
        <f t="shared" si="130"/>
        <v>101.90292747614151</v>
      </c>
      <c r="AF249" s="2">
        <f t="shared" si="131"/>
        <v>170.40623323769483</v>
      </c>
      <c r="AG249" s="9">
        <f t="shared" si="132"/>
        <v>2994.8519779861822</v>
      </c>
      <c r="AH249" s="9">
        <f t="shared" si="133"/>
        <v>447.50661740023418</v>
      </c>
      <c r="AI249" s="2">
        <f t="shared" si="134"/>
        <v>34.102377020460438</v>
      </c>
      <c r="AJ249" s="2">
        <f t="shared" si="135"/>
        <v>1737.9697646665845</v>
      </c>
    </row>
    <row r="250" spans="1:36" x14ac:dyDescent="0.3">
      <c r="A250" s="2" t="s">
        <v>249</v>
      </c>
      <c r="B250" s="7">
        <v>29157.258528728253</v>
      </c>
      <c r="C250" s="10">
        <f t="shared" si="102"/>
        <v>7872.459802756629</v>
      </c>
      <c r="D250" s="10">
        <f t="shared" si="103"/>
        <v>1457.8629264364126</v>
      </c>
      <c r="E250" s="10">
        <f t="shared" si="104"/>
        <v>6152.181549561662</v>
      </c>
      <c r="F250" s="10">
        <f t="shared" si="105"/>
        <v>787.24598027566287</v>
      </c>
      <c r="G250" s="10">
        <f t="shared" si="106"/>
        <v>1020.504048505489</v>
      </c>
      <c r="H250" s="10">
        <f t="shared" si="107"/>
        <v>4665.1613645965208</v>
      </c>
      <c r="I250" s="10">
        <f t="shared" si="108"/>
        <v>1603.6492190800539</v>
      </c>
      <c r="J250" s="10">
        <f t="shared" si="109"/>
        <v>320.72984381601083</v>
      </c>
      <c r="K250" s="10">
        <f t="shared" si="110"/>
        <v>670.61694616074976</v>
      </c>
      <c r="L250" s="10">
        <f t="shared" si="111"/>
        <v>145.78629264364127</v>
      </c>
      <c r="M250" s="10">
        <f t="shared" si="112"/>
        <v>4461.0605548954227</v>
      </c>
      <c r="N250" s="10">
        <f t="shared" si="113"/>
        <v>6849.0400283982672</v>
      </c>
      <c r="O250" s="10">
        <f t="shared" si="114"/>
        <v>1023.4197743583618</v>
      </c>
      <c r="P250" s="10">
        <f t="shared" si="115"/>
        <v>1268.340745999679</v>
      </c>
      <c r="Q250" s="10">
        <f t="shared" si="116"/>
        <v>189.52218043673366</v>
      </c>
      <c r="R250" s="10">
        <f t="shared" si="117"/>
        <v>5352.3979481186461</v>
      </c>
      <c r="S250" s="10">
        <f t="shared" si="118"/>
        <v>799.7836014430161</v>
      </c>
      <c r="T250" s="10">
        <f t="shared" si="119"/>
        <v>684.90400283982672</v>
      </c>
      <c r="U250" s="10">
        <f t="shared" si="120"/>
        <v>102.34197743583617</v>
      </c>
      <c r="V250" s="10">
        <f t="shared" si="121"/>
        <v>887.83852219977541</v>
      </c>
      <c r="W250" s="10">
        <f t="shared" si="122"/>
        <v>132.66552630571357</v>
      </c>
      <c r="X250" s="10">
        <f t="shared" si="123"/>
        <v>4058.690387198973</v>
      </c>
      <c r="Y250" s="10">
        <f t="shared" si="124"/>
        <v>606.4709773975477</v>
      </c>
      <c r="Z250" s="10">
        <f t="shared" si="125"/>
        <v>1395.1748205996469</v>
      </c>
      <c r="AA250" s="10">
        <f t="shared" si="126"/>
        <v>208.47439848040702</v>
      </c>
      <c r="AB250" s="10">
        <f t="shared" si="127"/>
        <v>279.03496411992944</v>
      </c>
      <c r="AC250" s="10">
        <f t="shared" si="128"/>
        <v>41.694879696081408</v>
      </c>
      <c r="AD250" s="10">
        <f t="shared" si="129"/>
        <v>583.43674315985231</v>
      </c>
      <c r="AE250" s="10">
        <f t="shared" si="130"/>
        <v>87.180203000897478</v>
      </c>
      <c r="AF250" s="2">
        <f t="shared" si="131"/>
        <v>145.78629264364127</v>
      </c>
      <c r="AG250" s="9">
        <f t="shared" si="132"/>
        <v>2562.1619502501935</v>
      </c>
      <c r="AH250" s="9">
        <f t="shared" si="133"/>
        <v>382.85178566956915</v>
      </c>
      <c r="AI250" s="2">
        <f t="shared" si="134"/>
        <v>29.175336029016066</v>
      </c>
      <c r="AJ250" s="2">
        <f t="shared" si="135"/>
        <v>1486.8714829466444</v>
      </c>
    </row>
    <row r="251" spans="1:36" x14ac:dyDescent="0.3">
      <c r="A251" s="2" t="s">
        <v>250</v>
      </c>
      <c r="B251" s="7">
        <v>20301.883717398279</v>
      </c>
      <c r="C251" s="10">
        <f t="shared" si="102"/>
        <v>5481.5086036975354</v>
      </c>
      <c r="D251" s="10">
        <f t="shared" si="103"/>
        <v>1015.094185869914</v>
      </c>
      <c r="E251" s="10">
        <f t="shared" si="104"/>
        <v>4283.6974643710373</v>
      </c>
      <c r="F251" s="10">
        <f t="shared" si="105"/>
        <v>548.15086036975356</v>
      </c>
      <c r="G251" s="10">
        <f t="shared" si="106"/>
        <v>710.56593010893982</v>
      </c>
      <c r="H251" s="10">
        <f t="shared" si="107"/>
        <v>3248.3013947837248</v>
      </c>
      <c r="I251" s="10">
        <f t="shared" si="108"/>
        <v>1116.6036044569053</v>
      </c>
      <c r="J251" s="10">
        <f t="shared" si="109"/>
        <v>223.32072089138109</v>
      </c>
      <c r="K251" s="10">
        <f t="shared" si="110"/>
        <v>466.94332550016043</v>
      </c>
      <c r="L251" s="10">
        <f t="shared" si="111"/>
        <v>101.5094185869914</v>
      </c>
      <c r="M251" s="10">
        <f t="shared" si="112"/>
        <v>3106.1882087619365</v>
      </c>
      <c r="N251" s="10">
        <f t="shared" si="113"/>
        <v>4768.9124852168561</v>
      </c>
      <c r="O251" s="10">
        <f t="shared" si="114"/>
        <v>712.59611848067959</v>
      </c>
      <c r="P251" s="10">
        <f t="shared" si="115"/>
        <v>883.13194170682516</v>
      </c>
      <c r="Q251" s="10">
        <f t="shared" si="116"/>
        <v>131.96224416308883</v>
      </c>
      <c r="R251" s="10">
        <f t="shared" si="117"/>
        <v>3726.8167940028025</v>
      </c>
      <c r="S251" s="10">
        <f t="shared" si="118"/>
        <v>556.88067036823486</v>
      </c>
      <c r="T251" s="10">
        <f t="shared" si="119"/>
        <v>476.89124852168561</v>
      </c>
      <c r="U251" s="10">
        <f t="shared" si="120"/>
        <v>71.259611848067962</v>
      </c>
      <c r="V251" s="10">
        <f t="shared" si="121"/>
        <v>618.19235919477762</v>
      </c>
      <c r="W251" s="10">
        <f t="shared" si="122"/>
        <v>92.373570914162187</v>
      </c>
      <c r="X251" s="10">
        <f t="shared" si="123"/>
        <v>2826.0222134618407</v>
      </c>
      <c r="Y251" s="10">
        <f t="shared" si="124"/>
        <v>422.27918132188427</v>
      </c>
      <c r="Z251" s="10">
        <f t="shared" si="125"/>
        <v>971.4451358775076</v>
      </c>
      <c r="AA251" s="10">
        <f t="shared" si="126"/>
        <v>145.15846857939769</v>
      </c>
      <c r="AB251" s="10">
        <f t="shared" si="127"/>
        <v>194.28902717550153</v>
      </c>
      <c r="AC251" s="10">
        <f t="shared" si="128"/>
        <v>29.031693715879541</v>
      </c>
      <c r="AD251" s="10">
        <f t="shared" si="129"/>
        <v>406.24069318513955</v>
      </c>
      <c r="AE251" s="10">
        <f t="shared" si="130"/>
        <v>60.702632315020857</v>
      </c>
      <c r="AF251" s="2">
        <f t="shared" si="131"/>
        <v>101.5094185869914</v>
      </c>
      <c r="AG251" s="9">
        <f t="shared" si="132"/>
        <v>1784.0056508697637</v>
      </c>
      <c r="AH251" s="9">
        <f t="shared" si="133"/>
        <v>266.57555702651644</v>
      </c>
      <c r="AI251" s="2">
        <f t="shared" si="134"/>
        <v>20.314470885303066</v>
      </c>
      <c r="AJ251" s="2">
        <f t="shared" si="135"/>
        <v>1035.2925299803535</v>
      </c>
    </row>
    <row r="252" spans="1:36" x14ac:dyDescent="0.3">
      <c r="A252" s="2" t="s">
        <v>251</v>
      </c>
      <c r="B252" s="7">
        <v>4916.630820376693</v>
      </c>
      <c r="C252" s="10">
        <f t="shared" si="102"/>
        <v>1327.4903215017073</v>
      </c>
      <c r="D252" s="10">
        <f t="shared" si="103"/>
        <v>245.83154101883466</v>
      </c>
      <c r="E252" s="10">
        <f t="shared" si="104"/>
        <v>1037.4091030994823</v>
      </c>
      <c r="F252" s="10">
        <f t="shared" si="105"/>
        <v>132.74903215017073</v>
      </c>
      <c r="G252" s="10">
        <f t="shared" si="106"/>
        <v>172.08207871318427</v>
      </c>
      <c r="H252" s="10">
        <f t="shared" si="107"/>
        <v>786.6609312602709</v>
      </c>
      <c r="I252" s="10">
        <f t="shared" si="108"/>
        <v>270.41469512071814</v>
      </c>
      <c r="J252" s="10">
        <f t="shared" si="109"/>
        <v>54.082939024143627</v>
      </c>
      <c r="K252" s="10">
        <f t="shared" si="110"/>
        <v>113.08250886866394</v>
      </c>
      <c r="L252" s="10">
        <f t="shared" si="111"/>
        <v>24.583154101883466</v>
      </c>
      <c r="M252" s="10">
        <f t="shared" si="112"/>
        <v>752.244515517634</v>
      </c>
      <c r="N252" s="10">
        <f t="shared" si="113"/>
        <v>1154.9165797064854</v>
      </c>
      <c r="O252" s="10">
        <f t="shared" si="114"/>
        <v>172.57374179522196</v>
      </c>
      <c r="P252" s="10">
        <f t="shared" si="115"/>
        <v>213.87344068638615</v>
      </c>
      <c r="Q252" s="10">
        <f t="shared" si="116"/>
        <v>31.958100332448506</v>
      </c>
      <c r="R252" s="10">
        <f t="shared" si="117"/>
        <v>902.54591969654962</v>
      </c>
      <c r="S252" s="10">
        <f t="shared" si="118"/>
        <v>134.86318340293269</v>
      </c>
      <c r="T252" s="10">
        <f t="shared" si="119"/>
        <v>115.49165797064853</v>
      </c>
      <c r="U252" s="10">
        <f t="shared" si="120"/>
        <v>17.257374179522195</v>
      </c>
      <c r="V252" s="10">
        <f t="shared" si="121"/>
        <v>149.71140848047031</v>
      </c>
      <c r="W252" s="10">
        <f t="shared" si="122"/>
        <v>22.370670232713955</v>
      </c>
      <c r="X252" s="10">
        <f t="shared" si="123"/>
        <v>684.39501019643569</v>
      </c>
      <c r="Y252" s="10">
        <f t="shared" si="124"/>
        <v>102.26592106383522</v>
      </c>
      <c r="Z252" s="10">
        <f t="shared" si="125"/>
        <v>235.26078475502479</v>
      </c>
      <c r="AA252" s="10">
        <f t="shared" si="126"/>
        <v>35.153910365693356</v>
      </c>
      <c r="AB252" s="10">
        <f t="shared" si="127"/>
        <v>47.052156951004953</v>
      </c>
      <c r="AC252" s="10">
        <f t="shared" si="128"/>
        <v>7.0307820731386714</v>
      </c>
      <c r="AD252" s="10">
        <f t="shared" si="129"/>
        <v>98.381782715737629</v>
      </c>
      <c r="AE252" s="10">
        <f t="shared" si="130"/>
        <v>14.700726152926313</v>
      </c>
      <c r="AF252" s="2">
        <f t="shared" si="131"/>
        <v>24.583154101883466</v>
      </c>
      <c r="AG252" s="9">
        <f t="shared" si="132"/>
        <v>432.04351324678555</v>
      </c>
      <c r="AH252" s="9">
        <f t="shared" si="133"/>
        <v>64.558226117335778</v>
      </c>
      <c r="AI252" s="2">
        <f t="shared" si="134"/>
        <v>4.919679131485327</v>
      </c>
      <c r="AJ252" s="2">
        <f t="shared" si="135"/>
        <v>250.72309702202739</v>
      </c>
    </row>
    <row r="253" spans="1:36" x14ac:dyDescent="0.3">
      <c r="A253" s="2" t="s">
        <v>252</v>
      </c>
      <c r="B253" s="7">
        <v>20603.805315584319</v>
      </c>
      <c r="C253" s="10">
        <f t="shared" si="102"/>
        <v>5563.0274352077668</v>
      </c>
      <c r="D253" s="10">
        <f t="shared" si="103"/>
        <v>1030.1902657792159</v>
      </c>
      <c r="E253" s="10">
        <f t="shared" si="104"/>
        <v>4347.402921588292</v>
      </c>
      <c r="F253" s="10">
        <f t="shared" si="105"/>
        <v>556.30274352077663</v>
      </c>
      <c r="G253" s="10">
        <f t="shared" si="106"/>
        <v>721.13318604545123</v>
      </c>
      <c r="H253" s="10">
        <f t="shared" si="107"/>
        <v>3296.608850493491</v>
      </c>
      <c r="I253" s="10">
        <f t="shared" si="108"/>
        <v>1133.2092923571377</v>
      </c>
      <c r="J253" s="10">
        <f t="shared" si="109"/>
        <v>226.64185847142753</v>
      </c>
      <c r="K253" s="10">
        <f t="shared" si="110"/>
        <v>473.88752225843933</v>
      </c>
      <c r="L253" s="10">
        <f t="shared" si="111"/>
        <v>103.01902657792159</v>
      </c>
      <c r="M253" s="10">
        <f t="shared" si="112"/>
        <v>3152.3822132844007</v>
      </c>
      <c r="N253" s="10">
        <f t="shared" si="113"/>
        <v>4839.833868630757</v>
      </c>
      <c r="O253" s="10">
        <f t="shared" si="114"/>
        <v>723.19356657700973</v>
      </c>
      <c r="P253" s="10">
        <f t="shared" si="115"/>
        <v>896.26553122791779</v>
      </c>
      <c r="Q253" s="10">
        <f t="shared" si="116"/>
        <v>133.92473455129806</v>
      </c>
      <c r="R253" s="10">
        <f t="shared" si="117"/>
        <v>3782.240541781814</v>
      </c>
      <c r="S253" s="10">
        <f t="shared" si="118"/>
        <v>565.16237980647793</v>
      </c>
      <c r="T253" s="10">
        <f t="shared" si="119"/>
        <v>483.98338686307568</v>
      </c>
      <c r="U253" s="10">
        <f t="shared" si="120"/>
        <v>72.319356657700965</v>
      </c>
      <c r="V253" s="10">
        <f t="shared" si="121"/>
        <v>627.38587185954259</v>
      </c>
      <c r="W253" s="10">
        <f t="shared" si="122"/>
        <v>93.747314185908664</v>
      </c>
      <c r="X253" s="10">
        <f t="shared" si="123"/>
        <v>2868.0496999293373</v>
      </c>
      <c r="Y253" s="10">
        <f t="shared" si="124"/>
        <v>428.55915056415387</v>
      </c>
      <c r="Z253" s="10">
        <f t="shared" si="125"/>
        <v>985.89208435070975</v>
      </c>
      <c r="AA253" s="10">
        <f t="shared" si="126"/>
        <v>147.3172080064279</v>
      </c>
      <c r="AB253" s="10">
        <f t="shared" si="127"/>
        <v>197.17841687014194</v>
      </c>
      <c r="AC253" s="10">
        <f t="shared" si="128"/>
        <v>29.463441601285581</v>
      </c>
      <c r="AD253" s="10">
        <f t="shared" si="129"/>
        <v>412.28214436484222</v>
      </c>
      <c r="AE253" s="10">
        <f t="shared" si="130"/>
        <v>61.605377893597115</v>
      </c>
      <c r="AF253" s="2">
        <f t="shared" si="131"/>
        <v>103.01902657792159</v>
      </c>
      <c r="AG253" s="9">
        <f t="shared" si="132"/>
        <v>1810.5366784719922</v>
      </c>
      <c r="AH253" s="9">
        <f t="shared" si="133"/>
        <v>270.53996344983796</v>
      </c>
      <c r="AI253" s="2">
        <f t="shared" si="134"/>
        <v>20.616579674879983</v>
      </c>
      <c r="AJ253" s="2">
        <f t="shared" si="135"/>
        <v>1050.6889916876908</v>
      </c>
    </row>
    <row r="254" spans="1:36" x14ac:dyDescent="0.3">
      <c r="A254" s="2" t="s">
        <v>253</v>
      </c>
      <c r="B254" s="7">
        <v>474.16202979007903</v>
      </c>
      <c r="C254" s="10">
        <f t="shared" si="102"/>
        <v>128.02374804332135</v>
      </c>
      <c r="D254" s="10">
        <f t="shared" si="103"/>
        <v>23.708101489503953</v>
      </c>
      <c r="E254" s="10">
        <f t="shared" si="104"/>
        <v>100.04818828570669</v>
      </c>
      <c r="F254" s="10">
        <f t="shared" si="105"/>
        <v>12.802374804332135</v>
      </c>
      <c r="G254" s="10">
        <f t="shared" si="106"/>
        <v>16.595671042652768</v>
      </c>
      <c r="H254" s="10">
        <f t="shared" si="107"/>
        <v>75.865924766412647</v>
      </c>
      <c r="I254" s="10">
        <f t="shared" si="108"/>
        <v>26.078911638454347</v>
      </c>
      <c r="J254" s="10">
        <f t="shared" si="109"/>
        <v>5.2157823276908699</v>
      </c>
      <c r="K254" s="10">
        <f t="shared" si="110"/>
        <v>10.905726685171818</v>
      </c>
      <c r="L254" s="10">
        <f t="shared" si="111"/>
        <v>2.3708101489503952</v>
      </c>
      <c r="M254" s="10">
        <f t="shared" si="112"/>
        <v>72.54679055788209</v>
      </c>
      <c r="N254" s="10">
        <f t="shared" si="113"/>
        <v>111.38066079768957</v>
      </c>
      <c r="O254" s="10">
        <f t="shared" si="114"/>
        <v>16.643087245631776</v>
      </c>
      <c r="P254" s="10">
        <f t="shared" si="115"/>
        <v>20.62604829586844</v>
      </c>
      <c r="Q254" s="10">
        <f t="shared" si="116"/>
        <v>3.082053193635514</v>
      </c>
      <c r="R254" s="10">
        <f t="shared" si="117"/>
        <v>87.041923808564817</v>
      </c>
      <c r="S254" s="10">
        <f t="shared" si="118"/>
        <v>13.006264477141869</v>
      </c>
      <c r="T254" s="10">
        <f t="shared" si="119"/>
        <v>11.138066079768958</v>
      </c>
      <c r="U254" s="10">
        <f t="shared" si="120"/>
        <v>1.6643087245631776</v>
      </c>
      <c r="V254" s="10">
        <f t="shared" si="121"/>
        <v>14.438233807107908</v>
      </c>
      <c r="W254" s="10">
        <f t="shared" si="122"/>
        <v>2.1574372355448599</v>
      </c>
      <c r="X254" s="10">
        <f t="shared" si="123"/>
        <v>66.003354546779008</v>
      </c>
      <c r="Y254" s="10">
        <f t="shared" si="124"/>
        <v>9.8625702196336444</v>
      </c>
      <c r="Z254" s="10">
        <f t="shared" si="125"/>
        <v>22.688653125455282</v>
      </c>
      <c r="AA254" s="10">
        <f t="shared" si="126"/>
        <v>3.3902585129990652</v>
      </c>
      <c r="AB254" s="10">
        <f t="shared" si="127"/>
        <v>4.537730625091057</v>
      </c>
      <c r="AC254" s="10">
        <f t="shared" si="128"/>
        <v>0.67805170259981307</v>
      </c>
      <c r="AD254" s="10">
        <f t="shared" si="129"/>
        <v>9.487982216099482</v>
      </c>
      <c r="AE254" s="10">
        <f t="shared" si="130"/>
        <v>1.4177444690723364</v>
      </c>
      <c r="AF254" s="2">
        <f t="shared" si="131"/>
        <v>2.3708101489503952</v>
      </c>
      <c r="AG254" s="9">
        <f t="shared" si="132"/>
        <v>41.666465651581554</v>
      </c>
      <c r="AH254" s="9">
        <f t="shared" si="133"/>
        <v>6.2260236031098888</v>
      </c>
      <c r="AI254" s="2">
        <f t="shared" si="134"/>
        <v>0.47445601024854894</v>
      </c>
      <c r="AJ254" s="2">
        <f t="shared" si="135"/>
        <v>24.179845292942101</v>
      </c>
    </row>
    <row r="255" spans="1:36" x14ac:dyDescent="0.3">
      <c r="A255" s="2" t="s">
        <v>254</v>
      </c>
      <c r="B255" s="7">
        <v>10856.413715370501</v>
      </c>
      <c r="C255" s="10">
        <f t="shared" si="102"/>
        <v>2931.2317031500356</v>
      </c>
      <c r="D255" s="10">
        <f t="shared" si="103"/>
        <v>542.8206857685251</v>
      </c>
      <c r="E255" s="10">
        <f t="shared" si="104"/>
        <v>2290.703293943176</v>
      </c>
      <c r="F255" s="10">
        <f t="shared" si="105"/>
        <v>293.12317031500356</v>
      </c>
      <c r="G255" s="10">
        <f t="shared" si="106"/>
        <v>379.97448003796757</v>
      </c>
      <c r="H255" s="10">
        <f t="shared" si="107"/>
        <v>1737.0261944592803</v>
      </c>
      <c r="I255" s="10">
        <f t="shared" si="108"/>
        <v>597.10275434537755</v>
      </c>
      <c r="J255" s="10">
        <f t="shared" si="109"/>
        <v>119.42055086907553</v>
      </c>
      <c r="K255" s="10">
        <f t="shared" si="110"/>
        <v>249.69751545352153</v>
      </c>
      <c r="L255" s="10">
        <f t="shared" si="111"/>
        <v>54.28206857685251</v>
      </c>
      <c r="M255" s="10">
        <f t="shared" si="112"/>
        <v>1661.0312984516868</v>
      </c>
      <c r="N255" s="10">
        <f t="shared" si="113"/>
        <v>2550.1715817405311</v>
      </c>
      <c r="O255" s="10">
        <f t="shared" si="114"/>
        <v>381.06012140950463</v>
      </c>
      <c r="P255" s="10">
        <f t="shared" si="115"/>
        <v>472.25399661861684</v>
      </c>
      <c r="Q255" s="10">
        <f t="shared" si="116"/>
        <v>70.566689149908271</v>
      </c>
      <c r="R255" s="10">
        <f t="shared" si="117"/>
        <v>1992.9118657305632</v>
      </c>
      <c r="S255" s="10">
        <f t="shared" si="118"/>
        <v>297.79142821261291</v>
      </c>
      <c r="T255" s="10">
        <f t="shared" si="119"/>
        <v>255.01715817405309</v>
      </c>
      <c r="U255" s="10">
        <f t="shared" si="120"/>
        <v>38.106012140950462</v>
      </c>
      <c r="V255" s="10">
        <f t="shared" si="121"/>
        <v>330.57779763303176</v>
      </c>
      <c r="W255" s="10">
        <f t="shared" si="122"/>
        <v>49.396682404935788</v>
      </c>
      <c r="X255" s="10">
        <f t="shared" si="123"/>
        <v>1511.2127891795737</v>
      </c>
      <c r="Y255" s="10">
        <f t="shared" si="124"/>
        <v>225.81340527970644</v>
      </c>
      <c r="Z255" s="10">
        <f t="shared" si="125"/>
        <v>519.47939628047845</v>
      </c>
      <c r="AA255" s="10">
        <f t="shared" si="126"/>
        <v>77.62335806489908</v>
      </c>
      <c r="AB255" s="10">
        <f t="shared" si="127"/>
        <v>103.89587925609571</v>
      </c>
      <c r="AC255" s="10">
        <f t="shared" si="128"/>
        <v>15.524671612979819</v>
      </c>
      <c r="AD255" s="10">
        <f t="shared" si="129"/>
        <v>217.23683844456374</v>
      </c>
      <c r="AE255" s="10">
        <f t="shared" si="130"/>
        <v>32.460677008957802</v>
      </c>
      <c r="AF255" s="2">
        <f t="shared" si="131"/>
        <v>54.28206857685251</v>
      </c>
      <c r="AG255" s="9">
        <f t="shared" si="132"/>
        <v>953.99538712770311</v>
      </c>
      <c r="AH255" s="9">
        <f t="shared" si="133"/>
        <v>142.55103485816255</v>
      </c>
      <c r="AI255" s="2">
        <f t="shared" si="134"/>
        <v>10.863144691874032</v>
      </c>
      <c r="AJ255" s="2">
        <f t="shared" si="135"/>
        <v>553.6217317739472</v>
      </c>
    </row>
    <row r="256" spans="1:36" x14ac:dyDescent="0.3">
      <c r="A256" s="2" t="s">
        <v>255</v>
      </c>
      <c r="B256" s="7">
        <v>16496.221817492744</v>
      </c>
      <c r="C256" s="10">
        <f t="shared" si="102"/>
        <v>4453.9798907230415</v>
      </c>
      <c r="D256" s="10">
        <f t="shared" si="103"/>
        <v>824.81109087463722</v>
      </c>
      <c r="E256" s="10">
        <f t="shared" si="104"/>
        <v>3480.7028034909695</v>
      </c>
      <c r="F256" s="10">
        <f t="shared" si="105"/>
        <v>445.39798907230414</v>
      </c>
      <c r="G256" s="10">
        <f t="shared" si="106"/>
        <v>577.36776361224611</v>
      </c>
      <c r="H256" s="10">
        <f t="shared" si="107"/>
        <v>2639.3954907988391</v>
      </c>
      <c r="I256" s="10">
        <f t="shared" si="108"/>
        <v>907.29219996210088</v>
      </c>
      <c r="J256" s="10">
        <f t="shared" si="109"/>
        <v>181.45843999242021</v>
      </c>
      <c r="K256" s="10">
        <f t="shared" si="110"/>
        <v>379.41310180233313</v>
      </c>
      <c r="L256" s="10">
        <f t="shared" si="111"/>
        <v>82.481109087463722</v>
      </c>
      <c r="M256" s="10">
        <f t="shared" si="112"/>
        <v>2523.9219380763898</v>
      </c>
      <c r="N256" s="10">
        <f t="shared" si="113"/>
        <v>3874.9625049290462</v>
      </c>
      <c r="O256" s="10">
        <f t="shared" si="114"/>
        <v>579.01738579399546</v>
      </c>
      <c r="P256" s="10">
        <f t="shared" si="115"/>
        <v>717.58564906093443</v>
      </c>
      <c r="Q256" s="10">
        <f t="shared" si="116"/>
        <v>107.22544181370284</v>
      </c>
      <c r="R256" s="10">
        <f t="shared" si="117"/>
        <v>3028.2114390371435</v>
      </c>
      <c r="S256" s="10">
        <f t="shared" si="118"/>
        <v>452.49136445382607</v>
      </c>
      <c r="T256" s="10">
        <f t="shared" si="119"/>
        <v>387.49625049290461</v>
      </c>
      <c r="U256" s="10">
        <f t="shared" si="120"/>
        <v>57.901738579399542</v>
      </c>
      <c r="V256" s="10">
        <f t="shared" si="121"/>
        <v>502.30995434265412</v>
      </c>
      <c r="W256" s="10">
        <f t="shared" si="122"/>
        <v>75.057809269591999</v>
      </c>
      <c r="X256" s="10">
        <f t="shared" si="123"/>
        <v>2296.2740769949901</v>
      </c>
      <c r="Y256" s="10">
        <f t="shared" si="124"/>
        <v>343.12141380384907</v>
      </c>
      <c r="Z256" s="10">
        <f t="shared" si="125"/>
        <v>789.34421396702771</v>
      </c>
      <c r="AA256" s="10">
        <f t="shared" si="126"/>
        <v>117.94798599507313</v>
      </c>
      <c r="AB256" s="10">
        <f t="shared" si="127"/>
        <v>157.86884279340558</v>
      </c>
      <c r="AC256" s="10">
        <f t="shared" si="128"/>
        <v>23.589597199014626</v>
      </c>
      <c r="AD256" s="10">
        <f t="shared" si="129"/>
        <v>330.08939856802982</v>
      </c>
      <c r="AE256" s="10">
        <f t="shared" si="130"/>
        <v>49.323703234303309</v>
      </c>
      <c r="AF256" s="2">
        <f t="shared" si="131"/>
        <v>82.481109087463722</v>
      </c>
      <c r="AG256" s="9">
        <f t="shared" si="132"/>
        <v>1449.5873067772434</v>
      </c>
      <c r="AH256" s="9">
        <f t="shared" si="133"/>
        <v>216.60499986326627</v>
      </c>
      <c r="AI256" s="2">
        <f t="shared" si="134"/>
        <v>16.50644947501959</v>
      </c>
      <c r="AJ256" s="2">
        <f t="shared" si="135"/>
        <v>841.22318196086064</v>
      </c>
    </row>
    <row r="257" spans="1:36" x14ac:dyDescent="0.3">
      <c r="A257" s="2" t="s">
        <v>256</v>
      </c>
      <c r="B257" s="7">
        <v>31195.713347170633</v>
      </c>
      <c r="C257" s="10">
        <f t="shared" si="102"/>
        <v>8422.8426037360714</v>
      </c>
      <c r="D257" s="10">
        <f t="shared" si="103"/>
        <v>1559.7856673585318</v>
      </c>
      <c r="E257" s="10">
        <f t="shared" si="104"/>
        <v>6582.2955162530043</v>
      </c>
      <c r="F257" s="10">
        <f t="shared" si="105"/>
        <v>842.28426037360714</v>
      </c>
      <c r="G257" s="10">
        <f t="shared" si="106"/>
        <v>1091.8499671509724</v>
      </c>
      <c r="H257" s="10">
        <f t="shared" si="107"/>
        <v>4991.3141355473017</v>
      </c>
      <c r="I257" s="10">
        <f t="shared" si="108"/>
        <v>1715.7642340943848</v>
      </c>
      <c r="J257" s="10">
        <f t="shared" si="109"/>
        <v>343.15284681887698</v>
      </c>
      <c r="K257" s="10">
        <f t="shared" si="110"/>
        <v>717.50140698492453</v>
      </c>
      <c r="L257" s="10">
        <f t="shared" si="111"/>
        <v>155.97856673585318</v>
      </c>
      <c r="M257" s="10">
        <f t="shared" si="112"/>
        <v>4772.9441421171068</v>
      </c>
      <c r="N257" s="10">
        <f t="shared" si="113"/>
        <v>7327.8730652503818</v>
      </c>
      <c r="O257" s="10">
        <f t="shared" si="114"/>
        <v>1094.9695384856893</v>
      </c>
      <c r="P257" s="10">
        <f t="shared" si="115"/>
        <v>1357.0135306019226</v>
      </c>
      <c r="Q257" s="10">
        <f t="shared" si="116"/>
        <v>202.77213675660914</v>
      </c>
      <c r="R257" s="10">
        <f t="shared" si="117"/>
        <v>5726.5970991401136</v>
      </c>
      <c r="S257" s="10">
        <f t="shared" si="118"/>
        <v>855.69841711289064</v>
      </c>
      <c r="T257" s="10">
        <f t="shared" si="119"/>
        <v>732.78730652503816</v>
      </c>
      <c r="U257" s="10">
        <f t="shared" si="120"/>
        <v>109.49695384856894</v>
      </c>
      <c r="V257" s="10">
        <f t="shared" si="121"/>
        <v>949.90947142134598</v>
      </c>
      <c r="W257" s="10">
        <f t="shared" si="122"/>
        <v>141.94049572962641</v>
      </c>
      <c r="X257" s="10">
        <f t="shared" si="123"/>
        <v>4342.4432979261528</v>
      </c>
      <c r="Y257" s="10">
        <f t="shared" si="124"/>
        <v>648.87083762114924</v>
      </c>
      <c r="Z257" s="10">
        <f t="shared" si="125"/>
        <v>1492.7148836621147</v>
      </c>
      <c r="AA257" s="10">
        <f t="shared" si="126"/>
        <v>223.04935043227005</v>
      </c>
      <c r="AB257" s="10">
        <f t="shared" si="127"/>
        <v>298.54297673242297</v>
      </c>
      <c r="AC257" s="10">
        <f t="shared" si="128"/>
        <v>44.609870086454009</v>
      </c>
      <c r="AD257" s="10">
        <f t="shared" si="129"/>
        <v>624.22622407688436</v>
      </c>
      <c r="AE257" s="10">
        <f t="shared" si="130"/>
        <v>93.275182908040193</v>
      </c>
      <c r="AF257" s="2">
        <f t="shared" si="131"/>
        <v>155.97856673585318</v>
      </c>
      <c r="AG257" s="9">
        <f t="shared" si="132"/>
        <v>2741.2889202282258</v>
      </c>
      <c r="AH257" s="9">
        <f t="shared" si="133"/>
        <v>409.61788463180386</v>
      </c>
      <c r="AI257" s="2">
        <f t="shared" si="134"/>
        <v>31.215054689445882</v>
      </c>
      <c r="AJ257" s="2">
        <f t="shared" si="135"/>
        <v>1590.8222825676316</v>
      </c>
    </row>
    <row r="258" spans="1:36" x14ac:dyDescent="0.3">
      <c r="A258" s="2" t="s">
        <v>257</v>
      </c>
      <c r="B258" s="7">
        <v>11383.907999999999</v>
      </c>
      <c r="C258" s="10">
        <f t="shared" si="102"/>
        <v>3073.6551600000003</v>
      </c>
      <c r="D258" s="10">
        <f t="shared" si="103"/>
        <v>569.19539999999995</v>
      </c>
      <c r="E258" s="10">
        <f t="shared" si="104"/>
        <v>2402.0045880000002</v>
      </c>
      <c r="F258" s="10">
        <f t="shared" si="105"/>
        <v>307.36551600000001</v>
      </c>
      <c r="G258" s="10">
        <f t="shared" si="106"/>
        <v>398.43678</v>
      </c>
      <c r="H258" s="10">
        <f t="shared" si="107"/>
        <v>1821.4252799999999</v>
      </c>
      <c r="I258" s="10">
        <f t="shared" si="108"/>
        <v>626.11493999999993</v>
      </c>
      <c r="J258" s="10">
        <f t="shared" si="109"/>
        <v>125.222988</v>
      </c>
      <c r="K258" s="10">
        <f t="shared" si="110"/>
        <v>261.82988399999999</v>
      </c>
      <c r="L258" s="10">
        <f t="shared" si="111"/>
        <v>56.919539999999998</v>
      </c>
      <c r="M258" s="10">
        <f t="shared" si="112"/>
        <v>1741.7379239999998</v>
      </c>
      <c r="N258" s="10">
        <f t="shared" si="113"/>
        <v>2674.0799892</v>
      </c>
      <c r="O258" s="10">
        <f t="shared" si="114"/>
        <v>399.57517080000002</v>
      </c>
      <c r="P258" s="10">
        <f t="shared" si="115"/>
        <v>495.19999799999994</v>
      </c>
      <c r="Q258" s="10">
        <f t="shared" si="116"/>
        <v>73.995401999999999</v>
      </c>
      <c r="R258" s="10">
        <f t="shared" si="117"/>
        <v>2089.7439915600003</v>
      </c>
      <c r="S258" s="10">
        <f t="shared" si="118"/>
        <v>312.26059644000003</v>
      </c>
      <c r="T258" s="10">
        <f t="shared" si="119"/>
        <v>267.40799892000001</v>
      </c>
      <c r="U258" s="10">
        <f t="shared" si="120"/>
        <v>39.957517080000002</v>
      </c>
      <c r="V258" s="10">
        <f t="shared" si="121"/>
        <v>346.63999860000001</v>
      </c>
      <c r="W258" s="10">
        <f t="shared" si="122"/>
        <v>51.7967814</v>
      </c>
      <c r="X258" s="10">
        <f t="shared" si="123"/>
        <v>1584.6399936</v>
      </c>
      <c r="Y258" s="10">
        <f t="shared" si="124"/>
        <v>236.78528639999999</v>
      </c>
      <c r="Z258" s="10">
        <f t="shared" si="125"/>
        <v>544.71999779999999</v>
      </c>
      <c r="AA258" s="10">
        <f t="shared" si="126"/>
        <v>81.394942199999988</v>
      </c>
      <c r="AB258" s="10">
        <f t="shared" si="127"/>
        <v>108.94399955999999</v>
      </c>
      <c r="AC258" s="10">
        <f t="shared" si="128"/>
        <v>16.278988439999999</v>
      </c>
      <c r="AD258" s="10">
        <f t="shared" si="129"/>
        <v>227.79199907999998</v>
      </c>
      <c r="AE258" s="10">
        <f t="shared" si="130"/>
        <v>34.037884920000003</v>
      </c>
      <c r="AF258" s="2">
        <f t="shared" si="131"/>
        <v>56.919539999999998</v>
      </c>
      <c r="AG258" s="9">
        <f t="shared" si="132"/>
        <v>1000.3483658798208</v>
      </c>
      <c r="AH258" s="9">
        <f t="shared" si="133"/>
        <v>149.47734202801922</v>
      </c>
      <c r="AI258" s="2">
        <f t="shared" si="134"/>
        <v>11.390966022959999</v>
      </c>
      <c r="AJ258" s="2">
        <f t="shared" si="135"/>
        <v>580.52125006919994</v>
      </c>
    </row>
    <row r="259" spans="1:36" x14ac:dyDescent="0.3">
      <c r="A259" s="2" t="s">
        <v>258</v>
      </c>
      <c r="B259" s="7">
        <v>39014.64003198046</v>
      </c>
      <c r="C259" s="10">
        <f t="shared" ref="C259:C296" si="136">27%*B259</f>
        <v>10533.952808634725</v>
      </c>
      <c r="D259" s="10">
        <f t="shared" ref="D259:D296" si="137">5%*B259</f>
        <v>1950.7320015990231</v>
      </c>
      <c r="E259" s="10">
        <f t="shared" ref="E259:E296" si="138">21.1%*B259</f>
        <v>8232.0890467478785</v>
      </c>
      <c r="F259" s="10">
        <f t="shared" ref="F259:F296" si="139">2.7%*B259</f>
        <v>1053.3952808634726</v>
      </c>
      <c r="G259" s="10">
        <f t="shared" ref="G259:G296" si="140">3.5%*B259</f>
        <v>1365.5124011193161</v>
      </c>
      <c r="H259" s="10">
        <f t="shared" ref="H259:H296" si="141">16%*B259</f>
        <v>6242.342405116874</v>
      </c>
      <c r="I259" s="10">
        <f t="shared" ref="I259:I296" si="142">5.5%*B259</f>
        <v>2145.8052017589253</v>
      </c>
      <c r="J259" s="10">
        <f t="shared" ref="J259:J296" si="143">1.1%*B259</f>
        <v>429.16104035178512</v>
      </c>
      <c r="K259" s="10">
        <f t="shared" ref="K259:K295" si="144">2.3%*B259</f>
        <v>897.33672073555056</v>
      </c>
      <c r="L259" s="10">
        <f t="shared" ref="L259:L296" si="145">0.5%*B259</f>
        <v>195.07320015990231</v>
      </c>
      <c r="M259" s="10">
        <f t="shared" ref="M259:M296" si="146">15.3%*B259</f>
        <v>5969.2399248930105</v>
      </c>
      <c r="N259" s="10">
        <f t="shared" ref="N259:N296" si="147">87%*C259</f>
        <v>9164.5389435122106</v>
      </c>
      <c r="O259" s="10">
        <f t="shared" ref="O259:O296" si="148">13%*C259</f>
        <v>1369.4138651225144</v>
      </c>
      <c r="P259" s="10">
        <f t="shared" ref="P259:P296" si="149">87%*D259</f>
        <v>1697.13684139115</v>
      </c>
      <c r="Q259" s="10">
        <f t="shared" ref="Q259:Q296" si="150">13%*D259</f>
        <v>253.59516020787302</v>
      </c>
      <c r="R259" s="10">
        <f t="shared" ref="R259:R296" si="151">87%*E259</f>
        <v>7161.9174706706544</v>
      </c>
      <c r="S259" s="10">
        <f t="shared" ref="S259:S296" si="152">13%*E259</f>
        <v>1070.1715760772242</v>
      </c>
      <c r="T259" s="10">
        <f t="shared" ref="T259:T296" si="153">87%*F259</f>
        <v>916.45389435122115</v>
      </c>
      <c r="U259" s="10">
        <f t="shared" ref="U259:U296" si="154">13%*F259</f>
        <v>136.94138651225146</v>
      </c>
      <c r="V259" s="10">
        <f t="shared" ref="V259:V296" si="155">87%*G259</f>
        <v>1187.995788973805</v>
      </c>
      <c r="W259" s="10">
        <f t="shared" ref="W259:W296" si="156">13%*G259</f>
        <v>177.51661214551109</v>
      </c>
      <c r="X259" s="10">
        <f t="shared" ref="X259:X296" si="157">87%*H259</f>
        <v>5430.8378924516801</v>
      </c>
      <c r="Y259" s="10">
        <f t="shared" ref="Y259:Y296" si="158">13%*H259</f>
        <v>811.5045126651936</v>
      </c>
      <c r="Z259" s="10">
        <f t="shared" ref="Z259:Z296" si="159">87%*I259</f>
        <v>1866.850525530265</v>
      </c>
      <c r="AA259" s="10">
        <f t="shared" ref="AA259:AA296" si="160">13%*I259</f>
        <v>278.95467622866028</v>
      </c>
      <c r="AB259" s="10">
        <f t="shared" ref="AB259:AB296" si="161">87%*J259</f>
        <v>373.37010510605307</v>
      </c>
      <c r="AC259" s="10">
        <f t="shared" ref="AC259:AC296" si="162">13%*J259</f>
        <v>55.790935245732065</v>
      </c>
      <c r="AD259" s="10">
        <f t="shared" ref="AD259:AD296" si="163">87%*K259</f>
        <v>780.68294703992899</v>
      </c>
      <c r="AE259" s="10">
        <f t="shared" ref="AE259:AE296" si="164">13%*K259</f>
        <v>116.65377369562158</v>
      </c>
      <c r="AF259" s="2">
        <f t="shared" ref="AF259:AF268" si="165">100%*L259</f>
        <v>195.07320015990231</v>
      </c>
      <c r="AG259" s="9">
        <f t="shared" ref="AG259:AG296" si="166">((100%-(33.33%+0.654%))*87%)*M259</f>
        <v>3428.3684830711122</v>
      </c>
      <c r="AH259" s="9">
        <f t="shared" ref="AH259:AH296" si="167">((100%-(33.33%+0.654%))*13%)*M259</f>
        <v>512.28494574625813</v>
      </c>
      <c r="AI259" s="2">
        <f t="shared" ref="AI259:AI296" si="168">0.654%*M259</f>
        <v>39.038829108800293</v>
      </c>
      <c r="AJ259" s="2">
        <f t="shared" ref="AJ259:AJ296" si="169">33.33%*M259</f>
        <v>1989.5476669668403</v>
      </c>
    </row>
    <row r="260" spans="1:36" x14ac:dyDescent="0.3">
      <c r="A260" s="2" t="s">
        <v>259</v>
      </c>
      <c r="B260" s="7">
        <v>10649.774906733177</v>
      </c>
      <c r="C260" s="10">
        <f t="shared" si="136"/>
        <v>2875.4392248179579</v>
      </c>
      <c r="D260" s="10">
        <f t="shared" si="137"/>
        <v>532.48874533665889</v>
      </c>
      <c r="E260" s="10">
        <f t="shared" si="138"/>
        <v>2247.1025053207004</v>
      </c>
      <c r="F260" s="10">
        <f t="shared" si="139"/>
        <v>287.54392248179579</v>
      </c>
      <c r="G260" s="10">
        <f t="shared" si="140"/>
        <v>372.74212173566121</v>
      </c>
      <c r="H260" s="10">
        <f t="shared" si="141"/>
        <v>1703.9639850773083</v>
      </c>
      <c r="I260" s="10">
        <f t="shared" si="142"/>
        <v>585.73761987032469</v>
      </c>
      <c r="J260" s="10">
        <f t="shared" si="143"/>
        <v>117.14752397406495</v>
      </c>
      <c r="K260" s="10">
        <f t="shared" si="144"/>
        <v>244.94482285486308</v>
      </c>
      <c r="L260" s="10">
        <f t="shared" si="145"/>
        <v>53.248874533665884</v>
      </c>
      <c r="M260" s="10">
        <f t="shared" si="146"/>
        <v>1629.4155607301761</v>
      </c>
      <c r="N260" s="10">
        <f t="shared" si="147"/>
        <v>2501.6321255916232</v>
      </c>
      <c r="O260" s="10">
        <f t="shared" si="148"/>
        <v>373.80709922633451</v>
      </c>
      <c r="P260" s="10">
        <f t="shared" si="149"/>
        <v>463.26520844289325</v>
      </c>
      <c r="Q260" s="10">
        <f t="shared" si="150"/>
        <v>69.223536893765655</v>
      </c>
      <c r="R260" s="10">
        <f t="shared" si="151"/>
        <v>1954.9791796290094</v>
      </c>
      <c r="S260" s="10">
        <f t="shared" si="152"/>
        <v>292.12332569169104</v>
      </c>
      <c r="T260" s="10">
        <f t="shared" si="153"/>
        <v>250.16321255916233</v>
      </c>
      <c r="U260" s="10">
        <f t="shared" si="154"/>
        <v>37.380709922633457</v>
      </c>
      <c r="V260" s="10">
        <f t="shared" si="155"/>
        <v>324.28564591002527</v>
      </c>
      <c r="W260" s="10">
        <f t="shared" si="156"/>
        <v>48.456475825635962</v>
      </c>
      <c r="X260" s="10">
        <f t="shared" si="157"/>
        <v>1482.4486670172582</v>
      </c>
      <c r="Y260" s="10">
        <f t="shared" si="158"/>
        <v>221.51531806005008</v>
      </c>
      <c r="Z260" s="10">
        <f t="shared" si="159"/>
        <v>509.59172928718249</v>
      </c>
      <c r="AA260" s="10">
        <f t="shared" si="160"/>
        <v>76.145890583142219</v>
      </c>
      <c r="AB260" s="10">
        <f t="shared" si="161"/>
        <v>101.91834585743651</v>
      </c>
      <c r="AC260" s="10">
        <f t="shared" si="162"/>
        <v>15.229178116628445</v>
      </c>
      <c r="AD260" s="10">
        <f t="shared" si="163"/>
        <v>213.10199588373086</v>
      </c>
      <c r="AE260" s="10">
        <f t="shared" si="164"/>
        <v>31.842826971132201</v>
      </c>
      <c r="AF260" s="2">
        <f t="shared" si="165"/>
        <v>53.248874533665884</v>
      </c>
      <c r="AG260" s="9">
        <f t="shared" si="166"/>
        <v>935.83722961732087</v>
      </c>
      <c r="AH260" s="9">
        <f t="shared" si="167"/>
        <v>139.83774695431234</v>
      </c>
      <c r="AI260" s="2">
        <f t="shared" si="168"/>
        <v>10.656377767175353</v>
      </c>
      <c r="AJ260" s="2">
        <f t="shared" si="169"/>
        <v>543.08420639136773</v>
      </c>
    </row>
    <row r="261" spans="1:36" x14ac:dyDescent="0.3">
      <c r="A261" s="2" t="s">
        <v>260</v>
      </c>
      <c r="B261" s="7">
        <v>9594.123318345175</v>
      </c>
      <c r="C261" s="10">
        <f t="shared" si="136"/>
        <v>2590.4132959531976</v>
      </c>
      <c r="D261" s="10">
        <f t="shared" si="137"/>
        <v>479.70616591725877</v>
      </c>
      <c r="E261" s="10">
        <f t="shared" si="138"/>
        <v>2024.3600201708321</v>
      </c>
      <c r="F261" s="10">
        <f t="shared" si="139"/>
        <v>259.04132959531978</v>
      </c>
      <c r="G261" s="10">
        <f t="shared" si="140"/>
        <v>335.79431614208113</v>
      </c>
      <c r="H261" s="10">
        <f t="shared" si="141"/>
        <v>1535.0597309352281</v>
      </c>
      <c r="I261" s="10">
        <f t="shared" si="142"/>
        <v>527.67678250898462</v>
      </c>
      <c r="J261" s="10">
        <f t="shared" si="143"/>
        <v>105.53535650179694</v>
      </c>
      <c r="K261" s="10">
        <f t="shared" si="144"/>
        <v>220.66483632193902</v>
      </c>
      <c r="L261" s="10">
        <f t="shared" si="145"/>
        <v>47.970616591725879</v>
      </c>
      <c r="M261" s="10">
        <f t="shared" si="146"/>
        <v>1467.9008677068118</v>
      </c>
      <c r="N261" s="10">
        <f t="shared" si="147"/>
        <v>2253.659567479282</v>
      </c>
      <c r="O261" s="10">
        <f t="shared" si="148"/>
        <v>336.75372847391571</v>
      </c>
      <c r="P261" s="10">
        <f t="shared" si="149"/>
        <v>417.34436434801512</v>
      </c>
      <c r="Q261" s="10">
        <f t="shared" si="150"/>
        <v>62.361801569243646</v>
      </c>
      <c r="R261" s="10">
        <f t="shared" si="151"/>
        <v>1761.1932175486238</v>
      </c>
      <c r="S261" s="10">
        <f t="shared" si="152"/>
        <v>263.16680262220819</v>
      </c>
      <c r="T261" s="10">
        <f t="shared" si="153"/>
        <v>225.36595674792821</v>
      </c>
      <c r="U261" s="10">
        <f t="shared" si="154"/>
        <v>33.675372847391571</v>
      </c>
      <c r="V261" s="10">
        <f t="shared" si="155"/>
        <v>292.14105504361061</v>
      </c>
      <c r="W261" s="10">
        <f t="shared" si="156"/>
        <v>43.653261098470551</v>
      </c>
      <c r="X261" s="10">
        <f t="shared" si="157"/>
        <v>1335.5019659136485</v>
      </c>
      <c r="Y261" s="10">
        <f t="shared" si="158"/>
        <v>199.55776502157966</v>
      </c>
      <c r="Z261" s="10">
        <f t="shared" si="159"/>
        <v>459.07880078281659</v>
      </c>
      <c r="AA261" s="10">
        <f t="shared" si="160"/>
        <v>68.597981726168001</v>
      </c>
      <c r="AB261" s="10">
        <f t="shared" si="161"/>
        <v>91.815760156563343</v>
      </c>
      <c r="AC261" s="10">
        <f t="shared" si="162"/>
        <v>13.719596345233603</v>
      </c>
      <c r="AD261" s="10">
        <f t="shared" si="163"/>
        <v>191.97840760008694</v>
      </c>
      <c r="AE261" s="10">
        <f t="shared" si="164"/>
        <v>28.686428721852074</v>
      </c>
      <c r="AF261" s="2">
        <f t="shared" si="165"/>
        <v>47.970616591725879</v>
      </c>
      <c r="AG261" s="9">
        <f t="shared" si="166"/>
        <v>843.07301003803616</v>
      </c>
      <c r="AH261" s="9">
        <f t="shared" si="167"/>
        <v>125.97642678729278</v>
      </c>
      <c r="AI261" s="2">
        <f t="shared" si="168"/>
        <v>9.6000716748025496</v>
      </c>
      <c r="AJ261" s="2">
        <f t="shared" si="169"/>
        <v>489.25135920668038</v>
      </c>
    </row>
    <row r="262" spans="1:36" x14ac:dyDescent="0.3">
      <c r="A262" s="2" t="s">
        <v>261</v>
      </c>
      <c r="B262" s="7">
        <v>4748.4976573547738</v>
      </c>
      <c r="C262" s="10">
        <f t="shared" si="136"/>
        <v>1282.094367485789</v>
      </c>
      <c r="D262" s="10">
        <f t="shared" si="137"/>
        <v>237.42488286773869</v>
      </c>
      <c r="E262" s="10">
        <f t="shared" si="138"/>
        <v>1001.9330057018574</v>
      </c>
      <c r="F262" s="10">
        <f t="shared" si="139"/>
        <v>128.2094367485789</v>
      </c>
      <c r="G262" s="10">
        <f t="shared" si="140"/>
        <v>166.1974180074171</v>
      </c>
      <c r="H262" s="10">
        <f t="shared" si="141"/>
        <v>759.75962517676385</v>
      </c>
      <c r="I262" s="10">
        <f t="shared" si="142"/>
        <v>261.16737115451258</v>
      </c>
      <c r="J262" s="10">
        <f t="shared" si="143"/>
        <v>52.233474230902516</v>
      </c>
      <c r="K262" s="10">
        <f t="shared" si="144"/>
        <v>109.21544611915979</v>
      </c>
      <c r="L262" s="10">
        <f t="shared" si="145"/>
        <v>23.74248828677387</v>
      </c>
      <c r="M262" s="10">
        <f t="shared" si="146"/>
        <v>726.52014157528038</v>
      </c>
      <c r="N262" s="10">
        <f t="shared" si="147"/>
        <v>1115.4220997126365</v>
      </c>
      <c r="O262" s="10">
        <f t="shared" si="148"/>
        <v>166.67226777315258</v>
      </c>
      <c r="P262" s="10">
        <f t="shared" si="149"/>
        <v>206.55964809493267</v>
      </c>
      <c r="Q262" s="10">
        <f t="shared" si="150"/>
        <v>30.86523477280603</v>
      </c>
      <c r="R262" s="10">
        <f t="shared" si="151"/>
        <v>871.68171496061586</v>
      </c>
      <c r="S262" s="10">
        <f t="shared" si="152"/>
        <v>130.25129074124146</v>
      </c>
      <c r="T262" s="10">
        <f t="shared" si="153"/>
        <v>111.54220997126365</v>
      </c>
      <c r="U262" s="10">
        <f t="shared" si="154"/>
        <v>16.667226777315257</v>
      </c>
      <c r="V262" s="10">
        <f t="shared" si="155"/>
        <v>144.59175366645289</v>
      </c>
      <c r="W262" s="10">
        <f t="shared" si="156"/>
        <v>21.605664340964225</v>
      </c>
      <c r="X262" s="10">
        <f t="shared" si="157"/>
        <v>660.99087390378452</v>
      </c>
      <c r="Y262" s="10">
        <f t="shared" si="158"/>
        <v>98.768751272979301</v>
      </c>
      <c r="Z262" s="10">
        <f t="shared" si="159"/>
        <v>227.21561290442594</v>
      </c>
      <c r="AA262" s="10">
        <f t="shared" si="160"/>
        <v>33.951758250086634</v>
      </c>
      <c r="AB262" s="10">
        <f t="shared" si="161"/>
        <v>45.443122580885188</v>
      </c>
      <c r="AC262" s="10">
        <f t="shared" si="162"/>
        <v>6.7903516500173273</v>
      </c>
      <c r="AD262" s="10">
        <f t="shared" si="163"/>
        <v>95.017438123669024</v>
      </c>
      <c r="AE262" s="10">
        <f t="shared" si="164"/>
        <v>14.198007995490773</v>
      </c>
      <c r="AF262" s="2">
        <f t="shared" si="165"/>
        <v>23.74248828677387</v>
      </c>
      <c r="AG262" s="9">
        <f t="shared" si="166"/>
        <v>417.26899689623332</v>
      </c>
      <c r="AH262" s="9">
        <f t="shared" si="167"/>
        <v>62.350539766103836</v>
      </c>
      <c r="AI262" s="2">
        <f t="shared" si="168"/>
        <v>4.7514417259023345</v>
      </c>
      <c r="AJ262" s="2">
        <f t="shared" si="169"/>
        <v>242.14916318704093</v>
      </c>
    </row>
    <row r="263" spans="1:36" x14ac:dyDescent="0.3">
      <c r="A263" s="2" t="s">
        <v>262</v>
      </c>
      <c r="B263" s="7">
        <v>1910.792731673062</v>
      </c>
      <c r="C263" s="10">
        <f t="shared" si="136"/>
        <v>515.91403755172678</v>
      </c>
      <c r="D263" s="10">
        <f t="shared" si="137"/>
        <v>95.539636583653106</v>
      </c>
      <c r="E263" s="10">
        <f t="shared" si="138"/>
        <v>403.1772663830161</v>
      </c>
      <c r="F263" s="10">
        <f t="shared" si="139"/>
        <v>51.591403755172678</v>
      </c>
      <c r="G263" s="10">
        <f t="shared" si="140"/>
        <v>66.877745608557177</v>
      </c>
      <c r="H263" s="10">
        <f t="shared" si="141"/>
        <v>305.72683706768993</v>
      </c>
      <c r="I263" s="10">
        <f t="shared" si="142"/>
        <v>105.09360024201841</v>
      </c>
      <c r="J263" s="10">
        <f t="shared" si="143"/>
        <v>21.018720048403683</v>
      </c>
      <c r="K263" s="10">
        <f t="shared" si="144"/>
        <v>43.948232828480428</v>
      </c>
      <c r="L263" s="10">
        <f t="shared" si="145"/>
        <v>9.5539636583653103</v>
      </c>
      <c r="M263" s="10">
        <f t="shared" si="146"/>
        <v>292.35128794597847</v>
      </c>
      <c r="N263" s="10">
        <f t="shared" si="147"/>
        <v>448.8452126700023</v>
      </c>
      <c r="O263" s="10">
        <f t="shared" si="148"/>
        <v>67.068824881724481</v>
      </c>
      <c r="P263" s="10">
        <f t="shared" si="149"/>
        <v>83.119483827778197</v>
      </c>
      <c r="Q263" s="10">
        <f t="shared" si="150"/>
        <v>12.420152755874904</v>
      </c>
      <c r="R263" s="10">
        <f t="shared" si="151"/>
        <v>350.76422175322404</v>
      </c>
      <c r="S263" s="10">
        <f t="shared" si="152"/>
        <v>52.413044629792097</v>
      </c>
      <c r="T263" s="10">
        <f t="shared" si="153"/>
        <v>44.884521267000231</v>
      </c>
      <c r="U263" s="10">
        <f t="shared" si="154"/>
        <v>6.7068824881724485</v>
      </c>
      <c r="V263" s="10">
        <f t="shared" si="155"/>
        <v>58.183638679444741</v>
      </c>
      <c r="W263" s="10">
        <f t="shared" si="156"/>
        <v>8.6941069291124329</v>
      </c>
      <c r="X263" s="10">
        <f t="shared" si="157"/>
        <v>265.98234824889022</v>
      </c>
      <c r="Y263" s="10">
        <f t="shared" si="158"/>
        <v>39.744488818799695</v>
      </c>
      <c r="Z263" s="10">
        <f t="shared" si="159"/>
        <v>91.431432210556011</v>
      </c>
      <c r="AA263" s="10">
        <f t="shared" si="160"/>
        <v>13.662168031462395</v>
      </c>
      <c r="AB263" s="10">
        <f t="shared" si="161"/>
        <v>18.286286442111205</v>
      </c>
      <c r="AC263" s="10">
        <f t="shared" si="162"/>
        <v>2.7324336062924788</v>
      </c>
      <c r="AD263" s="10">
        <f t="shared" si="163"/>
        <v>38.234962560777973</v>
      </c>
      <c r="AE263" s="10">
        <f t="shared" si="164"/>
        <v>5.7132702677024563</v>
      </c>
      <c r="AF263" s="2">
        <f t="shared" si="165"/>
        <v>9.5539636583653103</v>
      </c>
      <c r="AG263" s="9">
        <f t="shared" si="166"/>
        <v>167.90880483786293</v>
      </c>
      <c r="AH263" s="9">
        <f t="shared" si="167"/>
        <v>25.089821412554233</v>
      </c>
      <c r="AI263" s="2">
        <f t="shared" si="168"/>
        <v>1.9119774231666995</v>
      </c>
      <c r="AJ263" s="2">
        <f t="shared" si="169"/>
        <v>97.44068427239462</v>
      </c>
    </row>
    <row r="264" spans="1:36" x14ac:dyDescent="0.3">
      <c r="A264" s="2" t="s">
        <v>263</v>
      </c>
      <c r="B264" s="7">
        <v>31915.244023007952</v>
      </c>
      <c r="C264" s="10">
        <f t="shared" si="136"/>
        <v>8617.1158862121483</v>
      </c>
      <c r="D264" s="10">
        <f t="shared" si="137"/>
        <v>1595.7622011503977</v>
      </c>
      <c r="E264" s="10">
        <f t="shared" si="138"/>
        <v>6734.1164888546782</v>
      </c>
      <c r="F264" s="10">
        <f t="shared" si="139"/>
        <v>861.71158862121479</v>
      </c>
      <c r="G264" s="10">
        <f t="shared" si="140"/>
        <v>1117.0335408052783</v>
      </c>
      <c r="H264" s="10">
        <f t="shared" si="141"/>
        <v>5106.4390436812728</v>
      </c>
      <c r="I264" s="10">
        <f t="shared" si="142"/>
        <v>1755.3384212654373</v>
      </c>
      <c r="J264" s="10">
        <f t="shared" si="143"/>
        <v>351.06768425308752</v>
      </c>
      <c r="K264" s="10">
        <f t="shared" si="144"/>
        <v>734.0506125291829</v>
      </c>
      <c r="L264" s="10">
        <f t="shared" si="145"/>
        <v>159.57622011503977</v>
      </c>
      <c r="M264" s="10">
        <f t="shared" si="146"/>
        <v>4883.0323355202163</v>
      </c>
      <c r="N264" s="10">
        <f t="shared" si="147"/>
        <v>7496.8908210045693</v>
      </c>
      <c r="O264" s="10">
        <f t="shared" si="148"/>
        <v>1120.2250652075793</v>
      </c>
      <c r="P264" s="10">
        <f t="shared" si="149"/>
        <v>1388.313115000846</v>
      </c>
      <c r="Q264" s="10">
        <f t="shared" si="150"/>
        <v>207.4490861495517</v>
      </c>
      <c r="R264" s="10">
        <f t="shared" si="151"/>
        <v>5858.6813453035702</v>
      </c>
      <c r="S264" s="10">
        <f t="shared" si="152"/>
        <v>875.43514355110824</v>
      </c>
      <c r="T264" s="10">
        <f t="shared" si="153"/>
        <v>749.68908210045686</v>
      </c>
      <c r="U264" s="10">
        <f t="shared" si="154"/>
        <v>112.02250652075793</v>
      </c>
      <c r="V264" s="10">
        <f t="shared" si="155"/>
        <v>971.8191805005921</v>
      </c>
      <c r="W264" s="10">
        <f t="shared" si="156"/>
        <v>145.21436030468618</v>
      </c>
      <c r="X264" s="10">
        <f t="shared" si="157"/>
        <v>4442.6019680027075</v>
      </c>
      <c r="Y264" s="10">
        <f t="shared" si="158"/>
        <v>663.8370756785655</v>
      </c>
      <c r="Z264" s="10">
        <f t="shared" si="159"/>
        <v>1527.1444265009304</v>
      </c>
      <c r="AA264" s="10">
        <f t="shared" si="160"/>
        <v>228.19399476450687</v>
      </c>
      <c r="AB264" s="10">
        <f t="shared" si="161"/>
        <v>305.42888530018615</v>
      </c>
      <c r="AC264" s="10">
        <f t="shared" si="162"/>
        <v>45.638798952901382</v>
      </c>
      <c r="AD264" s="10">
        <f t="shared" si="163"/>
        <v>638.62403290038912</v>
      </c>
      <c r="AE264" s="10">
        <f t="shared" si="164"/>
        <v>95.426579628793775</v>
      </c>
      <c r="AF264" s="2">
        <f t="shared" si="165"/>
        <v>159.57622011503977</v>
      </c>
      <c r="AG264" s="9">
        <f t="shared" si="166"/>
        <v>2804.5168851568128</v>
      </c>
      <c r="AH264" s="9">
        <f t="shared" si="167"/>
        <v>419.06574146021347</v>
      </c>
      <c r="AI264" s="2">
        <f t="shared" si="168"/>
        <v>31.935031474302217</v>
      </c>
      <c r="AJ264" s="2">
        <f t="shared" si="169"/>
        <v>1627.514677428888</v>
      </c>
    </row>
    <row r="265" spans="1:36" x14ac:dyDescent="0.3">
      <c r="A265" s="2" t="s">
        <v>264</v>
      </c>
      <c r="B265" s="7">
        <v>53935.269095279771</v>
      </c>
      <c r="C265" s="10">
        <f t="shared" si="136"/>
        <v>14562.522655725539</v>
      </c>
      <c r="D265" s="10">
        <f t="shared" si="137"/>
        <v>2696.7634547639886</v>
      </c>
      <c r="E265" s="10">
        <f t="shared" si="138"/>
        <v>11380.341779104032</v>
      </c>
      <c r="F265" s="10">
        <f t="shared" si="139"/>
        <v>1456.2522655725541</v>
      </c>
      <c r="G265" s="10">
        <f t="shared" si="140"/>
        <v>1887.7344183347923</v>
      </c>
      <c r="H265" s="10">
        <f t="shared" si="141"/>
        <v>8629.6430552447637</v>
      </c>
      <c r="I265" s="10">
        <f t="shared" si="142"/>
        <v>2966.4398002403873</v>
      </c>
      <c r="J265" s="10">
        <f t="shared" si="143"/>
        <v>593.28796004807759</v>
      </c>
      <c r="K265" s="10">
        <f t="shared" si="144"/>
        <v>1240.5111891914348</v>
      </c>
      <c r="L265" s="10">
        <f t="shared" si="145"/>
        <v>269.67634547639886</v>
      </c>
      <c r="M265" s="10">
        <f t="shared" si="146"/>
        <v>8252.0961715778049</v>
      </c>
      <c r="N265" s="10">
        <f t="shared" si="147"/>
        <v>12669.39471048122</v>
      </c>
      <c r="O265" s="10">
        <f t="shared" si="148"/>
        <v>1893.1279452443202</v>
      </c>
      <c r="P265" s="10">
        <f t="shared" si="149"/>
        <v>2346.1842056446703</v>
      </c>
      <c r="Q265" s="10">
        <f t="shared" si="150"/>
        <v>350.57924911931855</v>
      </c>
      <c r="R265" s="10">
        <f t="shared" si="151"/>
        <v>9900.897347820508</v>
      </c>
      <c r="S265" s="10">
        <f t="shared" si="152"/>
        <v>1479.4444312835242</v>
      </c>
      <c r="T265" s="10">
        <f t="shared" si="153"/>
        <v>1266.939471048122</v>
      </c>
      <c r="U265" s="10">
        <f t="shared" si="154"/>
        <v>189.31279452443204</v>
      </c>
      <c r="V265" s="10">
        <f t="shared" si="155"/>
        <v>1642.3289439512694</v>
      </c>
      <c r="W265" s="10">
        <f t="shared" si="156"/>
        <v>245.405474383523</v>
      </c>
      <c r="X265" s="10">
        <f t="shared" si="157"/>
        <v>7507.7894580629445</v>
      </c>
      <c r="Y265" s="10">
        <f t="shared" si="158"/>
        <v>1121.8535971818194</v>
      </c>
      <c r="Z265" s="10">
        <f t="shared" si="159"/>
        <v>2580.8026262091371</v>
      </c>
      <c r="AA265" s="10">
        <f t="shared" si="160"/>
        <v>385.63717403125037</v>
      </c>
      <c r="AB265" s="10">
        <f t="shared" si="161"/>
        <v>516.16052524182749</v>
      </c>
      <c r="AC265" s="10">
        <f t="shared" si="162"/>
        <v>77.127434806250093</v>
      </c>
      <c r="AD265" s="10">
        <f t="shared" si="163"/>
        <v>1079.2447345965484</v>
      </c>
      <c r="AE265" s="10">
        <f t="shared" si="164"/>
        <v>161.26645459488654</v>
      </c>
      <c r="AF265" s="2">
        <f t="shared" si="165"/>
        <v>269.67634547639886</v>
      </c>
      <c r="AG265" s="9">
        <f t="shared" si="166"/>
        <v>4739.5023135070596</v>
      </c>
      <c r="AH265" s="9">
        <f t="shared" si="167"/>
        <v>708.20149512174464</v>
      </c>
      <c r="AI265" s="2">
        <f t="shared" si="168"/>
        <v>53.968708962118846</v>
      </c>
      <c r="AJ265" s="2">
        <f t="shared" si="169"/>
        <v>2750.4236539868821</v>
      </c>
    </row>
    <row r="266" spans="1:36" x14ac:dyDescent="0.3">
      <c r="A266" s="4" t="s">
        <v>265</v>
      </c>
      <c r="B266" s="7">
        <v>43549.554720223867</v>
      </c>
      <c r="C266" s="10">
        <f t="shared" si="136"/>
        <v>11758.379774460445</v>
      </c>
      <c r="D266" s="10">
        <f t="shared" si="137"/>
        <v>2177.4777360111934</v>
      </c>
      <c r="E266" s="10">
        <f t="shared" si="138"/>
        <v>9188.9560459672375</v>
      </c>
      <c r="F266" s="10">
        <f t="shared" si="139"/>
        <v>1175.8379774460445</v>
      </c>
      <c r="G266" s="10">
        <f t="shared" si="140"/>
        <v>1524.2344152078356</v>
      </c>
      <c r="H266" s="10">
        <f t="shared" si="141"/>
        <v>6967.9287552358192</v>
      </c>
      <c r="I266" s="10">
        <f t="shared" si="142"/>
        <v>2395.2255096123126</v>
      </c>
      <c r="J266" s="10">
        <f t="shared" si="143"/>
        <v>479.04510192246261</v>
      </c>
      <c r="K266" s="10">
        <f t="shared" si="144"/>
        <v>1001.6397585651489</v>
      </c>
      <c r="L266" s="10">
        <f t="shared" si="145"/>
        <v>217.74777360111935</v>
      </c>
      <c r="M266" s="10">
        <f t="shared" si="146"/>
        <v>6663.0818721942514</v>
      </c>
      <c r="N266" s="10">
        <f t="shared" si="147"/>
        <v>10229.790403780587</v>
      </c>
      <c r="O266" s="10">
        <f t="shared" si="148"/>
        <v>1528.5893706798579</v>
      </c>
      <c r="P266" s="10">
        <f t="shared" si="149"/>
        <v>1894.4056303297382</v>
      </c>
      <c r="Q266" s="10">
        <f t="shared" si="150"/>
        <v>283.07210568145513</v>
      </c>
      <c r="R266" s="10">
        <f t="shared" si="151"/>
        <v>7994.3917599914967</v>
      </c>
      <c r="S266" s="10">
        <f t="shared" si="152"/>
        <v>1194.5642859757409</v>
      </c>
      <c r="T266" s="10">
        <f t="shared" si="153"/>
        <v>1022.9790403780587</v>
      </c>
      <c r="U266" s="10">
        <f t="shared" si="154"/>
        <v>152.85893706798581</v>
      </c>
      <c r="V266" s="10">
        <f t="shared" si="155"/>
        <v>1326.0839412308169</v>
      </c>
      <c r="W266" s="10">
        <f t="shared" si="156"/>
        <v>198.15047397701863</v>
      </c>
      <c r="X266" s="10">
        <f t="shared" si="157"/>
        <v>6062.0980170551629</v>
      </c>
      <c r="Y266" s="10">
        <f t="shared" si="158"/>
        <v>905.83073818065657</v>
      </c>
      <c r="Z266" s="10">
        <f t="shared" si="159"/>
        <v>2083.8461933627118</v>
      </c>
      <c r="AA266" s="10">
        <f t="shared" si="160"/>
        <v>311.37931624960066</v>
      </c>
      <c r="AB266" s="10">
        <f t="shared" si="161"/>
        <v>416.76923867254249</v>
      </c>
      <c r="AC266" s="10">
        <f t="shared" si="162"/>
        <v>62.275863249920143</v>
      </c>
      <c r="AD266" s="10">
        <f t="shared" si="163"/>
        <v>871.42658995167949</v>
      </c>
      <c r="AE266" s="10">
        <f t="shared" si="164"/>
        <v>130.21316861346935</v>
      </c>
      <c r="AF266" s="2">
        <f t="shared" si="165"/>
        <v>217.74777360111935</v>
      </c>
      <c r="AG266" s="9">
        <f t="shared" si="166"/>
        <v>3826.8691120105491</v>
      </c>
      <c r="AH266" s="9">
        <f t="shared" si="167"/>
        <v>571.83101673720853</v>
      </c>
      <c r="AI266" s="2">
        <f t="shared" si="168"/>
        <v>43.576555444150408</v>
      </c>
      <c r="AJ266" s="2">
        <f t="shared" si="169"/>
        <v>2220.805188002344</v>
      </c>
    </row>
    <row r="267" spans="1:36" x14ac:dyDescent="0.3">
      <c r="A267" s="2" t="s">
        <v>266</v>
      </c>
      <c r="B267" s="7">
        <v>32142.493878543624</v>
      </c>
      <c r="C267" s="10">
        <f t="shared" si="136"/>
        <v>8678.4733472067783</v>
      </c>
      <c r="D267" s="10">
        <f t="shared" si="137"/>
        <v>1607.1246939271814</v>
      </c>
      <c r="E267" s="10">
        <f t="shared" si="138"/>
        <v>6782.0662083727057</v>
      </c>
      <c r="F267" s="10">
        <f t="shared" si="139"/>
        <v>867.84733472067796</v>
      </c>
      <c r="G267" s="10">
        <f t="shared" si="140"/>
        <v>1124.987285749027</v>
      </c>
      <c r="H267" s="10">
        <f t="shared" si="141"/>
        <v>5142.7990205669803</v>
      </c>
      <c r="I267" s="10">
        <f t="shared" si="142"/>
        <v>1767.8371633198994</v>
      </c>
      <c r="J267" s="10">
        <f t="shared" si="143"/>
        <v>353.5674326639799</v>
      </c>
      <c r="K267" s="10">
        <f t="shared" si="144"/>
        <v>739.27735920650332</v>
      </c>
      <c r="L267" s="10">
        <f t="shared" si="145"/>
        <v>160.71246939271813</v>
      </c>
      <c r="M267" s="10">
        <f t="shared" si="146"/>
        <v>4917.8015634171743</v>
      </c>
      <c r="N267" s="10">
        <f t="shared" si="147"/>
        <v>7550.2718120698974</v>
      </c>
      <c r="O267" s="10">
        <f t="shared" si="148"/>
        <v>1128.2015351368811</v>
      </c>
      <c r="P267" s="10">
        <f t="shared" si="149"/>
        <v>1398.1984837166478</v>
      </c>
      <c r="Q267" s="10">
        <f t="shared" si="150"/>
        <v>208.92621021053358</v>
      </c>
      <c r="R267" s="10">
        <f t="shared" si="151"/>
        <v>5900.3976012842541</v>
      </c>
      <c r="S267" s="10">
        <f t="shared" si="152"/>
        <v>881.66860708845172</v>
      </c>
      <c r="T267" s="10">
        <f t="shared" si="153"/>
        <v>755.02718120698978</v>
      </c>
      <c r="U267" s="10">
        <f t="shared" si="154"/>
        <v>112.82015351368814</v>
      </c>
      <c r="V267" s="10">
        <f t="shared" si="155"/>
        <v>978.73893860165356</v>
      </c>
      <c r="W267" s="10">
        <f t="shared" si="156"/>
        <v>146.24834714737352</v>
      </c>
      <c r="X267" s="10">
        <f t="shared" si="157"/>
        <v>4474.2351478932733</v>
      </c>
      <c r="Y267" s="10">
        <f t="shared" si="158"/>
        <v>668.56387267370746</v>
      </c>
      <c r="Z267" s="10">
        <f t="shared" si="159"/>
        <v>1538.0183320883125</v>
      </c>
      <c r="AA267" s="10">
        <f t="shared" si="160"/>
        <v>229.81883123158693</v>
      </c>
      <c r="AB267" s="10">
        <f t="shared" si="161"/>
        <v>307.60366641766251</v>
      </c>
      <c r="AC267" s="10">
        <f t="shared" si="162"/>
        <v>45.963766246317391</v>
      </c>
      <c r="AD267" s="10">
        <f t="shared" si="163"/>
        <v>643.17130250965783</v>
      </c>
      <c r="AE267" s="10">
        <f t="shared" si="164"/>
        <v>96.106056696845428</v>
      </c>
      <c r="AF267" s="2">
        <f t="shared" si="165"/>
        <v>160.71246939271813</v>
      </c>
      <c r="AG267" s="9">
        <f t="shared" si="166"/>
        <v>2824.4862156917693</v>
      </c>
      <c r="AH267" s="9">
        <f t="shared" si="167"/>
        <v>422.04966441371272</v>
      </c>
      <c r="AI267" s="2">
        <f t="shared" si="168"/>
        <v>32.162422224748326</v>
      </c>
      <c r="AJ267" s="2">
        <f t="shared" si="169"/>
        <v>1639.103261086944</v>
      </c>
    </row>
    <row r="268" spans="1:36" x14ac:dyDescent="0.3">
      <c r="A268" s="2" t="s">
        <v>267</v>
      </c>
      <c r="B268" s="7">
        <v>29847.234025411057</v>
      </c>
      <c r="C268" s="10">
        <f t="shared" si="136"/>
        <v>8058.7531868609858</v>
      </c>
      <c r="D268" s="10">
        <f t="shared" si="137"/>
        <v>1492.3617012705529</v>
      </c>
      <c r="E268" s="10">
        <f t="shared" si="138"/>
        <v>6297.7663793617339</v>
      </c>
      <c r="F268" s="10">
        <f t="shared" si="139"/>
        <v>805.87531868609858</v>
      </c>
      <c r="G268" s="10">
        <f t="shared" si="140"/>
        <v>1044.6531908893871</v>
      </c>
      <c r="H268" s="10">
        <f t="shared" si="141"/>
        <v>4775.5574440657692</v>
      </c>
      <c r="I268" s="10">
        <f t="shared" si="142"/>
        <v>1641.5978713976081</v>
      </c>
      <c r="J268" s="10">
        <f t="shared" si="143"/>
        <v>328.31957427952165</v>
      </c>
      <c r="K268" s="10">
        <f t="shared" si="144"/>
        <v>686.4863825844543</v>
      </c>
      <c r="L268" s="10">
        <f t="shared" si="145"/>
        <v>149.23617012705529</v>
      </c>
      <c r="M268" s="10">
        <f t="shared" si="146"/>
        <v>4566.6268058878914</v>
      </c>
      <c r="N268" s="10">
        <f t="shared" si="147"/>
        <v>7011.1152725690572</v>
      </c>
      <c r="O268" s="10">
        <f t="shared" si="148"/>
        <v>1047.6379142919282</v>
      </c>
      <c r="P268" s="10">
        <f t="shared" si="149"/>
        <v>1298.354680105381</v>
      </c>
      <c r="Q268" s="10">
        <f t="shared" si="150"/>
        <v>194.00702116517189</v>
      </c>
      <c r="R268" s="10">
        <f t="shared" si="151"/>
        <v>5479.0567500447087</v>
      </c>
      <c r="S268" s="10">
        <f t="shared" si="152"/>
        <v>818.70962931702547</v>
      </c>
      <c r="T268" s="10">
        <f t="shared" si="153"/>
        <v>701.11152725690579</v>
      </c>
      <c r="U268" s="10">
        <f t="shared" si="154"/>
        <v>104.76379142919282</v>
      </c>
      <c r="V268" s="10">
        <f t="shared" si="155"/>
        <v>908.84827607376678</v>
      </c>
      <c r="W268" s="10">
        <f t="shared" si="156"/>
        <v>135.80491481562032</v>
      </c>
      <c r="X268" s="10">
        <f t="shared" si="157"/>
        <v>4154.7349763372195</v>
      </c>
      <c r="Y268" s="10">
        <f t="shared" si="158"/>
        <v>620.82246772855001</v>
      </c>
      <c r="Z268" s="10">
        <f t="shared" si="159"/>
        <v>1428.1901481159191</v>
      </c>
      <c r="AA268" s="10">
        <f t="shared" si="160"/>
        <v>213.40772328168904</v>
      </c>
      <c r="AB268" s="10">
        <f t="shared" si="161"/>
        <v>285.63802962318385</v>
      </c>
      <c r="AC268" s="10">
        <f t="shared" si="162"/>
        <v>42.681544656337813</v>
      </c>
      <c r="AD268" s="10">
        <f t="shared" si="163"/>
        <v>597.24315284847523</v>
      </c>
      <c r="AE268" s="10">
        <f t="shared" si="164"/>
        <v>89.243229735979057</v>
      </c>
      <c r="AF268" s="2">
        <f t="shared" si="165"/>
        <v>149.23617012705529</v>
      </c>
      <c r="AG268" s="9">
        <f t="shared" si="166"/>
        <v>2622.7927863922068</v>
      </c>
      <c r="AH268" s="9">
        <f t="shared" si="167"/>
        <v>391.91156578274359</v>
      </c>
      <c r="AI268" s="2">
        <f t="shared" si="168"/>
        <v>29.865739310506811</v>
      </c>
      <c r="AJ268" s="2">
        <f t="shared" si="169"/>
        <v>1522.0567144024342</v>
      </c>
    </row>
    <row r="269" spans="1:36" x14ac:dyDescent="0.3">
      <c r="A269" s="2" t="s">
        <v>268</v>
      </c>
      <c r="B269" s="7">
        <v>19570.872133858102</v>
      </c>
      <c r="C269" s="10">
        <f t="shared" si="136"/>
        <v>5284.1354761416878</v>
      </c>
      <c r="D269" s="10">
        <f t="shared" si="137"/>
        <v>978.54360669290509</v>
      </c>
      <c r="E269" s="10">
        <f t="shared" si="138"/>
        <v>4129.4540202440603</v>
      </c>
      <c r="F269" s="10">
        <f t="shared" si="139"/>
        <v>528.41354761416881</v>
      </c>
      <c r="G269" s="10">
        <f t="shared" si="140"/>
        <v>684.98052468503363</v>
      </c>
      <c r="H269" s="10">
        <f t="shared" si="141"/>
        <v>3131.3395414172965</v>
      </c>
      <c r="I269" s="10">
        <f t="shared" si="142"/>
        <v>1076.3979673621957</v>
      </c>
      <c r="J269" s="10">
        <f t="shared" si="143"/>
        <v>215.27959347243913</v>
      </c>
      <c r="K269" s="10">
        <f t="shared" si="144"/>
        <v>450.13005907873634</v>
      </c>
      <c r="L269" s="10">
        <f t="shared" si="145"/>
        <v>97.854360669290514</v>
      </c>
      <c r="M269" s="10">
        <f t="shared" si="146"/>
        <v>2994.3434364802897</v>
      </c>
      <c r="N269" s="10">
        <f t="shared" si="147"/>
        <v>4597.1978642432687</v>
      </c>
      <c r="O269" s="10">
        <f t="shared" si="148"/>
        <v>686.93761189841939</v>
      </c>
      <c r="P269" s="10">
        <f t="shared" si="149"/>
        <v>851.33293782282738</v>
      </c>
      <c r="Q269" s="10">
        <f t="shared" si="150"/>
        <v>127.21066887007767</v>
      </c>
      <c r="R269" s="10">
        <f t="shared" si="151"/>
        <v>3592.6249976123327</v>
      </c>
      <c r="S269" s="10">
        <f t="shared" si="152"/>
        <v>536.82902263172787</v>
      </c>
      <c r="T269" s="10">
        <f t="shared" si="153"/>
        <v>459.71978642432686</v>
      </c>
      <c r="U269" s="10">
        <f t="shared" si="154"/>
        <v>68.69376118984195</v>
      </c>
      <c r="V269" s="10">
        <f t="shared" si="155"/>
        <v>595.93305647597924</v>
      </c>
      <c r="W269" s="10">
        <f t="shared" si="156"/>
        <v>89.047468209054372</v>
      </c>
      <c r="X269" s="10">
        <f t="shared" si="157"/>
        <v>2724.265401033048</v>
      </c>
      <c r="Y269" s="10">
        <f t="shared" si="158"/>
        <v>407.07414038424855</v>
      </c>
      <c r="Z269" s="10">
        <f t="shared" si="159"/>
        <v>936.46623160511024</v>
      </c>
      <c r="AA269" s="10">
        <f t="shared" si="160"/>
        <v>139.93173575708545</v>
      </c>
      <c r="AB269" s="10">
        <f t="shared" si="161"/>
        <v>187.29324632102205</v>
      </c>
      <c r="AC269" s="10">
        <f t="shared" si="162"/>
        <v>27.986347151417089</v>
      </c>
      <c r="AD269" s="10">
        <f t="shared" si="163"/>
        <v>391.61315139850063</v>
      </c>
      <c r="AE269" s="10">
        <f t="shared" si="164"/>
        <v>58.516907680235725</v>
      </c>
      <c r="AF269" s="2">
        <f>100%*L269</f>
        <v>97.854360669290514</v>
      </c>
      <c r="AG269" s="9">
        <f t="shared" si="166"/>
        <v>1719.7688138333406</v>
      </c>
      <c r="AH269" s="9">
        <f t="shared" si="167"/>
        <v>256.97694919348771</v>
      </c>
      <c r="AI269" s="2">
        <f t="shared" si="168"/>
        <v>19.583006074581096</v>
      </c>
      <c r="AJ269" s="2">
        <f t="shared" si="169"/>
        <v>998.01466737888052</v>
      </c>
    </row>
    <row r="270" spans="1:36" x14ac:dyDescent="0.3">
      <c r="A270" s="2" t="s">
        <v>269</v>
      </c>
      <c r="B270" s="7">
        <v>4216.1647929591236</v>
      </c>
      <c r="C270" s="10">
        <f t="shared" si="136"/>
        <v>1138.3644940989634</v>
      </c>
      <c r="D270" s="10">
        <f t="shared" si="137"/>
        <v>210.80823964795619</v>
      </c>
      <c r="E270" s="10">
        <f t="shared" si="138"/>
        <v>889.61077131437514</v>
      </c>
      <c r="F270" s="10">
        <f t="shared" si="139"/>
        <v>113.83644940989635</v>
      </c>
      <c r="G270" s="10">
        <f t="shared" si="140"/>
        <v>147.56576775356933</v>
      </c>
      <c r="H270" s="10">
        <f t="shared" si="141"/>
        <v>674.58636687345984</v>
      </c>
      <c r="I270" s="10">
        <f t="shared" si="142"/>
        <v>231.88906361275181</v>
      </c>
      <c r="J270" s="10">
        <f t="shared" si="143"/>
        <v>46.377812722550367</v>
      </c>
      <c r="K270" s="10">
        <f t="shared" si="144"/>
        <v>96.971790238059839</v>
      </c>
      <c r="L270" s="10">
        <f t="shared" si="145"/>
        <v>21.08082396479562</v>
      </c>
      <c r="M270" s="10">
        <f t="shared" si="146"/>
        <v>645.07321332274591</v>
      </c>
      <c r="N270" s="10">
        <f t="shared" si="147"/>
        <v>990.37710986609818</v>
      </c>
      <c r="O270" s="10">
        <f t="shared" si="148"/>
        <v>147.98738423286525</v>
      </c>
      <c r="P270" s="10">
        <f t="shared" si="149"/>
        <v>183.40316849372189</v>
      </c>
      <c r="Q270" s="10">
        <f t="shared" si="150"/>
        <v>27.405071154234307</v>
      </c>
      <c r="R270" s="10">
        <f t="shared" si="151"/>
        <v>773.96137104350635</v>
      </c>
      <c r="S270" s="10">
        <f t="shared" si="152"/>
        <v>115.64940027086877</v>
      </c>
      <c r="T270" s="10">
        <f t="shared" si="153"/>
        <v>99.037710986609824</v>
      </c>
      <c r="U270" s="10">
        <f t="shared" si="154"/>
        <v>14.798738423286526</v>
      </c>
      <c r="V270" s="10">
        <f t="shared" si="155"/>
        <v>128.3822179456053</v>
      </c>
      <c r="W270" s="10">
        <f t="shared" si="156"/>
        <v>19.183549807964013</v>
      </c>
      <c r="X270" s="10">
        <f t="shared" si="157"/>
        <v>586.89013917991008</v>
      </c>
      <c r="Y270" s="10">
        <f t="shared" si="158"/>
        <v>87.696227693549787</v>
      </c>
      <c r="Z270" s="10">
        <f t="shared" si="159"/>
        <v>201.74348534309408</v>
      </c>
      <c r="AA270" s="10">
        <f t="shared" si="160"/>
        <v>30.145578269657737</v>
      </c>
      <c r="AB270" s="10">
        <f t="shared" si="161"/>
        <v>40.348697068618819</v>
      </c>
      <c r="AC270" s="10">
        <f t="shared" si="162"/>
        <v>6.029115653931548</v>
      </c>
      <c r="AD270" s="10">
        <f t="shared" si="163"/>
        <v>84.365457507112055</v>
      </c>
      <c r="AE270" s="10">
        <f t="shared" si="164"/>
        <v>12.606332730947779</v>
      </c>
      <c r="AF270" s="2">
        <f t="shared" ref="AF270:AF275" si="170">100%*L270</f>
        <v>21.08082396479562</v>
      </c>
      <c r="AG270" s="9">
        <f t="shared" si="166"/>
        <v>370.49083328121526</v>
      </c>
      <c r="AH270" s="9">
        <f t="shared" si="167"/>
        <v>55.360699225928727</v>
      </c>
      <c r="AI270" s="2">
        <f t="shared" si="168"/>
        <v>4.2187788151307588</v>
      </c>
      <c r="AJ270" s="2">
        <f t="shared" si="169"/>
        <v>215.00290200047121</v>
      </c>
    </row>
    <row r="271" spans="1:36" x14ac:dyDescent="0.3">
      <c r="A271" s="2" t="s">
        <v>270</v>
      </c>
      <c r="B271" s="7">
        <v>4019.6750894461511</v>
      </c>
      <c r="C271" s="10">
        <f t="shared" si="136"/>
        <v>1085.3122741504608</v>
      </c>
      <c r="D271" s="10">
        <f t="shared" si="137"/>
        <v>200.98375447230757</v>
      </c>
      <c r="E271" s="10">
        <f t="shared" si="138"/>
        <v>848.15144387313796</v>
      </c>
      <c r="F271" s="10">
        <f t="shared" si="139"/>
        <v>108.53122741504609</v>
      </c>
      <c r="G271" s="10">
        <f t="shared" si="140"/>
        <v>140.68862813061531</v>
      </c>
      <c r="H271" s="10">
        <f t="shared" si="141"/>
        <v>643.14801431138415</v>
      </c>
      <c r="I271" s="10">
        <f t="shared" si="142"/>
        <v>221.08212991953832</v>
      </c>
      <c r="J271" s="10">
        <f t="shared" si="143"/>
        <v>44.216425983907669</v>
      </c>
      <c r="K271" s="10">
        <f t="shared" si="144"/>
        <v>92.452527057261477</v>
      </c>
      <c r="L271" s="10">
        <f t="shared" si="145"/>
        <v>20.098375447230755</v>
      </c>
      <c r="M271" s="10">
        <f t="shared" si="146"/>
        <v>615.01028868526112</v>
      </c>
      <c r="N271" s="10">
        <f t="shared" si="147"/>
        <v>944.22167851090092</v>
      </c>
      <c r="O271" s="10">
        <f t="shared" si="148"/>
        <v>141.09059563955989</v>
      </c>
      <c r="P271" s="10">
        <f t="shared" si="149"/>
        <v>174.85586639090758</v>
      </c>
      <c r="Q271" s="10">
        <f t="shared" si="150"/>
        <v>26.127888081399984</v>
      </c>
      <c r="R271" s="10">
        <f t="shared" si="151"/>
        <v>737.89175616963007</v>
      </c>
      <c r="S271" s="10">
        <f t="shared" si="152"/>
        <v>110.25968770350794</v>
      </c>
      <c r="T271" s="10">
        <f t="shared" si="153"/>
        <v>94.422167851090094</v>
      </c>
      <c r="U271" s="10">
        <f t="shared" si="154"/>
        <v>14.109059563955991</v>
      </c>
      <c r="V271" s="10">
        <f t="shared" si="155"/>
        <v>122.39910647363533</v>
      </c>
      <c r="W271" s="10">
        <f t="shared" si="156"/>
        <v>18.289521656979993</v>
      </c>
      <c r="X271" s="10">
        <f t="shared" si="157"/>
        <v>559.53877245090416</v>
      </c>
      <c r="Y271" s="10">
        <f t="shared" si="158"/>
        <v>83.609241860479941</v>
      </c>
      <c r="Z271" s="10">
        <f t="shared" si="159"/>
        <v>192.34145302999835</v>
      </c>
      <c r="AA271" s="10">
        <f t="shared" si="160"/>
        <v>28.740676889539984</v>
      </c>
      <c r="AB271" s="10">
        <f t="shared" si="161"/>
        <v>38.46829060599967</v>
      </c>
      <c r="AC271" s="10">
        <f t="shared" si="162"/>
        <v>5.7481353779079969</v>
      </c>
      <c r="AD271" s="10">
        <f t="shared" si="163"/>
        <v>80.433698539817485</v>
      </c>
      <c r="AE271" s="10">
        <f t="shared" si="164"/>
        <v>12.018828517443993</v>
      </c>
      <c r="AF271" s="2">
        <f t="shared" si="170"/>
        <v>20.098375447230755</v>
      </c>
      <c r="AG271" s="9">
        <f t="shared" si="166"/>
        <v>353.22451719526197</v>
      </c>
      <c r="AH271" s="9">
        <f t="shared" si="167"/>
        <v>52.780674983200065</v>
      </c>
      <c r="AI271" s="2">
        <f t="shared" si="168"/>
        <v>4.0221672880016079</v>
      </c>
      <c r="AJ271" s="2">
        <f t="shared" si="169"/>
        <v>204.98292921879752</v>
      </c>
    </row>
    <row r="272" spans="1:36" x14ac:dyDescent="0.3">
      <c r="A272" s="2" t="s">
        <v>271</v>
      </c>
      <c r="B272" s="7">
        <v>12351.626112042486</v>
      </c>
      <c r="C272" s="10">
        <f t="shared" si="136"/>
        <v>3334.9390502514716</v>
      </c>
      <c r="D272" s="10">
        <f t="shared" si="137"/>
        <v>617.5813056021243</v>
      </c>
      <c r="E272" s="10">
        <f t="shared" si="138"/>
        <v>2606.1931096409648</v>
      </c>
      <c r="F272" s="10">
        <f t="shared" si="139"/>
        <v>333.49390502514717</v>
      </c>
      <c r="G272" s="10">
        <f t="shared" si="140"/>
        <v>432.30691392148708</v>
      </c>
      <c r="H272" s="10">
        <f t="shared" si="141"/>
        <v>1976.2601779267977</v>
      </c>
      <c r="I272" s="10">
        <f t="shared" si="142"/>
        <v>679.33943616233671</v>
      </c>
      <c r="J272" s="10">
        <f t="shared" si="143"/>
        <v>135.86788723246735</v>
      </c>
      <c r="K272" s="10">
        <f t="shared" si="144"/>
        <v>284.08740057697719</v>
      </c>
      <c r="L272" s="10">
        <f t="shared" si="145"/>
        <v>61.758130560212429</v>
      </c>
      <c r="M272" s="10">
        <f t="shared" si="146"/>
        <v>1889.7987951425002</v>
      </c>
      <c r="N272" s="10">
        <f t="shared" si="147"/>
        <v>2901.3969737187804</v>
      </c>
      <c r="O272" s="10">
        <f t="shared" si="148"/>
        <v>433.54207653269134</v>
      </c>
      <c r="P272" s="10">
        <f t="shared" si="149"/>
        <v>537.29573587384812</v>
      </c>
      <c r="Q272" s="10">
        <f t="shared" si="150"/>
        <v>80.285569728276158</v>
      </c>
      <c r="R272" s="10">
        <f t="shared" si="151"/>
        <v>2267.3880053876396</v>
      </c>
      <c r="S272" s="10">
        <f t="shared" si="152"/>
        <v>338.80510425332545</v>
      </c>
      <c r="T272" s="10">
        <f t="shared" si="153"/>
        <v>290.13969737187801</v>
      </c>
      <c r="U272" s="10">
        <f t="shared" si="154"/>
        <v>43.354207653269135</v>
      </c>
      <c r="V272" s="10">
        <f t="shared" si="155"/>
        <v>376.10701511169378</v>
      </c>
      <c r="W272" s="10">
        <f t="shared" si="156"/>
        <v>56.199898809793325</v>
      </c>
      <c r="X272" s="10">
        <f t="shared" si="157"/>
        <v>1719.346354796314</v>
      </c>
      <c r="Y272" s="10">
        <f t="shared" si="158"/>
        <v>256.91382313048371</v>
      </c>
      <c r="Z272" s="10">
        <f t="shared" si="159"/>
        <v>591.02530946123295</v>
      </c>
      <c r="AA272" s="10">
        <f t="shared" si="160"/>
        <v>88.314126701103774</v>
      </c>
      <c r="AB272" s="10">
        <f t="shared" si="161"/>
        <v>118.20506189224659</v>
      </c>
      <c r="AC272" s="10">
        <f t="shared" si="162"/>
        <v>17.662825340220756</v>
      </c>
      <c r="AD272" s="10">
        <f t="shared" si="163"/>
        <v>247.15603850197016</v>
      </c>
      <c r="AE272" s="10">
        <f t="shared" si="164"/>
        <v>36.931362075007037</v>
      </c>
      <c r="AF272" s="2">
        <f t="shared" si="170"/>
        <v>61.758130560212429</v>
      </c>
      <c r="AG272" s="9">
        <f t="shared" si="166"/>
        <v>1085.3855281631077</v>
      </c>
      <c r="AH272" s="9">
        <f t="shared" si="167"/>
        <v>162.18404443816553</v>
      </c>
      <c r="AI272" s="2">
        <f t="shared" si="168"/>
        <v>12.359284120231953</v>
      </c>
      <c r="AJ272" s="2">
        <f t="shared" si="169"/>
        <v>629.86993842099525</v>
      </c>
    </row>
    <row r="273" spans="1:36" x14ac:dyDescent="0.3">
      <c r="A273" s="2" t="s">
        <v>272</v>
      </c>
      <c r="B273" s="7">
        <v>9948.2134659334042</v>
      </c>
      <c r="C273" s="10">
        <f t="shared" si="136"/>
        <v>2686.0176358020194</v>
      </c>
      <c r="D273" s="10">
        <f t="shared" si="137"/>
        <v>497.41067329667021</v>
      </c>
      <c r="E273" s="10">
        <f t="shared" si="138"/>
        <v>2099.0730413119486</v>
      </c>
      <c r="F273" s="10">
        <f t="shared" si="139"/>
        <v>268.60176358020192</v>
      </c>
      <c r="G273" s="10">
        <f t="shared" si="140"/>
        <v>348.18747130766917</v>
      </c>
      <c r="H273" s="10">
        <f t="shared" si="141"/>
        <v>1591.7141545493448</v>
      </c>
      <c r="I273" s="10">
        <f t="shared" si="142"/>
        <v>547.15174062633719</v>
      </c>
      <c r="J273" s="10">
        <f t="shared" si="143"/>
        <v>109.43034812526746</v>
      </c>
      <c r="K273" s="10">
        <f t="shared" si="144"/>
        <v>228.80890971646829</v>
      </c>
      <c r="L273" s="10">
        <f t="shared" si="145"/>
        <v>49.741067329667025</v>
      </c>
      <c r="M273" s="10">
        <f t="shared" si="146"/>
        <v>1522.0766602878109</v>
      </c>
      <c r="N273" s="10">
        <f t="shared" si="147"/>
        <v>2336.8353431477567</v>
      </c>
      <c r="O273" s="10">
        <f t="shared" si="148"/>
        <v>349.18229265426254</v>
      </c>
      <c r="P273" s="10">
        <f t="shared" si="149"/>
        <v>432.7472857681031</v>
      </c>
      <c r="Q273" s="10">
        <f t="shared" si="150"/>
        <v>64.663387528567128</v>
      </c>
      <c r="R273" s="10">
        <f t="shared" si="151"/>
        <v>1826.1935459413953</v>
      </c>
      <c r="S273" s="10">
        <f t="shared" si="152"/>
        <v>272.87949537055334</v>
      </c>
      <c r="T273" s="10">
        <f t="shared" si="153"/>
        <v>233.68353431477567</v>
      </c>
      <c r="U273" s="10">
        <f t="shared" si="154"/>
        <v>34.918229265426248</v>
      </c>
      <c r="V273" s="10">
        <f t="shared" si="155"/>
        <v>302.92310003767216</v>
      </c>
      <c r="W273" s="10">
        <f t="shared" si="156"/>
        <v>45.264371269996992</v>
      </c>
      <c r="X273" s="10">
        <f t="shared" si="157"/>
        <v>1384.79131445793</v>
      </c>
      <c r="Y273" s="10">
        <f t="shared" si="158"/>
        <v>206.92284009141483</v>
      </c>
      <c r="Z273" s="10">
        <f t="shared" si="159"/>
        <v>476.02201434491337</v>
      </c>
      <c r="AA273" s="10">
        <f t="shared" si="160"/>
        <v>71.129726281423842</v>
      </c>
      <c r="AB273" s="10">
        <f t="shared" si="161"/>
        <v>95.204402868982683</v>
      </c>
      <c r="AC273" s="10">
        <f t="shared" si="162"/>
        <v>14.225945256284771</v>
      </c>
      <c r="AD273" s="10">
        <f t="shared" si="163"/>
        <v>199.06375145332743</v>
      </c>
      <c r="AE273" s="10">
        <f t="shared" si="164"/>
        <v>29.74515826314088</v>
      </c>
      <c r="AF273" s="2">
        <f t="shared" si="170"/>
        <v>49.741067329667025</v>
      </c>
      <c r="AG273" s="9">
        <f t="shared" si="166"/>
        <v>874.18829140837317</v>
      </c>
      <c r="AH273" s="9">
        <f t="shared" si="167"/>
        <v>130.6258366472282</v>
      </c>
      <c r="AI273" s="2">
        <f t="shared" si="168"/>
        <v>9.9543813582822835</v>
      </c>
      <c r="AJ273" s="2">
        <f t="shared" si="169"/>
        <v>507.30815087392733</v>
      </c>
    </row>
    <row r="274" spans="1:36" x14ac:dyDescent="0.3">
      <c r="A274" s="2" t="s">
        <v>273</v>
      </c>
      <c r="B274" s="7">
        <v>26228.720852014776</v>
      </c>
      <c r="C274" s="10">
        <f t="shared" si="136"/>
        <v>7081.7546300439899</v>
      </c>
      <c r="D274" s="10">
        <f t="shared" si="137"/>
        <v>1311.4360426007388</v>
      </c>
      <c r="E274" s="10">
        <f t="shared" si="138"/>
        <v>5534.2600997751179</v>
      </c>
      <c r="F274" s="10">
        <f t="shared" si="139"/>
        <v>708.17546300439903</v>
      </c>
      <c r="G274" s="10">
        <f t="shared" si="140"/>
        <v>918.00522982051723</v>
      </c>
      <c r="H274" s="10">
        <f t="shared" si="141"/>
        <v>4196.5953363223643</v>
      </c>
      <c r="I274" s="10">
        <f t="shared" si="142"/>
        <v>1442.5796468608128</v>
      </c>
      <c r="J274" s="10">
        <f t="shared" si="143"/>
        <v>288.51592937216259</v>
      </c>
      <c r="K274" s="10">
        <f t="shared" si="144"/>
        <v>603.26057959633988</v>
      </c>
      <c r="L274" s="10">
        <f t="shared" si="145"/>
        <v>131.14360426007389</v>
      </c>
      <c r="M274" s="10">
        <f t="shared" si="146"/>
        <v>4012.9942903582605</v>
      </c>
      <c r="N274" s="10">
        <f t="shared" si="147"/>
        <v>6161.1265281382712</v>
      </c>
      <c r="O274" s="10">
        <f t="shared" si="148"/>
        <v>920.62810190571872</v>
      </c>
      <c r="P274" s="10">
        <f t="shared" si="149"/>
        <v>1140.9493570626428</v>
      </c>
      <c r="Q274" s="10">
        <f t="shared" si="150"/>
        <v>170.48668553809605</v>
      </c>
      <c r="R274" s="10">
        <f t="shared" si="151"/>
        <v>4814.8062868043526</v>
      </c>
      <c r="S274" s="10">
        <f t="shared" si="152"/>
        <v>719.4538129707654</v>
      </c>
      <c r="T274" s="10">
        <f t="shared" si="153"/>
        <v>616.11265281382714</v>
      </c>
      <c r="U274" s="10">
        <f t="shared" si="154"/>
        <v>92.062810190571881</v>
      </c>
      <c r="V274" s="10">
        <f t="shared" si="155"/>
        <v>798.66454994385003</v>
      </c>
      <c r="W274" s="10">
        <f t="shared" si="156"/>
        <v>119.34067987666724</v>
      </c>
      <c r="X274" s="10">
        <f t="shared" si="157"/>
        <v>3651.037942600457</v>
      </c>
      <c r="Y274" s="10">
        <f t="shared" si="158"/>
        <v>545.55739372190737</v>
      </c>
      <c r="Z274" s="10">
        <f t="shared" si="159"/>
        <v>1255.0442927689071</v>
      </c>
      <c r="AA274" s="10">
        <f t="shared" si="160"/>
        <v>187.53535409190567</v>
      </c>
      <c r="AB274" s="10">
        <f t="shared" si="161"/>
        <v>251.00885855378144</v>
      </c>
      <c r="AC274" s="10">
        <f t="shared" si="162"/>
        <v>37.507070818381138</v>
      </c>
      <c r="AD274" s="10">
        <f t="shared" si="163"/>
        <v>524.83670424881575</v>
      </c>
      <c r="AE274" s="10">
        <f t="shared" si="164"/>
        <v>78.423875347524188</v>
      </c>
      <c r="AF274" s="2">
        <f t="shared" si="170"/>
        <v>131.14360426007389</v>
      </c>
      <c r="AG274" s="9">
        <f t="shared" si="166"/>
        <v>2304.8199303289312</v>
      </c>
      <c r="AH274" s="9">
        <f t="shared" si="167"/>
        <v>344.39838039397824</v>
      </c>
      <c r="AI274" s="2">
        <f t="shared" si="168"/>
        <v>26.244982658943027</v>
      </c>
      <c r="AJ274" s="2">
        <f t="shared" si="169"/>
        <v>1337.5309969764082</v>
      </c>
    </row>
    <row r="275" spans="1:36" x14ac:dyDescent="0.3">
      <c r="A275" s="2" t="s">
        <v>274</v>
      </c>
      <c r="B275" s="7">
        <v>7355.8965147741983</v>
      </c>
      <c r="C275" s="10">
        <f t="shared" si="136"/>
        <v>1986.0920589890336</v>
      </c>
      <c r="D275" s="10">
        <f t="shared" si="137"/>
        <v>367.79482573870996</v>
      </c>
      <c r="E275" s="10">
        <f t="shared" si="138"/>
        <v>1552.094164617356</v>
      </c>
      <c r="F275" s="10">
        <f t="shared" si="139"/>
        <v>198.60920589890338</v>
      </c>
      <c r="G275" s="10">
        <f t="shared" si="140"/>
        <v>257.45637801709694</v>
      </c>
      <c r="H275" s="10">
        <f t="shared" si="141"/>
        <v>1176.9434423638718</v>
      </c>
      <c r="I275" s="10">
        <f t="shared" si="142"/>
        <v>404.57430831258091</v>
      </c>
      <c r="J275" s="10">
        <f t="shared" si="143"/>
        <v>80.914861662516188</v>
      </c>
      <c r="K275" s="10">
        <f t="shared" si="144"/>
        <v>169.18561983980655</v>
      </c>
      <c r="L275" s="10">
        <f t="shared" si="145"/>
        <v>36.779482573870993</v>
      </c>
      <c r="M275" s="10">
        <f t="shared" si="146"/>
        <v>1125.4521667604524</v>
      </c>
      <c r="N275" s="10">
        <f t="shared" si="147"/>
        <v>1727.9000913204593</v>
      </c>
      <c r="O275" s="10">
        <f t="shared" si="148"/>
        <v>258.19196766857436</v>
      </c>
      <c r="P275" s="10">
        <f t="shared" si="149"/>
        <v>319.98149839267768</v>
      </c>
      <c r="Q275" s="10">
        <f t="shared" si="150"/>
        <v>47.813327346032295</v>
      </c>
      <c r="R275" s="10">
        <f t="shared" si="151"/>
        <v>1350.3219232170998</v>
      </c>
      <c r="S275" s="10">
        <f t="shared" si="152"/>
        <v>201.77224140025629</v>
      </c>
      <c r="T275" s="10">
        <f t="shared" si="153"/>
        <v>172.79000913204595</v>
      </c>
      <c r="U275" s="10">
        <f t="shared" si="154"/>
        <v>25.819196766857441</v>
      </c>
      <c r="V275" s="10">
        <f t="shared" si="155"/>
        <v>223.98704887487435</v>
      </c>
      <c r="W275" s="10">
        <f t="shared" si="156"/>
        <v>33.469329142222605</v>
      </c>
      <c r="X275" s="10">
        <f t="shared" si="157"/>
        <v>1023.9407948565685</v>
      </c>
      <c r="Y275" s="10">
        <f t="shared" si="158"/>
        <v>153.00264750730335</v>
      </c>
      <c r="Z275" s="10">
        <f t="shared" si="159"/>
        <v>351.97964823194542</v>
      </c>
      <c r="AA275" s="10">
        <f t="shared" si="160"/>
        <v>52.594660080635521</v>
      </c>
      <c r="AB275" s="10">
        <f t="shared" si="161"/>
        <v>70.395929646389078</v>
      </c>
      <c r="AC275" s="10">
        <f t="shared" si="162"/>
        <v>10.518932016127104</v>
      </c>
      <c r="AD275" s="10">
        <f t="shared" si="163"/>
        <v>147.1914892606317</v>
      </c>
      <c r="AE275" s="10">
        <f t="shared" si="164"/>
        <v>21.99413057917485</v>
      </c>
      <c r="AF275" s="2">
        <f t="shared" si="170"/>
        <v>36.779482573870993</v>
      </c>
      <c r="AG275" s="9">
        <f t="shared" si="166"/>
        <v>646.39129709546489</v>
      </c>
      <c r="AH275" s="9">
        <f t="shared" si="167"/>
        <v>96.587205313115447</v>
      </c>
      <c r="AI275" s="2">
        <f t="shared" si="168"/>
        <v>7.3604571706133592</v>
      </c>
      <c r="AJ275" s="2">
        <f t="shared" si="169"/>
        <v>375.11320718125876</v>
      </c>
    </row>
    <row r="276" spans="1:36" x14ac:dyDescent="0.3">
      <c r="A276" s="2" t="s">
        <v>275</v>
      </c>
      <c r="B276" s="7">
        <v>15852.405767305207</v>
      </c>
      <c r="C276" s="10">
        <f t="shared" si="136"/>
        <v>4280.1495571724063</v>
      </c>
      <c r="D276" s="10">
        <f t="shared" si="137"/>
        <v>792.62028836526042</v>
      </c>
      <c r="E276" s="10">
        <f t="shared" si="138"/>
        <v>3344.8576169013991</v>
      </c>
      <c r="F276" s="10">
        <f t="shared" si="139"/>
        <v>428.01495571724064</v>
      </c>
      <c r="G276" s="10">
        <f t="shared" si="140"/>
        <v>554.83420185568229</v>
      </c>
      <c r="H276" s="10">
        <f t="shared" si="141"/>
        <v>2536.3849227688329</v>
      </c>
      <c r="I276" s="10">
        <f t="shared" si="142"/>
        <v>871.88231720178635</v>
      </c>
      <c r="J276" s="10">
        <f t="shared" si="143"/>
        <v>174.3764634403573</v>
      </c>
      <c r="K276" s="10">
        <f t="shared" si="144"/>
        <v>364.60533264801973</v>
      </c>
      <c r="L276" s="10">
        <f t="shared" si="145"/>
        <v>79.262028836526028</v>
      </c>
      <c r="M276" s="10">
        <f t="shared" si="146"/>
        <v>2425.4180823976967</v>
      </c>
      <c r="N276" s="10">
        <f t="shared" si="147"/>
        <v>3723.7301147399935</v>
      </c>
      <c r="O276" s="10">
        <f t="shared" si="148"/>
        <v>556.41944243241278</v>
      </c>
      <c r="P276" s="10">
        <f t="shared" si="149"/>
        <v>689.57965087777654</v>
      </c>
      <c r="Q276" s="10">
        <f t="shared" si="150"/>
        <v>103.04063748748386</v>
      </c>
      <c r="R276" s="10">
        <f t="shared" si="151"/>
        <v>2910.0261267042169</v>
      </c>
      <c r="S276" s="10">
        <f t="shared" si="152"/>
        <v>434.83149019718189</v>
      </c>
      <c r="T276" s="10">
        <f t="shared" si="153"/>
        <v>372.37301147399933</v>
      </c>
      <c r="U276" s="10">
        <f t="shared" si="154"/>
        <v>55.641944243241284</v>
      </c>
      <c r="V276" s="10">
        <f t="shared" si="155"/>
        <v>482.7057556144436</v>
      </c>
      <c r="W276" s="10">
        <f t="shared" si="156"/>
        <v>72.128446241238706</v>
      </c>
      <c r="X276" s="10">
        <f t="shared" si="157"/>
        <v>2206.6548828088844</v>
      </c>
      <c r="Y276" s="10">
        <f t="shared" si="158"/>
        <v>329.73003995994827</v>
      </c>
      <c r="Z276" s="10">
        <f t="shared" si="159"/>
        <v>758.5376159655541</v>
      </c>
      <c r="AA276" s="10">
        <f t="shared" si="160"/>
        <v>113.34470123623223</v>
      </c>
      <c r="AB276" s="10">
        <f t="shared" si="161"/>
        <v>151.70752319311086</v>
      </c>
      <c r="AC276" s="10">
        <f t="shared" si="162"/>
        <v>22.66894024724645</v>
      </c>
      <c r="AD276" s="10">
        <f t="shared" si="163"/>
        <v>317.20663940377716</v>
      </c>
      <c r="AE276" s="10">
        <f t="shared" si="164"/>
        <v>47.398693244242565</v>
      </c>
      <c r="AF276" s="2">
        <f>100%*L276</f>
        <v>79.262028836526028</v>
      </c>
      <c r="AG276" s="9">
        <f t="shared" si="166"/>
        <v>1393.0126811098273</v>
      </c>
      <c r="AH276" s="9">
        <f t="shared" si="167"/>
        <v>208.1513201658363</v>
      </c>
      <c r="AI276" s="2">
        <f t="shared" si="168"/>
        <v>15.862234258880939</v>
      </c>
      <c r="AJ276" s="2">
        <f t="shared" si="169"/>
        <v>808.3918468631523</v>
      </c>
    </row>
    <row r="277" spans="1:36" x14ac:dyDescent="0.3">
      <c r="A277" s="2" t="s">
        <v>276</v>
      </c>
      <c r="B277" s="7">
        <v>14832.172130868958</v>
      </c>
      <c r="C277" s="10">
        <f t="shared" si="136"/>
        <v>4004.686475334619</v>
      </c>
      <c r="D277" s="10">
        <f t="shared" si="137"/>
        <v>741.60860654344788</v>
      </c>
      <c r="E277" s="10">
        <f t="shared" si="138"/>
        <v>3129.5883196133504</v>
      </c>
      <c r="F277" s="10">
        <f t="shared" si="139"/>
        <v>400.46864753346188</v>
      </c>
      <c r="G277" s="10">
        <f t="shared" si="140"/>
        <v>519.12602458041351</v>
      </c>
      <c r="H277" s="10">
        <f t="shared" si="141"/>
        <v>2373.1475409390332</v>
      </c>
      <c r="I277" s="10">
        <f t="shared" si="142"/>
        <v>815.76946719779266</v>
      </c>
      <c r="J277" s="10">
        <f t="shared" si="143"/>
        <v>163.15389343955854</v>
      </c>
      <c r="K277" s="10">
        <f t="shared" si="144"/>
        <v>341.139959009986</v>
      </c>
      <c r="L277" s="10">
        <f t="shared" si="145"/>
        <v>74.160860654344788</v>
      </c>
      <c r="M277" s="10">
        <f t="shared" si="146"/>
        <v>2269.3223360229504</v>
      </c>
      <c r="N277" s="10">
        <f t="shared" si="147"/>
        <v>3484.0772335411184</v>
      </c>
      <c r="O277" s="10">
        <f t="shared" si="148"/>
        <v>520.60924179350047</v>
      </c>
      <c r="P277" s="10">
        <f t="shared" si="149"/>
        <v>645.19948769279961</v>
      </c>
      <c r="Q277" s="10">
        <f t="shared" si="150"/>
        <v>96.409118850648227</v>
      </c>
      <c r="R277" s="10">
        <f t="shared" si="151"/>
        <v>2722.741838063615</v>
      </c>
      <c r="S277" s="10">
        <f t="shared" si="152"/>
        <v>406.84648154973559</v>
      </c>
      <c r="T277" s="10">
        <f t="shared" si="153"/>
        <v>348.40772335411185</v>
      </c>
      <c r="U277" s="10">
        <f t="shared" si="154"/>
        <v>52.060924179350046</v>
      </c>
      <c r="V277" s="10">
        <f t="shared" si="155"/>
        <v>451.63964138495976</v>
      </c>
      <c r="W277" s="10">
        <f t="shared" si="156"/>
        <v>67.486383195453755</v>
      </c>
      <c r="X277" s="10">
        <f t="shared" si="157"/>
        <v>2064.6383606169588</v>
      </c>
      <c r="Y277" s="10">
        <f t="shared" si="158"/>
        <v>308.50918032207431</v>
      </c>
      <c r="Z277" s="10">
        <f t="shared" si="159"/>
        <v>709.71943646207967</v>
      </c>
      <c r="AA277" s="10">
        <f t="shared" si="160"/>
        <v>106.05003073571305</v>
      </c>
      <c r="AB277" s="10">
        <f t="shared" si="161"/>
        <v>141.94388729241592</v>
      </c>
      <c r="AC277" s="10">
        <f t="shared" si="162"/>
        <v>21.210006147142611</v>
      </c>
      <c r="AD277" s="10">
        <f t="shared" si="163"/>
        <v>296.79176433868781</v>
      </c>
      <c r="AE277" s="10">
        <f t="shared" si="164"/>
        <v>44.348194671298181</v>
      </c>
      <c r="AF277" s="2">
        <f t="shared" ref="AF277:AF282" si="171">100%*L277</f>
        <v>74.160860654344788</v>
      </c>
      <c r="AG277" s="9">
        <f t="shared" si="166"/>
        <v>1303.3607750135527</v>
      </c>
      <c r="AH277" s="9">
        <f t="shared" si="167"/>
        <v>194.75505833535846</v>
      </c>
      <c r="AI277" s="2">
        <f t="shared" si="168"/>
        <v>14.841368077590097</v>
      </c>
      <c r="AJ277" s="2">
        <f t="shared" si="169"/>
        <v>756.36513459644937</v>
      </c>
    </row>
    <row r="278" spans="1:36" x14ac:dyDescent="0.3">
      <c r="A278" s="3" t="s">
        <v>277</v>
      </c>
      <c r="B278" s="7">
        <v>55370.958207192896</v>
      </c>
      <c r="C278" s="10">
        <f t="shared" si="136"/>
        <v>14950.158715942083</v>
      </c>
      <c r="D278" s="10">
        <f t="shared" si="137"/>
        <v>2768.5479103596449</v>
      </c>
      <c r="E278" s="10">
        <f t="shared" si="138"/>
        <v>11683.272181717703</v>
      </c>
      <c r="F278" s="10">
        <f t="shared" si="139"/>
        <v>1495.0158715942084</v>
      </c>
      <c r="G278" s="10">
        <f t="shared" si="140"/>
        <v>1937.9835372517516</v>
      </c>
      <c r="H278" s="10">
        <f t="shared" si="141"/>
        <v>8859.353313150863</v>
      </c>
      <c r="I278" s="10">
        <f t="shared" si="142"/>
        <v>3045.4027013956093</v>
      </c>
      <c r="J278" s="10">
        <f t="shared" si="143"/>
        <v>609.08054027912192</v>
      </c>
      <c r="K278" s="10">
        <f t="shared" si="144"/>
        <v>1273.5320387654365</v>
      </c>
      <c r="L278" s="10">
        <f t="shared" si="145"/>
        <v>276.85479103596447</v>
      </c>
      <c r="M278" s="10">
        <f t="shared" si="146"/>
        <v>8471.7566057005133</v>
      </c>
      <c r="N278" s="10">
        <f t="shared" si="147"/>
        <v>13006.638082869613</v>
      </c>
      <c r="O278" s="10">
        <f t="shared" si="148"/>
        <v>1943.5206330724709</v>
      </c>
      <c r="P278" s="10">
        <f t="shared" si="149"/>
        <v>2408.636682012891</v>
      </c>
      <c r="Q278" s="10">
        <f t="shared" si="150"/>
        <v>359.91122834675383</v>
      </c>
      <c r="R278" s="10">
        <f t="shared" si="151"/>
        <v>10164.446798094401</v>
      </c>
      <c r="S278" s="10">
        <f t="shared" si="152"/>
        <v>1518.8253836233014</v>
      </c>
      <c r="T278" s="10">
        <f t="shared" si="153"/>
        <v>1300.6638082869613</v>
      </c>
      <c r="U278" s="10">
        <f t="shared" si="154"/>
        <v>194.35206330724711</v>
      </c>
      <c r="V278" s="10">
        <f t="shared" si="155"/>
        <v>1686.0456774090239</v>
      </c>
      <c r="W278" s="10">
        <f t="shared" si="156"/>
        <v>251.93785984272773</v>
      </c>
      <c r="X278" s="10">
        <f t="shared" si="157"/>
        <v>7707.6373824412503</v>
      </c>
      <c r="Y278" s="10">
        <f t="shared" si="158"/>
        <v>1151.7159307096122</v>
      </c>
      <c r="Z278" s="10">
        <f t="shared" si="159"/>
        <v>2649.5003502141799</v>
      </c>
      <c r="AA278" s="10">
        <f t="shared" si="160"/>
        <v>395.9023511814292</v>
      </c>
      <c r="AB278" s="10">
        <f t="shared" si="161"/>
        <v>529.90007004283609</v>
      </c>
      <c r="AC278" s="10">
        <f t="shared" si="162"/>
        <v>79.180470236285856</v>
      </c>
      <c r="AD278" s="10">
        <f t="shared" si="163"/>
        <v>1107.9728737259297</v>
      </c>
      <c r="AE278" s="10">
        <f t="shared" si="164"/>
        <v>165.55916503950675</v>
      </c>
      <c r="AF278" s="2">
        <f t="shared" si="171"/>
        <v>276.85479103596447</v>
      </c>
      <c r="AG278" s="9">
        <f t="shared" si="166"/>
        <v>4865.6619115127487</v>
      </c>
      <c r="AH278" s="9">
        <f t="shared" si="167"/>
        <v>727.05292930650273</v>
      </c>
      <c r="AI278" s="2">
        <f t="shared" si="168"/>
        <v>55.405288201281365</v>
      </c>
      <c r="AJ278" s="2">
        <f t="shared" si="169"/>
        <v>2823.6364766799811</v>
      </c>
    </row>
    <row r="279" spans="1:36" x14ac:dyDescent="0.3">
      <c r="A279" s="2" t="s">
        <v>278</v>
      </c>
      <c r="B279" s="7">
        <v>4847.2902583104405</v>
      </c>
      <c r="C279" s="10">
        <f t="shared" si="136"/>
        <v>1308.768369743819</v>
      </c>
      <c r="D279" s="10">
        <f t="shared" si="137"/>
        <v>242.36451291552203</v>
      </c>
      <c r="E279" s="10">
        <f t="shared" si="138"/>
        <v>1022.7782445035031</v>
      </c>
      <c r="F279" s="10">
        <f t="shared" si="139"/>
        <v>130.87683697438192</v>
      </c>
      <c r="G279" s="10">
        <f t="shared" si="140"/>
        <v>169.65515904086544</v>
      </c>
      <c r="H279" s="10">
        <f t="shared" si="141"/>
        <v>775.56644132967051</v>
      </c>
      <c r="I279" s="10">
        <f t="shared" si="142"/>
        <v>266.60096420707424</v>
      </c>
      <c r="J279" s="10">
        <f t="shared" si="143"/>
        <v>53.320192841414851</v>
      </c>
      <c r="K279" s="10">
        <f t="shared" si="144"/>
        <v>111.48767594114013</v>
      </c>
      <c r="L279" s="10">
        <f t="shared" si="145"/>
        <v>24.236451291552203</v>
      </c>
      <c r="M279" s="10">
        <f t="shared" si="146"/>
        <v>741.63540952149742</v>
      </c>
      <c r="N279" s="10">
        <f t="shared" si="147"/>
        <v>1138.6284816771224</v>
      </c>
      <c r="O279" s="10">
        <f t="shared" si="148"/>
        <v>170.13988806669647</v>
      </c>
      <c r="P279" s="10">
        <f t="shared" si="149"/>
        <v>210.85712623650417</v>
      </c>
      <c r="Q279" s="10">
        <f t="shared" si="150"/>
        <v>31.507386679017866</v>
      </c>
      <c r="R279" s="10">
        <f t="shared" si="151"/>
        <v>889.81707271804771</v>
      </c>
      <c r="S279" s="10">
        <f t="shared" si="152"/>
        <v>132.96117178545541</v>
      </c>
      <c r="T279" s="10">
        <f t="shared" si="153"/>
        <v>113.86284816771227</v>
      </c>
      <c r="U279" s="10">
        <f t="shared" si="154"/>
        <v>17.013988806669651</v>
      </c>
      <c r="V279" s="10">
        <f t="shared" si="155"/>
        <v>147.59998836555295</v>
      </c>
      <c r="W279" s="10">
        <f t="shared" si="156"/>
        <v>22.055170675312507</v>
      </c>
      <c r="X279" s="10">
        <f t="shared" si="157"/>
        <v>674.7428039568133</v>
      </c>
      <c r="Y279" s="10">
        <f t="shared" si="158"/>
        <v>100.82363737285716</v>
      </c>
      <c r="Z279" s="10">
        <f t="shared" si="159"/>
        <v>231.94283886015458</v>
      </c>
      <c r="AA279" s="10">
        <f t="shared" si="160"/>
        <v>34.658125346919654</v>
      </c>
      <c r="AB279" s="10">
        <f t="shared" si="161"/>
        <v>46.388567772030918</v>
      </c>
      <c r="AC279" s="10">
        <f t="shared" si="162"/>
        <v>6.931625069383931</v>
      </c>
      <c r="AD279" s="10">
        <f t="shared" si="163"/>
        <v>96.994278068791914</v>
      </c>
      <c r="AE279" s="10">
        <f t="shared" si="164"/>
        <v>14.493397872348217</v>
      </c>
      <c r="AF279" s="2">
        <f t="shared" si="171"/>
        <v>24.236451291552203</v>
      </c>
      <c r="AG279" s="9">
        <f t="shared" si="166"/>
        <v>425.95028779624926</v>
      </c>
      <c r="AH279" s="9">
        <f t="shared" si="167"/>
        <v>63.64774415346254</v>
      </c>
      <c r="AI279" s="2">
        <f t="shared" si="168"/>
        <v>4.8502955782705932</v>
      </c>
      <c r="AJ279" s="2">
        <f t="shared" si="169"/>
        <v>247.18708199351508</v>
      </c>
    </row>
    <row r="280" spans="1:36" x14ac:dyDescent="0.3">
      <c r="A280" s="2" t="s">
        <v>279</v>
      </c>
      <c r="B280" s="7">
        <v>17047.584130354084</v>
      </c>
      <c r="C280" s="10">
        <f t="shared" si="136"/>
        <v>4602.8477151956031</v>
      </c>
      <c r="D280" s="10">
        <f t="shared" si="137"/>
        <v>852.37920651770423</v>
      </c>
      <c r="E280" s="10">
        <f t="shared" si="138"/>
        <v>3597.0402515047122</v>
      </c>
      <c r="F280" s="10">
        <f t="shared" si="139"/>
        <v>460.28477151956031</v>
      </c>
      <c r="G280" s="10">
        <f t="shared" si="140"/>
        <v>596.66544456239296</v>
      </c>
      <c r="H280" s="10">
        <f t="shared" si="141"/>
        <v>2727.6134608566535</v>
      </c>
      <c r="I280" s="10">
        <f t="shared" si="142"/>
        <v>937.61712716947466</v>
      </c>
      <c r="J280" s="10">
        <f t="shared" si="143"/>
        <v>187.52342543389494</v>
      </c>
      <c r="K280" s="10">
        <f t="shared" si="144"/>
        <v>392.09443499814392</v>
      </c>
      <c r="L280" s="10">
        <f t="shared" si="145"/>
        <v>85.237920651770423</v>
      </c>
      <c r="M280" s="10">
        <f t="shared" si="146"/>
        <v>2608.2803719441749</v>
      </c>
      <c r="N280" s="10">
        <f t="shared" si="147"/>
        <v>4004.4775122201745</v>
      </c>
      <c r="O280" s="10">
        <f t="shared" si="148"/>
        <v>598.37020297542847</v>
      </c>
      <c r="P280" s="10">
        <f t="shared" si="149"/>
        <v>741.56990967040269</v>
      </c>
      <c r="Q280" s="10">
        <f t="shared" si="150"/>
        <v>110.80929684730155</v>
      </c>
      <c r="R280" s="10">
        <f t="shared" si="151"/>
        <v>3129.4250188090996</v>
      </c>
      <c r="S280" s="10">
        <f t="shared" si="152"/>
        <v>467.61523269561258</v>
      </c>
      <c r="T280" s="10">
        <f t="shared" si="153"/>
        <v>400.44775122201747</v>
      </c>
      <c r="U280" s="10">
        <f t="shared" si="154"/>
        <v>59.837020297542843</v>
      </c>
      <c r="V280" s="10">
        <f t="shared" si="155"/>
        <v>519.09893676928186</v>
      </c>
      <c r="W280" s="10">
        <f t="shared" si="156"/>
        <v>77.566507793111086</v>
      </c>
      <c r="X280" s="10">
        <f t="shared" si="157"/>
        <v>2373.0237109452887</v>
      </c>
      <c r="Y280" s="10">
        <f t="shared" si="158"/>
        <v>354.58974991136495</v>
      </c>
      <c r="Z280" s="10">
        <f t="shared" si="159"/>
        <v>815.7269006374429</v>
      </c>
      <c r="AA280" s="10">
        <f t="shared" si="160"/>
        <v>121.8902265320317</v>
      </c>
      <c r="AB280" s="10">
        <f t="shared" si="161"/>
        <v>163.14538012748861</v>
      </c>
      <c r="AC280" s="10">
        <f t="shared" si="162"/>
        <v>24.378045306406342</v>
      </c>
      <c r="AD280" s="10">
        <f t="shared" si="163"/>
        <v>341.12215844838522</v>
      </c>
      <c r="AE280" s="10">
        <f t="shared" si="164"/>
        <v>50.97227654975871</v>
      </c>
      <c r="AF280" s="2">
        <f t="shared" si="171"/>
        <v>85.237920651770423</v>
      </c>
      <c r="AG280" s="9">
        <f t="shared" si="166"/>
        <v>1498.03766219812</v>
      </c>
      <c r="AH280" s="9">
        <f t="shared" si="167"/>
        <v>223.8447081445467</v>
      </c>
      <c r="AI280" s="2">
        <f t="shared" si="168"/>
        <v>17.058153632514905</v>
      </c>
      <c r="AJ280" s="2">
        <f t="shared" si="169"/>
        <v>869.33984796899347</v>
      </c>
    </row>
    <row r="281" spans="1:36" x14ac:dyDescent="0.3">
      <c r="A281" s="2" t="s">
        <v>280</v>
      </c>
      <c r="B281" s="7">
        <v>17069.738124041494</v>
      </c>
      <c r="C281" s="10">
        <f t="shared" si="136"/>
        <v>4608.8292934912033</v>
      </c>
      <c r="D281" s="10">
        <f t="shared" si="137"/>
        <v>853.48690620207481</v>
      </c>
      <c r="E281" s="10">
        <f t="shared" si="138"/>
        <v>3601.7147441727557</v>
      </c>
      <c r="F281" s="10">
        <f t="shared" si="139"/>
        <v>460.88292934912039</v>
      </c>
      <c r="G281" s="10">
        <f t="shared" si="140"/>
        <v>597.44083434145239</v>
      </c>
      <c r="H281" s="10">
        <f t="shared" si="141"/>
        <v>2731.1580998466393</v>
      </c>
      <c r="I281" s="10">
        <f t="shared" si="142"/>
        <v>938.83559682228224</v>
      </c>
      <c r="J281" s="10">
        <f t="shared" si="143"/>
        <v>187.76711936445645</v>
      </c>
      <c r="K281" s="10">
        <f t="shared" si="144"/>
        <v>392.60397685295436</v>
      </c>
      <c r="L281" s="10">
        <f t="shared" si="145"/>
        <v>85.348690620207478</v>
      </c>
      <c r="M281" s="10">
        <f t="shared" si="146"/>
        <v>2611.6699329783487</v>
      </c>
      <c r="N281" s="10">
        <f t="shared" si="147"/>
        <v>4009.6814853373467</v>
      </c>
      <c r="O281" s="10">
        <f t="shared" si="148"/>
        <v>599.14780815385643</v>
      </c>
      <c r="P281" s="10">
        <f t="shared" si="149"/>
        <v>742.53360839580512</v>
      </c>
      <c r="Q281" s="10">
        <f t="shared" si="150"/>
        <v>110.95329780626973</v>
      </c>
      <c r="R281" s="10">
        <f t="shared" si="151"/>
        <v>3133.4918274302972</v>
      </c>
      <c r="S281" s="10">
        <f t="shared" si="152"/>
        <v>468.22291674245827</v>
      </c>
      <c r="T281" s="10">
        <f t="shared" si="153"/>
        <v>400.96814853373473</v>
      </c>
      <c r="U281" s="10">
        <f t="shared" si="154"/>
        <v>59.914780815385654</v>
      </c>
      <c r="V281" s="10">
        <f t="shared" si="155"/>
        <v>519.77352587706355</v>
      </c>
      <c r="W281" s="10">
        <f t="shared" si="156"/>
        <v>77.66730846438881</v>
      </c>
      <c r="X281" s="10">
        <f t="shared" si="157"/>
        <v>2376.1075468665763</v>
      </c>
      <c r="Y281" s="10">
        <f t="shared" si="158"/>
        <v>355.05055298006312</v>
      </c>
      <c r="Z281" s="10">
        <f t="shared" si="159"/>
        <v>816.78696923538553</v>
      </c>
      <c r="AA281" s="10">
        <f t="shared" si="160"/>
        <v>122.0486275868967</v>
      </c>
      <c r="AB281" s="10">
        <f t="shared" si="161"/>
        <v>163.35739384707711</v>
      </c>
      <c r="AC281" s="10">
        <f t="shared" si="162"/>
        <v>24.409725517379339</v>
      </c>
      <c r="AD281" s="10">
        <f t="shared" si="163"/>
        <v>341.56545986207027</v>
      </c>
      <c r="AE281" s="10">
        <f t="shared" si="164"/>
        <v>51.038516990884069</v>
      </c>
      <c r="AF281" s="2">
        <f t="shared" si="171"/>
        <v>85.348690620207478</v>
      </c>
      <c r="AG281" s="9">
        <f t="shared" si="166"/>
        <v>1499.9844199708386</v>
      </c>
      <c r="AH281" s="9">
        <f t="shared" si="167"/>
        <v>224.13560298414831</v>
      </c>
      <c r="AI281" s="2">
        <f t="shared" si="168"/>
        <v>17.080321361678401</v>
      </c>
      <c r="AJ281" s="2">
        <f t="shared" si="169"/>
        <v>870.46958866168359</v>
      </c>
    </row>
    <row r="282" spans="1:36" x14ac:dyDescent="0.3">
      <c r="A282" s="3" t="s">
        <v>281</v>
      </c>
      <c r="B282" s="6">
        <v>49585.160365363037</v>
      </c>
      <c r="C282" s="10">
        <f t="shared" si="136"/>
        <v>13387.993298648022</v>
      </c>
      <c r="D282" s="10">
        <f t="shared" si="137"/>
        <v>2479.2580182681522</v>
      </c>
      <c r="E282" s="10">
        <f t="shared" si="138"/>
        <v>10462.468837091601</v>
      </c>
      <c r="F282" s="10">
        <f t="shared" si="139"/>
        <v>1338.7993298648021</v>
      </c>
      <c r="G282" s="10">
        <f t="shared" si="140"/>
        <v>1735.4806127877064</v>
      </c>
      <c r="H282" s="10">
        <f t="shared" si="141"/>
        <v>7933.625658458086</v>
      </c>
      <c r="I282" s="10">
        <f t="shared" si="142"/>
        <v>2727.1838200949669</v>
      </c>
      <c r="J282" s="10">
        <f t="shared" si="143"/>
        <v>545.43676401899347</v>
      </c>
      <c r="K282" s="10">
        <f t="shared" si="144"/>
        <v>1140.4586884033499</v>
      </c>
      <c r="L282" s="10">
        <f t="shared" si="145"/>
        <v>247.92580182681519</v>
      </c>
      <c r="M282" s="10">
        <f t="shared" si="146"/>
        <v>7586.5295359005449</v>
      </c>
      <c r="N282" s="10">
        <f t="shared" si="147"/>
        <v>11647.554169823779</v>
      </c>
      <c r="O282" s="10">
        <f t="shared" si="148"/>
        <v>1740.439128824243</v>
      </c>
      <c r="P282" s="10">
        <f t="shared" si="149"/>
        <v>2156.9544758932925</v>
      </c>
      <c r="Q282" s="10">
        <f t="shared" si="150"/>
        <v>322.30354237485977</v>
      </c>
      <c r="R282" s="10">
        <f t="shared" si="151"/>
        <v>9102.3478882696927</v>
      </c>
      <c r="S282" s="10">
        <f t="shared" si="152"/>
        <v>1360.1209488219081</v>
      </c>
      <c r="T282" s="10">
        <f t="shared" si="153"/>
        <v>1164.7554169823777</v>
      </c>
      <c r="U282" s="10">
        <f t="shared" si="154"/>
        <v>174.04391288242428</v>
      </c>
      <c r="V282" s="10">
        <f t="shared" si="155"/>
        <v>1509.8681331253044</v>
      </c>
      <c r="W282" s="10">
        <f t="shared" si="156"/>
        <v>225.61247966240182</v>
      </c>
      <c r="X282" s="10">
        <f t="shared" si="157"/>
        <v>6902.2543228585346</v>
      </c>
      <c r="Y282" s="10">
        <f t="shared" si="158"/>
        <v>1031.3713355995512</v>
      </c>
      <c r="Z282" s="10">
        <f t="shared" si="159"/>
        <v>2372.649923482621</v>
      </c>
      <c r="AA282" s="10">
        <f t="shared" si="160"/>
        <v>354.5338966123457</v>
      </c>
      <c r="AB282" s="10">
        <f t="shared" si="161"/>
        <v>474.52998469652431</v>
      </c>
      <c r="AC282" s="10">
        <f t="shared" si="162"/>
        <v>70.906779322469148</v>
      </c>
      <c r="AD282" s="10">
        <f t="shared" si="163"/>
        <v>992.19905891091446</v>
      </c>
      <c r="AE282" s="10">
        <f t="shared" si="164"/>
        <v>148.25962949243549</v>
      </c>
      <c r="AF282" s="2">
        <f t="shared" si="171"/>
        <v>247.92580182681519</v>
      </c>
      <c r="AG282" s="9">
        <f t="shared" si="166"/>
        <v>4357.2413044254909</v>
      </c>
      <c r="AH282" s="9">
        <f t="shared" si="167"/>
        <v>651.08203399461365</v>
      </c>
      <c r="AI282" s="2">
        <f t="shared" si="168"/>
        <v>49.615903164789572</v>
      </c>
      <c r="AJ282" s="2">
        <f t="shared" si="169"/>
        <v>2528.5902943156516</v>
      </c>
    </row>
    <row r="283" spans="1:36" x14ac:dyDescent="0.3">
      <c r="A283" s="2" t="s">
        <v>282</v>
      </c>
      <c r="B283" s="7">
        <v>29120.29707613499</v>
      </c>
      <c r="C283" s="10">
        <f t="shared" si="136"/>
        <v>7862.4802105564477</v>
      </c>
      <c r="D283" s="10">
        <f t="shared" si="137"/>
        <v>1456.0148538067497</v>
      </c>
      <c r="E283" s="10">
        <f t="shared" si="138"/>
        <v>6144.3826830644839</v>
      </c>
      <c r="F283" s="10">
        <f t="shared" si="139"/>
        <v>786.24802105564481</v>
      </c>
      <c r="G283" s="10">
        <f t="shared" si="140"/>
        <v>1019.2103976647247</v>
      </c>
      <c r="H283" s="10">
        <f t="shared" si="141"/>
        <v>4659.2475321815982</v>
      </c>
      <c r="I283" s="10">
        <f t="shared" si="142"/>
        <v>1601.6163391874245</v>
      </c>
      <c r="J283" s="10">
        <f t="shared" si="143"/>
        <v>320.32326783748493</v>
      </c>
      <c r="K283" s="10">
        <f t="shared" si="144"/>
        <v>669.76683275110474</v>
      </c>
      <c r="L283" s="10">
        <f t="shared" si="145"/>
        <v>145.60148538067494</v>
      </c>
      <c r="M283" s="10">
        <f t="shared" si="146"/>
        <v>4455.4054526486534</v>
      </c>
      <c r="N283" s="10">
        <f t="shared" si="147"/>
        <v>6840.3577831841094</v>
      </c>
      <c r="O283" s="10">
        <f t="shared" si="148"/>
        <v>1022.1224273723383</v>
      </c>
      <c r="P283" s="10">
        <f t="shared" si="149"/>
        <v>1266.7329228118722</v>
      </c>
      <c r="Q283" s="10">
        <f t="shared" si="150"/>
        <v>189.28193099487746</v>
      </c>
      <c r="R283" s="10">
        <f t="shared" si="151"/>
        <v>5345.6129342661006</v>
      </c>
      <c r="S283" s="10">
        <f t="shared" si="152"/>
        <v>798.76974879838292</v>
      </c>
      <c r="T283" s="10">
        <f t="shared" si="153"/>
        <v>684.03577831841096</v>
      </c>
      <c r="U283" s="10">
        <f t="shared" si="154"/>
        <v>102.21224273723382</v>
      </c>
      <c r="V283" s="10">
        <f t="shared" si="155"/>
        <v>886.71304596831055</v>
      </c>
      <c r="W283" s="10">
        <f t="shared" si="156"/>
        <v>132.49735169641423</v>
      </c>
      <c r="X283" s="10">
        <f t="shared" si="157"/>
        <v>4053.5453529979904</v>
      </c>
      <c r="Y283" s="10">
        <f t="shared" si="158"/>
        <v>605.70217918360777</v>
      </c>
      <c r="Z283" s="10">
        <f t="shared" si="159"/>
        <v>1393.4062150930592</v>
      </c>
      <c r="AA283" s="10">
        <f t="shared" si="160"/>
        <v>208.2101240943652</v>
      </c>
      <c r="AB283" s="10">
        <f t="shared" si="161"/>
        <v>278.68124301861189</v>
      </c>
      <c r="AC283" s="10">
        <f t="shared" si="162"/>
        <v>41.64202481887304</v>
      </c>
      <c r="AD283" s="10">
        <f t="shared" si="163"/>
        <v>582.69714449346111</v>
      </c>
      <c r="AE283" s="10">
        <f t="shared" si="164"/>
        <v>87.06968825764362</v>
      </c>
      <c r="AF283" s="2">
        <f>100%*L283</f>
        <v>145.60148538067494</v>
      </c>
      <c r="AG283" s="9">
        <f t="shared" si="166"/>
        <v>2558.9140033498657</v>
      </c>
      <c r="AH283" s="9">
        <f t="shared" si="167"/>
        <v>382.36646027066962</v>
      </c>
      <c r="AI283" s="2">
        <f t="shared" si="168"/>
        <v>29.138351660322197</v>
      </c>
      <c r="AJ283" s="2">
        <f t="shared" si="169"/>
        <v>1484.9866373677962</v>
      </c>
    </row>
    <row r="284" spans="1:36" x14ac:dyDescent="0.3">
      <c r="A284" s="2" t="s">
        <v>283</v>
      </c>
      <c r="B284" s="7">
        <v>54709.214205935175</v>
      </c>
      <c r="C284" s="10">
        <f t="shared" si="136"/>
        <v>14771.487835602498</v>
      </c>
      <c r="D284" s="10">
        <f t="shared" si="137"/>
        <v>2735.4607102967589</v>
      </c>
      <c r="E284" s="10">
        <f t="shared" si="138"/>
        <v>11543.644197452322</v>
      </c>
      <c r="F284" s="10">
        <f t="shared" si="139"/>
        <v>1477.14878356025</v>
      </c>
      <c r="G284" s="10">
        <f t="shared" si="140"/>
        <v>1914.8224972077314</v>
      </c>
      <c r="H284" s="10">
        <f t="shared" si="141"/>
        <v>8753.4742729496284</v>
      </c>
      <c r="I284" s="10">
        <f t="shared" si="142"/>
        <v>3009.0067813264345</v>
      </c>
      <c r="J284" s="10">
        <f t="shared" si="143"/>
        <v>601.80135626528704</v>
      </c>
      <c r="K284" s="10">
        <f t="shared" si="144"/>
        <v>1258.3119267365091</v>
      </c>
      <c r="L284" s="10">
        <f t="shared" si="145"/>
        <v>273.54607102967589</v>
      </c>
      <c r="M284" s="10">
        <f t="shared" si="146"/>
        <v>8370.5097735080817</v>
      </c>
      <c r="N284" s="10">
        <f t="shared" si="147"/>
        <v>12851.194416974173</v>
      </c>
      <c r="O284" s="10">
        <f t="shared" si="148"/>
        <v>1920.2934186283248</v>
      </c>
      <c r="P284" s="10">
        <f t="shared" si="149"/>
        <v>2379.8508179581804</v>
      </c>
      <c r="Q284" s="10">
        <f t="shared" si="150"/>
        <v>355.60989233857867</v>
      </c>
      <c r="R284" s="10">
        <f t="shared" si="151"/>
        <v>10042.97045178352</v>
      </c>
      <c r="S284" s="10">
        <f t="shared" si="152"/>
        <v>1500.673745668802</v>
      </c>
      <c r="T284" s="10">
        <f t="shared" si="153"/>
        <v>1285.1194416974174</v>
      </c>
      <c r="U284" s="10">
        <f t="shared" si="154"/>
        <v>192.0293418628325</v>
      </c>
      <c r="V284" s="10">
        <f t="shared" si="155"/>
        <v>1665.8955725707262</v>
      </c>
      <c r="W284" s="10">
        <f t="shared" si="156"/>
        <v>248.9269246370051</v>
      </c>
      <c r="X284" s="10">
        <f t="shared" si="157"/>
        <v>7615.5226174661766</v>
      </c>
      <c r="Y284" s="10">
        <f t="shared" si="158"/>
        <v>1137.9516554834518</v>
      </c>
      <c r="Z284" s="10">
        <f t="shared" si="159"/>
        <v>2617.8358997539981</v>
      </c>
      <c r="AA284" s="10">
        <f t="shared" si="160"/>
        <v>391.17088157243649</v>
      </c>
      <c r="AB284" s="10">
        <f t="shared" si="161"/>
        <v>523.56717995079975</v>
      </c>
      <c r="AC284" s="10">
        <f t="shared" si="162"/>
        <v>78.234176314487314</v>
      </c>
      <c r="AD284" s="10">
        <f t="shared" si="163"/>
        <v>1094.731376260763</v>
      </c>
      <c r="AE284" s="10">
        <f t="shared" si="164"/>
        <v>163.58055047574618</v>
      </c>
      <c r="AF284" s="2">
        <f t="shared" ref="AF284:AF297" si="172">100%*L284</f>
        <v>273.54607102967589</v>
      </c>
      <c r="AG284" s="9">
        <f t="shared" si="166"/>
        <v>4807.5118869088128</v>
      </c>
      <c r="AH284" s="9">
        <f t="shared" si="167"/>
        <v>718.3638451702825</v>
      </c>
      <c r="AI284" s="2">
        <f t="shared" si="168"/>
        <v>54.743133918742863</v>
      </c>
      <c r="AJ284" s="2">
        <f t="shared" si="169"/>
        <v>2789.8909075102433</v>
      </c>
    </row>
    <row r="285" spans="1:36" x14ac:dyDescent="0.3">
      <c r="A285" s="2" t="s">
        <v>284</v>
      </c>
      <c r="B285" s="7">
        <v>17022.896932018833</v>
      </c>
      <c r="C285" s="10">
        <f t="shared" si="136"/>
        <v>4596.182171645085</v>
      </c>
      <c r="D285" s="10">
        <f t="shared" si="137"/>
        <v>851.14484660094172</v>
      </c>
      <c r="E285" s="10">
        <f t="shared" si="138"/>
        <v>3591.8312526559744</v>
      </c>
      <c r="F285" s="10">
        <f t="shared" si="139"/>
        <v>459.61821716450856</v>
      </c>
      <c r="G285" s="10">
        <f t="shared" si="140"/>
        <v>595.80139262065927</v>
      </c>
      <c r="H285" s="10">
        <f t="shared" si="141"/>
        <v>2723.6635091230132</v>
      </c>
      <c r="I285" s="10">
        <f t="shared" si="142"/>
        <v>936.25933126103587</v>
      </c>
      <c r="J285" s="10">
        <f t="shared" si="143"/>
        <v>187.25186625220718</v>
      </c>
      <c r="K285" s="10">
        <f t="shared" si="144"/>
        <v>391.52662943643315</v>
      </c>
      <c r="L285" s="10">
        <f t="shared" si="145"/>
        <v>85.114484660094163</v>
      </c>
      <c r="M285" s="10">
        <f t="shared" si="146"/>
        <v>2604.5032305988816</v>
      </c>
      <c r="N285" s="10">
        <f t="shared" si="147"/>
        <v>3998.6784893312238</v>
      </c>
      <c r="O285" s="10">
        <f t="shared" si="148"/>
        <v>597.50368231386108</v>
      </c>
      <c r="P285" s="10">
        <f t="shared" si="149"/>
        <v>740.49601654281935</v>
      </c>
      <c r="Q285" s="10">
        <f t="shared" si="150"/>
        <v>110.64883005812243</v>
      </c>
      <c r="R285" s="10">
        <f t="shared" si="151"/>
        <v>3124.8931898106975</v>
      </c>
      <c r="S285" s="10">
        <f t="shared" si="152"/>
        <v>466.9380628452767</v>
      </c>
      <c r="T285" s="10">
        <f t="shared" si="153"/>
        <v>399.86784893312245</v>
      </c>
      <c r="U285" s="10">
        <f t="shared" si="154"/>
        <v>59.750368231386112</v>
      </c>
      <c r="V285" s="10">
        <f t="shared" si="155"/>
        <v>518.34721157997353</v>
      </c>
      <c r="W285" s="10">
        <f t="shared" si="156"/>
        <v>77.454181040685711</v>
      </c>
      <c r="X285" s="10">
        <f t="shared" si="157"/>
        <v>2369.5872529370213</v>
      </c>
      <c r="Y285" s="10">
        <f t="shared" si="158"/>
        <v>354.07625618599172</v>
      </c>
      <c r="Z285" s="10">
        <f t="shared" si="159"/>
        <v>814.54561819710125</v>
      </c>
      <c r="AA285" s="10">
        <f t="shared" si="160"/>
        <v>121.71371306393466</v>
      </c>
      <c r="AB285" s="10">
        <f t="shared" si="161"/>
        <v>162.90912363942024</v>
      </c>
      <c r="AC285" s="10">
        <f t="shared" si="162"/>
        <v>24.342742612786935</v>
      </c>
      <c r="AD285" s="10">
        <f t="shared" si="163"/>
        <v>340.62816760969685</v>
      </c>
      <c r="AE285" s="10">
        <f t="shared" si="164"/>
        <v>50.898461826736309</v>
      </c>
      <c r="AF285" s="2">
        <f t="shared" si="172"/>
        <v>85.114484660094163</v>
      </c>
      <c r="AG285" s="9">
        <f t="shared" si="166"/>
        <v>1495.8683018595773</v>
      </c>
      <c r="AH285" s="9">
        <f t="shared" si="167"/>
        <v>223.52055085258053</v>
      </c>
      <c r="AI285" s="2">
        <f t="shared" si="168"/>
        <v>17.033451128116688</v>
      </c>
      <c r="AJ285" s="2">
        <f t="shared" si="169"/>
        <v>868.08092675860723</v>
      </c>
    </row>
    <row r="286" spans="1:36" x14ac:dyDescent="0.3">
      <c r="A286" s="2" t="s">
        <v>285</v>
      </c>
      <c r="B286" s="7">
        <v>12565.26562880981</v>
      </c>
      <c r="C286" s="10">
        <f t="shared" si="136"/>
        <v>3392.6217197786486</v>
      </c>
      <c r="D286" s="10">
        <f t="shared" si="137"/>
        <v>628.26328144049057</v>
      </c>
      <c r="E286" s="10">
        <f t="shared" si="138"/>
        <v>2651.2710476788702</v>
      </c>
      <c r="F286" s="10">
        <f t="shared" si="139"/>
        <v>339.26217197786491</v>
      </c>
      <c r="G286" s="10">
        <f t="shared" si="140"/>
        <v>439.7842970083434</v>
      </c>
      <c r="H286" s="10">
        <f t="shared" si="141"/>
        <v>2010.4425006095696</v>
      </c>
      <c r="I286" s="10">
        <f t="shared" si="142"/>
        <v>691.08960958453952</v>
      </c>
      <c r="J286" s="10">
        <f t="shared" si="143"/>
        <v>138.21792191690793</v>
      </c>
      <c r="K286" s="10">
        <f t="shared" si="144"/>
        <v>289.00110946262561</v>
      </c>
      <c r="L286" s="10">
        <f t="shared" si="145"/>
        <v>62.82632814404905</v>
      </c>
      <c r="M286" s="10">
        <f t="shared" si="146"/>
        <v>1922.4856412079009</v>
      </c>
      <c r="N286" s="10">
        <f t="shared" si="147"/>
        <v>2951.5808962074243</v>
      </c>
      <c r="O286" s="10">
        <f t="shared" si="148"/>
        <v>441.04082357122434</v>
      </c>
      <c r="P286" s="10">
        <f t="shared" si="149"/>
        <v>546.5890548532268</v>
      </c>
      <c r="Q286" s="10">
        <f t="shared" si="150"/>
        <v>81.674226587263774</v>
      </c>
      <c r="R286" s="10">
        <f t="shared" si="151"/>
        <v>2306.6058114806169</v>
      </c>
      <c r="S286" s="10">
        <f t="shared" si="152"/>
        <v>344.66523619825313</v>
      </c>
      <c r="T286" s="10">
        <f t="shared" si="153"/>
        <v>295.15808962074249</v>
      </c>
      <c r="U286" s="10">
        <f t="shared" si="154"/>
        <v>44.104082357122437</v>
      </c>
      <c r="V286" s="10">
        <f t="shared" si="155"/>
        <v>382.61233839725878</v>
      </c>
      <c r="W286" s="10">
        <f t="shared" si="156"/>
        <v>57.171958611084641</v>
      </c>
      <c r="X286" s="10">
        <f t="shared" si="157"/>
        <v>1749.0849755303254</v>
      </c>
      <c r="Y286" s="10">
        <f t="shared" si="158"/>
        <v>261.35752507924406</v>
      </c>
      <c r="Z286" s="10">
        <f t="shared" si="159"/>
        <v>601.24796033854943</v>
      </c>
      <c r="AA286" s="10">
        <f t="shared" si="160"/>
        <v>89.841649245990141</v>
      </c>
      <c r="AB286" s="10">
        <f t="shared" si="161"/>
        <v>120.2495920677099</v>
      </c>
      <c r="AC286" s="10">
        <f t="shared" si="162"/>
        <v>17.968329849198032</v>
      </c>
      <c r="AD286" s="10">
        <f t="shared" si="163"/>
        <v>251.43096523248428</v>
      </c>
      <c r="AE286" s="10">
        <f t="shared" si="164"/>
        <v>37.570144230141331</v>
      </c>
      <c r="AF286" s="2">
        <f t="shared" si="172"/>
        <v>62.82632814404905</v>
      </c>
      <c r="AG286" s="9">
        <f t="shared" si="166"/>
        <v>1104.1588651828329</v>
      </c>
      <c r="AH286" s="9">
        <f t="shared" si="167"/>
        <v>164.98925571697507</v>
      </c>
      <c r="AI286" s="2">
        <f t="shared" si="168"/>
        <v>12.573056093499673</v>
      </c>
      <c r="AJ286" s="2">
        <f t="shared" si="169"/>
        <v>640.76446421459332</v>
      </c>
    </row>
    <row r="287" spans="1:36" x14ac:dyDescent="0.3">
      <c r="A287" s="2" t="s">
        <v>286</v>
      </c>
      <c r="B287" s="7">
        <v>51371.08090210236</v>
      </c>
      <c r="C287" s="10">
        <f t="shared" si="136"/>
        <v>13870.191843567638</v>
      </c>
      <c r="D287" s="10">
        <f t="shared" si="137"/>
        <v>2568.5540451051183</v>
      </c>
      <c r="E287" s="10">
        <f t="shared" si="138"/>
        <v>10839.298070343599</v>
      </c>
      <c r="F287" s="10">
        <f t="shared" si="139"/>
        <v>1387.0191843567638</v>
      </c>
      <c r="G287" s="10">
        <f t="shared" si="140"/>
        <v>1797.9878315735828</v>
      </c>
      <c r="H287" s="10">
        <f t="shared" si="141"/>
        <v>8219.3729443363773</v>
      </c>
      <c r="I287" s="10">
        <f t="shared" si="142"/>
        <v>2825.4094496156299</v>
      </c>
      <c r="J287" s="10">
        <f t="shared" si="143"/>
        <v>565.08188992312603</v>
      </c>
      <c r="K287" s="10">
        <f t="shared" si="144"/>
        <v>1181.5348607483543</v>
      </c>
      <c r="L287" s="10">
        <f t="shared" si="145"/>
        <v>256.85540451051179</v>
      </c>
      <c r="M287" s="10">
        <f t="shared" si="146"/>
        <v>7859.7753780216608</v>
      </c>
      <c r="N287" s="10">
        <f t="shared" si="147"/>
        <v>12067.066903903846</v>
      </c>
      <c r="O287" s="10">
        <f t="shared" si="148"/>
        <v>1803.1249396637929</v>
      </c>
      <c r="P287" s="10">
        <f t="shared" si="149"/>
        <v>2234.642019241453</v>
      </c>
      <c r="Q287" s="10">
        <f t="shared" si="150"/>
        <v>333.91202586366541</v>
      </c>
      <c r="R287" s="10">
        <f t="shared" si="151"/>
        <v>9430.18932119893</v>
      </c>
      <c r="S287" s="10">
        <f t="shared" si="152"/>
        <v>1409.1087491446679</v>
      </c>
      <c r="T287" s="10">
        <f t="shared" si="153"/>
        <v>1206.7066903903844</v>
      </c>
      <c r="U287" s="10">
        <f t="shared" si="154"/>
        <v>180.31249396637929</v>
      </c>
      <c r="V287" s="10">
        <f t="shared" si="155"/>
        <v>1564.2494134690171</v>
      </c>
      <c r="W287" s="10">
        <f t="shared" si="156"/>
        <v>233.73841810456577</v>
      </c>
      <c r="X287" s="10">
        <f t="shared" si="157"/>
        <v>7150.8544615726478</v>
      </c>
      <c r="Y287" s="10">
        <f t="shared" si="158"/>
        <v>1068.518482763729</v>
      </c>
      <c r="Z287" s="10">
        <f t="shared" si="159"/>
        <v>2458.1062211655981</v>
      </c>
      <c r="AA287" s="10">
        <f t="shared" si="160"/>
        <v>367.3032284500319</v>
      </c>
      <c r="AB287" s="10">
        <f t="shared" si="161"/>
        <v>491.62124423311963</v>
      </c>
      <c r="AC287" s="10">
        <f t="shared" si="162"/>
        <v>73.460645690006388</v>
      </c>
      <c r="AD287" s="10">
        <f t="shared" si="163"/>
        <v>1027.9353288510681</v>
      </c>
      <c r="AE287" s="10">
        <f t="shared" si="164"/>
        <v>153.59953189728606</v>
      </c>
      <c r="AF287" s="2">
        <f t="shared" si="172"/>
        <v>256.85540451051179</v>
      </c>
      <c r="AG287" s="9">
        <f t="shared" si="166"/>
        <v>4514.1771027926588</v>
      </c>
      <c r="AH287" s="9">
        <f t="shared" si="167"/>
        <v>674.53221076212151</v>
      </c>
      <c r="AI287" s="2">
        <f t="shared" si="168"/>
        <v>51.402930972261665</v>
      </c>
      <c r="AJ287" s="2">
        <f t="shared" si="169"/>
        <v>2619.6631334946196</v>
      </c>
    </row>
    <row r="288" spans="1:36" x14ac:dyDescent="0.3">
      <c r="A288" s="2" t="s">
        <v>287</v>
      </c>
      <c r="B288" s="7">
        <v>5601.1185050777985</v>
      </c>
      <c r="C288" s="10">
        <f t="shared" si="136"/>
        <v>1512.3019963710058</v>
      </c>
      <c r="D288" s="10">
        <f t="shared" si="137"/>
        <v>280.05592525388994</v>
      </c>
      <c r="E288" s="10">
        <f t="shared" si="138"/>
        <v>1181.8360045714155</v>
      </c>
      <c r="F288" s="10">
        <f t="shared" si="139"/>
        <v>151.23019963710058</v>
      </c>
      <c r="G288" s="10">
        <f t="shared" si="140"/>
        <v>196.03914767772298</v>
      </c>
      <c r="H288" s="10">
        <f t="shared" si="141"/>
        <v>896.17896081244783</v>
      </c>
      <c r="I288" s="10">
        <f t="shared" si="142"/>
        <v>308.06151777927892</v>
      </c>
      <c r="J288" s="10">
        <f t="shared" si="143"/>
        <v>61.612303555855789</v>
      </c>
      <c r="K288" s="10">
        <f t="shared" si="144"/>
        <v>128.82572561678936</v>
      </c>
      <c r="L288" s="10">
        <f t="shared" si="145"/>
        <v>28.005592525388995</v>
      </c>
      <c r="M288" s="10">
        <f t="shared" si="146"/>
        <v>856.97113127690318</v>
      </c>
      <c r="N288" s="10">
        <f t="shared" si="147"/>
        <v>1315.702736842775</v>
      </c>
      <c r="O288" s="10">
        <f t="shared" si="148"/>
        <v>196.59925952823076</v>
      </c>
      <c r="P288" s="10">
        <f t="shared" si="149"/>
        <v>243.64865497088425</v>
      </c>
      <c r="Q288" s="10">
        <f t="shared" si="150"/>
        <v>36.407270283005694</v>
      </c>
      <c r="R288" s="10">
        <f t="shared" si="151"/>
        <v>1028.1973239771314</v>
      </c>
      <c r="S288" s="10">
        <f t="shared" si="152"/>
        <v>153.63868059428401</v>
      </c>
      <c r="T288" s="10">
        <f t="shared" si="153"/>
        <v>131.57027368427751</v>
      </c>
      <c r="U288" s="10">
        <f t="shared" si="154"/>
        <v>19.659925952823077</v>
      </c>
      <c r="V288" s="10">
        <f t="shared" si="155"/>
        <v>170.55405847961899</v>
      </c>
      <c r="W288" s="10">
        <f t="shared" si="156"/>
        <v>25.485089198103989</v>
      </c>
      <c r="X288" s="10">
        <f t="shared" si="157"/>
        <v>779.67569590682956</v>
      </c>
      <c r="Y288" s="10">
        <f t="shared" si="158"/>
        <v>116.50326490561822</v>
      </c>
      <c r="Z288" s="10">
        <f t="shared" si="159"/>
        <v>268.01352046797268</v>
      </c>
      <c r="AA288" s="10">
        <f t="shared" si="160"/>
        <v>40.047997311306261</v>
      </c>
      <c r="AB288" s="10">
        <f t="shared" si="161"/>
        <v>53.602704093594539</v>
      </c>
      <c r="AC288" s="10">
        <f t="shared" si="162"/>
        <v>8.009599462261253</v>
      </c>
      <c r="AD288" s="10">
        <f t="shared" si="163"/>
        <v>112.07838128660674</v>
      </c>
      <c r="AE288" s="10">
        <f t="shared" si="164"/>
        <v>16.747344330182617</v>
      </c>
      <c r="AF288" s="2">
        <f t="shared" si="172"/>
        <v>28.005592525388995</v>
      </c>
      <c r="AG288" s="9">
        <f t="shared" si="166"/>
        <v>492.19211396067158</v>
      </c>
      <c r="AH288" s="9">
        <f t="shared" si="167"/>
        <v>73.545948063088872</v>
      </c>
      <c r="AI288" s="2">
        <f t="shared" si="168"/>
        <v>5.6045911985509473</v>
      </c>
      <c r="AJ288" s="2">
        <f t="shared" si="169"/>
        <v>285.62847805459182</v>
      </c>
    </row>
    <row r="289" spans="1:37" x14ac:dyDescent="0.3">
      <c r="A289" s="2" t="s">
        <v>288</v>
      </c>
      <c r="B289" s="7">
        <v>2281.5209173835137</v>
      </c>
      <c r="C289" s="10">
        <f t="shared" si="136"/>
        <v>616.01064769354878</v>
      </c>
      <c r="D289" s="10">
        <f t="shared" si="137"/>
        <v>114.07604586917569</v>
      </c>
      <c r="E289" s="10">
        <f t="shared" si="138"/>
        <v>481.40091356792146</v>
      </c>
      <c r="F289" s="10">
        <f t="shared" si="139"/>
        <v>61.601064769354878</v>
      </c>
      <c r="G289" s="10">
        <f t="shared" si="140"/>
        <v>79.853232108422986</v>
      </c>
      <c r="H289" s="10">
        <f t="shared" si="141"/>
        <v>365.04334678136223</v>
      </c>
      <c r="I289" s="10">
        <f t="shared" si="142"/>
        <v>125.48365045609326</v>
      </c>
      <c r="J289" s="10">
        <f t="shared" si="143"/>
        <v>25.096730091218653</v>
      </c>
      <c r="K289" s="10">
        <f t="shared" si="144"/>
        <v>52.474981099820816</v>
      </c>
      <c r="L289" s="10">
        <f t="shared" si="145"/>
        <v>11.40760458691757</v>
      </c>
      <c r="M289" s="10">
        <f t="shared" si="146"/>
        <v>349.07270035967758</v>
      </c>
      <c r="N289" s="10">
        <f t="shared" si="147"/>
        <v>535.92926349338745</v>
      </c>
      <c r="O289" s="10">
        <f t="shared" si="148"/>
        <v>80.081384200161338</v>
      </c>
      <c r="P289" s="10">
        <f t="shared" si="149"/>
        <v>99.246159906182854</v>
      </c>
      <c r="Q289" s="10">
        <f t="shared" si="150"/>
        <v>14.82988596299284</v>
      </c>
      <c r="R289" s="10">
        <f t="shared" si="151"/>
        <v>418.81879480409168</v>
      </c>
      <c r="S289" s="10">
        <f t="shared" si="152"/>
        <v>62.58211876382979</v>
      </c>
      <c r="T289" s="10">
        <f t="shared" si="153"/>
        <v>53.592926349338747</v>
      </c>
      <c r="U289" s="10">
        <f t="shared" si="154"/>
        <v>8.0081384200161345</v>
      </c>
      <c r="V289" s="10">
        <f t="shared" si="155"/>
        <v>69.472311934328005</v>
      </c>
      <c r="W289" s="10">
        <f t="shared" si="156"/>
        <v>10.380920174094989</v>
      </c>
      <c r="X289" s="10">
        <f t="shared" si="157"/>
        <v>317.58771169978513</v>
      </c>
      <c r="Y289" s="10">
        <f t="shared" si="158"/>
        <v>47.455635081577093</v>
      </c>
      <c r="Z289" s="10">
        <f t="shared" si="159"/>
        <v>109.17077589680113</v>
      </c>
      <c r="AA289" s="10">
        <f t="shared" si="160"/>
        <v>16.312874559292123</v>
      </c>
      <c r="AB289" s="10">
        <f t="shared" si="161"/>
        <v>21.834155179360227</v>
      </c>
      <c r="AC289" s="10">
        <f t="shared" si="162"/>
        <v>3.2625749118584251</v>
      </c>
      <c r="AD289" s="10">
        <f t="shared" si="163"/>
        <v>45.653233556844107</v>
      </c>
      <c r="AE289" s="10">
        <f t="shared" si="164"/>
        <v>6.8217475429767065</v>
      </c>
      <c r="AF289" s="2">
        <f t="shared" si="172"/>
        <v>11.40760458691757</v>
      </c>
      <c r="AG289" s="9">
        <f t="shared" si="166"/>
        <v>200.48613546641695</v>
      </c>
      <c r="AH289" s="9">
        <f t="shared" si="167"/>
        <v>29.957698403027823</v>
      </c>
      <c r="AI289" s="2">
        <f t="shared" si="168"/>
        <v>2.2829354603522916</v>
      </c>
      <c r="AJ289" s="2">
        <f t="shared" si="169"/>
        <v>116.34593102988053</v>
      </c>
    </row>
    <row r="290" spans="1:37" x14ac:dyDescent="0.3">
      <c r="A290" s="2" t="s">
        <v>289</v>
      </c>
      <c r="B290" s="7">
        <v>39862.623395262119</v>
      </c>
      <c r="C290" s="10">
        <f t="shared" si="136"/>
        <v>10762.908316720774</v>
      </c>
      <c r="D290" s="10">
        <f t="shared" si="137"/>
        <v>1993.1311697631061</v>
      </c>
      <c r="E290" s="10">
        <f t="shared" si="138"/>
        <v>8411.0135364003072</v>
      </c>
      <c r="F290" s="10">
        <f t="shared" si="139"/>
        <v>1076.2908316720773</v>
      </c>
      <c r="G290" s="10">
        <f t="shared" si="140"/>
        <v>1395.1918188341742</v>
      </c>
      <c r="H290" s="10">
        <f t="shared" si="141"/>
        <v>6378.0197432419391</v>
      </c>
      <c r="I290" s="10">
        <f t="shared" si="142"/>
        <v>2192.4442867394164</v>
      </c>
      <c r="J290" s="10">
        <f t="shared" si="143"/>
        <v>438.48885734788337</v>
      </c>
      <c r="K290" s="10">
        <f t="shared" si="144"/>
        <v>916.84033809102868</v>
      </c>
      <c r="L290" s="10">
        <f t="shared" si="145"/>
        <v>199.3131169763106</v>
      </c>
      <c r="M290" s="10">
        <f t="shared" si="146"/>
        <v>6098.9813794751044</v>
      </c>
      <c r="N290" s="10">
        <f t="shared" si="147"/>
        <v>9363.7302355470729</v>
      </c>
      <c r="O290" s="10">
        <f t="shared" si="148"/>
        <v>1399.1780811737005</v>
      </c>
      <c r="P290" s="10">
        <f t="shared" si="149"/>
        <v>1734.0241176939023</v>
      </c>
      <c r="Q290" s="10">
        <f t="shared" si="150"/>
        <v>259.1070520692038</v>
      </c>
      <c r="R290" s="10">
        <f t="shared" si="151"/>
        <v>7317.5817766682676</v>
      </c>
      <c r="S290" s="10">
        <f t="shared" si="152"/>
        <v>1093.4317597320401</v>
      </c>
      <c r="T290" s="10">
        <f t="shared" si="153"/>
        <v>936.37302355470717</v>
      </c>
      <c r="U290" s="10">
        <f t="shared" si="154"/>
        <v>139.91780811737004</v>
      </c>
      <c r="V290" s="10">
        <f t="shared" si="155"/>
        <v>1213.8168823857316</v>
      </c>
      <c r="W290" s="10">
        <f t="shared" si="156"/>
        <v>181.37493644844267</v>
      </c>
      <c r="X290" s="10">
        <f t="shared" si="157"/>
        <v>5548.8771766204873</v>
      </c>
      <c r="Y290" s="10">
        <f t="shared" si="158"/>
        <v>829.14256662145215</v>
      </c>
      <c r="Z290" s="10">
        <f t="shared" si="159"/>
        <v>1907.4265294632924</v>
      </c>
      <c r="AA290" s="10">
        <f t="shared" si="160"/>
        <v>285.01775727612414</v>
      </c>
      <c r="AB290" s="10">
        <f t="shared" si="161"/>
        <v>381.48530589265852</v>
      </c>
      <c r="AC290" s="10">
        <f t="shared" si="162"/>
        <v>57.003551455224837</v>
      </c>
      <c r="AD290" s="10">
        <f t="shared" si="163"/>
        <v>797.65109413919492</v>
      </c>
      <c r="AE290" s="10">
        <f t="shared" si="164"/>
        <v>119.18924395183373</v>
      </c>
      <c r="AF290" s="2">
        <f t="shared" si="172"/>
        <v>199.3131169763106</v>
      </c>
      <c r="AG290" s="9">
        <f t="shared" si="166"/>
        <v>3502.884086302628</v>
      </c>
      <c r="AH290" s="9">
        <f t="shared" si="167"/>
        <v>523.41946117165719</v>
      </c>
      <c r="AI290" s="2">
        <f t="shared" si="168"/>
        <v>39.887338221767187</v>
      </c>
      <c r="AJ290" s="2">
        <f t="shared" si="169"/>
        <v>2032.7904937790522</v>
      </c>
    </row>
    <row r="291" spans="1:37" x14ac:dyDescent="0.3">
      <c r="A291" s="2" t="s">
        <v>290</v>
      </c>
      <c r="B291" s="7">
        <v>8346.5938528370098</v>
      </c>
      <c r="C291" s="10">
        <f t="shared" si="136"/>
        <v>2253.5803402659926</v>
      </c>
      <c r="D291" s="10">
        <f t="shared" si="137"/>
        <v>417.3296926418505</v>
      </c>
      <c r="E291" s="10">
        <f t="shared" si="138"/>
        <v>1761.1313029486093</v>
      </c>
      <c r="F291" s="10">
        <f t="shared" si="139"/>
        <v>225.35803402659928</v>
      </c>
      <c r="G291" s="10">
        <f t="shared" si="140"/>
        <v>292.13078484929537</v>
      </c>
      <c r="H291" s="10">
        <f t="shared" si="141"/>
        <v>1335.4550164539216</v>
      </c>
      <c r="I291" s="10">
        <f t="shared" si="142"/>
        <v>459.06266190603554</v>
      </c>
      <c r="J291" s="10">
        <f t="shared" si="143"/>
        <v>91.81253238120712</v>
      </c>
      <c r="K291" s="10">
        <f t="shared" si="144"/>
        <v>191.97165861525121</v>
      </c>
      <c r="L291" s="10">
        <f t="shared" si="145"/>
        <v>41.732969264185051</v>
      </c>
      <c r="M291" s="10">
        <f t="shared" si="146"/>
        <v>1277.0288594840624</v>
      </c>
      <c r="N291" s="10">
        <f t="shared" si="147"/>
        <v>1960.6148960314135</v>
      </c>
      <c r="O291" s="10">
        <f t="shared" si="148"/>
        <v>292.96544423457902</v>
      </c>
      <c r="P291" s="10">
        <f t="shared" si="149"/>
        <v>363.07683259840991</v>
      </c>
      <c r="Q291" s="10">
        <f t="shared" si="150"/>
        <v>54.25286004344057</v>
      </c>
      <c r="R291" s="10">
        <f t="shared" si="151"/>
        <v>1532.18423356529</v>
      </c>
      <c r="S291" s="10">
        <f t="shared" si="152"/>
        <v>228.94706938331922</v>
      </c>
      <c r="T291" s="10">
        <f t="shared" si="153"/>
        <v>196.06148960314138</v>
      </c>
      <c r="U291" s="10">
        <f t="shared" si="154"/>
        <v>29.29654442345791</v>
      </c>
      <c r="V291" s="10">
        <f t="shared" si="155"/>
        <v>254.15378281888698</v>
      </c>
      <c r="W291" s="10">
        <f t="shared" si="156"/>
        <v>37.9770020304084</v>
      </c>
      <c r="X291" s="10">
        <f t="shared" si="157"/>
        <v>1161.8458643149118</v>
      </c>
      <c r="Y291" s="10">
        <f t="shared" si="158"/>
        <v>173.60915213900981</v>
      </c>
      <c r="Z291" s="10">
        <f t="shared" si="159"/>
        <v>399.38451585825089</v>
      </c>
      <c r="AA291" s="10">
        <f t="shared" si="160"/>
        <v>59.678146047784622</v>
      </c>
      <c r="AB291" s="10">
        <f t="shared" si="161"/>
        <v>79.876903171650198</v>
      </c>
      <c r="AC291" s="10">
        <f t="shared" si="162"/>
        <v>11.935629209556925</v>
      </c>
      <c r="AD291" s="10">
        <f t="shared" si="163"/>
        <v>167.01534299526855</v>
      </c>
      <c r="AE291" s="10">
        <f t="shared" si="164"/>
        <v>24.956315619982657</v>
      </c>
      <c r="AF291" s="2">
        <f t="shared" si="172"/>
        <v>41.732969264185051</v>
      </c>
      <c r="AG291" s="9">
        <f t="shared" si="166"/>
        <v>733.44773353298888</v>
      </c>
      <c r="AH291" s="9">
        <f t="shared" si="167"/>
        <v>109.59563834400984</v>
      </c>
      <c r="AI291" s="2">
        <f t="shared" si="168"/>
        <v>8.3517687410257686</v>
      </c>
      <c r="AJ291" s="2">
        <f t="shared" si="169"/>
        <v>425.63371886603801</v>
      </c>
    </row>
    <row r="292" spans="1:37" x14ac:dyDescent="0.3">
      <c r="A292" s="2" t="s">
        <v>291</v>
      </c>
      <c r="B292" s="7">
        <v>4555.0952363878177</v>
      </c>
      <c r="C292" s="10">
        <f t="shared" si="136"/>
        <v>1229.8757138247108</v>
      </c>
      <c r="D292" s="10">
        <f t="shared" si="137"/>
        <v>227.75476181939089</v>
      </c>
      <c r="E292" s="10">
        <f t="shared" si="138"/>
        <v>961.12509487782961</v>
      </c>
      <c r="F292" s="10">
        <f t="shared" si="139"/>
        <v>122.98757138247109</v>
      </c>
      <c r="G292" s="10">
        <f t="shared" si="140"/>
        <v>159.42833327357363</v>
      </c>
      <c r="H292" s="10">
        <f t="shared" si="141"/>
        <v>728.8152378220509</v>
      </c>
      <c r="I292" s="10">
        <f t="shared" si="142"/>
        <v>250.53023800132999</v>
      </c>
      <c r="J292" s="10">
        <f t="shared" si="143"/>
        <v>50.106047600266002</v>
      </c>
      <c r="K292" s="10">
        <f t="shared" si="144"/>
        <v>104.7671904369198</v>
      </c>
      <c r="L292" s="10">
        <f t="shared" si="145"/>
        <v>22.775476181939091</v>
      </c>
      <c r="M292" s="10">
        <f t="shared" si="146"/>
        <v>696.92957116733612</v>
      </c>
      <c r="N292" s="10">
        <f t="shared" si="147"/>
        <v>1069.9918710274985</v>
      </c>
      <c r="O292" s="10">
        <f t="shared" si="148"/>
        <v>159.88384279721242</v>
      </c>
      <c r="P292" s="10">
        <f t="shared" si="149"/>
        <v>198.14664278287009</v>
      </c>
      <c r="Q292" s="10">
        <f t="shared" si="150"/>
        <v>29.608119036520819</v>
      </c>
      <c r="R292" s="10">
        <f t="shared" si="151"/>
        <v>836.17883254371179</v>
      </c>
      <c r="S292" s="10">
        <f t="shared" si="152"/>
        <v>124.94626233411785</v>
      </c>
      <c r="T292" s="10">
        <f t="shared" si="153"/>
        <v>106.99918710274984</v>
      </c>
      <c r="U292" s="10">
        <f t="shared" si="154"/>
        <v>15.988384279721242</v>
      </c>
      <c r="V292" s="10">
        <f t="shared" si="155"/>
        <v>138.70264994800905</v>
      </c>
      <c r="W292" s="10">
        <f t="shared" si="156"/>
        <v>20.725683325564571</v>
      </c>
      <c r="X292" s="10">
        <f t="shared" si="157"/>
        <v>634.06925690518426</v>
      </c>
      <c r="Y292" s="10">
        <f t="shared" si="158"/>
        <v>94.745980916866614</v>
      </c>
      <c r="Z292" s="10">
        <f t="shared" si="159"/>
        <v>217.9613070611571</v>
      </c>
      <c r="AA292" s="10">
        <f t="shared" si="160"/>
        <v>32.568930940172898</v>
      </c>
      <c r="AB292" s="10">
        <f t="shared" si="161"/>
        <v>43.592261412231423</v>
      </c>
      <c r="AC292" s="10">
        <f t="shared" si="162"/>
        <v>6.5137861880345804</v>
      </c>
      <c r="AD292" s="10">
        <f t="shared" si="163"/>
        <v>91.147455680120231</v>
      </c>
      <c r="AE292" s="10">
        <f t="shared" si="164"/>
        <v>13.619734756799575</v>
      </c>
      <c r="AF292" s="2">
        <f t="shared" si="172"/>
        <v>22.775476181939091</v>
      </c>
      <c r="AG292" s="9">
        <f t="shared" si="166"/>
        <v>400.2739723605909</v>
      </c>
      <c r="AH292" s="9">
        <f t="shared" si="167"/>
        <v>59.811053341237731</v>
      </c>
      <c r="AI292" s="2">
        <f t="shared" si="168"/>
        <v>4.5579193954343786</v>
      </c>
      <c r="AJ292" s="2">
        <f t="shared" si="169"/>
        <v>232.28662607007311</v>
      </c>
    </row>
    <row r="293" spans="1:37" x14ac:dyDescent="0.3">
      <c r="A293" s="2" t="s">
        <v>292</v>
      </c>
      <c r="B293" s="7">
        <v>11052.325435698287</v>
      </c>
      <c r="C293" s="10">
        <f t="shared" si="136"/>
        <v>2984.1278676385377</v>
      </c>
      <c r="D293" s="10">
        <f t="shared" si="137"/>
        <v>552.61627178491437</v>
      </c>
      <c r="E293" s="10">
        <f t="shared" si="138"/>
        <v>2332.0406669323388</v>
      </c>
      <c r="F293" s="10">
        <f t="shared" si="139"/>
        <v>298.41278676385377</v>
      </c>
      <c r="G293" s="10">
        <f t="shared" si="140"/>
        <v>386.83139024944006</v>
      </c>
      <c r="H293" s="10">
        <f t="shared" si="141"/>
        <v>1768.372069711726</v>
      </c>
      <c r="I293" s="10">
        <f t="shared" si="142"/>
        <v>607.87789896340576</v>
      </c>
      <c r="J293" s="10">
        <f t="shared" si="143"/>
        <v>121.57557979268117</v>
      </c>
      <c r="K293" s="10">
        <f t="shared" si="144"/>
        <v>254.2034850210606</v>
      </c>
      <c r="L293" s="10">
        <f t="shared" si="145"/>
        <v>55.261627178491437</v>
      </c>
      <c r="M293" s="10">
        <f t="shared" si="146"/>
        <v>1691.005791661838</v>
      </c>
      <c r="N293" s="10">
        <f t="shared" si="147"/>
        <v>2596.1912448455278</v>
      </c>
      <c r="O293" s="10">
        <f t="shared" si="148"/>
        <v>387.93662279300992</v>
      </c>
      <c r="P293" s="10">
        <f t="shared" si="149"/>
        <v>480.77615645287551</v>
      </c>
      <c r="Q293" s="10">
        <f t="shared" si="150"/>
        <v>71.840115332038877</v>
      </c>
      <c r="R293" s="10">
        <f t="shared" si="151"/>
        <v>2028.8753802311348</v>
      </c>
      <c r="S293" s="10">
        <f t="shared" si="152"/>
        <v>303.16528670120408</v>
      </c>
      <c r="T293" s="10">
        <f t="shared" si="153"/>
        <v>259.6191244845528</v>
      </c>
      <c r="U293" s="10">
        <f t="shared" si="154"/>
        <v>38.793662279300989</v>
      </c>
      <c r="V293" s="10">
        <f t="shared" si="155"/>
        <v>336.54330951701286</v>
      </c>
      <c r="W293" s="10">
        <f t="shared" si="156"/>
        <v>50.288080732427211</v>
      </c>
      <c r="X293" s="10">
        <f t="shared" si="157"/>
        <v>1538.4837006492016</v>
      </c>
      <c r="Y293" s="10">
        <f t="shared" si="158"/>
        <v>229.88836906252439</v>
      </c>
      <c r="Z293" s="10">
        <f t="shared" si="159"/>
        <v>528.85377209816295</v>
      </c>
      <c r="AA293" s="10">
        <f t="shared" si="160"/>
        <v>79.024126865242749</v>
      </c>
      <c r="AB293" s="10">
        <f t="shared" si="161"/>
        <v>105.77075441963261</v>
      </c>
      <c r="AC293" s="10">
        <f t="shared" si="162"/>
        <v>15.804825373048553</v>
      </c>
      <c r="AD293" s="10">
        <f t="shared" si="163"/>
        <v>221.15703196832271</v>
      </c>
      <c r="AE293" s="10">
        <f t="shared" si="164"/>
        <v>33.046453052737881</v>
      </c>
      <c r="AF293" s="2">
        <f t="shared" si="172"/>
        <v>55.261627178491437</v>
      </c>
      <c r="AG293" s="9">
        <f t="shared" si="166"/>
        <v>971.21091357842681</v>
      </c>
      <c r="AH293" s="9">
        <f t="shared" si="167"/>
        <v>145.12346984505228</v>
      </c>
      <c r="AI293" s="2">
        <f t="shared" si="168"/>
        <v>11.059177877468422</v>
      </c>
      <c r="AJ293" s="2">
        <f t="shared" si="169"/>
        <v>563.61223036089052</v>
      </c>
    </row>
    <row r="294" spans="1:37" x14ac:dyDescent="0.3">
      <c r="A294" s="2" t="s">
        <v>293</v>
      </c>
      <c r="B294" s="7">
        <v>12982.994806482186</v>
      </c>
      <c r="C294" s="10">
        <f t="shared" si="136"/>
        <v>3505.4085977501904</v>
      </c>
      <c r="D294" s="10">
        <f t="shared" si="137"/>
        <v>649.1497403241093</v>
      </c>
      <c r="E294" s="10">
        <f t="shared" si="138"/>
        <v>2739.4119041677413</v>
      </c>
      <c r="F294" s="10">
        <f t="shared" si="139"/>
        <v>350.54085977501904</v>
      </c>
      <c r="G294" s="10">
        <f t="shared" si="140"/>
        <v>454.40481822687656</v>
      </c>
      <c r="H294" s="10">
        <f t="shared" si="141"/>
        <v>2077.2791690371496</v>
      </c>
      <c r="I294" s="10">
        <f t="shared" si="142"/>
        <v>714.0647143565202</v>
      </c>
      <c r="J294" s="10">
        <f t="shared" si="143"/>
        <v>142.81294287130405</v>
      </c>
      <c r="K294" s="10">
        <f t="shared" si="144"/>
        <v>298.60888054909026</v>
      </c>
      <c r="L294" s="10">
        <f t="shared" si="145"/>
        <v>64.914974032410925</v>
      </c>
      <c r="M294" s="10">
        <f t="shared" si="146"/>
        <v>1986.3982053917744</v>
      </c>
      <c r="N294" s="10">
        <f t="shared" si="147"/>
        <v>3049.7054800426658</v>
      </c>
      <c r="O294" s="10">
        <f t="shared" si="148"/>
        <v>455.70311770752477</v>
      </c>
      <c r="P294" s="10">
        <f t="shared" si="149"/>
        <v>564.76027408197513</v>
      </c>
      <c r="Q294" s="10">
        <f t="shared" si="150"/>
        <v>84.389466242134219</v>
      </c>
      <c r="R294" s="10">
        <f t="shared" si="151"/>
        <v>2383.2883566259347</v>
      </c>
      <c r="S294" s="10">
        <f t="shared" si="152"/>
        <v>356.12354754180637</v>
      </c>
      <c r="T294" s="10">
        <f t="shared" si="153"/>
        <v>304.97054800426656</v>
      </c>
      <c r="U294" s="10">
        <f t="shared" si="154"/>
        <v>45.570311770752475</v>
      </c>
      <c r="V294" s="10">
        <f t="shared" si="155"/>
        <v>395.33219185738261</v>
      </c>
      <c r="W294" s="10">
        <f t="shared" si="156"/>
        <v>59.072626369493953</v>
      </c>
      <c r="X294" s="10">
        <f t="shared" si="157"/>
        <v>1807.2328770623201</v>
      </c>
      <c r="Y294" s="10">
        <f t="shared" si="158"/>
        <v>270.04629197482944</v>
      </c>
      <c r="Z294" s="10">
        <f t="shared" si="159"/>
        <v>621.23630149017254</v>
      </c>
      <c r="AA294" s="10">
        <f t="shared" si="160"/>
        <v>92.828412866347634</v>
      </c>
      <c r="AB294" s="10">
        <f t="shared" si="161"/>
        <v>124.24726029803452</v>
      </c>
      <c r="AC294" s="10">
        <f t="shared" si="162"/>
        <v>18.565682573269527</v>
      </c>
      <c r="AD294" s="10">
        <f t="shared" si="163"/>
        <v>259.78972607770851</v>
      </c>
      <c r="AE294" s="10">
        <f t="shared" si="164"/>
        <v>38.819154471381736</v>
      </c>
      <c r="AF294" s="2">
        <f t="shared" si="172"/>
        <v>64.914974032410925</v>
      </c>
      <c r="AG294" s="9">
        <f t="shared" si="166"/>
        <v>1140.8663561661474</v>
      </c>
      <c r="AH294" s="9">
        <f t="shared" si="167"/>
        <v>170.47428310528642</v>
      </c>
      <c r="AI294" s="2">
        <f t="shared" si="168"/>
        <v>12.991044263262205</v>
      </c>
      <c r="AJ294" s="2">
        <f t="shared" si="169"/>
        <v>662.06652185707833</v>
      </c>
    </row>
    <row r="295" spans="1:37" x14ac:dyDescent="0.3">
      <c r="A295" s="2" t="s">
        <v>294</v>
      </c>
      <c r="B295" s="7">
        <v>12633.724987847063</v>
      </c>
      <c r="C295" s="10">
        <f t="shared" si="136"/>
        <v>3411.105746718707</v>
      </c>
      <c r="D295" s="10">
        <f t="shared" si="137"/>
        <v>631.68624939235315</v>
      </c>
      <c r="E295" s="10">
        <f t="shared" si="138"/>
        <v>2665.7159724357307</v>
      </c>
      <c r="F295" s="10">
        <f t="shared" si="139"/>
        <v>341.11057467187072</v>
      </c>
      <c r="G295" s="10">
        <f t="shared" si="140"/>
        <v>442.18037457464726</v>
      </c>
      <c r="H295" s="10">
        <f t="shared" si="141"/>
        <v>2021.3959980555301</v>
      </c>
      <c r="I295" s="10">
        <f t="shared" si="142"/>
        <v>694.85487433158846</v>
      </c>
      <c r="J295" s="10">
        <f t="shared" si="143"/>
        <v>138.9709748663177</v>
      </c>
      <c r="K295" s="10">
        <f t="shared" si="144"/>
        <v>290.57567472048243</v>
      </c>
      <c r="L295" s="10">
        <f t="shared" si="145"/>
        <v>63.168624939235315</v>
      </c>
      <c r="M295" s="10">
        <f t="shared" si="146"/>
        <v>1932.9599231406005</v>
      </c>
      <c r="N295" s="10">
        <f t="shared" si="147"/>
        <v>2967.661999645275</v>
      </c>
      <c r="O295" s="10">
        <f t="shared" si="148"/>
        <v>443.44374707343195</v>
      </c>
      <c r="P295" s="10">
        <f t="shared" si="149"/>
        <v>549.56703697134719</v>
      </c>
      <c r="Q295" s="10">
        <f t="shared" si="150"/>
        <v>82.119212421005912</v>
      </c>
      <c r="R295" s="10">
        <f t="shared" si="151"/>
        <v>2319.1728960190858</v>
      </c>
      <c r="S295" s="10">
        <f t="shared" si="152"/>
        <v>346.54307641664502</v>
      </c>
      <c r="T295" s="10">
        <f t="shared" si="153"/>
        <v>296.76619996452752</v>
      </c>
      <c r="U295" s="10">
        <f t="shared" si="154"/>
        <v>44.344374707343192</v>
      </c>
      <c r="V295" s="10">
        <f t="shared" si="155"/>
        <v>384.69692587994314</v>
      </c>
      <c r="W295" s="10">
        <f t="shared" si="156"/>
        <v>57.483448694704144</v>
      </c>
      <c r="X295" s="10">
        <f t="shared" si="157"/>
        <v>1758.6145183083111</v>
      </c>
      <c r="Y295" s="10">
        <f t="shared" si="158"/>
        <v>262.7814797472189</v>
      </c>
      <c r="Z295" s="10">
        <f t="shared" si="159"/>
        <v>604.52374066848199</v>
      </c>
      <c r="AA295" s="10">
        <f t="shared" si="160"/>
        <v>90.331133663106499</v>
      </c>
      <c r="AB295" s="10">
        <f t="shared" si="161"/>
        <v>120.9047481336964</v>
      </c>
      <c r="AC295" s="10">
        <f t="shared" si="162"/>
        <v>18.066226732621303</v>
      </c>
      <c r="AD295" s="10">
        <f t="shared" si="163"/>
        <v>252.80083700681971</v>
      </c>
      <c r="AE295" s="10">
        <f t="shared" si="164"/>
        <v>37.77483771366272</v>
      </c>
      <c r="AF295" s="2">
        <f t="shared" si="172"/>
        <v>63.168624939235315</v>
      </c>
      <c r="AG295" s="9">
        <f t="shared" si="166"/>
        <v>1110.1746558886341</v>
      </c>
      <c r="AH295" s="9">
        <f t="shared" si="167"/>
        <v>165.88816697186488</v>
      </c>
      <c r="AI295" s="2">
        <f t="shared" si="168"/>
        <v>12.641557897339528</v>
      </c>
      <c r="AJ295" s="2">
        <f t="shared" si="169"/>
        <v>644.25554238276209</v>
      </c>
    </row>
    <row r="296" spans="1:37" x14ac:dyDescent="0.3">
      <c r="A296" s="2" t="s">
        <v>295</v>
      </c>
      <c r="B296" s="7">
        <v>30027.404276859339</v>
      </c>
      <c r="C296" s="10">
        <f t="shared" si="136"/>
        <v>8107.3991547520218</v>
      </c>
      <c r="D296" s="10">
        <f t="shared" si="137"/>
        <v>1501.3702138429671</v>
      </c>
      <c r="E296" s="10">
        <f t="shared" si="138"/>
        <v>6335.7823024173213</v>
      </c>
      <c r="F296" s="10">
        <f t="shared" si="139"/>
        <v>810.73991547520222</v>
      </c>
      <c r="G296" s="10">
        <f t="shared" si="140"/>
        <v>1050.9591496900769</v>
      </c>
      <c r="H296" s="10">
        <f t="shared" si="141"/>
        <v>4804.3846842974945</v>
      </c>
      <c r="I296" s="10">
        <f t="shared" si="142"/>
        <v>1651.5072352272637</v>
      </c>
      <c r="J296" s="10">
        <f t="shared" si="143"/>
        <v>330.30144704545279</v>
      </c>
      <c r="K296" s="10">
        <f>2.3%*B296</f>
        <v>690.63029836776479</v>
      </c>
      <c r="L296" s="10">
        <f t="shared" si="145"/>
        <v>150.1370213842967</v>
      </c>
      <c r="M296" s="10">
        <f t="shared" si="146"/>
        <v>4594.1928543594786</v>
      </c>
      <c r="N296" s="10">
        <f t="shared" si="147"/>
        <v>7053.437264634259</v>
      </c>
      <c r="O296" s="10">
        <f t="shared" si="148"/>
        <v>1053.9618901177628</v>
      </c>
      <c r="P296" s="10">
        <f t="shared" si="149"/>
        <v>1306.1920860433813</v>
      </c>
      <c r="Q296" s="10">
        <f t="shared" si="150"/>
        <v>195.17812779958572</v>
      </c>
      <c r="R296" s="10">
        <f t="shared" si="151"/>
        <v>5512.1306031030699</v>
      </c>
      <c r="S296" s="10">
        <f t="shared" si="152"/>
        <v>823.6516993142518</v>
      </c>
      <c r="T296" s="10">
        <f t="shared" si="153"/>
        <v>705.34372646342592</v>
      </c>
      <c r="U296" s="10">
        <f t="shared" si="154"/>
        <v>105.39618901177629</v>
      </c>
      <c r="V296" s="10">
        <f t="shared" si="155"/>
        <v>914.33446023036686</v>
      </c>
      <c r="W296" s="10">
        <f t="shared" si="156"/>
        <v>136.62468945971</v>
      </c>
      <c r="X296" s="10">
        <f t="shared" si="157"/>
        <v>4179.8146753388201</v>
      </c>
      <c r="Y296" s="10">
        <f t="shared" si="158"/>
        <v>624.57000895867429</v>
      </c>
      <c r="Z296" s="10">
        <f t="shared" si="159"/>
        <v>1436.8112946477195</v>
      </c>
      <c r="AA296" s="10">
        <f t="shared" si="160"/>
        <v>214.69594057954427</v>
      </c>
      <c r="AB296" s="10">
        <f t="shared" si="161"/>
        <v>287.36225892954394</v>
      </c>
      <c r="AC296" s="10">
        <f t="shared" si="162"/>
        <v>42.939188115908863</v>
      </c>
      <c r="AD296" s="10">
        <f t="shared" si="163"/>
        <v>600.8483595799554</v>
      </c>
      <c r="AE296" s="10">
        <f t="shared" si="164"/>
        <v>89.781938787809423</v>
      </c>
      <c r="AF296" s="2">
        <f t="shared" si="172"/>
        <v>150.1370213842967</v>
      </c>
      <c r="AG296" s="9">
        <f t="shared" si="166"/>
        <v>2638.6250486185395</v>
      </c>
      <c r="AH296" s="9">
        <f t="shared" si="167"/>
        <v>394.27730611541404</v>
      </c>
      <c r="AI296" s="2">
        <f t="shared" si="168"/>
        <v>30.046021267510994</v>
      </c>
      <c r="AJ296" s="2">
        <f t="shared" si="169"/>
        <v>1531.2444783580142</v>
      </c>
    </row>
    <row r="297" spans="1:37" x14ac:dyDescent="0.3">
      <c r="A297" s="2" t="s">
        <v>437</v>
      </c>
      <c r="B297" s="9">
        <f>SUM(B2:B296)</f>
        <v>8194831.0824604426</v>
      </c>
      <c r="C297" s="9">
        <f t="shared" ref="C297:M297" si="173">SUM(C2:C296)</f>
        <v>2212604.3922643177</v>
      </c>
      <c r="D297" s="9">
        <f t="shared" si="173"/>
        <v>409741.55412302195</v>
      </c>
      <c r="E297" s="9">
        <f t="shared" si="173"/>
        <v>1729109.3583991537</v>
      </c>
      <c r="F297" s="9">
        <f t="shared" si="173"/>
        <v>221260.43922643195</v>
      </c>
      <c r="G297" s="9">
        <f t="shared" si="173"/>
        <v>286819.08788611559</v>
      </c>
      <c r="H297" s="9">
        <f t="shared" si="173"/>
        <v>1311172.9731936723</v>
      </c>
      <c r="I297" s="9">
        <f t="shared" si="173"/>
        <v>450715.70953532413</v>
      </c>
      <c r="J297" s="9">
        <f t="shared" si="173"/>
        <v>90143.141907064812</v>
      </c>
      <c r="K297" s="9">
        <f t="shared" si="173"/>
        <v>188481.11489659024</v>
      </c>
      <c r="L297" s="9">
        <f t="shared" si="173"/>
        <v>40974.155412302258</v>
      </c>
      <c r="M297" s="9">
        <f t="shared" si="173"/>
        <v>1253809.155616448</v>
      </c>
      <c r="N297" s="9">
        <f t="shared" ref="N297" si="174">SUM(N2:N296)</f>
        <v>1924965.8212699587</v>
      </c>
      <c r="O297" s="9">
        <f t="shared" ref="O297" si="175">SUM(O2:O296)</f>
        <v>287638.57099436136</v>
      </c>
      <c r="P297" s="9">
        <f t="shared" ref="P297" si="176">SUM(P2:P296)</f>
        <v>356475.1520870293</v>
      </c>
      <c r="Q297" s="9">
        <f t="shared" ref="Q297" si="177">SUM(Q2:Q296)</f>
        <v>53266.402035992884</v>
      </c>
      <c r="R297" s="9">
        <f t="shared" ref="R297" si="178">SUM(R2:R296)</f>
        <v>1504325.1418072635</v>
      </c>
      <c r="S297" s="9">
        <f t="shared" ref="S297" si="179">SUM(S2:S296)</f>
        <v>224784.21659188985</v>
      </c>
      <c r="T297" s="9">
        <f t="shared" ref="T297" si="180">SUM(T2:T296)</f>
        <v>192496.58212699567</v>
      </c>
      <c r="U297" s="9">
        <f t="shared" ref="U297" si="181">SUM(U2:U296)</f>
        <v>28763.85709943614</v>
      </c>
      <c r="V297" s="9">
        <f t="shared" ref="V297" si="182">SUM(V2:V296)</f>
        <v>249532.60646092056</v>
      </c>
      <c r="W297" s="9">
        <f t="shared" ref="W297" si="183">SUM(W2:W296)</f>
        <v>37286.481425195016</v>
      </c>
      <c r="X297" s="9">
        <f t="shared" ref="X297" si="184">SUM(X2:X296)</f>
        <v>1140720.4866784932</v>
      </c>
      <c r="Y297" s="9">
        <f t="shared" ref="Y297" si="185">SUM(Y2:Y296)</f>
        <v>170452.48651517718</v>
      </c>
      <c r="Z297" s="9">
        <f t="shared" ref="Z297" si="186">SUM(Z2:Z296)</f>
        <v>392122.66729573195</v>
      </c>
      <c r="AA297" s="9">
        <f t="shared" ref="AA297" si="187">SUM(AA2:AA296)</f>
        <v>58593.042239592105</v>
      </c>
      <c r="AB297" s="9">
        <f t="shared" ref="AB297" si="188">SUM(AB2:AB296)</f>
        <v>78424.533459146391</v>
      </c>
      <c r="AC297" s="9">
        <f t="shared" ref="AC297" si="189">SUM(AC2:AC296)</f>
        <v>11718.608447918425</v>
      </c>
      <c r="AD297" s="9">
        <f t="shared" ref="AD297" si="190">SUM(AD2:AD296)</f>
        <v>163978.56996003329</v>
      </c>
      <c r="AE297" s="9">
        <f t="shared" ref="AE297" si="191">SUM(AE2:AE296)</f>
        <v>24502.544936556718</v>
      </c>
      <c r="AF297" s="9">
        <f t="shared" ref="AF297:AG297" si="192">SUM(AF2:AF296)</f>
        <v>40974.155412302258</v>
      </c>
      <c r="AG297" s="9">
        <f t="shared" si="192"/>
        <v>720111.74738942576</v>
      </c>
      <c r="AH297" s="9">
        <f t="shared" ref="AH297" si="193">SUM(AH2:AH296)</f>
        <v>107602.90478232811</v>
      </c>
      <c r="AI297" s="9">
        <f t="shared" ref="AI297" si="194">SUM(AI2:AI296)</f>
        <v>8199.9118777315653</v>
      </c>
      <c r="AJ297" s="9">
        <f>SUM(AJ2:AJ296)</f>
        <v>417894.59156696225</v>
      </c>
      <c r="AK297" s="9"/>
    </row>
    <row r="298" spans="1:37" x14ac:dyDescent="0.3">
      <c r="B298" s="2">
        <f>0.6%*B297</f>
        <v>49168.986494762656</v>
      </c>
      <c r="C298" s="48"/>
    </row>
    <row r="299" spans="1:37" x14ac:dyDescent="0.3">
      <c r="B299" s="2">
        <f>5%*B297</f>
        <v>409741.55412302213</v>
      </c>
    </row>
    <row r="300" spans="1:37" x14ac:dyDescent="0.3">
      <c r="C300" s="47"/>
    </row>
    <row r="301" spans="1:37" x14ac:dyDescent="0.3">
      <c r="M301" s="4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363A-2F10-45F8-BE52-06A1066301B2}">
  <dimension ref="A1:CJ298"/>
  <sheetViews>
    <sheetView topLeftCell="CB1" zoomScale="84" zoomScaleNormal="84" workbookViewId="0">
      <selection activeCell="CJ2" sqref="CJ2"/>
    </sheetView>
  </sheetViews>
  <sheetFormatPr defaultRowHeight="14.5" x14ac:dyDescent="0.35"/>
  <cols>
    <col min="1" max="1" width="33" bestFit="1" customWidth="1"/>
    <col min="2" max="2" width="12" style="1" bestFit="1" customWidth="1"/>
    <col min="3" max="3" width="8.7265625" style="1"/>
    <col min="4" max="5" width="14.08984375" style="1" bestFit="1" customWidth="1"/>
    <col min="6" max="6" width="10.90625" style="1" bestFit="1" customWidth="1"/>
    <col min="7" max="7" width="8.36328125" style="1" bestFit="1" customWidth="1"/>
    <col min="8" max="8" width="6.81640625" style="1" bestFit="1" customWidth="1"/>
    <col min="11" max="11" width="31.453125" style="2" bestFit="1" customWidth="1"/>
    <col min="12" max="12" width="22.36328125" style="1" bestFit="1" customWidth="1"/>
    <col min="13" max="13" width="23.453125" bestFit="1" customWidth="1"/>
    <col min="14" max="19" width="25.26953125" bestFit="1" customWidth="1"/>
    <col min="20" max="20" width="15.36328125" bestFit="1" customWidth="1"/>
    <col min="21" max="21" width="22.26953125" bestFit="1" customWidth="1"/>
    <col min="22" max="22" width="18" bestFit="1" customWidth="1"/>
    <col min="23" max="23" width="22" bestFit="1" customWidth="1"/>
    <col min="24" max="24" width="19.36328125" bestFit="1" customWidth="1"/>
    <col min="25" max="25" width="23.7265625" bestFit="1" customWidth="1"/>
    <col min="26" max="26" width="18.08984375" bestFit="1" customWidth="1"/>
    <col min="27" max="27" width="20.6328125" bestFit="1" customWidth="1"/>
    <col min="28" max="28" width="19.6328125" bestFit="1" customWidth="1"/>
    <col min="29" max="29" width="17.08984375" bestFit="1" customWidth="1"/>
    <col min="30" max="30" width="15.7265625" bestFit="1" customWidth="1"/>
    <col min="31" max="31" width="18.36328125" bestFit="1" customWidth="1"/>
    <col min="32" max="32" width="18" bestFit="1" customWidth="1"/>
    <col min="33" max="33" width="15.36328125" bestFit="1" customWidth="1"/>
    <col min="34" max="34" width="19.7265625" bestFit="1" customWidth="1"/>
    <col min="35" max="35" width="14.08984375" bestFit="1" customWidth="1"/>
    <col min="36" max="36" width="16.6328125" bestFit="1" customWidth="1"/>
    <col min="37" max="37" width="18.90625" bestFit="1" customWidth="1"/>
    <col min="38" max="38" width="16.26953125" bestFit="1" customWidth="1"/>
    <col min="39" max="39" width="15" bestFit="1" customWidth="1"/>
    <col min="40" max="40" width="17.6328125" bestFit="1" customWidth="1"/>
    <col min="41" max="41" width="19.90625" bestFit="1" customWidth="1"/>
    <col min="42" max="42" width="17.36328125" bestFit="1" customWidth="1"/>
    <col min="43" max="43" width="21.7265625" bestFit="1" customWidth="1"/>
    <col min="44" max="44" width="16" bestFit="1" customWidth="1"/>
    <col min="45" max="45" width="18.6328125" bestFit="1" customWidth="1"/>
    <col min="46" max="46" width="18.81640625" bestFit="1" customWidth="1"/>
    <col min="47" max="47" width="16.1796875" bestFit="1" customWidth="1"/>
    <col min="48" max="48" width="20.54296875" bestFit="1" customWidth="1"/>
    <col min="49" max="49" width="14.90625" bestFit="1" customWidth="1"/>
    <col min="50" max="50" width="21.81640625" bestFit="1" customWidth="1"/>
    <col min="51" max="51" width="17.54296875" bestFit="1" customWidth="1"/>
    <col min="52" max="52" width="18.26953125" bestFit="1" customWidth="1"/>
    <col min="53" max="53" width="15.6328125" bestFit="1" customWidth="1"/>
    <col min="54" max="54" width="21.90625" bestFit="1" customWidth="1"/>
    <col min="55" max="55" width="21.81640625" bestFit="1" customWidth="1"/>
    <col min="56" max="56" width="20" bestFit="1" customWidth="1"/>
    <col min="57" max="57" width="14.36328125" bestFit="1" customWidth="1"/>
    <col min="58" max="58" width="21.26953125" bestFit="1" customWidth="1"/>
    <col min="59" max="59" width="17" bestFit="1" customWidth="1"/>
    <col min="60" max="60" width="27.81640625" bestFit="1" customWidth="1"/>
    <col min="61" max="61" width="25.26953125" bestFit="1" customWidth="1"/>
    <col min="62" max="62" width="29.6328125" bestFit="1" customWidth="1"/>
    <col min="63" max="63" width="23.90625" bestFit="1" customWidth="1"/>
    <col min="64" max="64" width="26.54296875" bestFit="1" customWidth="1"/>
    <col min="65" max="65" width="16.6328125" bestFit="1" customWidth="1"/>
    <col min="66" max="66" width="19.26953125" bestFit="1" customWidth="1"/>
    <col min="67" max="67" width="18.453125" bestFit="1" customWidth="1"/>
    <col min="68" max="68" width="21.08984375" bestFit="1" customWidth="1"/>
    <col min="69" max="69" width="22.7265625" bestFit="1" customWidth="1"/>
    <col min="70" max="70" width="25.36328125" bestFit="1" customWidth="1"/>
    <col min="71" max="71" width="17.1796875" bestFit="1" customWidth="1"/>
    <col min="72" max="72" width="19.7265625" bestFit="1" customWidth="1"/>
    <col min="73" max="73" width="18.08984375" bestFit="1" customWidth="1"/>
    <col min="74" max="74" width="20.6328125" bestFit="1" customWidth="1"/>
    <col min="75" max="75" width="18.81640625" bestFit="1" customWidth="1"/>
    <col min="76" max="76" width="21.453125" bestFit="1" customWidth="1"/>
    <col min="77" max="77" width="19.08984375" bestFit="1" customWidth="1"/>
    <col min="78" max="78" width="21.7265625" bestFit="1" customWidth="1"/>
    <col min="79" max="79" width="18" bestFit="1" customWidth="1"/>
    <col min="80" max="80" width="20.54296875" bestFit="1" customWidth="1"/>
    <col min="81" max="81" width="17.453125" bestFit="1" customWidth="1"/>
    <col min="82" max="82" width="20" bestFit="1" customWidth="1"/>
    <col min="83" max="83" width="21.08984375" bestFit="1" customWidth="1"/>
    <col min="84" max="84" width="23.90625" bestFit="1" customWidth="1"/>
    <col min="85" max="85" width="26.54296875" bestFit="1" customWidth="1"/>
    <col min="86" max="86" width="23.81640625" bestFit="1" customWidth="1"/>
    <col min="87" max="87" width="24.7265625" bestFit="1" customWidth="1"/>
    <col min="88" max="88" width="13.08984375" bestFit="1" customWidth="1"/>
  </cols>
  <sheetData>
    <row r="1" spans="1:88" x14ac:dyDescent="0.35">
      <c r="K1" s="19" t="s">
        <v>0</v>
      </c>
      <c r="L1" s="19" t="s">
        <v>319</v>
      </c>
      <c r="M1" s="19" t="s">
        <v>320</v>
      </c>
      <c r="N1" s="19" t="s">
        <v>321</v>
      </c>
      <c r="O1" s="19" t="s">
        <v>322</v>
      </c>
      <c r="P1" s="19" t="s">
        <v>323</v>
      </c>
      <c r="Q1" s="19" t="s">
        <v>324</v>
      </c>
      <c r="R1" s="19" t="s">
        <v>325</v>
      </c>
      <c r="S1" s="19" t="s">
        <v>326</v>
      </c>
      <c r="T1" s="19" t="s">
        <v>327</v>
      </c>
      <c r="U1" s="19" t="s">
        <v>328</v>
      </c>
      <c r="V1" s="19" t="s">
        <v>329</v>
      </c>
      <c r="W1" s="19" t="s">
        <v>330</v>
      </c>
      <c r="X1" s="19" t="s">
        <v>331</v>
      </c>
      <c r="Y1" s="19" t="s">
        <v>332</v>
      </c>
      <c r="Z1" s="19" t="s">
        <v>333</v>
      </c>
      <c r="AA1" s="19" t="s">
        <v>334</v>
      </c>
      <c r="AB1" s="19" t="s">
        <v>335</v>
      </c>
      <c r="AC1" s="19" t="s">
        <v>336</v>
      </c>
      <c r="AD1" s="19" t="s">
        <v>337</v>
      </c>
      <c r="AE1" s="19" t="s">
        <v>338</v>
      </c>
      <c r="AF1" s="19" t="s">
        <v>339</v>
      </c>
      <c r="AG1" s="19" t="s">
        <v>340</v>
      </c>
      <c r="AH1" s="19" t="s">
        <v>341</v>
      </c>
      <c r="AI1" s="19" t="s">
        <v>342</v>
      </c>
      <c r="AJ1" s="19" t="s">
        <v>343</v>
      </c>
      <c r="AK1" s="19" t="s">
        <v>344</v>
      </c>
      <c r="AL1" s="19" t="s">
        <v>345</v>
      </c>
      <c r="AM1" s="19" t="s">
        <v>346</v>
      </c>
      <c r="AN1" s="19" t="s">
        <v>347</v>
      </c>
      <c r="AO1" s="19" t="s">
        <v>348</v>
      </c>
      <c r="AP1" s="19" t="s">
        <v>349</v>
      </c>
      <c r="AQ1" s="19" t="s">
        <v>350</v>
      </c>
      <c r="AR1" s="19" t="s">
        <v>351</v>
      </c>
      <c r="AS1" s="19" t="s">
        <v>352</v>
      </c>
      <c r="AT1" s="19" t="s">
        <v>353</v>
      </c>
      <c r="AU1" s="19" t="s">
        <v>354</v>
      </c>
      <c r="AV1" s="19" t="s">
        <v>355</v>
      </c>
      <c r="AW1" s="19" t="s">
        <v>356</v>
      </c>
      <c r="AX1" s="19" t="s">
        <v>357</v>
      </c>
      <c r="AY1" s="19" t="s">
        <v>358</v>
      </c>
      <c r="AZ1" s="19" t="s">
        <v>359</v>
      </c>
      <c r="BA1" s="19" t="s">
        <v>360</v>
      </c>
      <c r="BB1" s="19" t="s">
        <v>361</v>
      </c>
      <c r="BC1" s="19" t="s">
        <v>362</v>
      </c>
      <c r="BD1" s="19" t="s">
        <v>363</v>
      </c>
      <c r="BE1" s="19" t="s">
        <v>364</v>
      </c>
      <c r="BF1" s="19" t="s">
        <v>365</v>
      </c>
      <c r="BG1" s="19" t="s">
        <v>366</v>
      </c>
      <c r="BH1" s="19" t="s">
        <v>316</v>
      </c>
      <c r="BI1" s="19" t="s">
        <v>367</v>
      </c>
      <c r="BJ1" s="19" t="s">
        <v>368</v>
      </c>
      <c r="BK1" s="19" t="s">
        <v>369</v>
      </c>
      <c r="BL1" s="19" t="s">
        <v>370</v>
      </c>
      <c r="BM1" s="1" t="s">
        <v>485</v>
      </c>
      <c r="BN1" s="1" t="s">
        <v>486</v>
      </c>
      <c r="BO1" s="1" t="s">
        <v>487</v>
      </c>
      <c r="BP1" s="1" t="s">
        <v>488</v>
      </c>
      <c r="BQ1" s="1" t="s">
        <v>489</v>
      </c>
      <c r="BR1" s="1" t="s">
        <v>490</v>
      </c>
      <c r="BS1" s="1" t="s">
        <v>491</v>
      </c>
      <c r="BT1" s="1" t="s">
        <v>492</v>
      </c>
      <c r="BU1" s="2" t="s">
        <v>493</v>
      </c>
      <c r="BV1" s="2" t="s">
        <v>494</v>
      </c>
      <c r="BW1" s="2" t="s">
        <v>495</v>
      </c>
      <c r="BX1" s="2" t="s">
        <v>496</v>
      </c>
      <c r="BY1" s="2" t="s">
        <v>497</v>
      </c>
      <c r="BZ1" s="2" t="s">
        <v>498</v>
      </c>
      <c r="CA1" s="2" t="s">
        <v>499</v>
      </c>
      <c r="CB1" s="2" t="s">
        <v>500</v>
      </c>
      <c r="CC1" s="2" t="s">
        <v>501</v>
      </c>
      <c r="CD1" s="2" t="s">
        <v>502</v>
      </c>
      <c r="CE1" s="2" t="s">
        <v>503</v>
      </c>
      <c r="CF1" s="1" t="s">
        <v>504</v>
      </c>
      <c r="CG1" s="1" t="s">
        <v>505</v>
      </c>
      <c r="CH1" s="2" t="s">
        <v>506</v>
      </c>
      <c r="CI1" s="2" t="s">
        <v>507</v>
      </c>
      <c r="CJ1" s="2"/>
    </row>
    <row r="2" spans="1:88" ht="28.5" thickBot="1" x14ac:dyDescent="0.4">
      <c r="B2" s="39"/>
      <c r="C2" s="43" t="s">
        <v>440</v>
      </c>
      <c r="D2" s="42" t="s">
        <v>393</v>
      </c>
      <c r="E2" s="42" t="s">
        <v>443</v>
      </c>
      <c r="F2" s="42" t="s">
        <v>444</v>
      </c>
      <c r="G2" s="43" t="s">
        <v>435</v>
      </c>
      <c r="H2" s="43" t="s">
        <v>436</v>
      </c>
      <c r="I2" s="1"/>
      <c r="K2" s="2" t="s">
        <v>1</v>
      </c>
      <c r="L2" s="10">
        <f>$E$3*'WFH Recoverable LACW DATA 2022'!O2</f>
        <v>0</v>
      </c>
      <c r="M2" s="44">
        <f>$F$3*'WFH Recoverable LACW DATA 2022'!P2</f>
        <v>0</v>
      </c>
      <c r="N2" s="44">
        <f>$D$3*'WFH Recoverable LACW DATA 2022'!Q2</f>
        <v>-164.09177057356612</v>
      </c>
      <c r="O2" s="44">
        <f>$G$3*'WFH Recoverable LACW DATA 2022'!R2</f>
        <v>0</v>
      </c>
      <c r="P2" s="44">
        <f>$H$3*'WFH Recoverable LACW DATA 2022'!S2</f>
        <v>0</v>
      </c>
      <c r="Q2" s="44">
        <f>$E$4*'WFH Recoverable LACW DATA 2022'!T2</f>
        <v>0</v>
      </c>
      <c r="R2" s="44">
        <f>$F$4*'WFH Recoverable LACW DATA 2022'!U2</f>
        <v>123211.19999999998</v>
      </c>
      <c r="S2" s="44">
        <f>$D$3*'WFH Recoverable LACW DATA 2022'!V2</f>
        <v>0</v>
      </c>
      <c r="T2" s="44">
        <f>$G$4*'WFH Recoverable LACW DATA 2022'!W2</f>
        <v>0</v>
      </c>
      <c r="U2" s="44">
        <f>360*'WFH Recoverable LACW DATA 2022'!X2</f>
        <v>0</v>
      </c>
      <c r="V2" s="44">
        <f>$H$4*'WFH Recoverable LACW DATA 2022'!Y2</f>
        <v>0</v>
      </c>
      <c r="W2" s="44">
        <f>$C$5*'WFH Recoverable LACW DATA 2022'!Z2</f>
        <v>-322221.60131437879</v>
      </c>
      <c r="X2" s="44">
        <f>0*'WFH Recoverable LACW DATA 2022'!AA2</f>
        <v>0</v>
      </c>
      <c r="Y2" s="44">
        <f>0*'WFH Recoverable LACW DATA 2022'!AB2</f>
        <v>0</v>
      </c>
      <c r="Z2" s="44">
        <f>$G$5*'WFH Recoverable LACW DATA 2022'!AC2</f>
        <v>0</v>
      </c>
      <c r="AA2" s="44">
        <f>$H$5*'WFH Recoverable LACW DATA 2022'!AD2</f>
        <v>0</v>
      </c>
      <c r="AB2" s="44">
        <f>$C$6*'WFH Recoverable LACW DATA 2022'!AE2</f>
        <v>-267884.651825034</v>
      </c>
      <c r="AC2" s="44">
        <f>0*'WFH Recoverable LACW DATA 2022'!AF2</f>
        <v>0</v>
      </c>
      <c r="AD2" s="44">
        <f>$G$6*'WFH Recoverable LACW DATA 2022'!AG2</f>
        <v>0</v>
      </c>
      <c r="AE2" s="44">
        <f>$H$5*'WFH Recoverable LACW DATA 2022'!AH2</f>
        <v>935.40229998865175</v>
      </c>
      <c r="AF2" s="44">
        <f>$C$7*'WFH Recoverable LACW DATA 2022'!AI2</f>
        <v>-656671.0264128464</v>
      </c>
      <c r="AG2" s="44">
        <f>0*'WFH Recoverable LACW DATA 2022'!AJ2</f>
        <v>0</v>
      </c>
      <c r="AH2" s="44">
        <f>0*'WFH Recoverable LACW DATA 2022'!AK2</f>
        <v>0</v>
      </c>
      <c r="AI2" s="44">
        <f>$G$7*'WFH Recoverable LACW DATA 2022'!AL2</f>
        <v>0</v>
      </c>
      <c r="AJ2" s="44">
        <f>$H$7*'WFH Recoverable LACW DATA 2022'!AM2</f>
        <v>0</v>
      </c>
      <c r="AK2" s="44">
        <f>$C$8*'WFH Recoverable LACW DATA 2022'!AN2</f>
        <v>-1872331.1002010258</v>
      </c>
      <c r="AL2" s="44">
        <f>0*'WFH Recoverable LACW DATA 2022'!AO2</f>
        <v>0</v>
      </c>
      <c r="AM2" s="44">
        <f>$G$8*'WFH Recoverable LACW DATA 2022'!AP2</f>
        <v>0</v>
      </c>
      <c r="AN2" s="44">
        <f>$H$8*'WFH Recoverable LACW DATA 2022'!AQ2</f>
        <v>0</v>
      </c>
      <c r="AO2" s="44">
        <f>$C$9*'WFH Recoverable LACW DATA 2022'!AR2</f>
        <v>-417754.64500000002</v>
      </c>
      <c r="AP2" s="44">
        <f>0*'WFH Recoverable LACW DATA 2022'!AS2</f>
        <v>0</v>
      </c>
      <c r="AQ2" s="44">
        <f>0*'WFH Recoverable LACW DATA 2022'!AT2</f>
        <v>0</v>
      </c>
      <c r="AR2" s="44">
        <f>$G$9*'WFH Recoverable LACW DATA 2022'!AU2</f>
        <v>0</v>
      </c>
      <c r="AS2" s="44">
        <f>$H$9*'WFH Recoverable LACW DATA 2022'!AV2</f>
        <v>0</v>
      </c>
      <c r="AT2" s="44">
        <f>$C$10*'WFH Recoverable LACW DATA 2022'!AW2</f>
        <v>-26676.337322350817</v>
      </c>
      <c r="AU2" s="44">
        <f>0*'WFH Recoverable LACW DATA 2022'!AX2</f>
        <v>0</v>
      </c>
      <c r="AV2" s="44">
        <f>0*'WFH Recoverable LACW DATA 2022'!AY2</f>
        <v>0</v>
      </c>
      <c r="AW2" s="44">
        <f>$G$10*'WFH Recoverable LACW DATA 2022'!AZ2</f>
        <v>0</v>
      </c>
      <c r="AX2" s="44">
        <f>360*'WFH Recoverable LACW DATA 2022'!BA2</f>
        <v>0</v>
      </c>
      <c r="AY2" s="44">
        <f>$H$10*'WFH Recoverable LACW DATA 2022'!BB2</f>
        <v>0</v>
      </c>
      <c r="AZ2" s="44">
        <f>$C$11*'WFH Recoverable LACW DATA 2022'!BC2</f>
        <v>0</v>
      </c>
      <c r="BA2" s="44">
        <f>0*'WFH Recoverable LACW DATA 2022'!BD2</f>
        <v>0</v>
      </c>
      <c r="BB2" s="44">
        <f>$E$4*'WFH Recoverable LACW DATA 2022'!BE2</f>
        <v>0</v>
      </c>
      <c r="BC2" s="44">
        <f>$F$4*'WFH Recoverable LACW DATA 2022'!BF2</f>
        <v>0</v>
      </c>
      <c r="BD2" s="44">
        <f>0*'WFH Recoverable LACW DATA 2022'!BG2</f>
        <v>0</v>
      </c>
      <c r="BE2" s="44">
        <f>$G$11*'WFH Recoverable LACW DATA 2022'!BH2</f>
        <v>0</v>
      </c>
      <c r="BF2" s="44">
        <f>360*'WFH Recoverable LACW DATA 2022'!BI2</f>
        <v>0</v>
      </c>
      <c r="BG2" s="44">
        <f>$H$11*'WFH Recoverable LACW DATA 2022'!BJ2</f>
        <v>0</v>
      </c>
      <c r="BH2" s="44">
        <f>0*'WFH Recoverable LACW DATA 2022'!BK2</f>
        <v>0</v>
      </c>
      <c r="BI2" s="44">
        <f>0*'WFH Recoverable LACW DATA 2022'!BL2</f>
        <v>0</v>
      </c>
      <c r="BJ2" s="44">
        <f>0*'WFH Recoverable LACW DATA 2022'!BM2</f>
        <v>0</v>
      </c>
      <c r="BK2" s="44">
        <f>0*'WFH Recoverable LACW DATA 2022'!BN2</f>
        <v>0</v>
      </c>
      <c r="BL2" s="44">
        <f>0*'WFH Recoverable LACW DATA 2022'!BO2</f>
        <v>0</v>
      </c>
      <c r="BM2">
        <f>$G$3*'WFH Residual LACW DATA 2022'!N2</f>
        <v>-27020.05325738441</v>
      </c>
      <c r="BN2">
        <f>$H$3*'WFH Residual LACW DATA 2022'!O2</f>
        <v>68418.904660124375</v>
      </c>
      <c r="BO2">
        <f>$G$4*'WFH Residual LACW DATA 2022'!P2</f>
        <v>-10413.133637730731</v>
      </c>
      <c r="BP2">
        <f>$H$4*'WFH Residual LACW DATA 2022'!Q2</f>
        <v>11700.202551306049</v>
      </c>
      <c r="BQ2">
        <f>$G$5*'WFH Residual LACW DATA 2022'!R2</f>
        <v>-123840.55840799403</v>
      </c>
      <c r="BR2">
        <f>$H$5*'WFH Residual LACW DATA 2022'!S2</f>
        <v>88857.683362184805</v>
      </c>
      <c r="BS2">
        <f>$G$7*'WFH Residual LACW DATA 2022'!T2</f>
        <v>584.21736772723057</v>
      </c>
      <c r="BT2">
        <f>$H$7*'WFH Residual LACW DATA 2022'!U2</f>
        <v>98.208954057594809</v>
      </c>
      <c r="BU2">
        <f>$G$8*'WFH Residual LACW DATA 2022'!V2</f>
        <v>2035.2943019200973</v>
      </c>
      <c r="BV2">
        <f>$H$8*'WFH Residual LACW DATA 2022'!W2</f>
        <v>127.30790340799325</v>
      </c>
      <c r="BW2">
        <f>$G$6*'WFH Residual LACW DATA 2022'!X2</f>
        <v>684486.37817345234</v>
      </c>
      <c r="BX2">
        <f>$H$6*'WFH Residual LACW DATA 2022'!Y2</f>
        <v>581.97898700796918</v>
      </c>
      <c r="BY2">
        <f>$G$9*'WFH Residual LACW DATA 2022'!Z2</f>
        <v>65156.464761800853</v>
      </c>
      <c r="BZ2">
        <f>$H$9*'WFH Residual LACW DATA 2022'!AA2</f>
        <v>9891.6220187639192</v>
      </c>
      <c r="CA2">
        <f>$G$10*'WFH Residual LACW DATA 2022'!AB2</f>
        <v>13388.314677082368</v>
      </c>
      <c r="CB2">
        <f>$H$10*'WFH Residual LACW DATA 2022'!AC2</f>
        <v>88.913456348439738</v>
      </c>
      <c r="CC2">
        <f>$G$10*'WFH Residual LACW DATA 2022'!AD2</f>
        <v>27993.748870263127</v>
      </c>
      <c r="CD2">
        <f>$H$11*'WFH Residual LACW DATA 2022'!AE2</f>
        <v>8561.1533901318126</v>
      </c>
      <c r="CE2">
        <f>360*'WFH Residual LACW DATA 2022'!AF2</f>
        <v>5595.95179815355</v>
      </c>
      <c r="CH2">
        <f>360*'WFH Residual LACW DATA 2022'!AI2</f>
        <v>1119.8842576536811</v>
      </c>
    </row>
    <row r="3" spans="1:88" x14ac:dyDescent="0.35">
      <c r="B3" s="36" t="s">
        <v>394</v>
      </c>
      <c r="C3" s="37" t="s">
        <v>441</v>
      </c>
      <c r="D3" s="37">
        <v>-78</v>
      </c>
      <c r="E3" s="37">
        <v>-55</v>
      </c>
      <c r="F3" s="37">
        <v>6</v>
      </c>
      <c r="G3" s="37">
        <v>-37</v>
      </c>
      <c r="H3" s="37">
        <v>627</v>
      </c>
      <c r="K3" s="2" t="s">
        <v>2</v>
      </c>
      <c r="L3" s="10">
        <f>$E$3*'WFH Recoverable LACW DATA 2022'!O3</f>
        <v>0</v>
      </c>
      <c r="M3" s="44">
        <f>$F$3*'WFH Recoverable LACW DATA 2022'!P3</f>
        <v>0</v>
      </c>
      <c r="N3" s="44">
        <f>$D$3*'WFH Recoverable LACW DATA 2022'!Q3</f>
        <v>0</v>
      </c>
      <c r="O3" s="44">
        <f>$G$3*'WFH Recoverable LACW DATA 2022'!R3</f>
        <v>0</v>
      </c>
      <c r="P3" s="44">
        <f>$H$3*'WFH Recoverable LACW DATA 2022'!S3</f>
        <v>0</v>
      </c>
      <c r="Q3" s="44">
        <f>$E$4*'WFH Recoverable LACW DATA 2022'!T3</f>
        <v>0</v>
      </c>
      <c r="R3" s="44">
        <f>$F$4*'WFH Recoverable LACW DATA 2022'!U3</f>
        <v>269132.63999999996</v>
      </c>
      <c r="S3" s="44">
        <f>$D$3*'WFH Recoverable LACW DATA 2022'!V3</f>
        <v>0</v>
      </c>
      <c r="T3" s="44">
        <f>$G$4*'WFH Recoverable LACW DATA 2022'!W3</f>
        <v>0</v>
      </c>
      <c r="U3" s="44">
        <f>360*'WFH Recoverable LACW DATA 2022'!X3</f>
        <v>0</v>
      </c>
      <c r="V3" s="44">
        <f>$H$4*'WFH Recoverable LACW DATA 2022'!Y3</f>
        <v>0</v>
      </c>
      <c r="W3" s="44">
        <f>$C$5*'WFH Recoverable LACW DATA 2022'!Z3</f>
        <v>-759893.76666752051</v>
      </c>
      <c r="X3" s="44">
        <f>0*'WFH Recoverable LACW DATA 2022'!AA3</f>
        <v>0</v>
      </c>
      <c r="Y3" s="44">
        <f>0*'WFH Recoverable LACW DATA 2022'!AB3</f>
        <v>0</v>
      </c>
      <c r="Z3" s="44">
        <f>$G$5*'WFH Recoverable LACW DATA 2022'!AC3</f>
        <v>0</v>
      </c>
      <c r="AA3" s="44">
        <f>$H$5*'WFH Recoverable LACW DATA 2022'!AD3</f>
        <v>0</v>
      </c>
      <c r="AB3" s="44">
        <f>$C$6*'WFH Recoverable LACW DATA 2022'!AE3</f>
        <v>-642932.66957490915</v>
      </c>
      <c r="AC3" s="44">
        <f>0*'WFH Recoverable LACW DATA 2022'!AF3</f>
        <v>0</v>
      </c>
      <c r="AD3" s="44">
        <f>$G$6*'WFH Recoverable LACW DATA 2022'!AG3</f>
        <v>0</v>
      </c>
      <c r="AE3" s="44">
        <f>$H$5*'WFH Recoverable LACW DATA 2022'!AH3</f>
        <v>0</v>
      </c>
      <c r="AF3" s="44">
        <f>$C$7*'WFH Recoverable LACW DATA 2022'!AI3</f>
        <v>-1175744.754</v>
      </c>
      <c r="AG3" s="44">
        <f>0*'WFH Recoverable LACW DATA 2022'!AJ3</f>
        <v>0</v>
      </c>
      <c r="AH3" s="44">
        <f>0*'WFH Recoverable LACW DATA 2022'!AK3</f>
        <v>0</v>
      </c>
      <c r="AI3" s="44">
        <f>$G$7*'WFH Recoverable LACW DATA 2022'!AL3</f>
        <v>0</v>
      </c>
      <c r="AJ3" s="44">
        <f>$H$7*'WFH Recoverable LACW DATA 2022'!AM3</f>
        <v>0</v>
      </c>
      <c r="AK3" s="44">
        <f>$C$8*'WFH Recoverable LACW DATA 2022'!AN3</f>
        <v>-3644897.116977232</v>
      </c>
      <c r="AL3" s="44">
        <f>0*'WFH Recoverable LACW DATA 2022'!AO3</f>
        <v>0</v>
      </c>
      <c r="AM3" s="44">
        <f>$G$8*'WFH Recoverable LACW DATA 2022'!AP3</f>
        <v>0</v>
      </c>
      <c r="AN3" s="44">
        <f>$H$8*'WFH Recoverable LACW DATA 2022'!AQ3</f>
        <v>0</v>
      </c>
      <c r="AO3" s="44">
        <f>$C$9*'WFH Recoverable LACW DATA 2022'!AR3</f>
        <v>0</v>
      </c>
      <c r="AP3" s="44">
        <f>0*'WFH Recoverable LACW DATA 2022'!AS3</f>
        <v>0</v>
      </c>
      <c r="AQ3" s="44">
        <f>0*'WFH Recoverable LACW DATA 2022'!AT3</f>
        <v>0</v>
      </c>
      <c r="AR3" s="44">
        <f>$G$9*'WFH Recoverable LACW DATA 2022'!AU3</f>
        <v>0</v>
      </c>
      <c r="AS3" s="44">
        <f>$H$9*'WFH Recoverable LACW DATA 2022'!AV3</f>
        <v>0</v>
      </c>
      <c r="AT3" s="44">
        <f>$C$10*'WFH Recoverable LACW DATA 2022'!AW3</f>
        <v>-48430</v>
      </c>
      <c r="AU3" s="44">
        <f>0*'WFH Recoverable LACW DATA 2022'!AX3</f>
        <v>0</v>
      </c>
      <c r="AV3" s="44">
        <f>0*'WFH Recoverable LACW DATA 2022'!AY3</f>
        <v>0</v>
      </c>
      <c r="AW3" s="44">
        <f>$G$10*'WFH Recoverable LACW DATA 2022'!AZ3</f>
        <v>0</v>
      </c>
      <c r="AX3" s="44">
        <f>360*'WFH Recoverable LACW DATA 2022'!BA3</f>
        <v>0</v>
      </c>
      <c r="AY3" s="44">
        <f>$H$10*'WFH Recoverable LACW DATA 2022'!BB3</f>
        <v>0</v>
      </c>
      <c r="AZ3" s="44">
        <f>$C$11*'WFH Recoverable LACW DATA 2022'!BC3</f>
        <v>0</v>
      </c>
      <c r="BA3" s="44">
        <f>0*'WFH Recoverable LACW DATA 2022'!BD3</f>
        <v>0</v>
      </c>
      <c r="BB3" s="44">
        <f>$E$4*'WFH Recoverable LACW DATA 2022'!BE3</f>
        <v>0</v>
      </c>
      <c r="BC3" s="44">
        <f>$F$4*'WFH Recoverable LACW DATA 2022'!BF3</f>
        <v>0</v>
      </c>
      <c r="BD3" s="44">
        <f>0*'WFH Recoverable LACW DATA 2022'!BG3</f>
        <v>0</v>
      </c>
      <c r="BE3" s="44">
        <f>$G$11*'WFH Recoverable LACW DATA 2022'!BH3</f>
        <v>0</v>
      </c>
      <c r="BF3" s="44">
        <f>360*'WFH Recoverable LACW DATA 2022'!BI3</f>
        <v>0</v>
      </c>
      <c r="BG3" s="44">
        <f>$H$11*'WFH Recoverable LACW DATA 2022'!BJ3</f>
        <v>0</v>
      </c>
      <c r="BH3" s="44">
        <f>0*'WFH Recoverable LACW DATA 2022'!BK3</f>
        <v>0</v>
      </c>
      <c r="BI3" s="44">
        <f>0*'WFH Recoverable LACW DATA 2022'!BL3</f>
        <v>0</v>
      </c>
      <c r="BJ3" s="44">
        <f>0*'WFH Recoverable LACW DATA 2022'!BM3</f>
        <v>0</v>
      </c>
      <c r="BK3" s="44">
        <f>0*'WFH Recoverable LACW DATA 2022'!BN3</f>
        <v>0</v>
      </c>
      <c r="BL3" s="44">
        <f>0*'WFH Recoverable LACW DATA 2022'!BO3</f>
        <v>0</v>
      </c>
      <c r="BM3">
        <f>$G$3*'WFH Residual LACW DATA 2022'!N3</f>
        <v>-182242.77321150561</v>
      </c>
      <c r="BN3">
        <f>$H$3*'WFH Residual LACW DATA 2022'!O3</f>
        <v>461466.5562121722</v>
      </c>
      <c r="BO3">
        <f>$G$4*'WFH Residual LACW DATA 2022'!P3</f>
        <v>-70233.701387817477</v>
      </c>
      <c r="BP3">
        <f>$H$4*'WFH Residual LACW DATA 2022'!Q3</f>
        <v>78914.624622496223</v>
      </c>
      <c r="BQ3">
        <f>$G$5*'WFH Residual LACW DATA 2022'!R3</f>
        <v>-835270.2559594803</v>
      </c>
      <c r="BR3">
        <f>$H$5*'WFH Residual LACW DATA 2022'!S3</f>
        <v>599320.45591541496</v>
      </c>
      <c r="BS3">
        <f>$G$7*'WFH Residual LACW DATA 2022'!T3</f>
        <v>3940.3842856541764</v>
      </c>
      <c r="BT3">
        <f>$H$7*'WFH Residual LACW DATA 2022'!U3</f>
        <v>662.39218595048646</v>
      </c>
      <c r="BU3">
        <f>$G$8*'WFH Residual LACW DATA 2022'!V3</f>
        <v>13727.496180346147</v>
      </c>
      <c r="BV3">
        <f>$H$8*'WFH Residual LACW DATA 2022'!W3</f>
        <v>858.65653734322325</v>
      </c>
      <c r="BW3">
        <f>$G$6*'WFH Residual LACW DATA 2022'!X3</f>
        <v>4616670.9811994145</v>
      </c>
      <c r="BX3">
        <f>$H$6*'WFH Residual LACW DATA 2022'!Y3</f>
        <v>3925.2870278547343</v>
      </c>
      <c r="BY3">
        <f>$G$9*'WFH Residual LACW DATA 2022'!Z3</f>
        <v>439462.30296948651</v>
      </c>
      <c r="BZ3">
        <f>$H$9*'WFH Residual LACW DATA 2022'!AA3</f>
        <v>66716.250004683767</v>
      </c>
      <c r="CA3">
        <f>$G$10*'WFH Residual LACW DATA 2022'!AB3</f>
        <v>90300.473212908197</v>
      </c>
      <c r="CB3">
        <f>$H$10*'WFH Residual LACW DATA 2022'!AC3</f>
        <v>599.69662925558453</v>
      </c>
      <c r="CC3">
        <f>$G$10*'WFH Residual LACW DATA 2022'!AD3</f>
        <v>188810.08035426258</v>
      </c>
      <c r="CD3">
        <f>$H$11*'WFH Residual LACW DATA 2022'!AE3</f>
        <v>57742.60771600475</v>
      </c>
      <c r="CE3">
        <f>360*'WFH Residual LACW DATA 2022'!AF3</f>
        <v>37743.144498603215</v>
      </c>
      <c r="CH3">
        <f>360*'WFH Residual LACW DATA 2022'!AI3</f>
        <v>7553.3090496384702</v>
      </c>
    </row>
    <row r="4" spans="1:88" x14ac:dyDescent="0.35">
      <c r="B4" s="36" t="s">
        <v>396</v>
      </c>
      <c r="C4" s="38" t="s">
        <v>441</v>
      </c>
      <c r="D4" s="38">
        <v>-184.09</v>
      </c>
      <c r="E4" s="38">
        <v>-45</v>
      </c>
      <c r="F4" s="38">
        <v>56</v>
      </c>
      <c r="G4" s="38">
        <v>-77</v>
      </c>
      <c r="H4" s="38">
        <v>579</v>
      </c>
      <c r="K4" s="2" t="s">
        <v>3</v>
      </c>
      <c r="L4" s="10">
        <f>$E$3*'WFH Recoverable LACW DATA 2022'!O4</f>
        <v>0</v>
      </c>
      <c r="M4" s="44">
        <f>$F$3*'WFH Recoverable LACW DATA 2022'!P4</f>
        <v>0</v>
      </c>
      <c r="N4" s="44">
        <f>$D$3*'WFH Recoverable LACW DATA 2022'!Q4</f>
        <v>-9976.2000000000007</v>
      </c>
      <c r="O4" s="44">
        <f>$G$3*'WFH Recoverable LACW DATA 2022'!R4</f>
        <v>0</v>
      </c>
      <c r="P4" s="44">
        <f>$H$3*'WFH Recoverable LACW DATA 2022'!S4</f>
        <v>0</v>
      </c>
      <c r="Q4" s="44">
        <f>$E$4*'WFH Recoverable LACW DATA 2022'!T4</f>
        <v>0</v>
      </c>
      <c r="R4" s="44">
        <f>$F$4*'WFH Recoverable LACW DATA 2022'!U4</f>
        <v>600083.68000000005</v>
      </c>
      <c r="S4" s="44">
        <f>$D$3*'WFH Recoverable LACW DATA 2022'!V4</f>
        <v>0</v>
      </c>
      <c r="T4" s="44">
        <f>$G$4*'WFH Recoverable LACW DATA 2022'!W4</f>
        <v>0</v>
      </c>
      <c r="U4" s="44">
        <f>360*'WFH Recoverable LACW DATA 2022'!X4</f>
        <v>0</v>
      </c>
      <c r="V4" s="44">
        <f>$H$4*'WFH Recoverable LACW DATA 2022'!Y4</f>
        <v>0</v>
      </c>
      <c r="W4" s="44">
        <f>$C$5*'WFH Recoverable LACW DATA 2022'!Z4</f>
        <v>-798779.30310759123</v>
      </c>
      <c r="X4" s="44">
        <f>0*'WFH Recoverable LACW DATA 2022'!AA4</f>
        <v>0</v>
      </c>
      <c r="Y4" s="44">
        <f>0*'WFH Recoverable LACW DATA 2022'!AB4</f>
        <v>0</v>
      </c>
      <c r="Z4" s="44">
        <f>$G$5*'WFH Recoverable LACW DATA 2022'!AC4</f>
        <v>0</v>
      </c>
      <c r="AA4" s="44">
        <f>$H$5*'WFH Recoverable LACW DATA 2022'!AD4</f>
        <v>0</v>
      </c>
      <c r="AB4" s="44">
        <f>$C$6*'WFH Recoverable LACW DATA 2022'!AE4</f>
        <v>-805203.85199797095</v>
      </c>
      <c r="AC4" s="44">
        <f>0*'WFH Recoverable LACW DATA 2022'!AF4</f>
        <v>0</v>
      </c>
      <c r="AD4" s="44">
        <f>$G$6*'WFH Recoverable LACW DATA 2022'!AG4</f>
        <v>0</v>
      </c>
      <c r="AE4" s="44">
        <f>$H$5*'WFH Recoverable LACW DATA 2022'!AH4</f>
        <v>9359.4690437114023</v>
      </c>
      <c r="AF4" s="44">
        <f>$C$7*'WFH Recoverable LACW DATA 2022'!AI4</f>
        <v>-1965791.2122304447</v>
      </c>
      <c r="AG4" s="44">
        <f>0*'WFH Recoverable LACW DATA 2022'!AJ4</f>
        <v>0</v>
      </c>
      <c r="AH4" s="44">
        <f>0*'WFH Recoverable LACW DATA 2022'!AK4</f>
        <v>0</v>
      </c>
      <c r="AI4" s="44">
        <f>$G$7*'WFH Recoverable LACW DATA 2022'!AL4</f>
        <v>0</v>
      </c>
      <c r="AJ4" s="44">
        <f>$H$7*'WFH Recoverable LACW DATA 2022'!AM4</f>
        <v>0</v>
      </c>
      <c r="AK4" s="44">
        <f>$C$8*'WFH Recoverable LACW DATA 2022'!AN4</f>
        <v>-5239948.3091203105</v>
      </c>
      <c r="AL4" s="44">
        <f>0*'WFH Recoverable LACW DATA 2022'!AO4</f>
        <v>0</v>
      </c>
      <c r="AM4" s="44">
        <f>$G$8*'WFH Recoverable LACW DATA 2022'!AP4</f>
        <v>0</v>
      </c>
      <c r="AN4" s="44">
        <f>$H$8*'WFH Recoverable LACW DATA 2022'!AQ4</f>
        <v>0</v>
      </c>
      <c r="AO4" s="44">
        <f>$C$9*'WFH Recoverable LACW DATA 2022'!AR4</f>
        <v>-2364494.44</v>
      </c>
      <c r="AP4" s="44">
        <f>0*'WFH Recoverable LACW DATA 2022'!AS4</f>
        <v>0</v>
      </c>
      <c r="AQ4" s="44">
        <f>0*'WFH Recoverable LACW DATA 2022'!AT4</f>
        <v>0</v>
      </c>
      <c r="AR4" s="44">
        <f>$G$9*'WFH Recoverable LACW DATA 2022'!AU4</f>
        <v>0</v>
      </c>
      <c r="AS4" s="44">
        <f>$H$9*'WFH Recoverable LACW DATA 2022'!AV4</f>
        <v>0</v>
      </c>
      <c r="AT4" s="44">
        <f>$C$10*'WFH Recoverable LACW DATA 2022'!AW4</f>
        <v>-71074.014796324031</v>
      </c>
      <c r="AU4" s="44">
        <f>0*'WFH Recoverable LACW DATA 2022'!AX4</f>
        <v>0</v>
      </c>
      <c r="AV4" s="44">
        <f>0*'WFH Recoverable LACW DATA 2022'!AY4</f>
        <v>0</v>
      </c>
      <c r="AW4" s="44">
        <f>$G$10*'WFH Recoverable LACW DATA 2022'!AZ4</f>
        <v>0</v>
      </c>
      <c r="AX4" s="44">
        <f>360*'WFH Recoverable LACW DATA 2022'!BA4</f>
        <v>0</v>
      </c>
      <c r="AY4" s="44">
        <f>$H$10*'WFH Recoverable LACW DATA 2022'!BB4</f>
        <v>0</v>
      </c>
      <c r="AZ4" s="44">
        <f>$C$11*'WFH Recoverable LACW DATA 2022'!BC4</f>
        <v>0</v>
      </c>
      <c r="BA4" s="44">
        <f>0*'WFH Recoverable LACW DATA 2022'!BD4</f>
        <v>0</v>
      </c>
      <c r="BB4" s="44">
        <f>$E$4*'WFH Recoverable LACW DATA 2022'!BE4</f>
        <v>0</v>
      </c>
      <c r="BC4" s="44">
        <f>$F$4*'WFH Recoverable LACW DATA 2022'!BF4</f>
        <v>0</v>
      </c>
      <c r="BD4" s="44">
        <f>0*'WFH Recoverable LACW DATA 2022'!BG4</f>
        <v>0</v>
      </c>
      <c r="BE4" s="44">
        <f>$G$11*'WFH Recoverable LACW DATA 2022'!BH4</f>
        <v>0</v>
      </c>
      <c r="BF4" s="44">
        <f>360*'WFH Recoverable LACW DATA 2022'!BI4</f>
        <v>0</v>
      </c>
      <c r="BG4" s="44">
        <f>$H$11*'WFH Recoverable LACW DATA 2022'!BJ4</f>
        <v>0</v>
      </c>
      <c r="BH4" s="44">
        <f>0*'WFH Recoverable LACW DATA 2022'!BK4</f>
        <v>0</v>
      </c>
      <c r="BI4" s="44">
        <f>0*'WFH Recoverable LACW DATA 2022'!BL4</f>
        <v>0</v>
      </c>
      <c r="BJ4" s="44">
        <f>0*'WFH Recoverable LACW DATA 2022'!BM4</f>
        <v>0</v>
      </c>
      <c r="BK4" s="44">
        <f>0*'WFH Recoverable LACW DATA 2022'!BN4</f>
        <v>0</v>
      </c>
      <c r="BL4" s="44">
        <f>0*'WFH Recoverable LACW DATA 2022'!BO4</f>
        <v>0</v>
      </c>
      <c r="BM4">
        <f>$G$3*'WFH Residual LACW DATA 2022'!N4</f>
        <v>-102383.15035340404</v>
      </c>
      <c r="BN4">
        <f>$H$3*'WFH Residual LACW DATA 2022'!O4</f>
        <v>259249.78519123836</v>
      </c>
      <c r="BO4">
        <f>$G$4*'WFH Residual LACW DATA 2022'!P4</f>
        <v>-39456.969855916468</v>
      </c>
      <c r="BP4">
        <f>$H$4*'WFH Residual LACW DATA 2022'!Q4</f>
        <v>44333.872534032431</v>
      </c>
      <c r="BQ4">
        <f>$G$5*'WFH Residual LACW DATA 2022'!R4</f>
        <v>-469250.98150463565</v>
      </c>
      <c r="BR4">
        <f>$H$5*'WFH Residual LACW DATA 2022'!S4</f>
        <v>336695.47091804625</v>
      </c>
      <c r="BS4">
        <f>$G$7*'WFH Residual LACW DATA 2022'!T4</f>
        <v>2213.689737370898</v>
      </c>
      <c r="BT4">
        <f>$H$7*'WFH Residual LACW DATA 2022'!U4</f>
        <v>372.12887826493551</v>
      </c>
      <c r="BU4">
        <f>$G$8*'WFH Residual LACW DATA 2022'!V4</f>
        <v>7712.0441082018551</v>
      </c>
      <c r="BV4">
        <f>$H$8*'WFH Residual LACW DATA 2022'!W4</f>
        <v>482.38928663973115</v>
      </c>
      <c r="BW4">
        <f>$G$6*'WFH Residual LACW DATA 2022'!X4</f>
        <v>2593624.4871107773</v>
      </c>
      <c r="BX4">
        <f>$H$6*'WFH Residual LACW DATA 2022'!Y4</f>
        <v>2205.2081674959136</v>
      </c>
      <c r="BY4">
        <f>$G$9*'WFH Residual LACW DATA 2022'!Z4</f>
        <v>246887.89709844874</v>
      </c>
      <c r="BZ4">
        <f>$H$9*'WFH Residual LACW DATA 2022'!AA4</f>
        <v>37480.881874626721</v>
      </c>
      <c r="CA4">
        <f>$G$10*'WFH Residual LACW DATA 2022'!AB4</f>
        <v>50730.389814749738</v>
      </c>
      <c r="CB4">
        <f>$H$10*'WFH Residual LACW DATA 2022'!AC4</f>
        <v>336.90680336743128</v>
      </c>
      <c r="CC4">
        <f>$G$10*'WFH Residual LACW DATA 2022'!AD4</f>
        <v>106072.63324902217</v>
      </c>
      <c r="CD4">
        <f>$H$11*'WFH Residual LACW DATA 2022'!AE4</f>
        <v>32439.530980601343</v>
      </c>
      <c r="CE4">
        <f>360*'WFH Residual LACW DATA 2022'!AF4</f>
        <v>21203.924687460705</v>
      </c>
      <c r="CH4">
        <f>360*'WFH Residual LACW DATA 2022'!AI4</f>
        <v>4243.4142241533864</v>
      </c>
    </row>
    <row r="5" spans="1:88" x14ac:dyDescent="0.35">
      <c r="B5" s="36" t="s">
        <v>442</v>
      </c>
      <c r="C5" s="37">
        <v>-109.7</v>
      </c>
      <c r="D5" s="37" t="s">
        <v>441</v>
      </c>
      <c r="E5" s="37" t="s">
        <v>441</v>
      </c>
      <c r="F5" s="37" t="s">
        <v>441</v>
      </c>
      <c r="G5" s="37">
        <v>-217</v>
      </c>
      <c r="H5" s="37">
        <v>1042</v>
      </c>
      <c r="K5" s="2" t="s">
        <v>4</v>
      </c>
      <c r="L5" s="10">
        <f>$E$3*'WFH Recoverable LACW DATA 2022'!O5</f>
        <v>0</v>
      </c>
      <c r="M5" s="44">
        <f>$F$3*'WFH Recoverable LACW DATA 2022'!P5</f>
        <v>0</v>
      </c>
      <c r="N5" s="44">
        <f>$D$3*'WFH Recoverable LACW DATA 2022'!Q5</f>
        <v>0</v>
      </c>
      <c r="O5" s="44">
        <f>$G$3*'WFH Recoverable LACW DATA 2022'!R5</f>
        <v>0</v>
      </c>
      <c r="P5" s="44">
        <f>$H$3*'WFH Recoverable LACW DATA 2022'!S5</f>
        <v>0</v>
      </c>
      <c r="Q5" s="44">
        <f>$E$4*'WFH Recoverable LACW DATA 2022'!T5</f>
        <v>0</v>
      </c>
      <c r="R5" s="44">
        <f>$F$4*'WFH Recoverable LACW DATA 2022'!U5</f>
        <v>308343.84000000003</v>
      </c>
      <c r="S5" s="44">
        <f>$D$3*'WFH Recoverable LACW DATA 2022'!V5</f>
        <v>0</v>
      </c>
      <c r="T5" s="44">
        <f>$G$4*'WFH Recoverable LACW DATA 2022'!W5</f>
        <v>0</v>
      </c>
      <c r="U5" s="44">
        <f>360*'WFH Recoverable LACW DATA 2022'!X5</f>
        <v>0</v>
      </c>
      <c r="V5" s="44">
        <f>$H$4*'WFH Recoverable LACW DATA 2022'!Y5</f>
        <v>0</v>
      </c>
      <c r="W5" s="44">
        <f>$C$5*'WFH Recoverable LACW DATA 2022'!Z5</f>
        <v>-685424.03222382534</v>
      </c>
      <c r="X5" s="44">
        <f>0*'WFH Recoverable LACW DATA 2022'!AA5</f>
        <v>0</v>
      </c>
      <c r="Y5" s="44">
        <f>0*'WFH Recoverable LACW DATA 2022'!AB5</f>
        <v>0</v>
      </c>
      <c r="Z5" s="44">
        <f>$G$5*'WFH Recoverable LACW DATA 2022'!AC5</f>
        <v>0</v>
      </c>
      <c r="AA5" s="44">
        <f>$H$5*'WFH Recoverable LACW DATA 2022'!AD5</f>
        <v>0</v>
      </c>
      <c r="AB5" s="44">
        <f>$C$6*'WFH Recoverable LACW DATA 2022'!AE5</f>
        <v>-704266.34561259311</v>
      </c>
      <c r="AC5" s="44">
        <f>0*'WFH Recoverable LACW DATA 2022'!AF5</f>
        <v>0</v>
      </c>
      <c r="AD5" s="44">
        <f>$G$6*'WFH Recoverable LACW DATA 2022'!AG5</f>
        <v>0</v>
      </c>
      <c r="AE5" s="44">
        <f>$H$5*'WFH Recoverable LACW DATA 2022'!AH5</f>
        <v>0</v>
      </c>
      <c r="AF5" s="44">
        <f>$C$7*'WFH Recoverable LACW DATA 2022'!AI5</f>
        <v>-970182.84600000002</v>
      </c>
      <c r="AG5" s="44">
        <f>0*'WFH Recoverable LACW DATA 2022'!AJ5</f>
        <v>0</v>
      </c>
      <c r="AH5" s="44">
        <f>0*'WFH Recoverable LACW DATA 2022'!AK5</f>
        <v>0</v>
      </c>
      <c r="AI5" s="44">
        <f>$G$7*'WFH Recoverable LACW DATA 2022'!AL5</f>
        <v>0</v>
      </c>
      <c r="AJ5" s="44">
        <f>$H$7*'WFH Recoverable LACW DATA 2022'!AM5</f>
        <v>0</v>
      </c>
      <c r="AK5" s="44">
        <f>$C$8*'WFH Recoverable LACW DATA 2022'!AN5</f>
        <v>-3478799.2286390476</v>
      </c>
      <c r="AL5" s="44">
        <f>0*'WFH Recoverable LACW DATA 2022'!AO5</f>
        <v>0</v>
      </c>
      <c r="AM5" s="44">
        <f>$G$8*'WFH Recoverable LACW DATA 2022'!AP5</f>
        <v>0</v>
      </c>
      <c r="AN5" s="44">
        <f>$H$8*'WFH Recoverable LACW DATA 2022'!AQ5</f>
        <v>0</v>
      </c>
      <c r="AO5" s="44">
        <f>$C$9*'WFH Recoverable LACW DATA 2022'!AR5</f>
        <v>0</v>
      </c>
      <c r="AP5" s="44">
        <f>0*'WFH Recoverable LACW DATA 2022'!AS5</f>
        <v>0</v>
      </c>
      <c r="AQ5" s="44">
        <f>0*'WFH Recoverable LACW DATA 2022'!AT5</f>
        <v>0</v>
      </c>
      <c r="AR5" s="44">
        <f>$G$9*'WFH Recoverable LACW DATA 2022'!AU5</f>
        <v>0</v>
      </c>
      <c r="AS5" s="44">
        <f>$H$9*'WFH Recoverable LACW DATA 2022'!AV5</f>
        <v>0</v>
      </c>
      <c r="AT5" s="44">
        <f>$C$10*'WFH Recoverable LACW DATA 2022'!AW5</f>
        <v>0</v>
      </c>
      <c r="AU5" s="44">
        <f>0*'WFH Recoverable LACW DATA 2022'!AX5</f>
        <v>0</v>
      </c>
      <c r="AV5" s="44">
        <f>0*'WFH Recoverable LACW DATA 2022'!AY5</f>
        <v>0</v>
      </c>
      <c r="AW5" s="44">
        <f>$G$10*'WFH Recoverable LACW DATA 2022'!AZ5</f>
        <v>0</v>
      </c>
      <c r="AX5" s="44">
        <f>360*'WFH Recoverable LACW DATA 2022'!BA5</f>
        <v>0</v>
      </c>
      <c r="AY5" s="44">
        <f>$H$10*'WFH Recoverable LACW DATA 2022'!BB5</f>
        <v>0</v>
      </c>
      <c r="AZ5" s="44">
        <f>$C$11*'WFH Recoverable LACW DATA 2022'!BC5</f>
        <v>0</v>
      </c>
      <c r="BA5" s="44">
        <f>0*'WFH Recoverable LACW DATA 2022'!BD5</f>
        <v>0</v>
      </c>
      <c r="BB5" s="44">
        <f>$E$4*'WFH Recoverable LACW DATA 2022'!BE5</f>
        <v>0</v>
      </c>
      <c r="BC5" s="44">
        <f>$F$4*'WFH Recoverable LACW DATA 2022'!BF5</f>
        <v>0</v>
      </c>
      <c r="BD5" s="44">
        <f>0*'WFH Recoverable LACW DATA 2022'!BG5</f>
        <v>0</v>
      </c>
      <c r="BE5" s="44">
        <f>$G$11*'WFH Recoverable LACW DATA 2022'!BH5</f>
        <v>0</v>
      </c>
      <c r="BF5" s="44">
        <f>360*'WFH Recoverable LACW DATA 2022'!BI5</f>
        <v>0</v>
      </c>
      <c r="BG5" s="44">
        <f>$H$11*'WFH Recoverable LACW DATA 2022'!BJ5</f>
        <v>0</v>
      </c>
      <c r="BH5" s="44">
        <f>0*'WFH Recoverable LACW DATA 2022'!BK5</f>
        <v>0</v>
      </c>
      <c r="BI5" s="44">
        <f>0*'WFH Recoverable LACW DATA 2022'!BL5</f>
        <v>0</v>
      </c>
      <c r="BJ5" s="44">
        <f>0*'WFH Recoverable LACW DATA 2022'!BM5</f>
        <v>0</v>
      </c>
      <c r="BK5" s="44">
        <f>0*'WFH Recoverable LACW DATA 2022'!BN5</f>
        <v>0</v>
      </c>
      <c r="BL5" s="44">
        <f>0*'WFH Recoverable LACW DATA 2022'!BO5</f>
        <v>0</v>
      </c>
      <c r="BM5">
        <f>$G$3*'WFH Residual LACW DATA 2022'!N5</f>
        <v>-181116.70425883634</v>
      </c>
      <c r="BN5">
        <f>$H$3*'WFH Residual LACW DATA 2022'!O5</f>
        <v>458615.17751282232</v>
      </c>
      <c r="BO5">
        <f>$G$4*'WFH Residual LACW DATA 2022'!P5</f>
        <v>-69799.730870522515</v>
      </c>
      <c r="BP5">
        <f>$H$4*'WFH Residual LACW DATA 2022'!Q5</f>
        <v>78427.015116050607</v>
      </c>
      <c r="BQ5">
        <f>$G$5*'WFH Residual LACW DATA 2022'!R5</f>
        <v>-830109.16295288689</v>
      </c>
      <c r="BR5">
        <f>$H$5*'WFH Residual LACW DATA 2022'!S5</f>
        <v>595617.28488584165</v>
      </c>
      <c r="BS5">
        <f>$G$7*'WFH Residual LACW DATA 2022'!T5</f>
        <v>3916.0368488397053</v>
      </c>
      <c r="BT5">
        <f>$H$7*'WFH Residual LACW DATA 2022'!U5</f>
        <v>658.29929786529533</v>
      </c>
      <c r="BU5">
        <f>$G$8*'WFH Residual LACW DATA 2022'!V5</f>
        <v>13642.674670147582</v>
      </c>
      <c r="BV5">
        <f>$H$8*'WFH Residual LACW DATA 2022'!W5</f>
        <v>853.35094167723457</v>
      </c>
      <c r="BW5">
        <f>$G$6*'WFH Residual LACW DATA 2022'!X5</f>
        <v>4588144.8028220451</v>
      </c>
      <c r="BX5">
        <f>$H$6*'WFH Residual LACW DATA 2022'!Y5</f>
        <v>3901.0328762387862</v>
      </c>
      <c r="BY5">
        <f>$G$9*'WFH Residual LACW DATA 2022'!Z5</f>
        <v>436746.88744698372</v>
      </c>
      <c r="BZ5">
        <f>$H$9*'WFH Residual LACW DATA 2022'!AA5</f>
        <v>66304.013643016879</v>
      </c>
      <c r="CA5">
        <f>$G$10*'WFH Residual LACW DATA 2022'!AB5</f>
        <v>89742.511119243238</v>
      </c>
      <c r="CB5">
        <f>$H$10*'WFH Residual LACW DATA 2022'!AC5</f>
        <v>595.99113386981469</v>
      </c>
      <c r="CC5">
        <f>$G$10*'WFH Residual LACW DATA 2022'!AD5</f>
        <v>187643.43234023586</v>
      </c>
      <c r="CD5">
        <f>$H$11*'WFH Residual LACW DATA 2022'!AE5</f>
        <v>57385.819039837646</v>
      </c>
      <c r="CE5">
        <f>360*'WFH Residual LACW DATA 2022'!AF5</f>
        <v>37509.931502296022</v>
      </c>
      <c r="CH5">
        <f>360*'WFH Residual LACW DATA 2022'!AI5</f>
        <v>7506.637531965489</v>
      </c>
    </row>
    <row r="6" spans="1:88" x14ac:dyDescent="0.35">
      <c r="B6" s="36" t="s">
        <v>407</v>
      </c>
      <c r="C6" s="38">
        <v>-576.29999999999995</v>
      </c>
      <c r="D6" s="38" t="s">
        <v>441</v>
      </c>
      <c r="E6" s="38" t="s">
        <v>441</v>
      </c>
      <c r="F6" s="38" t="s">
        <v>441</v>
      </c>
      <c r="G6" s="38">
        <v>1581.7</v>
      </c>
      <c r="H6" s="38">
        <v>9</v>
      </c>
      <c r="K6" s="2" t="s">
        <v>5</v>
      </c>
      <c r="L6" s="10">
        <f>$E$3*'WFH Recoverable LACW DATA 2022'!O6</f>
        <v>-115321.80000000002</v>
      </c>
      <c r="M6" s="44">
        <f>$F$3*'WFH Recoverable LACW DATA 2022'!P6</f>
        <v>0</v>
      </c>
      <c r="N6" s="44">
        <f>$D$3*'WFH Recoverable LACW DATA 2022'!Q6</f>
        <v>-156931.31999999998</v>
      </c>
      <c r="O6" s="44">
        <f>$G$3*'WFH Recoverable LACW DATA 2022'!R6</f>
        <v>0</v>
      </c>
      <c r="P6" s="44">
        <f>$H$3*'WFH Recoverable LACW DATA 2022'!S6</f>
        <v>0</v>
      </c>
      <c r="Q6" s="44">
        <f>$E$4*'WFH Recoverable LACW DATA 2022'!T6</f>
        <v>0</v>
      </c>
      <c r="R6" s="44">
        <f>$F$4*'WFH Recoverable LACW DATA 2022'!U6</f>
        <v>397175.52</v>
      </c>
      <c r="S6" s="44">
        <f>$D$3*'WFH Recoverable LACW DATA 2022'!V6</f>
        <v>0</v>
      </c>
      <c r="T6" s="44">
        <f>$G$4*'WFH Recoverable LACW DATA 2022'!W6</f>
        <v>0</v>
      </c>
      <c r="U6" s="44">
        <f>360*'WFH Recoverable LACW DATA 2022'!X6</f>
        <v>0</v>
      </c>
      <c r="V6" s="44">
        <f>$H$4*'WFH Recoverable LACW DATA 2022'!Y6</f>
        <v>0</v>
      </c>
      <c r="W6" s="44">
        <f>$C$5*'WFH Recoverable LACW DATA 2022'!Z6</f>
        <v>-870187.72929759987</v>
      </c>
      <c r="X6" s="44">
        <f>0*'WFH Recoverable LACW DATA 2022'!AA6</f>
        <v>0</v>
      </c>
      <c r="Y6" s="44">
        <f>0*'WFH Recoverable LACW DATA 2022'!AB6</f>
        <v>0</v>
      </c>
      <c r="Z6" s="44">
        <f>$G$5*'WFH Recoverable LACW DATA 2022'!AC6</f>
        <v>0</v>
      </c>
      <c r="AA6" s="44">
        <f>$H$5*'WFH Recoverable LACW DATA 2022'!AD6</f>
        <v>0</v>
      </c>
      <c r="AB6" s="44">
        <f>$C$6*'WFH Recoverable LACW DATA 2022'!AE6</f>
        <v>-1398132.5371100714</v>
      </c>
      <c r="AC6" s="44">
        <f>0*'WFH Recoverable LACW DATA 2022'!AF6</f>
        <v>0</v>
      </c>
      <c r="AD6" s="44">
        <f>$G$6*'WFH Recoverable LACW DATA 2022'!AG6</f>
        <v>0</v>
      </c>
      <c r="AE6" s="44">
        <f>$H$5*'WFH Recoverable LACW DATA 2022'!AH6</f>
        <v>0</v>
      </c>
      <c r="AF6" s="44">
        <f>$C$7*'WFH Recoverable LACW DATA 2022'!AI6</f>
        <v>-1114089.9152129083</v>
      </c>
      <c r="AG6" s="44">
        <f>0*'WFH Recoverable LACW DATA 2022'!AJ6</f>
        <v>0</v>
      </c>
      <c r="AH6" s="44">
        <f>0*'WFH Recoverable LACW DATA 2022'!AK6</f>
        <v>0</v>
      </c>
      <c r="AI6" s="44">
        <f>$G$7*'WFH Recoverable LACW DATA 2022'!AL6</f>
        <v>0</v>
      </c>
      <c r="AJ6" s="44">
        <f>$H$7*'WFH Recoverable LACW DATA 2022'!AM6</f>
        <v>0</v>
      </c>
      <c r="AK6" s="44">
        <f>$C$8*'WFH Recoverable LACW DATA 2022'!AN6</f>
        <v>-5002705.2634465685</v>
      </c>
      <c r="AL6" s="44">
        <f>0*'WFH Recoverable LACW DATA 2022'!AO6</f>
        <v>0</v>
      </c>
      <c r="AM6" s="44">
        <f>$G$8*'WFH Recoverable LACW DATA 2022'!AP6</f>
        <v>0</v>
      </c>
      <c r="AN6" s="44">
        <f>$H$8*'WFH Recoverable LACW DATA 2022'!AQ6</f>
        <v>0</v>
      </c>
      <c r="AO6" s="44">
        <f>$C$9*'WFH Recoverable LACW DATA 2022'!AR6</f>
        <v>-108650.84999999999</v>
      </c>
      <c r="AP6" s="44">
        <f>0*'WFH Recoverable LACW DATA 2022'!AS6</f>
        <v>0</v>
      </c>
      <c r="AQ6" s="44">
        <f>0*'WFH Recoverable LACW DATA 2022'!AT6</f>
        <v>0</v>
      </c>
      <c r="AR6" s="44">
        <f>$G$9*'WFH Recoverable LACW DATA 2022'!AU6</f>
        <v>0</v>
      </c>
      <c r="AS6" s="44">
        <f>$H$9*'WFH Recoverable LACW DATA 2022'!AV6</f>
        <v>0</v>
      </c>
      <c r="AT6" s="44">
        <f>$C$10*'WFH Recoverable LACW DATA 2022'!AW6</f>
        <v>-57840</v>
      </c>
      <c r="AU6" s="44">
        <f>0*'WFH Recoverable LACW DATA 2022'!AX6</f>
        <v>0</v>
      </c>
      <c r="AV6" s="44">
        <f>0*'WFH Recoverable LACW DATA 2022'!AY6</f>
        <v>0</v>
      </c>
      <c r="AW6" s="44">
        <f>$G$10*'WFH Recoverable LACW DATA 2022'!AZ6</f>
        <v>0</v>
      </c>
      <c r="AX6" s="44">
        <f>360*'WFH Recoverable LACW DATA 2022'!BA6</f>
        <v>0</v>
      </c>
      <c r="AY6" s="44">
        <f>$H$10*'WFH Recoverable LACW DATA 2022'!BB6</f>
        <v>0</v>
      </c>
      <c r="AZ6" s="44">
        <f>$C$11*'WFH Recoverable LACW DATA 2022'!BC6</f>
        <v>0</v>
      </c>
      <c r="BA6" s="44">
        <f>0*'WFH Recoverable LACW DATA 2022'!BD6</f>
        <v>0</v>
      </c>
      <c r="BB6" s="44">
        <f>$E$4*'WFH Recoverable LACW DATA 2022'!BE6</f>
        <v>0</v>
      </c>
      <c r="BC6" s="44">
        <f>$F$4*'WFH Recoverable LACW DATA 2022'!BF6</f>
        <v>0</v>
      </c>
      <c r="BD6" s="44">
        <f>0*'WFH Recoverable LACW DATA 2022'!BG6</f>
        <v>0</v>
      </c>
      <c r="BE6" s="44">
        <f>$G$11*'WFH Recoverable LACW DATA 2022'!BH6</f>
        <v>0</v>
      </c>
      <c r="BF6" s="44">
        <f>360*'WFH Recoverable LACW DATA 2022'!BI6</f>
        <v>0</v>
      </c>
      <c r="BG6" s="44">
        <f>$H$11*'WFH Recoverable LACW DATA 2022'!BJ6</f>
        <v>0</v>
      </c>
      <c r="BH6" s="44">
        <f>0*'WFH Recoverable LACW DATA 2022'!BK6</f>
        <v>0</v>
      </c>
      <c r="BI6" s="44">
        <f>0*'WFH Recoverable LACW DATA 2022'!BL6</f>
        <v>0</v>
      </c>
      <c r="BJ6" s="44">
        <f>0*'WFH Recoverable LACW DATA 2022'!BM6</f>
        <v>0</v>
      </c>
      <c r="BK6" s="44">
        <f>0*'WFH Recoverable LACW DATA 2022'!BN6</f>
        <v>0</v>
      </c>
      <c r="BL6" s="44">
        <f>0*'WFH Recoverable LACW DATA 2022'!BO6</f>
        <v>0</v>
      </c>
      <c r="BM6">
        <f>$G$3*'WFH Residual LACW DATA 2022'!N6</f>
        <v>-62801.19038235279</v>
      </c>
      <c r="BN6">
        <f>$H$3*'WFH Residual LACW DATA 2022'!O6</f>
        <v>159022.21273891194</v>
      </c>
      <c r="BO6">
        <f>$G$4*'WFH Residual LACW DATA 2022'!P6</f>
        <v>-24202.660958163986</v>
      </c>
      <c r="BP6">
        <f>$H$4*'WFH Residual LACW DATA 2022'!Q6</f>
        <v>27194.122858949144</v>
      </c>
      <c r="BQ6">
        <f>$G$5*'WFH Residual LACW DATA 2022'!R6</f>
        <v>-287835.64604972844</v>
      </c>
      <c r="BR6">
        <f>$H$5*'WFH Residual LACW DATA 2022'!S6</f>
        <v>206526.91675351563</v>
      </c>
      <c r="BS6">
        <f>$G$7*'WFH Residual LACW DATA 2022'!T6</f>
        <v>1357.863575834655</v>
      </c>
      <c r="BT6">
        <f>$H$7*'WFH Residual LACW DATA 2022'!U6</f>
        <v>228.26154938599802</v>
      </c>
      <c r="BU6">
        <f>$G$8*'WFH Residual LACW DATA 2022'!V6</f>
        <v>4730.5200963684165</v>
      </c>
      <c r="BV6">
        <f>$H$8*'WFH Residual LACW DATA 2022'!W6</f>
        <v>295.89460105592337</v>
      </c>
      <c r="BW6">
        <f>$G$6*'WFH Residual LACW DATA 2022'!X6</f>
        <v>1590913.1984427213</v>
      </c>
      <c r="BX6">
        <f>$H$6*'WFH Residual LACW DATA 2022'!Y6</f>
        <v>1352.6610333985068</v>
      </c>
      <c r="BY6">
        <f>$G$9*'WFH Residual LACW DATA 2022'!Z6</f>
        <v>151439.50713822609</v>
      </c>
      <c r="BZ6">
        <f>$H$9*'WFH Residual LACW DATA 2022'!AA6</f>
        <v>22990.540828075314</v>
      </c>
      <c r="CA6">
        <f>$G$10*'WFH Residual LACW DATA 2022'!AB6</f>
        <v>31117.706946210837</v>
      </c>
      <c r="CB6">
        <f>$H$10*'WFH Residual LACW DATA 2022'!AC6</f>
        <v>206.65654676921631</v>
      </c>
      <c r="CC6">
        <f>$G$10*'WFH Residual LACW DATA 2022'!AD6</f>
        <v>65064.296342077207</v>
      </c>
      <c r="CD6">
        <f>$H$11*'WFH Residual LACW DATA 2022'!AE6</f>
        <v>19898.207410055948</v>
      </c>
      <c r="CE6">
        <f>360*'WFH Residual LACW DATA 2022'!AF6</f>
        <v>13006.356090370258</v>
      </c>
      <c r="CH6">
        <f>360*'WFH Residual LACW DATA 2022'!AI6</f>
        <v>2602.884006229257</v>
      </c>
    </row>
    <row r="7" spans="1:88" x14ac:dyDescent="0.35">
      <c r="B7" s="36" t="s">
        <v>409</v>
      </c>
      <c r="C7" s="37">
        <v>-326</v>
      </c>
      <c r="D7" s="37" t="s">
        <v>441</v>
      </c>
      <c r="E7" s="37" t="s">
        <v>441</v>
      </c>
      <c r="F7" s="37" t="s">
        <v>441</v>
      </c>
      <c r="G7" s="37">
        <v>8</v>
      </c>
      <c r="H7" s="37">
        <v>9</v>
      </c>
      <c r="K7" s="2" t="s">
        <v>6</v>
      </c>
      <c r="L7" s="10">
        <f>$E$3*'WFH Recoverable LACW DATA 2022'!O7</f>
        <v>0</v>
      </c>
      <c r="M7" s="44">
        <f>$F$3*'WFH Recoverable LACW DATA 2022'!P7</f>
        <v>0</v>
      </c>
      <c r="N7" s="44">
        <f>$D$3*'WFH Recoverable LACW DATA 2022'!Q7</f>
        <v>0</v>
      </c>
      <c r="O7" s="44">
        <f>$G$3*'WFH Recoverable LACW DATA 2022'!R7</f>
        <v>0</v>
      </c>
      <c r="P7" s="44">
        <f>$H$3*'WFH Recoverable LACW DATA 2022'!S7</f>
        <v>0</v>
      </c>
      <c r="Q7" s="44">
        <f>$E$4*'WFH Recoverable LACW DATA 2022'!T7</f>
        <v>0</v>
      </c>
      <c r="R7" s="44">
        <f>$F$4*'WFH Recoverable LACW DATA 2022'!U7</f>
        <v>158102</v>
      </c>
      <c r="S7" s="44">
        <f>$D$3*'WFH Recoverable LACW DATA 2022'!V7</f>
        <v>0</v>
      </c>
      <c r="T7" s="44">
        <f>$G$4*'WFH Recoverable LACW DATA 2022'!W7</f>
        <v>0</v>
      </c>
      <c r="U7" s="44">
        <f>360*'WFH Recoverable LACW DATA 2022'!X7</f>
        <v>0</v>
      </c>
      <c r="V7" s="44">
        <f>$H$4*'WFH Recoverable LACW DATA 2022'!Y7</f>
        <v>0</v>
      </c>
      <c r="W7" s="44">
        <f>$C$5*'WFH Recoverable LACW DATA 2022'!Z7</f>
        <v>-585401.747171278</v>
      </c>
      <c r="X7" s="44">
        <f>0*'WFH Recoverable LACW DATA 2022'!AA7</f>
        <v>0</v>
      </c>
      <c r="Y7" s="44">
        <f>0*'WFH Recoverable LACW DATA 2022'!AB7</f>
        <v>0</v>
      </c>
      <c r="Z7" s="44">
        <f>$G$5*'WFH Recoverable LACW DATA 2022'!AC7</f>
        <v>0</v>
      </c>
      <c r="AA7" s="44">
        <f>$H$5*'WFH Recoverable LACW DATA 2022'!AD7</f>
        <v>0</v>
      </c>
      <c r="AB7" s="44">
        <f>$C$6*'WFH Recoverable LACW DATA 2022'!AE7</f>
        <v>-1324302.9362677871</v>
      </c>
      <c r="AC7" s="44">
        <f>0*'WFH Recoverable LACW DATA 2022'!AF7</f>
        <v>0</v>
      </c>
      <c r="AD7" s="44">
        <f>$G$6*'WFH Recoverable LACW DATA 2022'!AG7</f>
        <v>0</v>
      </c>
      <c r="AE7" s="44">
        <f>$H$5*'WFH Recoverable LACW DATA 2022'!AH7</f>
        <v>0</v>
      </c>
      <c r="AF7" s="44">
        <f>$C$7*'WFH Recoverable LACW DATA 2022'!AI7</f>
        <v>-282521.35231190908</v>
      </c>
      <c r="AG7" s="44">
        <f>0*'WFH Recoverable LACW DATA 2022'!AJ7</f>
        <v>0</v>
      </c>
      <c r="AH7" s="44">
        <f>0*'WFH Recoverable LACW DATA 2022'!AK7</f>
        <v>0</v>
      </c>
      <c r="AI7" s="44">
        <f>$G$7*'WFH Recoverable LACW DATA 2022'!AL7</f>
        <v>0</v>
      </c>
      <c r="AJ7" s="44">
        <f>$H$7*'WFH Recoverable LACW DATA 2022'!AM7</f>
        <v>0</v>
      </c>
      <c r="AK7" s="44">
        <f>$C$8*'WFH Recoverable LACW DATA 2022'!AN7</f>
        <v>-5094467.6571987877</v>
      </c>
      <c r="AL7" s="44">
        <f>0*'WFH Recoverable LACW DATA 2022'!AO7</f>
        <v>0</v>
      </c>
      <c r="AM7" s="44">
        <f>$G$8*'WFH Recoverable LACW DATA 2022'!AP7</f>
        <v>0</v>
      </c>
      <c r="AN7" s="44">
        <f>$H$8*'WFH Recoverable LACW DATA 2022'!AQ7</f>
        <v>0</v>
      </c>
      <c r="AO7" s="44">
        <f>$C$9*'WFH Recoverable LACW DATA 2022'!AR7</f>
        <v>0</v>
      </c>
      <c r="AP7" s="44">
        <f>0*'WFH Recoverable LACW DATA 2022'!AS7</f>
        <v>0</v>
      </c>
      <c r="AQ7" s="44">
        <f>0*'WFH Recoverable LACW DATA 2022'!AT7</f>
        <v>0</v>
      </c>
      <c r="AR7" s="44">
        <f>$G$9*'WFH Recoverable LACW DATA 2022'!AU7</f>
        <v>0</v>
      </c>
      <c r="AS7" s="44">
        <f>$H$9*'WFH Recoverable LACW DATA 2022'!AV7</f>
        <v>0</v>
      </c>
      <c r="AT7" s="44">
        <f>$C$10*'WFH Recoverable LACW DATA 2022'!AW7</f>
        <v>-430560</v>
      </c>
      <c r="AU7" s="44">
        <f>0*'WFH Recoverable LACW DATA 2022'!AX7</f>
        <v>0</v>
      </c>
      <c r="AV7" s="44">
        <f>0*'WFH Recoverable LACW DATA 2022'!AY7</f>
        <v>0</v>
      </c>
      <c r="AW7" s="44">
        <f>$G$10*'WFH Recoverable LACW DATA 2022'!AZ7</f>
        <v>0</v>
      </c>
      <c r="AX7" s="44">
        <f>360*'WFH Recoverable LACW DATA 2022'!BA7</f>
        <v>0</v>
      </c>
      <c r="AY7" s="44">
        <f>$H$10*'WFH Recoverable LACW DATA 2022'!BB7</f>
        <v>0</v>
      </c>
      <c r="AZ7" s="44">
        <f>$C$11*'WFH Recoverable LACW DATA 2022'!BC7</f>
        <v>0</v>
      </c>
      <c r="BA7" s="44">
        <f>0*'WFH Recoverable LACW DATA 2022'!BD7</f>
        <v>0</v>
      </c>
      <c r="BB7" s="44">
        <f>$E$4*'WFH Recoverable LACW DATA 2022'!BE7</f>
        <v>0</v>
      </c>
      <c r="BC7" s="44">
        <f>$F$4*'WFH Recoverable LACW DATA 2022'!BF7</f>
        <v>0</v>
      </c>
      <c r="BD7" s="44">
        <f>0*'WFH Recoverable LACW DATA 2022'!BG7</f>
        <v>0</v>
      </c>
      <c r="BE7" s="44">
        <f>$G$11*'WFH Recoverable LACW DATA 2022'!BH7</f>
        <v>0</v>
      </c>
      <c r="BF7" s="44">
        <f>360*'WFH Recoverable LACW DATA 2022'!BI7</f>
        <v>0</v>
      </c>
      <c r="BG7" s="44">
        <f>$H$11*'WFH Recoverable LACW DATA 2022'!BJ7</f>
        <v>0</v>
      </c>
      <c r="BH7" s="44">
        <f>0*'WFH Recoverable LACW DATA 2022'!BK7</f>
        <v>0</v>
      </c>
      <c r="BI7" s="44">
        <f>0*'WFH Recoverable LACW DATA 2022'!BL7</f>
        <v>0</v>
      </c>
      <c r="BJ7" s="44">
        <f>0*'WFH Recoverable LACW DATA 2022'!BM7</f>
        <v>0</v>
      </c>
      <c r="BK7" s="44">
        <f>0*'WFH Recoverable LACW DATA 2022'!BN7</f>
        <v>0</v>
      </c>
      <c r="BL7" s="44">
        <f>0*'WFH Recoverable LACW DATA 2022'!BO7</f>
        <v>0</v>
      </c>
      <c r="BM7">
        <f>$G$3*'WFH Residual LACW DATA 2022'!N7</f>
        <v>-420257.37305741815</v>
      </c>
      <c r="BN7">
        <f>$H$3*'WFH Residual LACW DATA 2022'!O7</f>
        <v>1064155.9017679451</v>
      </c>
      <c r="BO7">
        <f>$G$4*'WFH Residual LACW DATA 2022'!P7</f>
        <v>-161961.04967678277</v>
      </c>
      <c r="BP7">
        <f>$H$4*'WFH Residual LACW DATA 2022'!Q7</f>
        <v>181979.52245367129</v>
      </c>
      <c r="BQ7">
        <f>$G$5*'WFH Residual LACW DATA 2022'!R7</f>
        <v>-1926158.5926106113</v>
      </c>
      <c r="BR7">
        <f>$H$5*'WFH Residual LACW DATA 2022'!S7</f>
        <v>1382051.1836168941</v>
      </c>
      <c r="BS7">
        <f>$G$7*'WFH Residual LACW DATA 2022'!T7</f>
        <v>9086.6459039441779</v>
      </c>
      <c r="BT7">
        <f>$H$7*'WFH Residual LACW DATA 2022'!U7</f>
        <v>1527.4965097147542</v>
      </c>
      <c r="BU7">
        <f>$G$8*'WFH Residual LACW DATA 2022'!V7</f>
        <v>31656.023345916637</v>
      </c>
      <c r="BV7">
        <f>$H$8*'WFH Residual LACW DATA 2022'!W7</f>
        <v>1980.0880681487552</v>
      </c>
      <c r="BW7">
        <f>$G$6*'WFH Residual LACW DATA 2022'!X7</f>
        <v>10646183.575013706</v>
      </c>
      <c r="BX7">
        <f>$H$6*'WFH Residual LACW DATA 2022'!Y7</f>
        <v>9051.8311686800225</v>
      </c>
      <c r="BY7">
        <f>$G$9*'WFH Residual LACW DATA 2022'!Z7</f>
        <v>1013413.4251204407</v>
      </c>
      <c r="BZ7">
        <f>$H$9*'WFH Residual LACW DATA 2022'!AA7</f>
        <v>153849.6998982247</v>
      </c>
      <c r="CA7">
        <f>$G$10*'WFH Residual LACW DATA 2022'!AB7</f>
        <v>208235.63529872071</v>
      </c>
      <c r="CB7">
        <f>$H$10*'WFH Residual LACW DATA 2022'!AC7</f>
        <v>1382.9186507705592</v>
      </c>
      <c r="CC7">
        <f>$G$10*'WFH Residual LACW DATA 2022'!AD7</f>
        <v>435401.78289732512</v>
      </c>
      <c r="CD7">
        <f>$H$11*'WFH Residual LACW DATA 2022'!AE7</f>
        <v>133156.20808760342</v>
      </c>
      <c r="CE7">
        <f>360*'WFH Residual LACW DATA 2022'!AF7</f>
        <v>87036.838160384825</v>
      </c>
      <c r="CH7">
        <f>360*'WFH Residual LACW DATA 2022'!AI7</f>
        <v>17418.160200008857</v>
      </c>
    </row>
    <row r="8" spans="1:88" x14ac:dyDescent="0.35">
      <c r="B8" s="36" t="s">
        <v>411</v>
      </c>
      <c r="C8" s="38">
        <v>-4578.5</v>
      </c>
      <c r="D8" s="38" t="s">
        <v>441</v>
      </c>
      <c r="E8" s="38" t="s">
        <v>441</v>
      </c>
      <c r="F8" s="38" t="s">
        <v>441</v>
      </c>
      <c r="G8" s="38">
        <v>21.5</v>
      </c>
      <c r="H8" s="38">
        <v>9</v>
      </c>
      <c r="K8" s="2" t="s">
        <v>7</v>
      </c>
      <c r="L8" s="10">
        <f>$E$3*'WFH Recoverable LACW DATA 2022'!O8</f>
        <v>0</v>
      </c>
      <c r="M8" s="44">
        <f>$F$3*'WFH Recoverable LACW DATA 2022'!P8</f>
        <v>0</v>
      </c>
      <c r="N8" s="44">
        <f>$D$3*'WFH Recoverable LACW DATA 2022'!Q8</f>
        <v>0</v>
      </c>
      <c r="O8" s="44">
        <f>$G$3*'WFH Recoverable LACW DATA 2022'!R8</f>
        <v>0</v>
      </c>
      <c r="P8" s="44">
        <f>$H$3*'WFH Recoverable LACW DATA 2022'!S8</f>
        <v>0</v>
      </c>
      <c r="Q8" s="44">
        <f>$E$4*'WFH Recoverable LACW DATA 2022'!T8</f>
        <v>0</v>
      </c>
      <c r="R8" s="44">
        <f>$F$4*'WFH Recoverable LACW DATA 2022'!U8</f>
        <v>673449.27999999991</v>
      </c>
      <c r="S8" s="44">
        <f>$D$3*'WFH Recoverable LACW DATA 2022'!V8</f>
        <v>0</v>
      </c>
      <c r="T8" s="44">
        <f>$G$4*'WFH Recoverable LACW DATA 2022'!W8</f>
        <v>0</v>
      </c>
      <c r="U8" s="44">
        <f>360*'WFH Recoverable LACW DATA 2022'!X8</f>
        <v>0</v>
      </c>
      <c r="V8" s="44">
        <f>$H$4*'WFH Recoverable LACW DATA 2022'!Y8</f>
        <v>0</v>
      </c>
      <c r="W8" s="44">
        <f>$C$5*'WFH Recoverable LACW DATA 2022'!Z8</f>
        <v>-2038170.2560513879</v>
      </c>
      <c r="X8" s="44">
        <f>0*'WFH Recoverable LACW DATA 2022'!AA8</f>
        <v>0</v>
      </c>
      <c r="Y8" s="44">
        <f>0*'WFH Recoverable LACW DATA 2022'!AB8</f>
        <v>0</v>
      </c>
      <c r="Z8" s="44">
        <f>$G$5*'WFH Recoverable LACW DATA 2022'!AC8</f>
        <v>0</v>
      </c>
      <c r="AA8" s="44">
        <f>$H$5*'WFH Recoverable LACW DATA 2022'!AD8</f>
        <v>0</v>
      </c>
      <c r="AB8" s="44">
        <f>$C$6*'WFH Recoverable LACW DATA 2022'!AE8</f>
        <v>-1876371.6874432436</v>
      </c>
      <c r="AC8" s="44">
        <f>0*'WFH Recoverable LACW DATA 2022'!AF8</f>
        <v>0</v>
      </c>
      <c r="AD8" s="44">
        <f>$G$6*'WFH Recoverable LACW DATA 2022'!AG8</f>
        <v>0</v>
      </c>
      <c r="AE8" s="44">
        <f>$H$5*'WFH Recoverable LACW DATA 2022'!AH8</f>
        <v>0</v>
      </c>
      <c r="AF8" s="44">
        <f>$C$7*'WFH Recoverable LACW DATA 2022'!AI8</f>
        <v>-2387288.3619551673</v>
      </c>
      <c r="AG8" s="44">
        <f>0*'WFH Recoverable LACW DATA 2022'!AJ8</f>
        <v>0</v>
      </c>
      <c r="AH8" s="44">
        <f>0*'WFH Recoverable LACW DATA 2022'!AK8</f>
        <v>0</v>
      </c>
      <c r="AI8" s="44">
        <f>$G$7*'WFH Recoverable LACW DATA 2022'!AL8</f>
        <v>0</v>
      </c>
      <c r="AJ8" s="44">
        <f>$H$7*'WFH Recoverable LACW DATA 2022'!AM8</f>
        <v>0</v>
      </c>
      <c r="AK8" s="44">
        <f>$C$8*'WFH Recoverable LACW DATA 2022'!AN8</f>
        <v>-8292570.221161522</v>
      </c>
      <c r="AL8" s="44">
        <f>0*'WFH Recoverable LACW DATA 2022'!AO8</f>
        <v>0</v>
      </c>
      <c r="AM8" s="44">
        <f>$G$8*'WFH Recoverable LACW DATA 2022'!AP8</f>
        <v>0</v>
      </c>
      <c r="AN8" s="44">
        <f>$H$8*'WFH Recoverable LACW DATA 2022'!AQ8</f>
        <v>0</v>
      </c>
      <c r="AO8" s="44">
        <f>$C$9*'WFH Recoverable LACW DATA 2022'!AR8</f>
        <v>-1656225.340070521</v>
      </c>
      <c r="AP8" s="44">
        <f>0*'WFH Recoverable LACW DATA 2022'!AS8</f>
        <v>0</v>
      </c>
      <c r="AQ8" s="44">
        <f>0*'WFH Recoverable LACW DATA 2022'!AT8</f>
        <v>0</v>
      </c>
      <c r="AR8" s="44">
        <f>$G$9*'WFH Recoverable LACW DATA 2022'!AU8</f>
        <v>0</v>
      </c>
      <c r="AS8" s="44">
        <f>$H$9*'WFH Recoverable LACW DATA 2022'!AV8</f>
        <v>0</v>
      </c>
      <c r="AT8" s="44">
        <f>$C$10*'WFH Recoverable LACW DATA 2022'!AW8</f>
        <v>-442150</v>
      </c>
      <c r="AU8" s="44">
        <f>0*'WFH Recoverable LACW DATA 2022'!AX8</f>
        <v>0</v>
      </c>
      <c r="AV8" s="44">
        <f>0*'WFH Recoverable LACW DATA 2022'!AY8</f>
        <v>0</v>
      </c>
      <c r="AW8" s="44">
        <f>$G$10*'WFH Recoverable LACW DATA 2022'!AZ8</f>
        <v>0</v>
      </c>
      <c r="AX8" s="44">
        <f>360*'WFH Recoverable LACW DATA 2022'!BA8</f>
        <v>0</v>
      </c>
      <c r="AY8" s="44">
        <f>$H$10*'WFH Recoverable LACW DATA 2022'!BB8</f>
        <v>0</v>
      </c>
      <c r="AZ8" s="44">
        <f>$C$11*'WFH Recoverable LACW DATA 2022'!BC8</f>
        <v>0</v>
      </c>
      <c r="BA8" s="44">
        <f>0*'WFH Recoverable LACW DATA 2022'!BD8</f>
        <v>0</v>
      </c>
      <c r="BB8" s="44">
        <f>$E$4*'WFH Recoverable LACW DATA 2022'!BE8</f>
        <v>0</v>
      </c>
      <c r="BC8" s="44">
        <f>$F$4*'WFH Recoverable LACW DATA 2022'!BF8</f>
        <v>0</v>
      </c>
      <c r="BD8" s="44">
        <f>0*'WFH Recoverable LACW DATA 2022'!BG8</f>
        <v>0</v>
      </c>
      <c r="BE8" s="44">
        <f>$G$11*'WFH Recoverable LACW DATA 2022'!BH8</f>
        <v>0</v>
      </c>
      <c r="BF8" s="44">
        <f>360*'WFH Recoverable LACW DATA 2022'!BI8</f>
        <v>0</v>
      </c>
      <c r="BG8" s="44">
        <f>$H$11*'WFH Recoverable LACW DATA 2022'!BJ8</f>
        <v>0</v>
      </c>
      <c r="BH8" s="44">
        <f>0*'WFH Recoverable LACW DATA 2022'!BK8</f>
        <v>0</v>
      </c>
      <c r="BI8" s="44">
        <f>0*'WFH Recoverable LACW DATA 2022'!BL8</f>
        <v>0</v>
      </c>
      <c r="BJ8" s="44">
        <f>0*'WFH Recoverable LACW DATA 2022'!BM8</f>
        <v>0</v>
      </c>
      <c r="BK8" s="44">
        <f>0*'WFH Recoverable LACW DATA 2022'!BN8</f>
        <v>0</v>
      </c>
      <c r="BL8" s="44">
        <f>0*'WFH Recoverable LACW DATA 2022'!BO8</f>
        <v>0</v>
      </c>
      <c r="BM8">
        <f>$G$3*'WFH Residual LACW DATA 2022'!N8</f>
        <v>-567925.96984056022</v>
      </c>
      <c r="BN8">
        <f>$H$3*'WFH Residual LACW DATA 2022'!O8</f>
        <v>1438075.3588600205</v>
      </c>
      <c r="BO8">
        <f>$G$4*'WFH Residual LACW DATA 2022'!P8</f>
        <v>-218870.36875737307</v>
      </c>
      <c r="BP8">
        <f>$H$4*'WFH Residual LACW DATA 2022'!Q8</f>
        <v>245922.86395532874</v>
      </c>
      <c r="BQ8">
        <f>$G$5*'WFH Residual LACW DATA 2022'!R8</f>
        <v>-2602965.6037126859</v>
      </c>
      <c r="BR8">
        <f>$H$5*'WFH Residual LACW DATA 2022'!S8</f>
        <v>1867671.5963712083</v>
      </c>
      <c r="BS8">
        <f>$G$7*'WFH Residual LACW DATA 2022'!T8</f>
        <v>12279.480428985087</v>
      </c>
      <c r="BT8">
        <f>$H$7*'WFH Residual LACW DATA 2022'!U8</f>
        <v>2064.223003148355</v>
      </c>
      <c r="BU8">
        <f>$G$8*'WFH Residual LACW DATA 2022'!V8</f>
        <v>42779.208438941096</v>
      </c>
      <c r="BV8">
        <f>$H$8*'WFH Residual LACW DATA 2022'!W8</f>
        <v>2675.8446337108307</v>
      </c>
      <c r="BW8">
        <f>$G$6*'WFH Residual LACW DATA 2022'!X8</f>
        <v>14387003.107056083</v>
      </c>
      <c r="BX8">
        <f>$H$6*'WFH Residual LACW DATA 2022'!Y8</f>
        <v>12232.432611249511</v>
      </c>
      <c r="BY8">
        <f>$G$9*'WFH Residual LACW DATA 2022'!Z8</f>
        <v>1369503.1645104201</v>
      </c>
      <c r="BZ8">
        <f>$H$9*'WFH Residual LACW DATA 2022'!AA8</f>
        <v>207908.88066689708</v>
      </c>
      <c r="CA8">
        <f>$G$10*'WFH Residual LACW DATA 2022'!AB8</f>
        <v>281404.75983090827</v>
      </c>
      <c r="CB8">
        <f>$H$10*'WFH Residual LACW DATA 2022'!AC8</f>
        <v>1868.8438711631197</v>
      </c>
      <c r="CC8">
        <f>$G$10*'WFH Residual LACW DATA 2022'!AD8</f>
        <v>588391.77055553533</v>
      </c>
      <c r="CD8">
        <f>$H$11*'WFH Residual LACW DATA 2022'!AE8</f>
        <v>179944.18055840165</v>
      </c>
      <c r="CE8">
        <f>360*'WFH Residual LACW DATA 2022'!AF8</f>
        <v>117619.54433893762</v>
      </c>
      <c r="CH8">
        <f>360*'WFH Residual LACW DATA 2022'!AI8</f>
        <v>23538.493691285548</v>
      </c>
    </row>
    <row r="9" spans="1:88" x14ac:dyDescent="0.35">
      <c r="B9" s="36" t="s">
        <v>413</v>
      </c>
      <c r="C9" s="37">
        <v>-14315</v>
      </c>
      <c r="D9" s="37" t="s">
        <v>441</v>
      </c>
      <c r="E9" s="37" t="s">
        <v>441</v>
      </c>
      <c r="F9" s="37" t="s">
        <v>441</v>
      </c>
      <c r="G9" s="37">
        <v>438</v>
      </c>
      <c r="H9" s="37">
        <v>445</v>
      </c>
      <c r="K9" s="2" t="s">
        <v>8</v>
      </c>
      <c r="L9" s="10">
        <f>$E$3*'WFH Recoverable LACW DATA 2022'!O9</f>
        <v>0</v>
      </c>
      <c r="M9" s="44">
        <f>$F$3*'WFH Recoverable LACW DATA 2022'!P9</f>
        <v>0</v>
      </c>
      <c r="N9" s="44">
        <f>$D$3*'WFH Recoverable LACW DATA 2022'!Q9</f>
        <v>0</v>
      </c>
      <c r="O9" s="44">
        <f>$G$3*'WFH Recoverable LACW DATA 2022'!R9</f>
        <v>0</v>
      </c>
      <c r="P9" s="44">
        <f>$H$3*'WFH Recoverable LACW DATA 2022'!S9</f>
        <v>0</v>
      </c>
      <c r="Q9" s="44">
        <f>$E$4*'WFH Recoverable LACW DATA 2022'!T9</f>
        <v>0</v>
      </c>
      <c r="R9" s="44">
        <f>$F$4*'WFH Recoverable LACW DATA 2022'!U9</f>
        <v>820280.16</v>
      </c>
      <c r="S9" s="44">
        <f>$D$3*'WFH Recoverable LACW DATA 2022'!V9</f>
        <v>0</v>
      </c>
      <c r="T9" s="44">
        <f>$G$4*'WFH Recoverable LACW DATA 2022'!W9</f>
        <v>0</v>
      </c>
      <c r="U9" s="44">
        <f>360*'WFH Recoverable LACW DATA 2022'!X9</f>
        <v>0</v>
      </c>
      <c r="V9" s="44">
        <f>$H$4*'WFH Recoverable LACW DATA 2022'!Y9</f>
        <v>0</v>
      </c>
      <c r="W9" s="44">
        <f>$C$5*'WFH Recoverable LACW DATA 2022'!Z9</f>
        <v>-1685852.1953609127</v>
      </c>
      <c r="X9" s="44">
        <f>0*'WFH Recoverable LACW DATA 2022'!AA9</f>
        <v>0</v>
      </c>
      <c r="Y9" s="44">
        <f>0*'WFH Recoverable LACW DATA 2022'!AB9</f>
        <v>0</v>
      </c>
      <c r="Z9" s="44">
        <f>$G$5*'WFH Recoverable LACW DATA 2022'!AC9</f>
        <v>0</v>
      </c>
      <c r="AA9" s="44">
        <f>$H$5*'WFH Recoverable LACW DATA 2022'!AD9</f>
        <v>0</v>
      </c>
      <c r="AB9" s="44">
        <f>$C$6*'WFH Recoverable LACW DATA 2022'!AE9</f>
        <v>-2261548.5426727775</v>
      </c>
      <c r="AC9" s="44">
        <f>0*'WFH Recoverable LACW DATA 2022'!AF9</f>
        <v>0</v>
      </c>
      <c r="AD9" s="44">
        <f>$G$6*'WFH Recoverable LACW DATA 2022'!AG9</f>
        <v>0</v>
      </c>
      <c r="AE9" s="44">
        <f>$H$5*'WFH Recoverable LACW DATA 2022'!AH9</f>
        <v>0</v>
      </c>
      <c r="AF9" s="44">
        <f>$C$7*'WFH Recoverable LACW DATA 2022'!AI9</f>
        <v>-2802017.9676194987</v>
      </c>
      <c r="AG9" s="44">
        <f>0*'WFH Recoverable LACW DATA 2022'!AJ9</f>
        <v>0</v>
      </c>
      <c r="AH9" s="44">
        <f>0*'WFH Recoverable LACW DATA 2022'!AK9</f>
        <v>0</v>
      </c>
      <c r="AI9" s="44">
        <f>$G$7*'WFH Recoverable LACW DATA 2022'!AL9</f>
        <v>0</v>
      </c>
      <c r="AJ9" s="44">
        <f>$H$7*'WFH Recoverable LACW DATA 2022'!AM9</f>
        <v>0</v>
      </c>
      <c r="AK9" s="44">
        <f>$C$8*'WFH Recoverable LACW DATA 2022'!AN9</f>
        <v>-11937158.584698698</v>
      </c>
      <c r="AL9" s="44">
        <f>0*'WFH Recoverable LACW DATA 2022'!AO9</f>
        <v>0</v>
      </c>
      <c r="AM9" s="44">
        <f>$G$8*'WFH Recoverable LACW DATA 2022'!AP9</f>
        <v>0</v>
      </c>
      <c r="AN9" s="44">
        <f>$H$8*'WFH Recoverable LACW DATA 2022'!AQ9</f>
        <v>0</v>
      </c>
      <c r="AO9" s="44">
        <f>$C$9*'WFH Recoverable LACW DATA 2022'!AR9</f>
        <v>-6428623.1450000005</v>
      </c>
      <c r="AP9" s="44">
        <f>0*'WFH Recoverable LACW DATA 2022'!AS9</f>
        <v>0</v>
      </c>
      <c r="AQ9" s="44">
        <f>0*'WFH Recoverable LACW DATA 2022'!AT9</f>
        <v>0</v>
      </c>
      <c r="AR9" s="44">
        <f>$G$9*'WFH Recoverable LACW DATA 2022'!AU9</f>
        <v>0</v>
      </c>
      <c r="AS9" s="44">
        <f>$H$9*'WFH Recoverable LACW DATA 2022'!AV9</f>
        <v>0</v>
      </c>
      <c r="AT9" s="44">
        <f>$C$10*'WFH Recoverable LACW DATA 2022'!AW9</f>
        <v>-885025</v>
      </c>
      <c r="AU9" s="44">
        <f>0*'WFH Recoverable LACW DATA 2022'!AX9</f>
        <v>0</v>
      </c>
      <c r="AV9" s="44">
        <f>0*'WFH Recoverable LACW DATA 2022'!AY9</f>
        <v>0</v>
      </c>
      <c r="AW9" s="44">
        <f>$G$10*'WFH Recoverable LACW DATA 2022'!AZ9</f>
        <v>0</v>
      </c>
      <c r="AX9" s="44">
        <f>360*'WFH Recoverable LACW DATA 2022'!BA9</f>
        <v>0</v>
      </c>
      <c r="AY9" s="44">
        <f>$H$10*'WFH Recoverable LACW DATA 2022'!BB9</f>
        <v>0</v>
      </c>
      <c r="AZ9" s="44">
        <f>$C$11*'WFH Recoverable LACW DATA 2022'!BC9</f>
        <v>0</v>
      </c>
      <c r="BA9" s="44">
        <f>0*'WFH Recoverable LACW DATA 2022'!BD9</f>
        <v>0</v>
      </c>
      <c r="BB9" s="44">
        <f>$E$4*'WFH Recoverable LACW DATA 2022'!BE9</f>
        <v>0</v>
      </c>
      <c r="BC9" s="44">
        <f>$F$4*'WFH Recoverable LACW DATA 2022'!BF9</f>
        <v>0</v>
      </c>
      <c r="BD9" s="44">
        <f>0*'WFH Recoverable LACW DATA 2022'!BG9</f>
        <v>0</v>
      </c>
      <c r="BE9" s="44">
        <f>$G$11*'WFH Recoverable LACW DATA 2022'!BH9</f>
        <v>0</v>
      </c>
      <c r="BF9" s="44">
        <f>360*'WFH Recoverable LACW DATA 2022'!BI9</f>
        <v>0</v>
      </c>
      <c r="BG9" s="44">
        <f>$H$11*'WFH Recoverable LACW DATA 2022'!BJ9</f>
        <v>0</v>
      </c>
      <c r="BH9" s="44">
        <f>0*'WFH Recoverable LACW DATA 2022'!BK9</f>
        <v>0</v>
      </c>
      <c r="BI9" s="44">
        <f>0*'WFH Recoverable LACW DATA 2022'!BL9</f>
        <v>0</v>
      </c>
      <c r="BJ9" s="44">
        <f>0*'WFH Recoverable LACW DATA 2022'!BM9</f>
        <v>0</v>
      </c>
      <c r="BK9" s="44">
        <f>0*'WFH Recoverable LACW DATA 2022'!BN9</f>
        <v>0</v>
      </c>
      <c r="BL9" s="44">
        <f>0*'WFH Recoverable LACW DATA 2022'!BO9</f>
        <v>0</v>
      </c>
      <c r="BM9">
        <f>$G$3*'WFH Residual LACW DATA 2022'!N9</f>
        <v>-378737.26403730176</v>
      </c>
      <c r="BN9">
        <f>$H$3*'WFH Residual LACW DATA 2022'!O9</f>
        <v>959020.63969184435</v>
      </c>
      <c r="BO9">
        <f>$G$4*'WFH Residual LACW DATA 2022'!P9</f>
        <v>-145959.80646082203</v>
      </c>
      <c r="BP9">
        <f>$H$4*'WFH Residual LACW DATA 2022'!Q9</f>
        <v>164000.51697725145</v>
      </c>
      <c r="BQ9">
        <f>$G$5*'WFH Residual LACW DATA 2022'!R9</f>
        <v>-1735860.1710186123</v>
      </c>
      <c r="BR9">
        <f>$H$5*'WFH Residual LACW DATA 2022'!S9</f>
        <v>1245508.8657565615</v>
      </c>
      <c r="BS9">
        <f>$G$7*'WFH Residual LACW DATA 2022'!T9</f>
        <v>8188.9138170227407</v>
      </c>
      <c r="BT9">
        <f>$H$7*'WFH Residual LACW DATA 2022'!U9</f>
        <v>1376.5846502753745</v>
      </c>
      <c r="BU9">
        <f>$G$8*'WFH Residual LACW DATA 2022'!V9</f>
        <v>28528.507626433391</v>
      </c>
      <c r="BV9">
        <f>$H$8*'WFH Residual LACW DATA 2022'!W9</f>
        <v>1784.4615836903006</v>
      </c>
      <c r="BW9">
        <f>$G$6*'WFH Residual LACW DATA 2022'!X9</f>
        <v>9594374.0625073109</v>
      </c>
      <c r="BX9">
        <f>$H$6*'WFH Residual LACW DATA 2022'!Y9</f>
        <v>8157.5386682985163</v>
      </c>
      <c r="BY9">
        <f>$G$9*'WFH Residual LACW DATA 2022'!Z9</f>
        <v>913291.36042628624</v>
      </c>
      <c r="BZ9">
        <f>$H$9*'WFH Residual LACW DATA 2022'!AA9</f>
        <v>138649.83257403207</v>
      </c>
      <c r="CA9">
        <f>$G$10*'WFH Residual LACW DATA 2022'!AB9</f>
        <v>187662.60830677114</v>
      </c>
      <c r="CB9">
        <f>$H$10*'WFH Residual LACW DATA 2022'!AC9</f>
        <v>1246.2906298789401</v>
      </c>
      <c r="CC9">
        <f>$G$10*'WFH Residual LACW DATA 2022'!AD9</f>
        <v>392385.45373233967</v>
      </c>
      <c r="CD9">
        <f>$H$11*'WFH Residual LACW DATA 2022'!AE9</f>
        <v>120000.7927851163</v>
      </c>
      <c r="CE9">
        <f>360*'WFH Residual LACW DATA 2022'!AF9</f>
        <v>78437.871810562647</v>
      </c>
      <c r="CH9">
        <f>360*'WFH Residual LACW DATA 2022'!AI9</f>
        <v>15697.300658217042</v>
      </c>
    </row>
    <row r="10" spans="1:88" x14ac:dyDescent="0.35">
      <c r="B10" s="36" t="s">
        <v>415</v>
      </c>
      <c r="C10" s="38">
        <v>-1000</v>
      </c>
      <c r="D10" s="38" t="s">
        <v>441</v>
      </c>
      <c r="E10" s="38" t="s">
        <v>441</v>
      </c>
      <c r="F10" s="38" t="s">
        <v>441</v>
      </c>
      <c r="G10" s="38">
        <v>450</v>
      </c>
      <c r="H10" s="38">
        <v>20</v>
      </c>
      <c r="K10" s="2" t="s">
        <v>9</v>
      </c>
      <c r="L10" s="10">
        <f>$E$3*'WFH Recoverable LACW DATA 2022'!O10</f>
        <v>0</v>
      </c>
      <c r="M10" s="44">
        <f>$F$3*'WFH Recoverable LACW DATA 2022'!P10</f>
        <v>0</v>
      </c>
      <c r="N10" s="44">
        <f>$D$3*'WFH Recoverable LACW DATA 2022'!Q10</f>
        <v>-110082.18</v>
      </c>
      <c r="O10" s="44">
        <f>$G$3*'WFH Recoverable LACW DATA 2022'!R10</f>
        <v>0</v>
      </c>
      <c r="P10" s="44">
        <f>$H$3*'WFH Recoverable LACW DATA 2022'!S10</f>
        <v>0</v>
      </c>
      <c r="Q10" s="44">
        <f>$E$4*'WFH Recoverable LACW DATA 2022'!T10</f>
        <v>-628200</v>
      </c>
      <c r="R10" s="44">
        <f>$F$4*'WFH Recoverable LACW DATA 2022'!U10</f>
        <v>28263.200000000037</v>
      </c>
      <c r="S10" s="44">
        <f>$D$3*'WFH Recoverable LACW DATA 2022'!V10</f>
        <v>0</v>
      </c>
      <c r="T10" s="44">
        <f>$G$4*'WFH Recoverable LACW DATA 2022'!W10</f>
        <v>0</v>
      </c>
      <c r="U10" s="44">
        <f>360*'WFH Recoverable LACW DATA 2022'!X10</f>
        <v>0</v>
      </c>
      <c r="V10" s="44">
        <f>$H$4*'WFH Recoverable LACW DATA 2022'!Y10</f>
        <v>0</v>
      </c>
      <c r="W10" s="44">
        <f>$C$5*'WFH Recoverable LACW DATA 2022'!Z10</f>
        <v>-995251.15893404477</v>
      </c>
      <c r="X10" s="44">
        <f>0*'WFH Recoverable LACW DATA 2022'!AA10</f>
        <v>0</v>
      </c>
      <c r="Y10" s="44">
        <f>0*'WFH Recoverable LACW DATA 2022'!AB10</f>
        <v>0</v>
      </c>
      <c r="Z10" s="44">
        <f>$G$5*'WFH Recoverable LACW DATA 2022'!AC10</f>
        <v>0</v>
      </c>
      <c r="AA10" s="44">
        <f>$H$5*'WFH Recoverable LACW DATA 2022'!AD10</f>
        <v>0</v>
      </c>
      <c r="AB10" s="44">
        <f>$C$6*'WFH Recoverable LACW DATA 2022'!AE10</f>
        <v>-1869455.6980933954</v>
      </c>
      <c r="AC10" s="44">
        <f>0*'WFH Recoverable LACW DATA 2022'!AF10</f>
        <v>0</v>
      </c>
      <c r="AD10" s="44">
        <f>$G$6*'WFH Recoverable LACW DATA 2022'!AG10</f>
        <v>0</v>
      </c>
      <c r="AE10" s="44">
        <f>$H$5*'WFH Recoverable LACW DATA 2022'!AH10</f>
        <v>0</v>
      </c>
      <c r="AF10" s="44">
        <f>$C$7*'WFH Recoverable LACW DATA 2022'!AI10</f>
        <v>-1374379.5596781173</v>
      </c>
      <c r="AG10" s="44">
        <f>0*'WFH Recoverable LACW DATA 2022'!AJ10</f>
        <v>0</v>
      </c>
      <c r="AH10" s="44">
        <f>0*'WFH Recoverable LACW DATA 2022'!AK10</f>
        <v>0</v>
      </c>
      <c r="AI10" s="44">
        <f>$G$7*'WFH Recoverable LACW DATA 2022'!AL10</f>
        <v>0</v>
      </c>
      <c r="AJ10" s="44">
        <f>$H$7*'WFH Recoverable LACW DATA 2022'!AM10</f>
        <v>0</v>
      </c>
      <c r="AK10" s="44">
        <f>$C$8*'WFH Recoverable LACW DATA 2022'!AN10</f>
        <v>-5445536.2313252008</v>
      </c>
      <c r="AL10" s="44">
        <f>0*'WFH Recoverable LACW DATA 2022'!AO10</f>
        <v>0</v>
      </c>
      <c r="AM10" s="44">
        <f>$G$8*'WFH Recoverable LACW DATA 2022'!AP10</f>
        <v>0</v>
      </c>
      <c r="AN10" s="44">
        <f>$H$8*'WFH Recoverable LACW DATA 2022'!AQ10</f>
        <v>0</v>
      </c>
      <c r="AO10" s="44">
        <f>$C$9*'WFH Recoverable LACW DATA 2022'!AR10</f>
        <v>-3386227.5649999999</v>
      </c>
      <c r="AP10" s="44">
        <f>0*'WFH Recoverable LACW DATA 2022'!AS10</f>
        <v>0</v>
      </c>
      <c r="AQ10" s="44">
        <f>0*'WFH Recoverable LACW DATA 2022'!AT10</f>
        <v>0</v>
      </c>
      <c r="AR10" s="44">
        <f>$G$9*'WFH Recoverable LACW DATA 2022'!AU10</f>
        <v>0</v>
      </c>
      <c r="AS10" s="44">
        <f>$H$9*'WFH Recoverable LACW DATA 2022'!AV10</f>
        <v>0</v>
      </c>
      <c r="AT10" s="44">
        <f>$C$10*'WFH Recoverable LACW DATA 2022'!AW10</f>
        <v>-170387.06936238406</v>
      </c>
      <c r="AU10" s="44">
        <f>0*'WFH Recoverable LACW DATA 2022'!AX10</f>
        <v>0</v>
      </c>
      <c r="AV10" s="44">
        <f>0*'WFH Recoverable LACW DATA 2022'!AY10</f>
        <v>0</v>
      </c>
      <c r="AW10" s="44">
        <f>$G$10*'WFH Recoverable LACW DATA 2022'!AZ10</f>
        <v>0</v>
      </c>
      <c r="AX10" s="44">
        <f>360*'WFH Recoverable LACW DATA 2022'!BA10</f>
        <v>0</v>
      </c>
      <c r="AY10" s="44">
        <f>$H$10*'WFH Recoverable LACW DATA 2022'!BB10</f>
        <v>0</v>
      </c>
      <c r="AZ10" s="44">
        <f>$C$11*'WFH Recoverable LACW DATA 2022'!BC10</f>
        <v>0</v>
      </c>
      <c r="BA10" s="44">
        <f>0*'WFH Recoverable LACW DATA 2022'!BD10</f>
        <v>0</v>
      </c>
      <c r="BB10" s="44">
        <f>$E$4*'WFH Recoverable LACW DATA 2022'!BE10</f>
        <v>0</v>
      </c>
      <c r="BC10" s="44">
        <f>$F$4*'WFH Recoverable LACW DATA 2022'!BF10</f>
        <v>0</v>
      </c>
      <c r="BD10" s="44">
        <f>0*'WFH Recoverable LACW DATA 2022'!BG10</f>
        <v>0</v>
      </c>
      <c r="BE10" s="44">
        <f>$G$11*'WFH Recoverable LACW DATA 2022'!BH10</f>
        <v>0</v>
      </c>
      <c r="BF10" s="44">
        <f>360*'WFH Recoverable LACW DATA 2022'!BI10</f>
        <v>0</v>
      </c>
      <c r="BG10" s="44">
        <f>$H$11*'WFH Recoverable LACW DATA 2022'!BJ10</f>
        <v>0</v>
      </c>
      <c r="BH10" s="44">
        <f>0*'WFH Recoverable LACW DATA 2022'!BK10</f>
        <v>0</v>
      </c>
      <c r="BI10" s="44">
        <f>0*'WFH Recoverable LACW DATA 2022'!BL10</f>
        <v>0</v>
      </c>
      <c r="BJ10" s="44">
        <f>0*'WFH Recoverable LACW DATA 2022'!BM10</f>
        <v>0</v>
      </c>
      <c r="BK10" s="44">
        <f>0*'WFH Recoverable LACW DATA 2022'!BN10</f>
        <v>0</v>
      </c>
      <c r="BL10" s="44">
        <f>0*'WFH Recoverable LACW DATA 2022'!BO10</f>
        <v>0</v>
      </c>
      <c r="BM10">
        <f>$G$3*'WFH Residual LACW DATA 2022'!N10</f>
        <v>-210776.3240415297</v>
      </c>
      <c r="BN10">
        <f>$H$3*'WFH Residual LACW DATA 2022'!O10</f>
        <v>533717.86805296945</v>
      </c>
      <c r="BO10">
        <f>$G$4*'WFH Residual LACW DATA 2022'!P10</f>
        <v>-81230.11487085979</v>
      </c>
      <c r="BP10">
        <f>$H$4*'WFH Residual LACW DATA 2022'!Q10</f>
        <v>91270.200721445231</v>
      </c>
      <c r="BQ10">
        <f>$G$5*'WFH Residual LACW DATA 2022'!R10</f>
        <v>-966047.60249144351</v>
      </c>
      <c r="BR10">
        <f>$H$5*'WFH Residual LACW DATA 2022'!S10</f>
        <v>693155.40141687018</v>
      </c>
      <c r="BS10">
        <f>$G$7*'WFH Residual LACW DATA 2022'!T10</f>
        <v>4557.3259252222642</v>
      </c>
      <c r="BT10">
        <f>$H$7*'WFH Residual LACW DATA 2022'!U10</f>
        <v>766.10220294684609</v>
      </c>
      <c r="BU10">
        <f>$G$8*'WFH Residual LACW DATA 2022'!V10</f>
        <v>15876.795179304414</v>
      </c>
      <c r="BV10">
        <f>$H$8*'WFH Residual LACW DATA 2022'!W10</f>
        <v>993.09544826443005</v>
      </c>
      <c r="BW10">
        <f>$G$6*'WFH Residual LACW DATA 2022'!X10</f>
        <v>5339498.0858696699</v>
      </c>
      <c r="BX10">
        <f>$H$6*'WFH Residual LACW DATA 2022'!Y10</f>
        <v>4539.8649063516796</v>
      </c>
      <c r="BY10">
        <f>$G$9*'WFH Residual LACW DATA 2022'!Z10</f>
        <v>508268.43304909399</v>
      </c>
      <c r="BZ10">
        <f>$H$9*'WFH Residual LACW DATA 2022'!AA10</f>
        <v>77161.939988164842</v>
      </c>
      <c r="CA10">
        <f>$G$10*'WFH Residual LACW DATA 2022'!AB10</f>
        <v>104438.71911967687</v>
      </c>
      <c r="CB10">
        <f>$H$10*'WFH Residual LACW DATA 2022'!AC10</f>
        <v>693.59047180372897</v>
      </c>
      <c r="CC10">
        <f>$G$10*'WFH Residual LACW DATA 2022'!AD10</f>
        <v>218371.86725023345</v>
      </c>
      <c r="CD10">
        <f>$H$11*'WFH Residual LACW DATA 2022'!AE10</f>
        <v>66783.304382810864</v>
      </c>
      <c r="CE10">
        <f>360*'WFH Residual LACW DATA 2022'!AF10</f>
        <v>43652.547176458458</v>
      </c>
      <c r="CH10">
        <f>360*'WFH Residual LACW DATA 2022'!AI10</f>
        <v>8735.922351141573</v>
      </c>
    </row>
    <row r="11" spans="1:88" x14ac:dyDescent="0.35">
      <c r="B11" s="36" t="s">
        <v>401</v>
      </c>
      <c r="C11" s="37">
        <v>-754.5</v>
      </c>
      <c r="D11" s="37" t="s">
        <v>441</v>
      </c>
      <c r="E11" s="37" t="s">
        <v>441</v>
      </c>
      <c r="F11" s="37" t="s">
        <v>441</v>
      </c>
      <c r="G11" s="37">
        <v>-318</v>
      </c>
      <c r="H11" s="37">
        <v>921</v>
      </c>
      <c r="K11" s="2" t="s">
        <v>10</v>
      </c>
      <c r="L11" s="10">
        <f>$E$3*'WFH Recoverable LACW DATA 2022'!O11</f>
        <v>0</v>
      </c>
      <c r="M11" s="44">
        <f>$F$3*'WFH Recoverable LACW DATA 2022'!P11</f>
        <v>0</v>
      </c>
      <c r="N11" s="44">
        <f>$D$3*'WFH Recoverable LACW DATA 2022'!Q11</f>
        <v>0</v>
      </c>
      <c r="O11" s="44">
        <f>$G$3*'WFH Recoverable LACW DATA 2022'!R11</f>
        <v>0</v>
      </c>
      <c r="P11" s="44">
        <f>$H$3*'WFH Recoverable LACW DATA 2022'!S11</f>
        <v>0</v>
      </c>
      <c r="Q11" s="44">
        <f>$E$4*'WFH Recoverable LACW DATA 2022'!T11</f>
        <v>0</v>
      </c>
      <c r="R11" s="44">
        <f>$F$4*'WFH Recoverable LACW DATA 2022'!U11</f>
        <v>243594.39999999997</v>
      </c>
      <c r="S11" s="44">
        <f>$D$3*'WFH Recoverable LACW DATA 2022'!V11</f>
        <v>0</v>
      </c>
      <c r="T11" s="44">
        <f>$G$4*'WFH Recoverable LACW DATA 2022'!W11</f>
        <v>0</v>
      </c>
      <c r="U11" s="44">
        <f>360*'WFH Recoverable LACW DATA 2022'!X11</f>
        <v>0</v>
      </c>
      <c r="V11" s="44">
        <f>$H$4*'WFH Recoverable LACW DATA 2022'!Y11</f>
        <v>0</v>
      </c>
      <c r="W11" s="44">
        <f>$C$5*'WFH Recoverable LACW DATA 2022'!Z11</f>
        <v>-812796.78800059692</v>
      </c>
      <c r="X11" s="44">
        <f>0*'WFH Recoverable LACW DATA 2022'!AA11</f>
        <v>0</v>
      </c>
      <c r="Y11" s="44">
        <f>0*'WFH Recoverable LACW DATA 2022'!AB11</f>
        <v>0</v>
      </c>
      <c r="Z11" s="44">
        <f>$G$5*'WFH Recoverable LACW DATA 2022'!AC11</f>
        <v>0</v>
      </c>
      <c r="AA11" s="44">
        <f>$H$5*'WFH Recoverable LACW DATA 2022'!AD11</f>
        <v>0</v>
      </c>
      <c r="AB11" s="44">
        <f>$C$6*'WFH Recoverable LACW DATA 2022'!AE11</f>
        <v>-491417.19560481765</v>
      </c>
      <c r="AC11" s="44">
        <f>0*'WFH Recoverable LACW DATA 2022'!AF11</f>
        <v>0</v>
      </c>
      <c r="AD11" s="44">
        <f>$G$6*'WFH Recoverable LACW DATA 2022'!AG11</f>
        <v>0</v>
      </c>
      <c r="AE11" s="44">
        <f>$H$5*'WFH Recoverable LACW DATA 2022'!AH11</f>
        <v>0</v>
      </c>
      <c r="AF11" s="44">
        <f>$C$7*'WFH Recoverable LACW DATA 2022'!AI11</f>
        <v>-1500666.0200000003</v>
      </c>
      <c r="AG11" s="44">
        <f>0*'WFH Recoverable LACW DATA 2022'!AJ11</f>
        <v>0</v>
      </c>
      <c r="AH11" s="44">
        <f>0*'WFH Recoverable LACW DATA 2022'!AK11</f>
        <v>0</v>
      </c>
      <c r="AI11" s="44">
        <f>$G$7*'WFH Recoverable LACW DATA 2022'!AL11</f>
        <v>0</v>
      </c>
      <c r="AJ11" s="44">
        <f>$H$7*'WFH Recoverable LACW DATA 2022'!AM11</f>
        <v>0</v>
      </c>
      <c r="AK11" s="44">
        <f>$C$8*'WFH Recoverable LACW DATA 2022'!AN11</f>
        <v>-3573859.497522492</v>
      </c>
      <c r="AL11" s="44">
        <f>0*'WFH Recoverable LACW DATA 2022'!AO11</f>
        <v>0</v>
      </c>
      <c r="AM11" s="44">
        <f>$G$8*'WFH Recoverable LACW DATA 2022'!AP11</f>
        <v>0</v>
      </c>
      <c r="AN11" s="44">
        <f>$H$8*'WFH Recoverable LACW DATA 2022'!AQ11</f>
        <v>0</v>
      </c>
      <c r="AO11" s="44">
        <f>$C$9*'WFH Recoverable LACW DATA 2022'!AR11</f>
        <v>-1323140.4906822334</v>
      </c>
      <c r="AP11" s="44">
        <f>0*'WFH Recoverable LACW DATA 2022'!AS11</f>
        <v>0</v>
      </c>
      <c r="AQ11" s="44">
        <f>0*'WFH Recoverable LACW DATA 2022'!AT11</f>
        <v>0</v>
      </c>
      <c r="AR11" s="44">
        <f>$G$9*'WFH Recoverable LACW DATA 2022'!AU11</f>
        <v>0</v>
      </c>
      <c r="AS11" s="44">
        <f>$H$9*'WFH Recoverable LACW DATA 2022'!AV11</f>
        <v>0</v>
      </c>
      <c r="AT11" s="44">
        <f>$C$10*'WFH Recoverable LACW DATA 2022'!AW11</f>
        <v>-10436.707261304617</v>
      </c>
      <c r="AU11" s="44">
        <f>0*'WFH Recoverable LACW DATA 2022'!AX11</f>
        <v>0</v>
      </c>
      <c r="AV11" s="44">
        <f>0*'WFH Recoverable LACW DATA 2022'!AY11</f>
        <v>0</v>
      </c>
      <c r="AW11" s="44">
        <f>$G$10*'WFH Recoverable LACW DATA 2022'!AZ11</f>
        <v>0</v>
      </c>
      <c r="AX11" s="44">
        <f>360*'WFH Recoverable LACW DATA 2022'!BA11</f>
        <v>0</v>
      </c>
      <c r="AY11" s="44">
        <f>$H$10*'WFH Recoverable LACW DATA 2022'!BB11</f>
        <v>0</v>
      </c>
      <c r="AZ11" s="44">
        <f>$C$11*'WFH Recoverable LACW DATA 2022'!BC11</f>
        <v>0</v>
      </c>
      <c r="BA11" s="44">
        <f>0*'WFH Recoverable LACW DATA 2022'!BD11</f>
        <v>0</v>
      </c>
      <c r="BB11" s="44">
        <f>$E$4*'WFH Recoverable LACW DATA 2022'!BE11</f>
        <v>0</v>
      </c>
      <c r="BC11" s="44">
        <f>$F$4*'WFH Recoverable LACW DATA 2022'!BF11</f>
        <v>0</v>
      </c>
      <c r="BD11" s="44">
        <f>0*'WFH Recoverable LACW DATA 2022'!BG11</f>
        <v>0</v>
      </c>
      <c r="BE11" s="44">
        <f>$G$11*'WFH Recoverable LACW DATA 2022'!BH11</f>
        <v>0</v>
      </c>
      <c r="BF11" s="44">
        <f>360*'WFH Recoverable LACW DATA 2022'!BI11</f>
        <v>0</v>
      </c>
      <c r="BG11" s="44">
        <f>$H$11*'WFH Recoverable LACW DATA 2022'!BJ11</f>
        <v>0</v>
      </c>
      <c r="BH11" s="44">
        <f>0*'WFH Recoverable LACW DATA 2022'!BK11</f>
        <v>0</v>
      </c>
      <c r="BI11" s="44">
        <f>0*'WFH Recoverable LACW DATA 2022'!BL11</f>
        <v>0</v>
      </c>
      <c r="BJ11" s="44">
        <f>0*'WFH Recoverable LACW DATA 2022'!BM11</f>
        <v>0</v>
      </c>
      <c r="BK11" s="44">
        <f>0*'WFH Recoverable LACW DATA 2022'!BN11</f>
        <v>0</v>
      </c>
      <c r="BL11" s="44">
        <f>0*'WFH Recoverable LACW DATA 2022'!BO11</f>
        <v>0</v>
      </c>
      <c r="BM11">
        <f>$G$3*'WFH Residual LACW DATA 2022'!N11</f>
        <v>-290308.01714222349</v>
      </c>
      <c r="BN11">
        <f>$H$3*'WFH Residual LACW DATA 2022'!O11</f>
        <v>735104.27080654353</v>
      </c>
      <c r="BO11">
        <f>$G$4*'WFH Residual LACW DATA 2022'!P11</f>
        <v>-111880.46706682288</v>
      </c>
      <c r="BP11">
        <f>$H$4*'WFH Residual LACW DATA 2022'!Q11</f>
        <v>125708.95292013371</v>
      </c>
      <c r="BQ11">
        <f>$G$5*'WFH Residual LACW DATA 2022'!R11</f>
        <v>-1330563.8819710698</v>
      </c>
      <c r="BR11">
        <f>$H$5*'WFH Residual LACW DATA 2022'!S11</f>
        <v>954701.96224270947</v>
      </c>
      <c r="BS11">
        <f>$G$7*'WFH Residual LACW DATA 2022'!T11</f>
        <v>6276.9301003724004</v>
      </c>
      <c r="BT11">
        <f>$H$7*'WFH Residual LACW DATA 2022'!U11</f>
        <v>1055.1735944591537</v>
      </c>
      <c r="BU11">
        <f>$G$8*'WFH Residual LACW DATA 2022'!V11</f>
        <v>21867.545835788107</v>
      </c>
      <c r="BV11">
        <f>$H$8*'WFH Residual LACW DATA 2022'!W11</f>
        <v>1367.8176224470508</v>
      </c>
      <c r="BW11">
        <f>$G$6*'WFH Residual LACW DATA 2022'!X11</f>
        <v>7354237.2887103884</v>
      </c>
      <c r="BX11">
        <f>$H$6*'WFH Residual LACW DATA 2022'!Y11</f>
        <v>6252.8805597579458</v>
      </c>
      <c r="BY11">
        <f>$G$9*'WFH Residual LACW DATA 2022'!Z11</f>
        <v>700052.06536097731</v>
      </c>
      <c r="BZ11">
        <f>$H$9*'WFH Residual LACW DATA 2022'!AA11</f>
        <v>106277.25812505258</v>
      </c>
      <c r="CA11">
        <f>$G$10*'WFH Residual LACW DATA 2022'!AB11</f>
        <v>143846.31480020084</v>
      </c>
      <c r="CB11">
        <f>$H$10*'WFH Residual LACW DATA 2022'!AC11</f>
        <v>955.30119662968627</v>
      </c>
      <c r="CC11">
        <f>$G$10*'WFH Residual LACW DATA 2022'!AD11</f>
        <v>300769.56730951078</v>
      </c>
      <c r="CD11">
        <f>$H$11*'WFH Residual LACW DATA 2022'!AE11</f>
        <v>91982.478400939275</v>
      </c>
      <c r="CE11">
        <f>360*'WFH Residual LACW DATA 2022'!AF11</f>
        <v>60123.851536134098</v>
      </c>
      <c r="CH11">
        <f>360*'WFH Residual LACW DATA 2022'!AI11</f>
        <v>12032.225664817301</v>
      </c>
    </row>
    <row r="12" spans="1:88" x14ac:dyDescent="0.35">
      <c r="K12" s="2" t="s">
        <v>11</v>
      </c>
      <c r="L12" s="10">
        <f>$E$3*'WFH Recoverable LACW DATA 2022'!O12</f>
        <v>0</v>
      </c>
      <c r="M12" s="44">
        <f>$F$3*'WFH Recoverable LACW DATA 2022'!P12</f>
        <v>0</v>
      </c>
      <c r="N12" s="44">
        <f>$D$3*'WFH Recoverable LACW DATA 2022'!Q12</f>
        <v>0</v>
      </c>
      <c r="O12" s="44">
        <f>$G$3*'WFH Recoverable LACW DATA 2022'!R12</f>
        <v>0</v>
      </c>
      <c r="P12" s="44">
        <f>$H$3*'WFH Recoverable LACW DATA 2022'!S12</f>
        <v>0</v>
      </c>
      <c r="Q12" s="44">
        <f>$E$4*'WFH Recoverable LACW DATA 2022'!T12</f>
        <v>0</v>
      </c>
      <c r="R12" s="44">
        <f>$F$4*'WFH Recoverable LACW DATA 2022'!U12</f>
        <v>227487.68000000002</v>
      </c>
      <c r="S12" s="44">
        <f>$D$3*'WFH Recoverable LACW DATA 2022'!V12</f>
        <v>0</v>
      </c>
      <c r="T12" s="44">
        <f>$G$4*'WFH Recoverable LACW DATA 2022'!W12</f>
        <v>0</v>
      </c>
      <c r="U12" s="44">
        <f>360*'WFH Recoverable LACW DATA 2022'!X12</f>
        <v>0</v>
      </c>
      <c r="V12" s="44">
        <f>$H$4*'WFH Recoverable LACW DATA 2022'!Y12</f>
        <v>0</v>
      </c>
      <c r="W12" s="44">
        <f>$C$5*'WFH Recoverable LACW DATA 2022'!Z12</f>
        <v>-576559.58563066926</v>
      </c>
      <c r="X12" s="44">
        <f>0*'WFH Recoverable LACW DATA 2022'!AA12</f>
        <v>0</v>
      </c>
      <c r="Y12" s="44">
        <f>0*'WFH Recoverable LACW DATA 2022'!AB12</f>
        <v>0</v>
      </c>
      <c r="Z12" s="44">
        <f>$G$5*'WFH Recoverable LACW DATA 2022'!AC12</f>
        <v>0</v>
      </c>
      <c r="AA12" s="44">
        <f>$H$5*'WFH Recoverable LACW DATA 2022'!AD12</f>
        <v>0</v>
      </c>
      <c r="AB12" s="44">
        <f>$C$6*'WFH Recoverable LACW DATA 2022'!AE12</f>
        <v>-448700.77506411617</v>
      </c>
      <c r="AC12" s="44">
        <f>0*'WFH Recoverable LACW DATA 2022'!AF12</f>
        <v>0</v>
      </c>
      <c r="AD12" s="44">
        <f>$G$6*'WFH Recoverable LACW DATA 2022'!AG12</f>
        <v>0</v>
      </c>
      <c r="AE12" s="44">
        <f>$H$5*'WFH Recoverable LACW DATA 2022'!AH12</f>
        <v>0</v>
      </c>
      <c r="AF12" s="44">
        <f>$C$7*'WFH Recoverable LACW DATA 2022'!AI12</f>
        <v>-367675.83999999997</v>
      </c>
      <c r="AG12" s="44">
        <f>0*'WFH Recoverable LACW DATA 2022'!AJ12</f>
        <v>0</v>
      </c>
      <c r="AH12" s="44">
        <f>0*'WFH Recoverable LACW DATA 2022'!AK12</f>
        <v>0</v>
      </c>
      <c r="AI12" s="44">
        <f>$G$7*'WFH Recoverable LACW DATA 2022'!AL12</f>
        <v>0</v>
      </c>
      <c r="AJ12" s="44">
        <f>$H$7*'WFH Recoverable LACW DATA 2022'!AM12</f>
        <v>0</v>
      </c>
      <c r="AK12" s="44">
        <f>$C$8*'WFH Recoverable LACW DATA 2022'!AN12</f>
        <v>-2333130.5163727663</v>
      </c>
      <c r="AL12" s="44">
        <f>0*'WFH Recoverable LACW DATA 2022'!AO12</f>
        <v>0</v>
      </c>
      <c r="AM12" s="44">
        <f>$G$8*'WFH Recoverable LACW DATA 2022'!AP12</f>
        <v>0</v>
      </c>
      <c r="AN12" s="44">
        <f>$H$8*'WFH Recoverable LACW DATA 2022'!AQ12</f>
        <v>0</v>
      </c>
      <c r="AO12" s="44">
        <f>$C$9*'WFH Recoverable LACW DATA 2022'!AR12</f>
        <v>-2260911.1</v>
      </c>
      <c r="AP12" s="44">
        <f>0*'WFH Recoverable LACW DATA 2022'!AS12</f>
        <v>0</v>
      </c>
      <c r="AQ12" s="44">
        <f>0*'WFH Recoverable LACW DATA 2022'!AT12</f>
        <v>0</v>
      </c>
      <c r="AR12" s="44">
        <f>$G$9*'WFH Recoverable LACW DATA 2022'!AU12</f>
        <v>0</v>
      </c>
      <c r="AS12" s="44">
        <f>$H$9*'WFH Recoverable LACW DATA 2022'!AV12</f>
        <v>0</v>
      </c>
      <c r="AT12" s="44">
        <f>$C$10*'WFH Recoverable LACW DATA 2022'!AW12</f>
        <v>0</v>
      </c>
      <c r="AU12" s="44">
        <f>0*'WFH Recoverable LACW DATA 2022'!AX12</f>
        <v>0</v>
      </c>
      <c r="AV12" s="44">
        <f>0*'WFH Recoverable LACW DATA 2022'!AY12</f>
        <v>0</v>
      </c>
      <c r="AW12" s="44">
        <f>$G$10*'WFH Recoverable LACW DATA 2022'!AZ12</f>
        <v>0</v>
      </c>
      <c r="AX12" s="44">
        <f>360*'WFH Recoverable LACW DATA 2022'!BA12</f>
        <v>0</v>
      </c>
      <c r="AY12" s="44">
        <f>$H$10*'WFH Recoverable LACW DATA 2022'!BB12</f>
        <v>0</v>
      </c>
      <c r="AZ12" s="44">
        <f>$C$11*'WFH Recoverable LACW DATA 2022'!BC12</f>
        <v>0</v>
      </c>
      <c r="BA12" s="44">
        <f>0*'WFH Recoverable LACW DATA 2022'!BD12</f>
        <v>0</v>
      </c>
      <c r="BB12" s="44">
        <f>$E$4*'WFH Recoverable LACW DATA 2022'!BE12</f>
        <v>0</v>
      </c>
      <c r="BC12" s="44">
        <f>$F$4*'WFH Recoverable LACW DATA 2022'!BF12</f>
        <v>0</v>
      </c>
      <c r="BD12" s="44">
        <f>0*'WFH Recoverable LACW DATA 2022'!BG12</f>
        <v>0</v>
      </c>
      <c r="BE12" s="44">
        <f>$G$11*'WFH Recoverable LACW DATA 2022'!BH12</f>
        <v>0</v>
      </c>
      <c r="BF12" s="44">
        <f>360*'WFH Recoverable LACW DATA 2022'!BI12</f>
        <v>0</v>
      </c>
      <c r="BG12" s="44">
        <f>$H$11*'WFH Recoverable LACW DATA 2022'!BJ12</f>
        <v>0</v>
      </c>
      <c r="BH12" s="44">
        <f>0*'WFH Recoverable LACW DATA 2022'!BK12</f>
        <v>0</v>
      </c>
      <c r="BI12" s="44">
        <f>0*'WFH Recoverable LACW DATA 2022'!BL12</f>
        <v>0</v>
      </c>
      <c r="BJ12" s="44">
        <f>0*'WFH Recoverable LACW DATA 2022'!BM12</f>
        <v>0</v>
      </c>
      <c r="BK12" s="44">
        <f>0*'WFH Recoverable LACW DATA 2022'!BN12</f>
        <v>0</v>
      </c>
      <c r="BL12" s="44">
        <f>0*'WFH Recoverable LACW DATA 2022'!BO12</f>
        <v>0</v>
      </c>
      <c r="BM12">
        <f>$G$3*'WFH Residual LACW DATA 2022'!N12</f>
        <v>-235394.49422851199</v>
      </c>
      <c r="BN12">
        <f>$H$3*'WFH Residual LACW DATA 2022'!O12</f>
        <v>596054.83766902809</v>
      </c>
      <c r="BO12">
        <f>$G$4*'WFH Residual LACW DATA 2022'!P12</f>
        <v>-90717.597875852967</v>
      </c>
      <c r="BP12">
        <f>$H$4*'WFH Residual LACW DATA 2022'!Q12</f>
        <v>101930.34172436863</v>
      </c>
      <c r="BQ12">
        <f>$G$5*'WFH Residual LACW DATA 2022'!R12</f>
        <v>-1078879.6503744624</v>
      </c>
      <c r="BR12">
        <f>$H$5*'WFH Residual LACW DATA 2022'!S12</f>
        <v>774114.29334035004</v>
      </c>
      <c r="BS12">
        <f>$G$7*'WFH Residual LACW DATA 2022'!T12</f>
        <v>5089.6106860218815</v>
      </c>
      <c r="BT12">
        <f>$H$7*'WFH Residual LACW DATA 2022'!U12</f>
        <v>855.58110670195413</v>
      </c>
      <c r="BU12">
        <f>$G$8*'WFH Residual LACW DATA 2022'!V12</f>
        <v>17731.166857553082</v>
      </c>
      <c r="BV12">
        <f>$H$8*'WFH Residual LACW DATA 2022'!W12</f>
        <v>1109.0866197988296</v>
      </c>
      <c r="BW12">
        <f>$G$6*'WFH Residual LACW DATA 2022'!X12</f>
        <v>5963138.6830228213</v>
      </c>
      <c r="BX12">
        <f>$H$6*'WFH Residual LACW DATA 2022'!Y12</f>
        <v>5070.110261937506</v>
      </c>
      <c r="BY12">
        <f>$G$9*'WFH Residual LACW DATA 2022'!Z12</f>
        <v>567632.96956605138</v>
      </c>
      <c r="BZ12">
        <f>$H$9*'WFH Residual LACW DATA 2022'!AA12</f>
        <v>86174.269903416978</v>
      </c>
      <c r="CA12">
        <f>$G$10*'WFH Residual LACW DATA 2022'!AB12</f>
        <v>116636.91155466811</v>
      </c>
      <c r="CB12">
        <f>$H$10*'WFH Residual LACW DATA 2022'!AC12</f>
        <v>774.60017890711913</v>
      </c>
      <c r="CC12">
        <f>$G$10*'WFH Residual LACW DATA 2022'!AD12</f>
        <v>243877.1787052151</v>
      </c>
      <c r="CD12">
        <f>$H$11*'WFH Residual LACW DATA 2022'!AE12</f>
        <v>74583.434499043171</v>
      </c>
      <c r="CE12">
        <f>360*'WFH Residual LACW DATA 2022'!AF12</f>
        <v>48751.060210937554</v>
      </c>
      <c r="CH12">
        <f>360*'WFH Residual LACW DATA 2022'!AI12</f>
        <v>9756.2571736536684</v>
      </c>
    </row>
    <row r="13" spans="1:88" x14ac:dyDescent="0.35">
      <c r="A13" s="1"/>
      <c r="B13" s="45"/>
      <c r="K13" s="2" t="s">
        <v>12</v>
      </c>
      <c r="L13" s="10">
        <f>$E$3*'WFH Recoverable LACW DATA 2022'!O13</f>
        <v>0</v>
      </c>
      <c r="M13" s="44">
        <f>$F$3*'WFH Recoverable LACW DATA 2022'!P13</f>
        <v>0</v>
      </c>
      <c r="N13" s="44">
        <f>$D$3*'WFH Recoverable LACW DATA 2022'!Q13</f>
        <v>-536320.18380021525</v>
      </c>
      <c r="O13" s="44">
        <f>$G$3*'WFH Recoverable LACW DATA 2022'!R13</f>
        <v>0</v>
      </c>
      <c r="P13" s="44">
        <f>$H$3*'WFH Recoverable LACW DATA 2022'!S13</f>
        <v>0</v>
      </c>
      <c r="Q13" s="44">
        <f>$E$4*'WFH Recoverable LACW DATA 2022'!T13</f>
        <v>0</v>
      </c>
      <c r="R13" s="44">
        <f>$F$4*'WFH Recoverable LACW DATA 2022'!U13</f>
        <v>588691.6</v>
      </c>
      <c r="S13" s="44">
        <f>$D$3*'WFH Recoverable LACW DATA 2022'!V13</f>
        <v>0</v>
      </c>
      <c r="T13" s="44">
        <f>$G$4*'WFH Recoverable LACW DATA 2022'!W13</f>
        <v>0</v>
      </c>
      <c r="U13" s="44">
        <f>360*'WFH Recoverable LACW DATA 2022'!X13</f>
        <v>0</v>
      </c>
      <c r="V13" s="44">
        <f>$H$4*'WFH Recoverable LACW DATA 2022'!Y13</f>
        <v>0</v>
      </c>
      <c r="W13" s="44">
        <f>$C$5*'WFH Recoverable LACW DATA 2022'!Z13</f>
        <v>-884638.35199999996</v>
      </c>
      <c r="X13" s="44">
        <f>0*'WFH Recoverable LACW DATA 2022'!AA13</f>
        <v>0</v>
      </c>
      <c r="Y13" s="44">
        <f>0*'WFH Recoverable LACW DATA 2022'!AB13</f>
        <v>0</v>
      </c>
      <c r="Z13" s="44">
        <f>$G$5*'WFH Recoverable LACW DATA 2022'!AC13</f>
        <v>0</v>
      </c>
      <c r="AA13" s="44">
        <f>$H$5*'WFH Recoverable LACW DATA 2022'!AD13</f>
        <v>0</v>
      </c>
      <c r="AB13" s="44">
        <f>$C$6*'WFH Recoverable LACW DATA 2022'!AE13</f>
        <v>-1222850.97</v>
      </c>
      <c r="AC13" s="44">
        <f>0*'WFH Recoverable LACW DATA 2022'!AF13</f>
        <v>0</v>
      </c>
      <c r="AD13" s="44">
        <f>$G$6*'WFH Recoverable LACW DATA 2022'!AG13</f>
        <v>0</v>
      </c>
      <c r="AE13" s="44">
        <f>$H$5*'WFH Recoverable LACW DATA 2022'!AH13</f>
        <v>0</v>
      </c>
      <c r="AF13" s="44">
        <f>$C$7*'WFH Recoverable LACW DATA 2022'!AI13</f>
        <v>-1949418.06</v>
      </c>
      <c r="AG13" s="44">
        <f>0*'WFH Recoverable LACW DATA 2022'!AJ13</f>
        <v>0</v>
      </c>
      <c r="AH13" s="44">
        <f>0*'WFH Recoverable LACW DATA 2022'!AK13</f>
        <v>0</v>
      </c>
      <c r="AI13" s="44">
        <f>$G$7*'WFH Recoverable LACW DATA 2022'!AL13</f>
        <v>0</v>
      </c>
      <c r="AJ13" s="44">
        <f>$H$7*'WFH Recoverable LACW DATA 2022'!AM13</f>
        <v>0</v>
      </c>
      <c r="AK13" s="44">
        <f>$C$8*'WFH Recoverable LACW DATA 2022'!AN13</f>
        <v>-9878788.1141592525</v>
      </c>
      <c r="AL13" s="44">
        <f>0*'WFH Recoverable LACW DATA 2022'!AO13</f>
        <v>0</v>
      </c>
      <c r="AM13" s="44">
        <f>$G$8*'WFH Recoverable LACW DATA 2022'!AP13</f>
        <v>0</v>
      </c>
      <c r="AN13" s="44">
        <f>$H$8*'WFH Recoverable LACW DATA 2022'!AQ13</f>
        <v>0</v>
      </c>
      <c r="AO13" s="44">
        <f>$C$9*'WFH Recoverable LACW DATA 2022'!AR13</f>
        <v>-3784170.2500000005</v>
      </c>
      <c r="AP13" s="44">
        <f>0*'WFH Recoverable LACW DATA 2022'!AS13</f>
        <v>0</v>
      </c>
      <c r="AQ13" s="44">
        <f>0*'WFH Recoverable LACW DATA 2022'!AT13</f>
        <v>0</v>
      </c>
      <c r="AR13" s="44">
        <f>$G$9*'WFH Recoverable LACW DATA 2022'!AU13</f>
        <v>0</v>
      </c>
      <c r="AS13" s="44">
        <f>$H$9*'WFH Recoverable LACW DATA 2022'!AV13</f>
        <v>0</v>
      </c>
      <c r="AT13" s="44">
        <f>$C$10*'WFH Recoverable LACW DATA 2022'!AW13</f>
        <v>-1030310</v>
      </c>
      <c r="AU13" s="44">
        <f>0*'WFH Recoverable LACW DATA 2022'!AX13</f>
        <v>0</v>
      </c>
      <c r="AV13" s="44">
        <f>0*'WFH Recoverable LACW DATA 2022'!AY13</f>
        <v>0</v>
      </c>
      <c r="AW13" s="44">
        <f>$G$10*'WFH Recoverable LACW DATA 2022'!AZ13</f>
        <v>0</v>
      </c>
      <c r="AX13" s="44">
        <f>360*'WFH Recoverable LACW DATA 2022'!BA13</f>
        <v>0</v>
      </c>
      <c r="AY13" s="44">
        <f>$H$10*'WFH Recoverable LACW DATA 2022'!BB13</f>
        <v>0</v>
      </c>
      <c r="AZ13" s="44">
        <f>$C$11*'WFH Recoverable LACW DATA 2022'!BC13</f>
        <v>0</v>
      </c>
      <c r="BA13" s="44">
        <f>0*'WFH Recoverable LACW DATA 2022'!BD13</f>
        <v>0</v>
      </c>
      <c r="BB13" s="44">
        <f>$E$4*'WFH Recoverable LACW DATA 2022'!BE13</f>
        <v>0</v>
      </c>
      <c r="BC13" s="44">
        <f>$F$4*'WFH Recoverable LACW DATA 2022'!BF13</f>
        <v>0</v>
      </c>
      <c r="BD13" s="44">
        <f>0*'WFH Recoverable LACW DATA 2022'!BG13</f>
        <v>0</v>
      </c>
      <c r="BE13" s="44">
        <f>$G$11*'WFH Recoverable LACW DATA 2022'!BH13</f>
        <v>0</v>
      </c>
      <c r="BF13" s="44">
        <f>360*'WFH Recoverable LACW DATA 2022'!BI13</f>
        <v>0</v>
      </c>
      <c r="BG13" s="44">
        <f>$H$11*'WFH Recoverable LACW DATA 2022'!BJ13</f>
        <v>0</v>
      </c>
      <c r="BH13" s="44">
        <f>0*'WFH Recoverable LACW DATA 2022'!BK13</f>
        <v>0</v>
      </c>
      <c r="BI13" s="44">
        <f>0*'WFH Recoverable LACW DATA 2022'!BL13</f>
        <v>0</v>
      </c>
      <c r="BJ13" s="44">
        <f>0*'WFH Recoverable LACW DATA 2022'!BM13</f>
        <v>0</v>
      </c>
      <c r="BK13" s="44">
        <f>0*'WFH Recoverable LACW DATA 2022'!BN13</f>
        <v>0</v>
      </c>
      <c r="BL13" s="44">
        <f>0*'WFH Recoverable LACW DATA 2022'!BO13</f>
        <v>0</v>
      </c>
      <c r="BM13">
        <f>$G$3*'WFH Residual LACW DATA 2022'!N13</f>
        <v>-283944.59717399999</v>
      </c>
      <c r="BN13">
        <f>$H$3*'WFH Residual LACW DATA 2022'!O13</f>
        <v>718991.11884600006</v>
      </c>
      <c r="BO13">
        <f>$G$4*'WFH Residual LACW DATA 2022'!P13</f>
        <v>-109428.09800999999</v>
      </c>
      <c r="BP13">
        <f>$H$4*'WFH Residual LACW DATA 2022'!Q13</f>
        <v>122953.46972999998</v>
      </c>
      <c r="BQ13">
        <f>$G$5*'WFH Residual LACW DATA 2022'!R13</f>
        <v>-1301398.5256062001</v>
      </c>
      <c r="BR13">
        <f>$H$5*'WFH Residual LACW DATA 2022'!S13</f>
        <v>933775.32855880004</v>
      </c>
      <c r="BS13">
        <f>$G$7*'WFH Residual LACW DATA 2022'!T13</f>
        <v>6139.3426416000002</v>
      </c>
      <c r="BT13">
        <f>$H$7*'WFH Residual LACW DATA 2022'!U13</f>
        <v>1032.0446682000002</v>
      </c>
      <c r="BU13">
        <f>$G$8*'WFH Residual LACW DATA 2022'!V13</f>
        <v>21388.219156499999</v>
      </c>
      <c r="BV13">
        <f>$H$8*'WFH Residual LACW DATA 2022'!W13</f>
        <v>1337.835681</v>
      </c>
      <c r="BW13">
        <f>$G$6*'WFH Residual LACW DATA 2022'!X13</f>
        <v>7193035.745347199</v>
      </c>
      <c r="BX13">
        <f>$H$6*'WFH Residual LACW DATA 2022'!Y13</f>
        <v>6115.820256</v>
      </c>
      <c r="BY13">
        <f>$G$9*'WFH Residual LACW DATA 2022'!Z13</f>
        <v>684707.24183399987</v>
      </c>
      <c r="BZ13">
        <f>$H$9*'WFH Residual LACW DATA 2022'!AA13</f>
        <v>103947.70886499999</v>
      </c>
      <c r="CA13">
        <f>$G$10*'WFH Residual LACW DATA 2022'!AB13</f>
        <v>140693.26887</v>
      </c>
      <c r="CB13">
        <f>$H$10*'WFH Residual LACW DATA 2022'!AC13</f>
        <v>934.36142799999993</v>
      </c>
      <c r="CC13">
        <f>$G$10*'WFH Residual LACW DATA 2022'!AD13</f>
        <v>294176.83490999992</v>
      </c>
      <c r="CD13">
        <f>$H$11*'WFH Residual LACW DATA 2022'!AE13</f>
        <v>89966.264224199986</v>
      </c>
      <c r="CE13">
        <f>360*'WFH Residual LACW DATA 2022'!AF13</f>
        <v>58805.964</v>
      </c>
      <c r="CH13">
        <f>360*'WFH Residual LACW DATA 2022'!AI13</f>
        <v>11768.484739535999</v>
      </c>
    </row>
    <row r="14" spans="1:88" x14ac:dyDescent="0.35">
      <c r="B14" s="40"/>
      <c r="D14" s="1" t="s">
        <v>459</v>
      </c>
      <c r="E14" s="1" t="s">
        <v>460</v>
      </c>
      <c r="K14" s="2" t="s">
        <v>13</v>
      </c>
      <c r="L14" s="10">
        <f>$E$3*'WFH Recoverable LACW DATA 2022'!O14</f>
        <v>0</v>
      </c>
      <c r="M14" s="44">
        <f>$F$3*'WFH Recoverable LACW DATA 2022'!P14</f>
        <v>0</v>
      </c>
      <c r="N14" s="44">
        <f>$D$3*'WFH Recoverable LACW DATA 2022'!Q14</f>
        <v>0</v>
      </c>
      <c r="O14" s="44">
        <f>$G$3*'WFH Recoverable LACW DATA 2022'!R14</f>
        <v>0</v>
      </c>
      <c r="P14" s="44">
        <f>$H$3*'WFH Recoverable LACW DATA 2022'!S14</f>
        <v>0</v>
      </c>
      <c r="Q14" s="44">
        <f>$E$4*'WFH Recoverable LACW DATA 2022'!T14</f>
        <v>0</v>
      </c>
      <c r="R14" s="44">
        <f>$F$4*'WFH Recoverable LACW DATA 2022'!U14</f>
        <v>635853.12</v>
      </c>
      <c r="S14" s="44">
        <f>$D$3*'WFH Recoverable LACW DATA 2022'!V14</f>
        <v>0</v>
      </c>
      <c r="T14" s="44">
        <f>$G$4*'WFH Recoverable LACW DATA 2022'!W14</f>
        <v>0</v>
      </c>
      <c r="U14" s="44">
        <f>360*'WFH Recoverable LACW DATA 2022'!X14</f>
        <v>0</v>
      </c>
      <c r="V14" s="44">
        <f>$H$4*'WFH Recoverable LACW DATA 2022'!Y14</f>
        <v>0</v>
      </c>
      <c r="W14" s="44">
        <f>$C$5*'WFH Recoverable LACW DATA 2022'!Z14</f>
        <v>-898486.6913668426</v>
      </c>
      <c r="X14" s="44">
        <f>0*'WFH Recoverable LACW DATA 2022'!AA14</f>
        <v>0</v>
      </c>
      <c r="Y14" s="44">
        <f>0*'WFH Recoverable LACW DATA 2022'!AB14</f>
        <v>0</v>
      </c>
      <c r="Z14" s="44">
        <f>$G$5*'WFH Recoverable LACW DATA 2022'!AC14</f>
        <v>0</v>
      </c>
      <c r="AA14" s="44">
        <f>$H$5*'WFH Recoverable LACW DATA 2022'!AD14</f>
        <v>0</v>
      </c>
      <c r="AB14" s="44">
        <f>$C$6*'WFH Recoverable LACW DATA 2022'!AE14</f>
        <v>-966978.38366098178</v>
      </c>
      <c r="AC14" s="44">
        <f>0*'WFH Recoverable LACW DATA 2022'!AF14</f>
        <v>0</v>
      </c>
      <c r="AD14" s="44">
        <f>$G$6*'WFH Recoverable LACW DATA 2022'!AG14</f>
        <v>0</v>
      </c>
      <c r="AE14" s="44">
        <f>$H$5*'WFH Recoverable LACW DATA 2022'!AH14</f>
        <v>0</v>
      </c>
      <c r="AF14" s="44">
        <f>$C$7*'WFH Recoverable LACW DATA 2022'!AI14</f>
        <v>-1115531.4421766403</v>
      </c>
      <c r="AG14" s="44">
        <f>0*'WFH Recoverable LACW DATA 2022'!AJ14</f>
        <v>0</v>
      </c>
      <c r="AH14" s="44">
        <f>0*'WFH Recoverable LACW DATA 2022'!AK14</f>
        <v>0</v>
      </c>
      <c r="AI14" s="44">
        <f>$G$7*'WFH Recoverable LACW DATA 2022'!AL14</f>
        <v>0</v>
      </c>
      <c r="AJ14" s="44">
        <f>$H$7*'WFH Recoverable LACW DATA 2022'!AM14</f>
        <v>0</v>
      </c>
      <c r="AK14" s="44">
        <f>$C$8*'WFH Recoverable LACW DATA 2022'!AN14</f>
        <v>-7581278.5423922474</v>
      </c>
      <c r="AL14" s="44">
        <f>0*'WFH Recoverable LACW DATA 2022'!AO14</f>
        <v>0</v>
      </c>
      <c r="AM14" s="44">
        <f>$G$8*'WFH Recoverable LACW DATA 2022'!AP14</f>
        <v>0</v>
      </c>
      <c r="AN14" s="44">
        <f>$H$8*'WFH Recoverable LACW DATA 2022'!AQ14</f>
        <v>0</v>
      </c>
      <c r="AO14" s="44">
        <f>$C$9*'WFH Recoverable LACW DATA 2022'!AR14</f>
        <v>-3140208.4095619773</v>
      </c>
      <c r="AP14" s="44">
        <f>0*'WFH Recoverable LACW DATA 2022'!AS14</f>
        <v>0</v>
      </c>
      <c r="AQ14" s="44">
        <f>0*'WFH Recoverable LACW DATA 2022'!AT14</f>
        <v>0</v>
      </c>
      <c r="AR14" s="44">
        <f>$G$9*'WFH Recoverable LACW DATA 2022'!AU14</f>
        <v>0</v>
      </c>
      <c r="AS14" s="44">
        <f>$H$9*'WFH Recoverable LACW DATA 2022'!AV14</f>
        <v>0</v>
      </c>
      <c r="AT14" s="44">
        <f>$C$10*'WFH Recoverable LACW DATA 2022'!AW14</f>
        <v>-786684.694206874</v>
      </c>
      <c r="AU14" s="44">
        <f>0*'WFH Recoverable LACW DATA 2022'!AX14</f>
        <v>0</v>
      </c>
      <c r="AV14" s="44">
        <f>0*'WFH Recoverable LACW DATA 2022'!AY14</f>
        <v>0</v>
      </c>
      <c r="AW14" s="44">
        <f>$G$10*'WFH Recoverable LACW DATA 2022'!AZ14</f>
        <v>0</v>
      </c>
      <c r="AX14" s="44">
        <f>360*'WFH Recoverable LACW DATA 2022'!BA14</f>
        <v>0</v>
      </c>
      <c r="AY14" s="44">
        <f>$H$10*'WFH Recoverable LACW DATA 2022'!BB14</f>
        <v>0</v>
      </c>
      <c r="AZ14" s="44">
        <f>$C$11*'WFH Recoverable LACW DATA 2022'!BC14</f>
        <v>0</v>
      </c>
      <c r="BA14" s="44">
        <f>0*'WFH Recoverable LACW DATA 2022'!BD14</f>
        <v>0</v>
      </c>
      <c r="BB14" s="44">
        <f>$E$4*'WFH Recoverable LACW DATA 2022'!BE14</f>
        <v>0</v>
      </c>
      <c r="BC14" s="44">
        <f>$F$4*'WFH Recoverable LACW DATA 2022'!BF14</f>
        <v>0</v>
      </c>
      <c r="BD14" s="44">
        <f>0*'WFH Recoverable LACW DATA 2022'!BG14</f>
        <v>0</v>
      </c>
      <c r="BE14" s="44">
        <f>$G$11*'WFH Recoverable LACW DATA 2022'!BH14</f>
        <v>0</v>
      </c>
      <c r="BF14" s="44">
        <f>360*'WFH Recoverable LACW DATA 2022'!BI14</f>
        <v>0</v>
      </c>
      <c r="BG14" s="44">
        <f>$H$11*'WFH Recoverable LACW DATA 2022'!BJ14</f>
        <v>0</v>
      </c>
      <c r="BH14" s="44">
        <f>0*'WFH Recoverable LACW DATA 2022'!BK14</f>
        <v>0</v>
      </c>
      <c r="BI14" s="44">
        <f>0*'WFH Recoverable LACW DATA 2022'!BL14</f>
        <v>0</v>
      </c>
      <c r="BJ14" s="44">
        <f>0*'WFH Recoverable LACW DATA 2022'!BM14</f>
        <v>0</v>
      </c>
      <c r="BK14" s="44">
        <f>0*'WFH Recoverable LACW DATA 2022'!BN14</f>
        <v>0</v>
      </c>
      <c r="BL14" s="44">
        <f>0*'WFH Recoverable LACW DATA 2022'!BO14</f>
        <v>0</v>
      </c>
      <c r="BM14">
        <f>$G$3*'WFH Residual LACW DATA 2022'!N14</f>
        <v>-291365.68757833575</v>
      </c>
      <c r="BN14">
        <f>$H$3*'WFH Residual LACW DATA 2022'!O14</f>
        <v>737782.4540077711</v>
      </c>
      <c r="BO14">
        <f>$G$4*'WFH Residual LACW DATA 2022'!P14</f>
        <v>-112288.07779545472</v>
      </c>
      <c r="BP14">
        <f>$H$4*'WFH Residual LACW DATA 2022'!Q14</f>
        <v>126166.94455387187</v>
      </c>
      <c r="BQ14">
        <f>$G$5*'WFH Residual LACW DATA 2022'!R14</f>
        <v>-1335411.4852001262</v>
      </c>
      <c r="BR14">
        <f>$H$5*'WFH Residual LACW DATA 2022'!S14</f>
        <v>958180.19908474537</v>
      </c>
      <c r="BS14">
        <f>$G$7*'WFH Residual LACW DATA 2022'!T14</f>
        <v>6299.7986503423945</v>
      </c>
      <c r="BT14">
        <f>$H$7*'WFH Residual LACW DATA 2022'!U14</f>
        <v>1059.0178765661785</v>
      </c>
      <c r="BU14">
        <f>$G$8*'WFH Residual LACW DATA 2022'!V14</f>
        <v>21947.215205475241</v>
      </c>
      <c r="BV14">
        <f>$H$8*'WFH Residual LACW DATA 2022'!W14</f>
        <v>1372.8009511043053</v>
      </c>
      <c r="BW14">
        <f>$G$6*'WFH Residual LACW DATA 2022'!X14</f>
        <v>7381030.759441901</v>
      </c>
      <c r="BX14">
        <f>$H$6*'WFH Residual LACW DATA 2022'!Y14</f>
        <v>6275.6614907625381</v>
      </c>
      <c r="BY14">
        <f>$G$9*'WFH Residual LACW DATA 2022'!Z14</f>
        <v>702602.54392013093</v>
      </c>
      <c r="BZ14">
        <f>$H$9*'WFH Residual LACW DATA 2022'!AA14</f>
        <v>106664.45485167578</v>
      </c>
      <c r="CA14">
        <f>$G$10*'WFH Residual LACW DATA 2022'!AB14</f>
        <v>144370.38573701322</v>
      </c>
      <c r="CB14">
        <f>$H$10*'WFH Residual LACW DATA 2022'!AC14</f>
        <v>958.78161664427682</v>
      </c>
      <c r="CC14">
        <f>$G$10*'WFH Residual LACW DATA 2022'!AD14</f>
        <v>301865.35199557303</v>
      </c>
      <c r="CD14">
        <f>$H$11*'WFH Residual LACW DATA 2022'!AE14</f>
        <v>92317.595388071422</v>
      </c>
      <c r="CE14">
        <f>360*'WFH Residual LACW DATA 2022'!AF14</f>
        <v>60342.898949639792</v>
      </c>
      <c r="CH14">
        <f>360*'WFH Residual LACW DATA 2022'!AI14</f>
        <v>12076.062309397716</v>
      </c>
    </row>
    <row r="15" spans="1:88" x14ac:dyDescent="0.35">
      <c r="B15" s="41"/>
      <c r="C15" s="1" t="s">
        <v>393</v>
      </c>
      <c r="D15" s="10">
        <f>N297+S297</f>
        <v>-37117129.70284193</v>
      </c>
      <c r="E15" s="9">
        <f>D15/1000000</f>
        <v>-37.117129702841929</v>
      </c>
      <c r="F15" s="16"/>
      <c r="K15" s="2" t="s">
        <v>14</v>
      </c>
      <c r="L15" s="10">
        <f>$E$3*'WFH Recoverable LACW DATA 2022'!O15</f>
        <v>0</v>
      </c>
      <c r="M15" s="44">
        <f>$F$3*'WFH Recoverable LACW DATA 2022'!P15</f>
        <v>0</v>
      </c>
      <c r="N15" s="44">
        <f>$D$3*'WFH Recoverable LACW DATA 2022'!Q15</f>
        <v>-379158.78</v>
      </c>
      <c r="O15" s="49">
        <f>$G$3*'WFH Recoverable LACW DATA 2022'!R15</f>
        <v>0</v>
      </c>
      <c r="P15" s="44">
        <f>$H$3*'WFH Recoverable LACW DATA 2022'!S15</f>
        <v>0</v>
      </c>
      <c r="Q15" s="44">
        <f>$E$4*'WFH Recoverable LACW DATA 2022'!T15</f>
        <v>0</v>
      </c>
      <c r="R15" s="44">
        <f>$F$4*'WFH Recoverable LACW DATA 2022'!U15</f>
        <v>616888.72000000009</v>
      </c>
      <c r="S15" s="44">
        <f>$D$3*'WFH Recoverable LACW DATA 2022'!V15</f>
        <v>0</v>
      </c>
      <c r="T15" s="44">
        <f>$G$4*'WFH Recoverable LACW DATA 2022'!W15</f>
        <v>0</v>
      </c>
      <c r="U15" s="44">
        <f>360*'WFH Recoverable LACW DATA 2022'!X15</f>
        <v>0</v>
      </c>
      <c r="V15" s="44">
        <f>$H$4*'WFH Recoverable LACW DATA 2022'!Y15</f>
        <v>0</v>
      </c>
      <c r="W15" s="44">
        <f>$C$5*'WFH Recoverable LACW DATA 2022'!Z15</f>
        <v>-815316.11897763773</v>
      </c>
      <c r="X15" s="44">
        <f>0*'WFH Recoverable LACW DATA 2022'!AA15</f>
        <v>0</v>
      </c>
      <c r="Y15" s="44">
        <f>0*'WFH Recoverable LACW DATA 2022'!AB15</f>
        <v>0</v>
      </c>
      <c r="Z15" s="44">
        <f>$G$5*'WFH Recoverable LACW DATA 2022'!AC15</f>
        <v>0</v>
      </c>
      <c r="AA15" s="44">
        <f>$H$5*'WFH Recoverable LACW DATA 2022'!AD15</f>
        <v>0</v>
      </c>
      <c r="AB15" s="44">
        <f>$C$6*'WFH Recoverable LACW DATA 2022'!AE15</f>
        <v>-1634169.4272800321</v>
      </c>
      <c r="AC15" s="44">
        <f>0*'WFH Recoverable LACW DATA 2022'!AF15</f>
        <v>0</v>
      </c>
      <c r="AD15" s="44">
        <f>$G$6*'WFH Recoverable LACW DATA 2022'!AG15</f>
        <v>0</v>
      </c>
      <c r="AE15" s="44">
        <f>$H$5*'WFH Recoverable LACW DATA 2022'!AH15</f>
        <v>0</v>
      </c>
      <c r="AF15" s="44">
        <f>$C$7*'WFH Recoverable LACW DATA 2022'!AI15</f>
        <v>-2696908.3516682829</v>
      </c>
      <c r="AG15" s="44">
        <f>0*'WFH Recoverable LACW DATA 2022'!AJ15</f>
        <v>0</v>
      </c>
      <c r="AH15" s="44">
        <f>0*'WFH Recoverable LACW DATA 2022'!AK15</f>
        <v>0</v>
      </c>
      <c r="AI15" s="44">
        <f>$G$7*'WFH Recoverable LACW DATA 2022'!AL15</f>
        <v>0</v>
      </c>
      <c r="AJ15" s="44">
        <f>$H$7*'WFH Recoverable LACW DATA 2022'!AM15</f>
        <v>0</v>
      </c>
      <c r="AK15" s="44">
        <f>$C$8*'WFH Recoverable LACW DATA 2022'!AN15</f>
        <v>-9436847.5575079322</v>
      </c>
      <c r="AL15" s="44">
        <f>0*'WFH Recoverable LACW DATA 2022'!AO15</f>
        <v>0</v>
      </c>
      <c r="AM15" s="44">
        <f>$G$8*'WFH Recoverable LACW DATA 2022'!AP15</f>
        <v>0</v>
      </c>
      <c r="AN15" s="44">
        <f>$H$8*'WFH Recoverable LACW DATA 2022'!AQ15</f>
        <v>0</v>
      </c>
      <c r="AO15" s="44">
        <f>$C$9*'WFH Recoverable LACW DATA 2022'!AR15</f>
        <v>-7300077.3999999994</v>
      </c>
      <c r="AP15" s="44">
        <f>0*'WFH Recoverable LACW DATA 2022'!AS15</f>
        <v>0</v>
      </c>
      <c r="AQ15" s="44">
        <f>0*'WFH Recoverable LACW DATA 2022'!AT15</f>
        <v>0</v>
      </c>
      <c r="AR15" s="44">
        <f>$G$9*'WFH Recoverable LACW DATA 2022'!AU15</f>
        <v>0</v>
      </c>
      <c r="AS15" s="44">
        <f>$H$9*'WFH Recoverable LACW DATA 2022'!AV15</f>
        <v>0</v>
      </c>
      <c r="AT15" s="44">
        <f>$C$10*'WFH Recoverable LACW DATA 2022'!AW15</f>
        <v>-682380</v>
      </c>
      <c r="AU15" s="44">
        <f>0*'WFH Recoverable LACW DATA 2022'!AX15</f>
        <v>0</v>
      </c>
      <c r="AV15" s="44">
        <f>0*'WFH Recoverable LACW DATA 2022'!AY15</f>
        <v>0</v>
      </c>
      <c r="AW15" s="44">
        <f>$G$10*'WFH Recoverable LACW DATA 2022'!AZ15</f>
        <v>0</v>
      </c>
      <c r="AX15" s="44">
        <f>360*'WFH Recoverable LACW DATA 2022'!BA15</f>
        <v>0</v>
      </c>
      <c r="AY15" s="44">
        <f>$H$10*'WFH Recoverable LACW DATA 2022'!BB15</f>
        <v>0</v>
      </c>
      <c r="AZ15" s="44">
        <f>$C$11*'WFH Recoverable LACW DATA 2022'!BC15</f>
        <v>0</v>
      </c>
      <c r="BA15" s="44">
        <f>0*'WFH Recoverable LACW DATA 2022'!BD15</f>
        <v>0</v>
      </c>
      <c r="BB15" s="44">
        <f>$E$4*'WFH Recoverable LACW DATA 2022'!BE15</f>
        <v>0</v>
      </c>
      <c r="BC15" s="44">
        <f>$F$4*'WFH Recoverable LACW DATA 2022'!BF15</f>
        <v>0</v>
      </c>
      <c r="BD15" s="44">
        <f>0*'WFH Recoverable LACW DATA 2022'!BG15</f>
        <v>0</v>
      </c>
      <c r="BE15" s="44">
        <f>$G$11*'WFH Recoverable LACW DATA 2022'!BH15</f>
        <v>0</v>
      </c>
      <c r="BF15" s="44">
        <f>360*'WFH Recoverable LACW DATA 2022'!BI15</f>
        <v>0</v>
      </c>
      <c r="BG15" s="44">
        <f>$H$11*'WFH Recoverable LACW DATA 2022'!BJ15</f>
        <v>0</v>
      </c>
      <c r="BH15" s="44">
        <f>0*'WFH Recoverable LACW DATA 2022'!BK15</f>
        <v>0</v>
      </c>
      <c r="BI15" s="44">
        <f>0*'WFH Recoverable LACW DATA 2022'!BL15</f>
        <v>0</v>
      </c>
      <c r="BJ15" s="44">
        <f>0*'WFH Recoverable LACW DATA 2022'!BM15</f>
        <v>0</v>
      </c>
      <c r="BK15" s="44">
        <f>0*'WFH Recoverable LACW DATA 2022'!BN15</f>
        <v>0</v>
      </c>
      <c r="BL15" s="44">
        <f>0*'WFH Recoverable LACW DATA 2022'!BO15</f>
        <v>0</v>
      </c>
      <c r="BM15">
        <f>$G$3*'WFH Residual LACW DATA 2022'!N15</f>
        <v>-316848.91770703887</v>
      </c>
      <c r="BN15">
        <f>$H$3*'WFH Residual LACW DATA 2022'!O15</f>
        <v>802309.88761418872</v>
      </c>
      <c r="BO15">
        <f>$G$4*'WFH Residual LACW DATA 2022'!P15</f>
        <v>-122108.9422594694</v>
      </c>
      <c r="BP15">
        <f>$H$4*'WFH Residual LACW DATA 2022'!Q15</f>
        <v>137201.6731433089</v>
      </c>
      <c r="BQ15">
        <f>$G$5*'WFH Residual LACW DATA 2022'!R15</f>
        <v>-1452208.347853072</v>
      </c>
      <c r="BR15">
        <f>$H$5*'WFH Residual LACW DATA 2022'!S15</f>
        <v>1041983.9122844278</v>
      </c>
      <c r="BS15">
        <f>$G$7*'WFH Residual LACW DATA 2022'!T15</f>
        <v>6850.7874098819211</v>
      </c>
      <c r="BT15">
        <f>$H$7*'WFH Residual LACW DATA 2022'!U15</f>
        <v>1151.6409870060127</v>
      </c>
      <c r="BU15">
        <f>$G$8*'WFH Residual LACW DATA 2022'!V15</f>
        <v>23866.747805259929</v>
      </c>
      <c r="BV15">
        <f>$H$8*'WFH Residual LACW DATA 2022'!W15</f>
        <v>1492.8679461189049</v>
      </c>
      <c r="BW15">
        <f>$G$6*'WFH Residual LACW DATA 2022'!X15</f>
        <v>8026585.5157112842</v>
      </c>
      <c r="BX15">
        <f>$H$6*'WFH Residual LACW DATA 2022'!Y15</f>
        <v>6824.5391822578513</v>
      </c>
      <c r="BY15">
        <f>$G$9*'WFH Residual LACW DATA 2022'!Z15</f>
        <v>764053.09585210867</v>
      </c>
      <c r="BZ15">
        <f>$H$9*'WFH Residual LACW DATA 2022'!AA15</f>
        <v>115993.46978177843</v>
      </c>
      <c r="CA15">
        <f>$G$10*'WFH Residual LACW DATA 2022'!AB15</f>
        <v>156997.21147646071</v>
      </c>
      <c r="CB15">
        <f>$H$10*'WFH Residual LACW DATA 2022'!AC15</f>
        <v>1042.6379306227275</v>
      </c>
      <c r="CC15">
        <f>$G$10*'WFH Residual LACW DATA 2022'!AD15</f>
        <v>328266.89672350866</v>
      </c>
      <c r="CD15">
        <f>$H$11*'WFH Residual LACW DATA 2022'!AE15</f>
        <v>100391.81492900562</v>
      </c>
      <c r="CE15">
        <f>360*'WFH Residual LACW DATA 2022'!AF15</f>
        <v>65620.569060171649</v>
      </c>
      <c r="CH15">
        <f>360*'WFH Residual LACW DATA 2022'!AI15</f>
        <v>13132.250762597792</v>
      </c>
    </row>
    <row r="16" spans="1:88" x14ac:dyDescent="0.35">
      <c r="B16" s="41"/>
      <c r="C16" s="1" t="s">
        <v>455</v>
      </c>
      <c r="D16" s="10">
        <f>L297+Q297</f>
        <v>-44125858.221219145</v>
      </c>
      <c r="E16" s="9">
        <f t="shared" ref="E16:E23" si="0">D16/1000000</f>
        <v>-44.125858221219147</v>
      </c>
      <c r="F16" s="16"/>
      <c r="K16" s="2" t="s">
        <v>15</v>
      </c>
      <c r="L16" s="10">
        <f>$E$3*'WFH Recoverable LACW DATA 2022'!O16</f>
        <v>0</v>
      </c>
      <c r="M16" s="44">
        <f>$F$3*'WFH Recoverable LACW DATA 2022'!P16</f>
        <v>0</v>
      </c>
      <c r="N16" s="44">
        <f>$D$3*'WFH Recoverable LACW DATA 2022'!Q16</f>
        <v>0</v>
      </c>
      <c r="O16" s="44">
        <f>$G$3*'WFH Recoverable LACW DATA 2022'!R16</f>
        <v>0</v>
      </c>
      <c r="P16" s="44">
        <f>$H$3*'WFH Recoverable LACW DATA 2022'!S16</f>
        <v>0</v>
      </c>
      <c r="Q16" s="44">
        <f>$E$4*'WFH Recoverable LACW DATA 2022'!T16</f>
        <v>0</v>
      </c>
      <c r="R16" s="44">
        <f>$F$4*'WFH Recoverable LACW DATA 2022'!U16</f>
        <v>1452511.2</v>
      </c>
      <c r="S16" s="44">
        <f>$D$3*'WFH Recoverable LACW DATA 2022'!V16</f>
        <v>0</v>
      </c>
      <c r="T16" s="44">
        <f>$G$4*'WFH Recoverable LACW DATA 2022'!W16</f>
        <v>0</v>
      </c>
      <c r="U16" s="44">
        <f>360*'WFH Recoverable LACW DATA 2022'!X16</f>
        <v>0</v>
      </c>
      <c r="V16" s="44">
        <f>$H$4*'WFH Recoverable LACW DATA 2022'!Y16</f>
        <v>0</v>
      </c>
      <c r="W16" s="44">
        <f>$C$5*'WFH Recoverable LACW DATA 2022'!Z16</f>
        <v>-1913087.919</v>
      </c>
      <c r="X16" s="44">
        <f>0*'WFH Recoverable LACW DATA 2022'!AA16</f>
        <v>0</v>
      </c>
      <c r="Y16" s="44">
        <f>0*'WFH Recoverable LACW DATA 2022'!AB16</f>
        <v>0</v>
      </c>
      <c r="Z16" s="44">
        <f>$G$5*'WFH Recoverable LACW DATA 2022'!AC16</f>
        <v>0</v>
      </c>
      <c r="AA16" s="44">
        <f>$H$5*'WFH Recoverable LACW DATA 2022'!AD16</f>
        <v>0</v>
      </c>
      <c r="AB16" s="44">
        <f>$C$6*'WFH Recoverable LACW DATA 2022'!AE16</f>
        <v>-4709388.8986710478</v>
      </c>
      <c r="AC16" s="44">
        <f>0*'WFH Recoverable LACW DATA 2022'!AF16</f>
        <v>0</v>
      </c>
      <c r="AD16" s="44">
        <f>$G$6*'WFH Recoverable LACW DATA 2022'!AG16</f>
        <v>0</v>
      </c>
      <c r="AE16" s="44">
        <f>$H$5*'WFH Recoverable LACW DATA 2022'!AH16</f>
        <v>0</v>
      </c>
      <c r="AF16" s="44">
        <f>$C$7*'WFH Recoverable LACW DATA 2022'!AI16</f>
        <v>-5488252.2402915619</v>
      </c>
      <c r="AG16" s="44">
        <f>0*'WFH Recoverable LACW DATA 2022'!AJ16</f>
        <v>0</v>
      </c>
      <c r="AH16" s="44">
        <f>0*'WFH Recoverable LACW DATA 2022'!AK16</f>
        <v>0</v>
      </c>
      <c r="AI16" s="44">
        <f>$G$7*'WFH Recoverable LACW DATA 2022'!AL16</f>
        <v>0</v>
      </c>
      <c r="AJ16" s="44">
        <f>$H$7*'WFH Recoverable LACW DATA 2022'!AM16</f>
        <v>0</v>
      </c>
      <c r="AK16" s="44">
        <f>$C$8*'WFH Recoverable LACW DATA 2022'!AN16</f>
        <v>-26486686.516197294</v>
      </c>
      <c r="AL16" s="44">
        <f>0*'WFH Recoverable LACW DATA 2022'!AO16</f>
        <v>0</v>
      </c>
      <c r="AM16" s="44">
        <f>$G$8*'WFH Recoverable LACW DATA 2022'!AP16</f>
        <v>0</v>
      </c>
      <c r="AN16" s="44">
        <f>$H$8*'WFH Recoverable LACW DATA 2022'!AQ16</f>
        <v>0</v>
      </c>
      <c r="AO16" s="44">
        <f>$C$9*'WFH Recoverable LACW DATA 2022'!AR16</f>
        <v>-9007856.9000000004</v>
      </c>
      <c r="AP16" s="44">
        <f>0*'WFH Recoverable LACW DATA 2022'!AS16</f>
        <v>0</v>
      </c>
      <c r="AQ16" s="44">
        <f>0*'WFH Recoverable LACW DATA 2022'!AT16</f>
        <v>0</v>
      </c>
      <c r="AR16" s="44">
        <f>$G$9*'WFH Recoverable LACW DATA 2022'!AU16</f>
        <v>0</v>
      </c>
      <c r="AS16" s="44">
        <f>$H$9*'WFH Recoverable LACW DATA 2022'!AV16</f>
        <v>0</v>
      </c>
      <c r="AT16" s="44">
        <f>$C$10*'WFH Recoverable LACW DATA 2022'!AW16</f>
        <v>-1800253.2765629683</v>
      </c>
      <c r="AU16" s="44">
        <f>0*'WFH Recoverable LACW DATA 2022'!AX16</f>
        <v>0</v>
      </c>
      <c r="AV16" s="44">
        <f>0*'WFH Recoverable LACW DATA 2022'!AY16</f>
        <v>0</v>
      </c>
      <c r="AW16" s="44">
        <f>$G$10*'WFH Recoverable LACW DATA 2022'!AZ16</f>
        <v>0</v>
      </c>
      <c r="AX16" s="44">
        <f>360*'WFH Recoverable LACW DATA 2022'!BA16</f>
        <v>0</v>
      </c>
      <c r="AY16" s="44">
        <f>$H$10*'WFH Recoverable LACW DATA 2022'!BB16</f>
        <v>3378.134468740639</v>
      </c>
      <c r="AZ16" s="44">
        <f>$C$11*'WFH Recoverable LACW DATA 2022'!BC16</f>
        <v>0</v>
      </c>
      <c r="BA16" s="44">
        <f>0*'WFH Recoverable LACW DATA 2022'!BD16</f>
        <v>0</v>
      </c>
      <c r="BB16" s="44">
        <f>$E$4*'WFH Recoverable LACW DATA 2022'!BE16</f>
        <v>0</v>
      </c>
      <c r="BC16" s="44">
        <f>$F$4*'WFH Recoverable LACW DATA 2022'!BF16</f>
        <v>0</v>
      </c>
      <c r="BD16" s="44">
        <f>0*'WFH Recoverable LACW DATA 2022'!BG16</f>
        <v>0</v>
      </c>
      <c r="BE16" s="44">
        <f>$G$11*'WFH Recoverable LACW DATA 2022'!BH16</f>
        <v>0</v>
      </c>
      <c r="BF16" s="44">
        <f>360*'WFH Recoverable LACW DATA 2022'!BI16</f>
        <v>0</v>
      </c>
      <c r="BG16" s="44">
        <f>$H$11*'WFH Recoverable LACW DATA 2022'!BJ16</f>
        <v>0</v>
      </c>
      <c r="BH16" s="44">
        <f>0*'WFH Recoverable LACW DATA 2022'!BK16</f>
        <v>0</v>
      </c>
      <c r="BI16" s="44">
        <f>0*'WFH Recoverable LACW DATA 2022'!BL16</f>
        <v>0</v>
      </c>
      <c r="BJ16" s="44">
        <f>0*'WFH Recoverable LACW DATA 2022'!BM16</f>
        <v>0</v>
      </c>
      <c r="BK16" s="44">
        <f>0*'WFH Recoverable LACW DATA 2022'!BN16</f>
        <v>0</v>
      </c>
      <c r="BL16" s="44">
        <f>0*'WFH Recoverable LACW DATA 2022'!BO16</f>
        <v>0</v>
      </c>
      <c r="BM16">
        <f>$G$3*'WFH Residual LACW DATA 2022'!N16</f>
        <v>-2171644.8863565405</v>
      </c>
      <c r="BN16">
        <f>$H$3*'WFH Residual LACW DATA 2022'!O16</f>
        <v>5498936.7718832446</v>
      </c>
      <c r="BO16">
        <f>$G$4*'WFH Residual LACW DATA 2022'!P16</f>
        <v>-836920.20144871692</v>
      </c>
      <c r="BP16">
        <f>$H$4*'WFH Residual LACW DATA 2022'!Q16</f>
        <v>940363.98810337239</v>
      </c>
      <c r="BQ16">
        <f>$G$5*'WFH Residual LACW DATA 2022'!R16</f>
        <v>-9953263.7048655581</v>
      </c>
      <c r="BR16">
        <f>$H$5*'WFH Residual LACW DATA 2022'!S16</f>
        <v>7141634.0985279335</v>
      </c>
      <c r="BS16">
        <f>$G$7*'WFH Residual LACW DATA 2022'!T16</f>
        <v>46954.484029330612</v>
      </c>
      <c r="BT16">
        <f>$H$7*'WFH Residual LACW DATA 2022'!U16</f>
        <v>7893.2106773443711</v>
      </c>
      <c r="BU16">
        <f>$G$8*'WFH Residual LACW DATA 2022'!V16</f>
        <v>163579.85755588557</v>
      </c>
      <c r="BV16">
        <f>$H$8*'WFH Residual LACW DATA 2022'!W16</f>
        <v>10231.939766927888</v>
      </c>
      <c r="BW16">
        <f>$G$6*'WFH Residual LACW DATA 2022'!X16</f>
        <v>55013264.732734978</v>
      </c>
      <c r="BX16">
        <f>$H$6*'WFH Residual LACW DATA 2022'!Y16</f>
        <v>46774.581791670331</v>
      </c>
      <c r="BY16">
        <f>$G$9*'WFH Residual LACW DATA 2022'!Z16</f>
        <v>5236729.2604933996</v>
      </c>
      <c r="BZ16">
        <f>$H$9*'WFH Residual LACW DATA 2022'!AA16</f>
        <v>795005.47871606355</v>
      </c>
      <c r="CA16">
        <f>$G$10*'WFH Residual LACW DATA 2022'!AB16</f>
        <v>1076040.259005493</v>
      </c>
      <c r="CB16">
        <f>$H$10*'WFH Residual LACW DATA 2022'!AC16</f>
        <v>7146.1166626163013</v>
      </c>
      <c r="CC16">
        <f>$G$10*'WFH Residual LACW DATA 2022'!AD16</f>
        <v>2249902.3597387578</v>
      </c>
      <c r="CD16">
        <f>$H$11*'WFH Residual LACW DATA 2022'!AE16</f>
        <v>688073.58756455046</v>
      </c>
      <c r="CE16">
        <f>360*'WFH Residual LACW DATA 2022'!AF16</f>
        <v>449755.59415067628</v>
      </c>
      <c r="CH16">
        <f>360*'WFH Residual LACW DATA 2022'!AI16</f>
        <v>90006.888523809961</v>
      </c>
    </row>
    <row r="17" spans="2:86" x14ac:dyDescent="0.35">
      <c r="B17" s="41"/>
      <c r="C17" s="1" t="s">
        <v>456</v>
      </c>
      <c r="D17" s="10">
        <f>M297+R297</f>
        <v>107632309.7242814</v>
      </c>
      <c r="E17" s="9">
        <f t="shared" si="0"/>
        <v>107.6323097242814</v>
      </c>
      <c r="F17" s="16"/>
      <c r="K17" s="2" t="s">
        <v>16</v>
      </c>
      <c r="L17" s="10">
        <f>$E$3*'WFH Recoverable LACW DATA 2022'!O17</f>
        <v>0</v>
      </c>
      <c r="M17" s="44">
        <f>$F$3*'WFH Recoverable LACW DATA 2022'!P17</f>
        <v>0</v>
      </c>
      <c r="N17" s="44">
        <f>$D$3*'WFH Recoverable LACW DATA 2022'!Q17</f>
        <v>0</v>
      </c>
      <c r="O17" s="44">
        <f>$G$3*'WFH Recoverable LACW DATA 2022'!R17</f>
        <v>0</v>
      </c>
      <c r="P17" s="44">
        <f>$H$3*'WFH Recoverable LACW DATA 2022'!S17</f>
        <v>0</v>
      </c>
      <c r="Q17" s="44">
        <f>$E$4*'WFH Recoverable LACW DATA 2022'!T17</f>
        <v>0</v>
      </c>
      <c r="R17" s="44">
        <f>$F$4*'WFH Recoverable LACW DATA 2022'!U17</f>
        <v>329829.92</v>
      </c>
      <c r="S17" s="44">
        <f>$D$3*'WFH Recoverable LACW DATA 2022'!V17</f>
        <v>0</v>
      </c>
      <c r="T17" s="44">
        <f>$G$4*'WFH Recoverable LACW DATA 2022'!W17</f>
        <v>0</v>
      </c>
      <c r="U17" s="44">
        <f>360*'WFH Recoverable LACW DATA 2022'!X17</f>
        <v>0</v>
      </c>
      <c r="V17" s="44">
        <f>$H$4*'WFH Recoverable LACW DATA 2022'!Y17</f>
        <v>0</v>
      </c>
      <c r="W17" s="44">
        <f>$C$5*'WFH Recoverable LACW DATA 2022'!Z17</f>
        <v>-511798.90092927439</v>
      </c>
      <c r="X17" s="44">
        <f>0*'WFH Recoverable LACW DATA 2022'!AA17</f>
        <v>0</v>
      </c>
      <c r="Y17" s="44">
        <f>0*'WFH Recoverable LACW DATA 2022'!AB17</f>
        <v>0</v>
      </c>
      <c r="Z17" s="44">
        <f>$G$5*'WFH Recoverable LACW DATA 2022'!AC17</f>
        <v>0</v>
      </c>
      <c r="AA17" s="44">
        <f>$H$5*'WFH Recoverable LACW DATA 2022'!AD17</f>
        <v>0</v>
      </c>
      <c r="AB17" s="44">
        <f>$C$6*'WFH Recoverable LACW DATA 2022'!AE17</f>
        <v>-710115.60426459636</v>
      </c>
      <c r="AC17" s="44">
        <f>0*'WFH Recoverable LACW DATA 2022'!AF17</f>
        <v>0</v>
      </c>
      <c r="AD17" s="44">
        <f>$G$6*'WFH Recoverable LACW DATA 2022'!AG17</f>
        <v>0</v>
      </c>
      <c r="AE17" s="44">
        <f>$H$5*'WFH Recoverable LACW DATA 2022'!AH17</f>
        <v>0</v>
      </c>
      <c r="AF17" s="44">
        <f>$C$7*'WFH Recoverable LACW DATA 2022'!AI17</f>
        <v>-1185207.9683880042</v>
      </c>
      <c r="AG17" s="44">
        <f>0*'WFH Recoverable LACW DATA 2022'!AJ17</f>
        <v>0</v>
      </c>
      <c r="AH17" s="44">
        <f>0*'WFH Recoverable LACW DATA 2022'!AK17</f>
        <v>0</v>
      </c>
      <c r="AI17" s="44">
        <f>$G$7*'WFH Recoverable LACW DATA 2022'!AL17</f>
        <v>0</v>
      </c>
      <c r="AJ17" s="44">
        <f>$H$7*'WFH Recoverable LACW DATA 2022'!AM17</f>
        <v>0</v>
      </c>
      <c r="AK17" s="44">
        <f>$C$8*'WFH Recoverable LACW DATA 2022'!AN17</f>
        <v>-2809978.5406970899</v>
      </c>
      <c r="AL17" s="44">
        <f>0*'WFH Recoverable LACW DATA 2022'!AO17</f>
        <v>0</v>
      </c>
      <c r="AM17" s="44">
        <f>$G$8*'WFH Recoverable LACW DATA 2022'!AP17</f>
        <v>0</v>
      </c>
      <c r="AN17" s="44">
        <f>$H$8*'WFH Recoverable LACW DATA 2022'!AQ17</f>
        <v>0</v>
      </c>
      <c r="AO17" s="44">
        <f>$C$9*'WFH Recoverable LACW DATA 2022'!AR17</f>
        <v>-1176732.0711639801</v>
      </c>
      <c r="AP17" s="44">
        <f>0*'WFH Recoverable LACW DATA 2022'!AS17</f>
        <v>0</v>
      </c>
      <c r="AQ17" s="44">
        <f>0*'WFH Recoverable LACW DATA 2022'!AT17</f>
        <v>0</v>
      </c>
      <c r="AR17" s="44">
        <f>$G$9*'WFH Recoverable LACW DATA 2022'!AU17</f>
        <v>0</v>
      </c>
      <c r="AS17" s="44">
        <f>$H$9*'WFH Recoverable LACW DATA 2022'!AV17</f>
        <v>0</v>
      </c>
      <c r="AT17" s="44">
        <f>$C$10*'WFH Recoverable LACW DATA 2022'!AW17</f>
        <v>-30190</v>
      </c>
      <c r="AU17" s="44">
        <f>0*'WFH Recoverable LACW DATA 2022'!AX17</f>
        <v>0</v>
      </c>
      <c r="AV17" s="44">
        <f>0*'WFH Recoverable LACW DATA 2022'!AY17</f>
        <v>0</v>
      </c>
      <c r="AW17" s="44">
        <f>$G$10*'WFH Recoverable LACW DATA 2022'!AZ17</f>
        <v>0</v>
      </c>
      <c r="AX17" s="44">
        <f>360*'WFH Recoverable LACW DATA 2022'!BA17</f>
        <v>0</v>
      </c>
      <c r="AY17" s="44">
        <f>$H$10*'WFH Recoverable LACW DATA 2022'!BB17</f>
        <v>0</v>
      </c>
      <c r="AZ17" s="44">
        <f>$C$11*'WFH Recoverable LACW DATA 2022'!BC17</f>
        <v>0</v>
      </c>
      <c r="BA17" s="44">
        <f>0*'WFH Recoverable LACW DATA 2022'!BD17</f>
        <v>0</v>
      </c>
      <c r="BB17" s="44">
        <f>$E$4*'WFH Recoverable LACW DATA 2022'!BE17</f>
        <v>0</v>
      </c>
      <c r="BC17" s="44">
        <f>$F$4*'WFH Recoverable LACW DATA 2022'!BF17</f>
        <v>0</v>
      </c>
      <c r="BD17" s="44">
        <f>0*'WFH Recoverable LACW DATA 2022'!BG17</f>
        <v>0</v>
      </c>
      <c r="BE17" s="44">
        <f>$G$11*'WFH Recoverable LACW DATA 2022'!BH17</f>
        <v>0</v>
      </c>
      <c r="BF17" s="44">
        <f>360*'WFH Recoverable LACW DATA 2022'!BI17</f>
        <v>0</v>
      </c>
      <c r="BG17" s="44">
        <f>$H$11*'WFH Recoverable LACW DATA 2022'!BJ17</f>
        <v>0</v>
      </c>
      <c r="BH17" s="44">
        <f>0*'WFH Recoverable LACW DATA 2022'!BK17</f>
        <v>0</v>
      </c>
      <c r="BI17" s="44">
        <f>0*'WFH Recoverable LACW DATA 2022'!BL17</f>
        <v>0</v>
      </c>
      <c r="BJ17" s="44">
        <f>0*'WFH Recoverable LACW DATA 2022'!BM17</f>
        <v>0</v>
      </c>
      <c r="BK17" s="44">
        <f>0*'WFH Recoverable LACW DATA 2022'!BN17</f>
        <v>0</v>
      </c>
      <c r="BL17" s="44">
        <f>0*'WFH Recoverable LACW DATA 2022'!BO17</f>
        <v>0</v>
      </c>
      <c r="BM17">
        <f>$G$3*'WFH Residual LACW DATA 2022'!N17</f>
        <v>-80900.925900713584</v>
      </c>
      <c r="BN17">
        <f>$H$3*'WFH Residual LACW DATA 2022'!O17</f>
        <v>204853.50948018534</v>
      </c>
      <c r="BO17">
        <f>$G$4*'WFH Residual LACW DATA 2022'!P17</f>
        <v>-31178.034506281012</v>
      </c>
      <c r="BP17">
        <f>$H$4*'WFH Residual LACW DATA 2022'!Q17</f>
        <v>35031.656326134827</v>
      </c>
      <c r="BQ17">
        <f>$G$5*'WFH Residual LACW DATA 2022'!R17</f>
        <v>-370791.86128288024</v>
      </c>
      <c r="BR17">
        <f>$H$5*'WFH Residual LACW DATA 2022'!S17</f>
        <v>266049.39631007449</v>
      </c>
      <c r="BS17">
        <f>$G$7*'WFH Residual LACW DATA 2022'!T17</f>
        <v>1749.2092086640778</v>
      </c>
      <c r="BT17">
        <f>$H$7*'WFH Residual LACW DATA 2022'!U17</f>
        <v>294.04809973232341</v>
      </c>
      <c r="BU17">
        <f>$G$8*'WFH Residual LACW DATA 2022'!V17</f>
        <v>6093.8885625912899</v>
      </c>
      <c r="BV17">
        <f>$H$8*'WFH Residual LACW DATA 2022'!W17</f>
        <v>381.17346261597481</v>
      </c>
      <c r="BW17">
        <f>$G$6*'WFH Residual LACW DATA 2022'!X17</f>
        <v>2049425.3372918307</v>
      </c>
      <c r="BX17">
        <f>$H$6*'WFH Residual LACW DATA 2022'!Y17</f>
        <v>1742.5072576730274</v>
      </c>
      <c r="BY17">
        <f>$G$9*'WFH Residual LACW DATA 2022'!Z17</f>
        <v>195085.41591072976</v>
      </c>
      <c r="BZ17">
        <f>$H$9*'WFH Residual LACW DATA 2022'!AA17</f>
        <v>29616.573008018993</v>
      </c>
      <c r="CA17">
        <f>$G$10*'WFH Residual LACW DATA 2022'!AB17</f>
        <v>40086.04436521844</v>
      </c>
      <c r="CB17">
        <f>$H$10*'WFH Residual LACW DATA 2022'!AC17</f>
        <v>266.21638658893477</v>
      </c>
      <c r="CC17">
        <f>$G$10*'WFH Residual LACW DATA 2022'!AD17</f>
        <v>83816.274581820384</v>
      </c>
      <c r="CD17">
        <f>$H$11*'WFH Residual LACW DATA 2022'!AE17</f>
        <v>25633.00780506093</v>
      </c>
      <c r="CE17">
        <f>360*'WFH Residual LACW DATA 2022'!AF17</f>
        <v>16754.877477625265</v>
      </c>
      <c r="CH17">
        <f>360*'WFH Residual LACW DATA 2022'!AI17</f>
        <v>3353.0531003322781</v>
      </c>
    </row>
    <row r="18" spans="2:86" x14ac:dyDescent="0.35">
      <c r="C18" s="1" t="s">
        <v>457</v>
      </c>
      <c r="D18" s="10">
        <f>W297+AB297+AF297+AK297+AO297+AT297+AZ297</f>
        <v>-3761032100.9131594</v>
      </c>
      <c r="E18" s="9">
        <f t="shared" si="0"/>
        <v>-3761.0321009131594</v>
      </c>
      <c r="F18" s="16"/>
      <c r="K18" s="2" t="s">
        <v>17</v>
      </c>
      <c r="L18" s="10">
        <f>$E$3*'WFH Recoverable LACW DATA 2022'!O18</f>
        <v>0</v>
      </c>
      <c r="M18" s="44">
        <f>$F$3*'WFH Recoverable LACW DATA 2022'!P18</f>
        <v>0</v>
      </c>
      <c r="N18" s="44">
        <f>$D$3*'WFH Recoverable LACW DATA 2022'!Q18</f>
        <v>0</v>
      </c>
      <c r="O18" s="44">
        <f>$G$3*'WFH Recoverable LACW DATA 2022'!R18</f>
        <v>0</v>
      </c>
      <c r="P18" s="44">
        <f>$H$3*'WFH Recoverable LACW DATA 2022'!S18</f>
        <v>0</v>
      </c>
      <c r="Q18" s="44">
        <f>$E$4*'WFH Recoverable LACW DATA 2022'!T18</f>
        <v>0</v>
      </c>
      <c r="R18" s="44">
        <f>$F$4*'WFH Recoverable LACW DATA 2022'!U18</f>
        <v>207703.44</v>
      </c>
      <c r="S18" s="44">
        <f>$D$3*'WFH Recoverable LACW DATA 2022'!V18</f>
        <v>0</v>
      </c>
      <c r="T18" s="44">
        <f>$G$4*'WFH Recoverable LACW DATA 2022'!W18</f>
        <v>0</v>
      </c>
      <c r="U18" s="44">
        <f>360*'WFH Recoverable LACW DATA 2022'!X18</f>
        <v>0</v>
      </c>
      <c r="V18" s="44">
        <f>$H$4*'WFH Recoverable LACW DATA 2022'!Y18</f>
        <v>0</v>
      </c>
      <c r="W18" s="44">
        <f>$C$5*'WFH Recoverable LACW DATA 2022'!Z18</f>
        <v>-647690.28948558064</v>
      </c>
      <c r="X18" s="44">
        <f>0*'WFH Recoverable LACW DATA 2022'!AA18</f>
        <v>0</v>
      </c>
      <c r="Y18" s="44">
        <f>0*'WFH Recoverable LACW DATA 2022'!AB18</f>
        <v>0</v>
      </c>
      <c r="Z18" s="44">
        <f>$G$5*'WFH Recoverable LACW DATA 2022'!AC18</f>
        <v>0</v>
      </c>
      <c r="AA18" s="44">
        <f>$H$5*'WFH Recoverable LACW DATA 2022'!AD18</f>
        <v>0</v>
      </c>
      <c r="AB18" s="44">
        <f>$C$6*'WFH Recoverable LACW DATA 2022'!AE18</f>
        <v>-601624.69136161893</v>
      </c>
      <c r="AC18" s="44">
        <f>0*'WFH Recoverable LACW DATA 2022'!AF18</f>
        <v>0</v>
      </c>
      <c r="AD18" s="44">
        <f>$G$6*'WFH Recoverable LACW DATA 2022'!AG18</f>
        <v>0</v>
      </c>
      <c r="AE18" s="44">
        <f>$H$5*'WFH Recoverable LACW DATA 2022'!AH18</f>
        <v>0</v>
      </c>
      <c r="AF18" s="44">
        <f>$C$7*'WFH Recoverable LACW DATA 2022'!AI18</f>
        <v>-1027491.2983533836</v>
      </c>
      <c r="AG18" s="44">
        <f>0*'WFH Recoverable LACW DATA 2022'!AJ18</f>
        <v>0</v>
      </c>
      <c r="AH18" s="44">
        <f>0*'WFH Recoverable LACW DATA 2022'!AK18</f>
        <v>0</v>
      </c>
      <c r="AI18" s="44">
        <f>$G$7*'WFH Recoverable LACW DATA 2022'!AL18</f>
        <v>0</v>
      </c>
      <c r="AJ18" s="44">
        <f>$H$7*'WFH Recoverable LACW DATA 2022'!AM18</f>
        <v>0</v>
      </c>
      <c r="AK18" s="44">
        <f>$C$8*'WFH Recoverable LACW DATA 2022'!AN18</f>
        <v>-6135068.9412104636</v>
      </c>
      <c r="AL18" s="44">
        <f>0*'WFH Recoverable LACW DATA 2022'!AO18</f>
        <v>0</v>
      </c>
      <c r="AM18" s="44">
        <f>$G$8*'WFH Recoverable LACW DATA 2022'!AP18</f>
        <v>0</v>
      </c>
      <c r="AN18" s="44">
        <f>$H$8*'WFH Recoverable LACW DATA 2022'!AQ18</f>
        <v>0</v>
      </c>
      <c r="AO18" s="44">
        <f>$C$9*'WFH Recoverable LACW DATA 2022'!AR18</f>
        <v>-1037990.9402565215</v>
      </c>
      <c r="AP18" s="44">
        <f>0*'WFH Recoverable LACW DATA 2022'!AS18</f>
        <v>0</v>
      </c>
      <c r="AQ18" s="44">
        <f>0*'WFH Recoverable LACW DATA 2022'!AT18</f>
        <v>0</v>
      </c>
      <c r="AR18" s="44">
        <f>$G$9*'WFH Recoverable LACW DATA 2022'!AU18</f>
        <v>0</v>
      </c>
      <c r="AS18" s="44">
        <f>$H$9*'WFH Recoverable LACW DATA 2022'!AV18</f>
        <v>0</v>
      </c>
      <c r="AT18" s="44">
        <f>$C$10*'WFH Recoverable LACW DATA 2022'!AW18</f>
        <v>-384689</v>
      </c>
      <c r="AU18" s="44">
        <f>0*'WFH Recoverable LACW DATA 2022'!AX18</f>
        <v>0</v>
      </c>
      <c r="AV18" s="44">
        <f>0*'WFH Recoverable LACW DATA 2022'!AY18</f>
        <v>0</v>
      </c>
      <c r="AW18" s="44">
        <f>$G$10*'WFH Recoverable LACW DATA 2022'!AZ18</f>
        <v>0</v>
      </c>
      <c r="AX18" s="44">
        <f>360*'WFH Recoverable LACW DATA 2022'!BA18</f>
        <v>0</v>
      </c>
      <c r="AY18" s="44">
        <f>$H$10*'WFH Recoverable LACW DATA 2022'!BB18</f>
        <v>0</v>
      </c>
      <c r="AZ18" s="44">
        <f>$C$11*'WFH Recoverable LACW DATA 2022'!BC18</f>
        <v>0</v>
      </c>
      <c r="BA18" s="44">
        <f>0*'WFH Recoverable LACW DATA 2022'!BD18</f>
        <v>0</v>
      </c>
      <c r="BB18" s="44">
        <f>$E$4*'WFH Recoverable LACW DATA 2022'!BE18</f>
        <v>0</v>
      </c>
      <c r="BC18" s="44">
        <f>$F$4*'WFH Recoverable LACW DATA 2022'!BF18</f>
        <v>0</v>
      </c>
      <c r="BD18" s="44">
        <f>0*'WFH Recoverable LACW DATA 2022'!BG18</f>
        <v>0</v>
      </c>
      <c r="BE18" s="44">
        <f>$G$11*'WFH Recoverable LACW DATA 2022'!BH18</f>
        <v>0</v>
      </c>
      <c r="BF18" s="44">
        <f>360*'WFH Recoverable LACW DATA 2022'!BI18</f>
        <v>0</v>
      </c>
      <c r="BG18" s="44">
        <f>$H$11*'WFH Recoverable LACW DATA 2022'!BJ18</f>
        <v>0</v>
      </c>
      <c r="BH18" s="44">
        <f>0*'WFH Recoverable LACW DATA 2022'!BK18</f>
        <v>0</v>
      </c>
      <c r="BI18" s="44">
        <f>0*'WFH Recoverable LACW DATA 2022'!BL18</f>
        <v>0</v>
      </c>
      <c r="BJ18" s="44">
        <f>0*'WFH Recoverable LACW DATA 2022'!BM18</f>
        <v>0</v>
      </c>
      <c r="BK18" s="44">
        <f>0*'WFH Recoverable LACW DATA 2022'!BN18</f>
        <v>0</v>
      </c>
      <c r="BL18" s="44">
        <f>0*'WFH Recoverable LACW DATA 2022'!BO18</f>
        <v>0</v>
      </c>
      <c r="BM18">
        <f>$G$3*'WFH Residual LACW DATA 2022'!N18</f>
        <v>-266266.63550452498</v>
      </c>
      <c r="BN18">
        <f>$H$3*'WFH Residual LACW DATA 2022'!O18</f>
        <v>674227.81795507402</v>
      </c>
      <c r="BO18">
        <f>$G$4*'WFH Residual LACW DATA 2022'!P18</f>
        <v>-102615.26993918129</v>
      </c>
      <c r="BP18">
        <f>$H$4*'WFH Residual LACW DATA 2022'!Q18</f>
        <v>115298.57244845765</v>
      </c>
      <c r="BQ18">
        <f>$G$5*'WFH Residual LACW DATA 2022'!R18</f>
        <v>-1220375.4194039726</v>
      </c>
      <c r="BR18">
        <f>$H$5*'WFH Residual LACW DATA 2022'!S18</f>
        <v>875639.88724223815</v>
      </c>
      <c r="BS18">
        <f>$G$7*'WFH Residual LACW DATA 2022'!T18</f>
        <v>5757.1164433410822</v>
      </c>
      <c r="BT18">
        <f>$H$7*'WFH Residual LACW DATA 2022'!U18</f>
        <v>967.79112625130256</v>
      </c>
      <c r="BU18">
        <f>$G$8*'WFH Residual LACW DATA 2022'!V18</f>
        <v>20056.620942658166</v>
      </c>
      <c r="BV18">
        <f>$H$8*'WFH Residual LACW DATA 2022'!W18</f>
        <v>1254.5440525479848</v>
      </c>
      <c r="BW18">
        <f>$G$6*'WFH Residual LACW DATA 2022'!X18</f>
        <v>6745208.2062463611</v>
      </c>
      <c r="BX18">
        <f>$H$6*'WFH Residual LACW DATA 2022'!Y18</f>
        <v>5735.058525933644</v>
      </c>
      <c r="BY18">
        <f>$G$9*'WFH Residual LACW DATA 2022'!Z18</f>
        <v>642078.40333373449</v>
      </c>
      <c r="BZ18">
        <f>$H$9*'WFH Residual LACW DATA 2022'!AA18</f>
        <v>97476.081543212451</v>
      </c>
      <c r="CA18">
        <f>$G$10*'WFH Residual LACW DATA 2022'!AB18</f>
        <v>131933.91849323313</v>
      </c>
      <c r="CB18">
        <f>$H$10*'WFH Residual LACW DATA 2022'!AC18</f>
        <v>876.18949701764006</v>
      </c>
      <c r="CC18">
        <f>$G$10*'WFH Residual LACW DATA 2022'!AD18</f>
        <v>275861.82957676012</v>
      </c>
      <c r="CD18">
        <f>$H$11*'WFH Residual LACW DATA 2022'!AE18</f>
        <v>84365.100524203051</v>
      </c>
      <c r="CE18">
        <f>360*'WFH Residual LACW DATA 2022'!AF18</f>
        <v>55144.793518592734</v>
      </c>
      <c r="CH18">
        <f>360*'WFH Residual LACW DATA 2022'!AI18</f>
        <v>11035.796658114852</v>
      </c>
    </row>
    <row r="19" spans="2:86" x14ac:dyDescent="0.35">
      <c r="C19" s="1" t="s">
        <v>435</v>
      </c>
      <c r="D19" s="10">
        <f>O297+T297+Z297+AD297+AI297+AM297+AR297+AW297+BE297+BK297</f>
        <v>65297.732201428778</v>
      </c>
      <c r="E19" s="9">
        <f>D19/1000000</f>
        <v>6.5297732201428774E-2</v>
      </c>
      <c r="F19" s="16"/>
      <c r="K19" s="2" t="s">
        <v>18</v>
      </c>
      <c r="L19" s="10">
        <f>$E$3*'WFH Recoverable LACW DATA 2022'!O19</f>
        <v>0</v>
      </c>
      <c r="M19" s="44">
        <f>$F$3*'WFH Recoverable LACW DATA 2022'!P19</f>
        <v>0</v>
      </c>
      <c r="N19" s="44">
        <f>$D$3*'WFH Recoverable LACW DATA 2022'!Q19</f>
        <v>0</v>
      </c>
      <c r="O19" s="44">
        <f>$G$3*'WFH Recoverable LACW DATA 2022'!R19</f>
        <v>0</v>
      </c>
      <c r="P19" s="44">
        <f>$H$3*'WFH Recoverable LACW DATA 2022'!S19</f>
        <v>0</v>
      </c>
      <c r="Q19" s="44">
        <f>$E$4*'WFH Recoverable LACW DATA 2022'!T19</f>
        <v>0</v>
      </c>
      <c r="R19" s="44">
        <f>$F$4*'WFH Recoverable LACW DATA 2022'!U19</f>
        <v>177250.08</v>
      </c>
      <c r="S19" s="44">
        <f>$D$3*'WFH Recoverable LACW DATA 2022'!V19</f>
        <v>0</v>
      </c>
      <c r="T19" s="44">
        <f>$G$4*'WFH Recoverable LACW DATA 2022'!W19</f>
        <v>0</v>
      </c>
      <c r="U19" s="44">
        <f>360*'WFH Recoverable LACW DATA 2022'!X19</f>
        <v>0</v>
      </c>
      <c r="V19" s="44">
        <f>$H$4*'WFH Recoverable LACW DATA 2022'!Y19</f>
        <v>0</v>
      </c>
      <c r="W19" s="44">
        <f>$C$5*'WFH Recoverable LACW DATA 2022'!Z19</f>
        <v>-430469.38199999998</v>
      </c>
      <c r="X19" s="44">
        <f>0*'WFH Recoverable LACW DATA 2022'!AA19</f>
        <v>0</v>
      </c>
      <c r="Y19" s="44">
        <f>0*'WFH Recoverable LACW DATA 2022'!AB19</f>
        <v>0</v>
      </c>
      <c r="Z19" s="44">
        <f>$G$5*'WFH Recoverable LACW DATA 2022'!AC19</f>
        <v>0</v>
      </c>
      <c r="AA19" s="44">
        <f>$H$5*'WFH Recoverable LACW DATA 2022'!AD19</f>
        <v>0</v>
      </c>
      <c r="AB19" s="44">
        <f>$C$6*'WFH Recoverable LACW DATA 2022'!AE19</f>
        <v>-831495.4787944135</v>
      </c>
      <c r="AC19" s="44">
        <f>0*'WFH Recoverable LACW DATA 2022'!AF19</f>
        <v>0</v>
      </c>
      <c r="AD19" s="44">
        <f>$G$6*'WFH Recoverable LACW DATA 2022'!AG19</f>
        <v>0</v>
      </c>
      <c r="AE19" s="44">
        <f>$H$5*'WFH Recoverable LACW DATA 2022'!AH19</f>
        <v>0</v>
      </c>
      <c r="AF19" s="44">
        <f>$C$7*'WFH Recoverable LACW DATA 2022'!AI19</f>
        <v>-1762503.3908611659</v>
      </c>
      <c r="AG19" s="44">
        <f>0*'WFH Recoverable LACW DATA 2022'!AJ19</f>
        <v>0</v>
      </c>
      <c r="AH19" s="44">
        <f>0*'WFH Recoverable LACW DATA 2022'!AK19</f>
        <v>0</v>
      </c>
      <c r="AI19" s="44">
        <f>$G$7*'WFH Recoverable LACW DATA 2022'!AL19</f>
        <v>0</v>
      </c>
      <c r="AJ19" s="44">
        <f>$H$7*'WFH Recoverable LACW DATA 2022'!AM19</f>
        <v>0</v>
      </c>
      <c r="AK19" s="44">
        <f>$C$8*'WFH Recoverable LACW DATA 2022'!AN19</f>
        <v>-7564818.0060009742</v>
      </c>
      <c r="AL19" s="44">
        <f>0*'WFH Recoverable LACW DATA 2022'!AO19</f>
        <v>0</v>
      </c>
      <c r="AM19" s="44">
        <f>$G$8*'WFH Recoverable LACW DATA 2022'!AP19</f>
        <v>0</v>
      </c>
      <c r="AN19" s="44">
        <f>$H$8*'WFH Recoverable LACW DATA 2022'!AQ19</f>
        <v>0</v>
      </c>
      <c r="AO19" s="44">
        <f>$C$9*'WFH Recoverable LACW DATA 2022'!AR19</f>
        <v>-907170.32593932422</v>
      </c>
      <c r="AP19" s="44">
        <f>0*'WFH Recoverable LACW DATA 2022'!AS19</f>
        <v>0</v>
      </c>
      <c r="AQ19" s="44">
        <f>0*'WFH Recoverable LACW DATA 2022'!AT19</f>
        <v>0</v>
      </c>
      <c r="AR19" s="44">
        <f>$G$9*'WFH Recoverable LACW DATA 2022'!AU19</f>
        <v>0</v>
      </c>
      <c r="AS19" s="44">
        <f>$H$9*'WFH Recoverable LACW DATA 2022'!AV19</f>
        <v>0</v>
      </c>
      <c r="AT19" s="44">
        <f>$C$10*'WFH Recoverable LACW DATA 2022'!AW19</f>
        <v>-440920</v>
      </c>
      <c r="AU19" s="44">
        <f>0*'WFH Recoverable LACW DATA 2022'!AX19</f>
        <v>0</v>
      </c>
      <c r="AV19" s="44">
        <f>0*'WFH Recoverable LACW DATA 2022'!AY19</f>
        <v>0</v>
      </c>
      <c r="AW19" s="44">
        <f>$G$10*'WFH Recoverable LACW DATA 2022'!AZ19</f>
        <v>0</v>
      </c>
      <c r="AX19" s="44">
        <f>360*'WFH Recoverable LACW DATA 2022'!BA19</f>
        <v>0</v>
      </c>
      <c r="AY19" s="44">
        <f>$H$10*'WFH Recoverable LACW DATA 2022'!BB19</f>
        <v>0</v>
      </c>
      <c r="AZ19" s="44">
        <f>$C$11*'WFH Recoverable LACW DATA 2022'!BC19</f>
        <v>0</v>
      </c>
      <c r="BA19" s="44">
        <f>0*'WFH Recoverable LACW DATA 2022'!BD19</f>
        <v>0</v>
      </c>
      <c r="BB19" s="44">
        <f>$E$4*'WFH Recoverable LACW DATA 2022'!BE19</f>
        <v>0</v>
      </c>
      <c r="BC19" s="44">
        <f>$F$4*'WFH Recoverable LACW DATA 2022'!BF19</f>
        <v>0</v>
      </c>
      <c r="BD19" s="44">
        <f>0*'WFH Recoverable LACW DATA 2022'!BG19</f>
        <v>0</v>
      </c>
      <c r="BE19" s="44">
        <f>$G$11*'WFH Recoverable LACW DATA 2022'!BH19</f>
        <v>0</v>
      </c>
      <c r="BF19" s="44">
        <f>360*'WFH Recoverable LACW DATA 2022'!BI19</f>
        <v>0</v>
      </c>
      <c r="BG19" s="44">
        <f>$H$11*'WFH Recoverable LACW DATA 2022'!BJ19</f>
        <v>0</v>
      </c>
      <c r="BH19" s="44">
        <f>0*'WFH Recoverable LACW DATA 2022'!BK19</f>
        <v>0</v>
      </c>
      <c r="BI19" s="44">
        <f>0*'WFH Recoverable LACW DATA 2022'!BL19</f>
        <v>0</v>
      </c>
      <c r="BJ19" s="44">
        <f>0*'WFH Recoverable LACW DATA 2022'!BM19</f>
        <v>0</v>
      </c>
      <c r="BK19" s="44">
        <f>0*'WFH Recoverable LACW DATA 2022'!BN19</f>
        <v>0</v>
      </c>
      <c r="BL19" s="44">
        <f>0*'WFH Recoverable LACW DATA 2022'!BO19</f>
        <v>0</v>
      </c>
      <c r="BM19">
        <f>$G$3*'WFH Residual LACW DATA 2022'!N19</f>
        <v>-306861.80942884559</v>
      </c>
      <c r="BN19">
        <f>$H$3*'WFH Residual LACW DATA 2022'!O19</f>
        <v>777021.00299922959</v>
      </c>
      <c r="BO19">
        <f>$G$4*'WFH Residual LACW DATA 2022'!P19</f>
        <v>-118260.05668679233</v>
      </c>
      <c r="BP19">
        <f>$H$4*'WFH Residual LACW DATA 2022'!Q19</f>
        <v>132877.06324548231</v>
      </c>
      <c r="BQ19">
        <f>$G$5*'WFH Residual LACW DATA 2022'!R19</f>
        <v>-1406434.6014332883</v>
      </c>
      <c r="BR19">
        <f>$H$5*'WFH Residual LACW DATA 2022'!S19</f>
        <v>1009140.4794223913</v>
      </c>
      <c r="BS19">
        <f>$G$7*'WFH Residual LACW DATA 2022'!T19</f>
        <v>6634.8499335966608</v>
      </c>
      <c r="BT19">
        <f>$H$7*'WFH Residual LACW DATA 2022'!U19</f>
        <v>1115.3411526304733</v>
      </c>
      <c r="BU19">
        <f>$G$8*'WFH Residual LACW DATA 2022'!V19</f>
        <v>23114.465625145778</v>
      </c>
      <c r="BV19">
        <f>$H$8*'WFH Residual LACW DATA 2022'!W19</f>
        <v>1445.8126052617245</v>
      </c>
      <c r="BW19">
        <f>$G$6*'WFH Residual LACW DATA 2022'!X19</f>
        <v>7773586.7703480273</v>
      </c>
      <c r="BX19">
        <f>$H$6*'WFH Residual LACW DATA 2022'!Y19</f>
        <v>6609.4290526250261</v>
      </c>
      <c r="BY19">
        <f>$G$9*'WFH Residual LACW DATA 2022'!Z19</f>
        <v>739970.06898307195</v>
      </c>
      <c r="BZ19">
        <f>$H$9*'WFH Residual LACW DATA 2022'!AA19</f>
        <v>112337.34448819271</v>
      </c>
      <c r="CA19">
        <f>$G$10*'WFH Residual LACW DATA 2022'!AB19</f>
        <v>152048.64431159012</v>
      </c>
      <c r="CB19">
        <f>$H$10*'WFH Residual LACW DATA 2022'!AC19</f>
        <v>1009.7738830399345</v>
      </c>
      <c r="CC19">
        <f>$G$10*'WFH Residual LACW DATA 2022'!AD19</f>
        <v>317919.89265150664</v>
      </c>
      <c r="CD19">
        <f>$H$11*'WFH Residual LACW DATA 2022'!AE19</f>
        <v>97227.45529288605</v>
      </c>
      <c r="CE19">
        <f>360*'WFH Residual LACW DATA 2022'!AF19</f>
        <v>63552.202429086785</v>
      </c>
      <c r="CH19">
        <f>360*'WFH Residual LACW DATA 2022'!AI19</f>
        <v>12718.320958918564</v>
      </c>
    </row>
    <row r="20" spans="2:86" x14ac:dyDescent="0.35">
      <c r="C20" s="1" t="s">
        <v>458</v>
      </c>
      <c r="D20" s="10">
        <f>U297+AX297+BF297+CH297+CE297</f>
        <v>17719377.884637564</v>
      </c>
      <c r="E20" s="9">
        <f t="shared" si="0"/>
        <v>17.719377884637563</v>
      </c>
      <c r="F20" s="16"/>
      <c r="K20" s="2" t="s">
        <v>19</v>
      </c>
      <c r="L20" s="10">
        <f>$E$3*'WFH Recoverable LACW DATA 2022'!O20</f>
        <v>0</v>
      </c>
      <c r="M20" s="44">
        <f>$F$3*'WFH Recoverable LACW DATA 2022'!P20</f>
        <v>0</v>
      </c>
      <c r="N20" s="44">
        <f>$D$3*'WFH Recoverable LACW DATA 2022'!Q20</f>
        <v>0</v>
      </c>
      <c r="O20" s="44">
        <f>$G$3*'WFH Recoverable LACW DATA 2022'!R20</f>
        <v>0</v>
      </c>
      <c r="P20" s="44">
        <f>$H$3*'WFH Recoverable LACW DATA 2022'!S20</f>
        <v>0</v>
      </c>
      <c r="Q20" s="44">
        <f>$E$4*'WFH Recoverable LACW DATA 2022'!T20</f>
        <v>-248189.4</v>
      </c>
      <c r="R20" s="44">
        <f>$F$4*'WFH Recoverable LACW DATA 2022'!U20</f>
        <v>0</v>
      </c>
      <c r="S20" s="44">
        <f>$D$3*'WFH Recoverable LACW DATA 2022'!V20</f>
        <v>0</v>
      </c>
      <c r="T20" s="44">
        <f>$G$4*'WFH Recoverable LACW DATA 2022'!W20</f>
        <v>0</v>
      </c>
      <c r="U20" s="44">
        <f>360*'WFH Recoverable LACW DATA 2022'!X20</f>
        <v>0</v>
      </c>
      <c r="V20" s="44">
        <f>$H$4*'WFH Recoverable LACW DATA 2022'!Y20</f>
        <v>0</v>
      </c>
      <c r="W20" s="44">
        <f>$C$5*'WFH Recoverable LACW DATA 2022'!Z20</f>
        <v>-292579.21854720742</v>
      </c>
      <c r="X20" s="44">
        <f>0*'WFH Recoverable LACW DATA 2022'!AA20</f>
        <v>0</v>
      </c>
      <c r="Y20" s="44">
        <f>0*'WFH Recoverable LACW DATA 2022'!AB20</f>
        <v>0</v>
      </c>
      <c r="Z20" s="44">
        <f>$G$5*'WFH Recoverable LACW DATA 2022'!AC20</f>
        <v>0</v>
      </c>
      <c r="AA20" s="44">
        <f>$H$5*'WFH Recoverable LACW DATA 2022'!AD20</f>
        <v>0</v>
      </c>
      <c r="AB20" s="44">
        <f>$C$6*'WFH Recoverable LACW DATA 2022'!AE20</f>
        <v>-336727.23789329646</v>
      </c>
      <c r="AC20" s="44">
        <f>0*'WFH Recoverable LACW DATA 2022'!AF20</f>
        <v>0</v>
      </c>
      <c r="AD20" s="44">
        <f>$G$6*'WFH Recoverable LACW DATA 2022'!AG20</f>
        <v>0</v>
      </c>
      <c r="AE20" s="44">
        <f>$H$5*'WFH Recoverable LACW DATA 2022'!AH20</f>
        <v>0</v>
      </c>
      <c r="AF20" s="44">
        <f>$C$7*'WFH Recoverable LACW DATA 2022'!AI20</f>
        <v>-1203431.1162841935</v>
      </c>
      <c r="AG20" s="44">
        <f>0*'WFH Recoverable LACW DATA 2022'!AJ20</f>
        <v>0</v>
      </c>
      <c r="AH20" s="44">
        <f>0*'WFH Recoverable LACW DATA 2022'!AK20</f>
        <v>0</v>
      </c>
      <c r="AI20" s="44">
        <f>$G$7*'WFH Recoverable LACW DATA 2022'!AL20</f>
        <v>0</v>
      </c>
      <c r="AJ20" s="44">
        <f>$H$7*'WFH Recoverable LACW DATA 2022'!AM20</f>
        <v>0</v>
      </c>
      <c r="AK20" s="44">
        <f>$C$8*'WFH Recoverable LACW DATA 2022'!AN20</f>
        <v>-1540971.0828206569</v>
      </c>
      <c r="AL20" s="44">
        <f>0*'WFH Recoverable LACW DATA 2022'!AO20</f>
        <v>0</v>
      </c>
      <c r="AM20" s="44">
        <f>$G$8*'WFH Recoverable LACW DATA 2022'!AP20</f>
        <v>0</v>
      </c>
      <c r="AN20" s="44">
        <f>$H$8*'WFH Recoverable LACW DATA 2022'!AQ20</f>
        <v>0</v>
      </c>
      <c r="AO20" s="44">
        <f>$C$9*'WFH Recoverable LACW DATA 2022'!AR20</f>
        <v>0</v>
      </c>
      <c r="AP20" s="44">
        <f>0*'WFH Recoverable LACW DATA 2022'!AS20</f>
        <v>0</v>
      </c>
      <c r="AQ20" s="44">
        <f>0*'WFH Recoverable LACW DATA 2022'!AT20</f>
        <v>0</v>
      </c>
      <c r="AR20" s="44">
        <f>$G$9*'WFH Recoverable LACW DATA 2022'!AU20</f>
        <v>0</v>
      </c>
      <c r="AS20" s="44">
        <f>$H$9*'WFH Recoverable LACW DATA 2022'!AV20</f>
        <v>0</v>
      </c>
      <c r="AT20" s="44">
        <f>$C$10*'WFH Recoverable LACW DATA 2022'!AW20</f>
        <v>-64060</v>
      </c>
      <c r="AU20" s="44">
        <f>0*'WFH Recoverable LACW DATA 2022'!AX20</f>
        <v>0</v>
      </c>
      <c r="AV20" s="44">
        <f>0*'WFH Recoverable LACW DATA 2022'!AY20</f>
        <v>0</v>
      </c>
      <c r="AW20" s="44">
        <f>$G$10*'WFH Recoverable LACW DATA 2022'!AZ20</f>
        <v>0</v>
      </c>
      <c r="AX20" s="44">
        <f>360*'WFH Recoverable LACW DATA 2022'!BA20</f>
        <v>0</v>
      </c>
      <c r="AY20" s="44">
        <f>$H$10*'WFH Recoverable LACW DATA 2022'!BB20</f>
        <v>0</v>
      </c>
      <c r="AZ20" s="44">
        <f>$C$11*'WFH Recoverable LACW DATA 2022'!BC20</f>
        <v>0</v>
      </c>
      <c r="BA20" s="44">
        <f>0*'WFH Recoverable LACW DATA 2022'!BD20</f>
        <v>0</v>
      </c>
      <c r="BB20" s="44">
        <f>$E$4*'WFH Recoverable LACW DATA 2022'!BE20</f>
        <v>0</v>
      </c>
      <c r="BC20" s="44">
        <f>$F$4*'WFH Recoverable LACW DATA 2022'!BF20</f>
        <v>0</v>
      </c>
      <c r="BD20" s="44">
        <f>0*'WFH Recoverable LACW DATA 2022'!BG20</f>
        <v>0</v>
      </c>
      <c r="BE20" s="44">
        <f>$G$11*'WFH Recoverable LACW DATA 2022'!BH20</f>
        <v>0</v>
      </c>
      <c r="BF20" s="44">
        <f>360*'WFH Recoverable LACW DATA 2022'!BI20</f>
        <v>0</v>
      </c>
      <c r="BG20" s="44">
        <f>$H$11*'WFH Recoverable LACW DATA 2022'!BJ20</f>
        <v>0</v>
      </c>
      <c r="BH20" s="44">
        <f>0*'WFH Recoverable LACW DATA 2022'!BK20</f>
        <v>0</v>
      </c>
      <c r="BI20" s="44">
        <f>0*'WFH Recoverable LACW DATA 2022'!BL20</f>
        <v>0</v>
      </c>
      <c r="BJ20" s="44">
        <f>0*'WFH Recoverable LACW DATA 2022'!BM20</f>
        <v>0</v>
      </c>
      <c r="BK20" s="44">
        <f>0*'WFH Recoverable LACW DATA 2022'!BN20</f>
        <v>0</v>
      </c>
      <c r="BL20" s="44">
        <f>0*'WFH Recoverable LACW DATA 2022'!BO20</f>
        <v>0</v>
      </c>
      <c r="BM20">
        <f>$G$3*'WFH Residual LACW DATA 2022'!N20</f>
        <v>-107518.384730718</v>
      </c>
      <c r="BN20">
        <f>$H$3*'WFH Residual LACW DATA 2022'!O20</f>
        <v>272252.98351664568</v>
      </c>
      <c r="BO20">
        <f>$G$4*'WFH Residual LACW DATA 2022'!P20</f>
        <v>-41436.01413546189</v>
      </c>
      <c r="BP20">
        <f>$H$4*'WFH Residual LACW DATA 2022'!Q20</f>
        <v>46557.52775005548</v>
      </c>
      <c r="BQ20">
        <f>$G$5*'WFH Residual LACW DATA 2022'!R20</f>
        <v>-492787.21538192045</v>
      </c>
      <c r="BR20">
        <f>$H$5*'WFH Residual LACW DATA 2022'!S20</f>
        <v>353583.11454862513</v>
      </c>
      <c r="BS20">
        <f>$G$7*'WFH Residual LACW DATA 2022'!T20</f>
        <v>2324.7218320155248</v>
      </c>
      <c r="BT20">
        <f>$H$7*'WFH Residual LACW DATA 2022'!U20</f>
        <v>390.79375624398904</v>
      </c>
      <c r="BU20">
        <f>$G$8*'WFH Residual LACW DATA 2022'!V20</f>
        <v>8098.8573082948251</v>
      </c>
      <c r="BV20">
        <f>$H$8*'WFH Residual LACW DATA 2022'!W20</f>
        <v>506.58449883480057</v>
      </c>
      <c r="BW20">
        <f>$G$6*'WFH Residual LACW DATA 2022'!X20</f>
        <v>2723712.9790362632</v>
      </c>
      <c r="BX20">
        <f>$H$6*'WFH Residual LACW DATA 2022'!Y20</f>
        <v>2315.8148518162311</v>
      </c>
      <c r="BY20">
        <f>$G$9*'WFH Residual LACW DATA 2022'!Z20</f>
        <v>259271.05987617583</v>
      </c>
      <c r="BZ20">
        <f>$H$9*'WFH Residual LACW DATA 2022'!AA20</f>
        <v>39360.811457084899</v>
      </c>
      <c r="CA20">
        <f>$G$10*'WFH Residual LACW DATA 2022'!AB20</f>
        <v>53274.875317022445</v>
      </c>
      <c r="CB20">
        <f>$H$10*'WFH Residual LACW DATA 2022'!AC20</f>
        <v>353.80504680525758</v>
      </c>
      <c r="CC20">
        <f>$G$10*'WFH Residual LACW DATA 2022'!AD20</f>
        <v>111392.92111741054</v>
      </c>
      <c r="CD20">
        <f>$H$11*'WFH Residual LACW DATA 2022'!AE20</f>
        <v>34066.60139307168</v>
      </c>
      <c r="CE20">
        <f>360*'WFH Residual LACW DATA 2022'!AF20</f>
        <v>22267.450498232993</v>
      </c>
      <c r="CH20">
        <f>360*'WFH Residual LACW DATA 2022'!AI20</f>
        <v>4456.2512635083795</v>
      </c>
    </row>
    <row r="21" spans="2:86" x14ac:dyDescent="0.35">
      <c r="C21" s="1" t="s">
        <v>436</v>
      </c>
      <c r="D21" s="10">
        <f>P297+V297+AA297+AE297+AJ297+AN297+AS297+AY297+BG297</f>
        <v>2407439.1469286489</v>
      </c>
      <c r="E21" s="9">
        <f t="shared" si="0"/>
        <v>2.4074391469286489</v>
      </c>
      <c r="F21" s="16"/>
      <c r="G21" s="48">
        <f>E19+E23</f>
        <v>1666.968062151795</v>
      </c>
      <c r="K21" s="2" t="s">
        <v>20</v>
      </c>
      <c r="L21" s="10">
        <f>$E$3*'WFH Recoverable LACW DATA 2022'!O21</f>
        <v>0</v>
      </c>
      <c r="M21" s="44">
        <f>$F$3*'WFH Recoverable LACW DATA 2022'!P21</f>
        <v>0</v>
      </c>
      <c r="N21" s="44">
        <f>$D$3*'WFH Recoverable LACW DATA 2022'!Q21</f>
        <v>0</v>
      </c>
      <c r="O21" s="44">
        <f>$G$3*'WFH Recoverable LACW DATA 2022'!R21</f>
        <v>0</v>
      </c>
      <c r="P21" s="44">
        <f>$H$3*'WFH Recoverable LACW DATA 2022'!S21</f>
        <v>0</v>
      </c>
      <c r="Q21" s="44">
        <f>$E$4*'WFH Recoverable LACW DATA 2022'!T21</f>
        <v>-907200</v>
      </c>
      <c r="R21" s="44">
        <f>$F$4*'WFH Recoverable LACW DATA 2022'!U21</f>
        <v>0</v>
      </c>
      <c r="S21" s="44">
        <f>$D$3*'WFH Recoverable LACW DATA 2022'!V21</f>
        <v>0</v>
      </c>
      <c r="T21" s="44">
        <f>$G$4*'WFH Recoverable LACW DATA 2022'!W21</f>
        <v>0</v>
      </c>
      <c r="U21" s="44">
        <f>360*'WFH Recoverable LACW DATA 2022'!X21</f>
        <v>0</v>
      </c>
      <c r="V21" s="44">
        <f>$H$4*'WFH Recoverable LACW DATA 2022'!Y21</f>
        <v>0</v>
      </c>
      <c r="W21" s="44">
        <f>$C$5*'WFH Recoverable LACW DATA 2022'!Z21</f>
        <v>-1089473.7750717711</v>
      </c>
      <c r="X21" s="44">
        <f>0*'WFH Recoverable LACW DATA 2022'!AA21</f>
        <v>0</v>
      </c>
      <c r="Y21" s="44">
        <f>0*'WFH Recoverable LACW DATA 2022'!AB21</f>
        <v>0</v>
      </c>
      <c r="Z21" s="44">
        <f>$G$5*'WFH Recoverable LACW DATA 2022'!AC21</f>
        <v>0</v>
      </c>
      <c r="AA21" s="44">
        <f>$H$5*'WFH Recoverable LACW DATA 2022'!AD21</f>
        <v>0</v>
      </c>
      <c r="AB21" s="44">
        <f>$C$6*'WFH Recoverable LACW DATA 2022'!AE21</f>
        <v>-1298564.862086986</v>
      </c>
      <c r="AC21" s="44">
        <f>0*'WFH Recoverable LACW DATA 2022'!AF21</f>
        <v>0</v>
      </c>
      <c r="AD21" s="44">
        <f>$G$6*'WFH Recoverable LACW DATA 2022'!AG21</f>
        <v>0</v>
      </c>
      <c r="AE21" s="44">
        <f>$H$5*'WFH Recoverable LACW DATA 2022'!AH21</f>
        <v>0</v>
      </c>
      <c r="AF21" s="44">
        <f>$C$7*'WFH Recoverable LACW DATA 2022'!AI21</f>
        <v>-3328569.0793893812</v>
      </c>
      <c r="AG21" s="44">
        <f>0*'WFH Recoverable LACW DATA 2022'!AJ21</f>
        <v>0</v>
      </c>
      <c r="AH21" s="44">
        <f>0*'WFH Recoverable LACW DATA 2022'!AK21</f>
        <v>0</v>
      </c>
      <c r="AI21" s="44">
        <f>$G$7*'WFH Recoverable LACW DATA 2022'!AL21</f>
        <v>0</v>
      </c>
      <c r="AJ21" s="44">
        <f>$H$7*'WFH Recoverable LACW DATA 2022'!AM21</f>
        <v>0</v>
      </c>
      <c r="AK21" s="44">
        <f>$C$8*'WFH Recoverable LACW DATA 2022'!AN21</f>
        <v>-10245277.942541143</v>
      </c>
      <c r="AL21" s="44">
        <f>0*'WFH Recoverable LACW DATA 2022'!AO21</f>
        <v>0</v>
      </c>
      <c r="AM21" s="44">
        <f>$G$8*'WFH Recoverable LACW DATA 2022'!AP21</f>
        <v>0</v>
      </c>
      <c r="AN21" s="44">
        <f>$H$8*'WFH Recoverable LACW DATA 2022'!AQ21</f>
        <v>0</v>
      </c>
      <c r="AO21" s="44">
        <f>$C$9*'WFH Recoverable LACW DATA 2022'!AR21</f>
        <v>-975982.38500000001</v>
      </c>
      <c r="AP21" s="44">
        <f>0*'WFH Recoverable LACW DATA 2022'!AS21</f>
        <v>0</v>
      </c>
      <c r="AQ21" s="44">
        <f>0*'WFH Recoverable LACW DATA 2022'!AT21</f>
        <v>0</v>
      </c>
      <c r="AR21" s="44">
        <f>$G$9*'WFH Recoverable LACW DATA 2022'!AU21</f>
        <v>0</v>
      </c>
      <c r="AS21" s="44">
        <f>$H$9*'WFH Recoverable LACW DATA 2022'!AV21</f>
        <v>0</v>
      </c>
      <c r="AT21" s="44">
        <f>$C$10*'WFH Recoverable LACW DATA 2022'!AW21</f>
        <v>-52950</v>
      </c>
      <c r="AU21" s="44">
        <f>0*'WFH Recoverable LACW DATA 2022'!AX21</f>
        <v>0</v>
      </c>
      <c r="AV21" s="44">
        <f>0*'WFH Recoverable LACW DATA 2022'!AY21</f>
        <v>0</v>
      </c>
      <c r="AW21" s="44">
        <f>$G$10*'WFH Recoverable LACW DATA 2022'!AZ21</f>
        <v>0</v>
      </c>
      <c r="AX21" s="44">
        <f>360*'WFH Recoverable LACW DATA 2022'!BA21</f>
        <v>0</v>
      </c>
      <c r="AY21" s="44">
        <f>$H$10*'WFH Recoverable LACW DATA 2022'!BB21</f>
        <v>0</v>
      </c>
      <c r="AZ21" s="44">
        <f>$C$11*'WFH Recoverable LACW DATA 2022'!BC21</f>
        <v>0</v>
      </c>
      <c r="BA21" s="44">
        <f>0*'WFH Recoverable LACW DATA 2022'!BD21</f>
        <v>0</v>
      </c>
      <c r="BB21" s="44">
        <f>$E$4*'WFH Recoverable LACW DATA 2022'!BE21</f>
        <v>0</v>
      </c>
      <c r="BC21" s="44">
        <f>$F$4*'WFH Recoverable LACW DATA 2022'!BF21</f>
        <v>0</v>
      </c>
      <c r="BD21" s="44">
        <f>0*'WFH Recoverable LACW DATA 2022'!BG21</f>
        <v>0</v>
      </c>
      <c r="BE21" s="44">
        <f>$G$11*'WFH Recoverable LACW DATA 2022'!BH21</f>
        <v>0</v>
      </c>
      <c r="BF21" s="44">
        <f>360*'WFH Recoverable LACW DATA 2022'!BI21</f>
        <v>0</v>
      </c>
      <c r="BG21" s="44">
        <f>$H$11*'WFH Recoverable LACW DATA 2022'!BJ21</f>
        <v>0</v>
      </c>
      <c r="BH21" s="44">
        <f>0*'WFH Recoverable LACW DATA 2022'!BK21</f>
        <v>0</v>
      </c>
      <c r="BI21" s="44">
        <f>0*'WFH Recoverable LACW DATA 2022'!BL21</f>
        <v>0</v>
      </c>
      <c r="BJ21" s="44">
        <f>0*'WFH Recoverable LACW DATA 2022'!BM21</f>
        <v>0</v>
      </c>
      <c r="BK21" s="44">
        <f>0*'WFH Recoverable LACW DATA 2022'!BN21</f>
        <v>0</v>
      </c>
      <c r="BL21" s="44">
        <f>0*'WFH Recoverable LACW DATA 2022'!BO21</f>
        <v>0</v>
      </c>
      <c r="BM21">
        <f>$G$3*'WFH Residual LACW DATA 2022'!N21</f>
        <v>-139215.00688146325</v>
      </c>
      <c r="BN21">
        <f>$H$3*'WFH Residual LACW DATA 2022'!O21</f>
        <v>352513.67539322999</v>
      </c>
      <c r="BO21">
        <f>$G$4*'WFH Residual LACW DATA 2022'!P21</f>
        <v>-53651.42907844179</v>
      </c>
      <c r="BP21">
        <f>$H$4*'WFH Residual LACW DATA 2022'!Q21</f>
        <v>60282.774544474014</v>
      </c>
      <c r="BQ21">
        <f>$G$5*'WFH Residual LACW DATA 2022'!R21</f>
        <v>-638061.81382197782</v>
      </c>
      <c r="BR21">
        <f>$H$5*'WFH Residual LACW DATA 2022'!S21</f>
        <v>457820.08210352837</v>
      </c>
      <c r="BS21">
        <f>$G$7*'WFH Residual LACW DATA 2022'!T21</f>
        <v>3010.0542028424493</v>
      </c>
      <c r="BT21">
        <f>$H$7*'WFH Residual LACW DATA 2022'!U21</f>
        <v>506.00049099506691</v>
      </c>
      <c r="BU21">
        <f>$G$8*'WFH Residual LACW DATA 2022'!V21</f>
        <v>10486.415683513624</v>
      </c>
      <c r="BV21">
        <f>$H$8*'WFH Residual LACW DATA 2022'!W21</f>
        <v>655.92656240101257</v>
      </c>
      <c r="BW21">
        <f>$G$6*'WFH Residual LACW DATA 2022'!X21</f>
        <v>3526668.690841408</v>
      </c>
      <c r="BX21">
        <f>$H$6*'WFH Residual LACW DATA 2022'!Y21</f>
        <v>2998.5214281189142</v>
      </c>
      <c r="BY21">
        <f>$G$9*'WFH Residual LACW DATA 2022'!Z21</f>
        <v>335704.65623367863</v>
      </c>
      <c r="BZ21">
        <f>$H$9*'WFH Residual LACW DATA 2022'!AA21</f>
        <v>50964.452745285016</v>
      </c>
      <c r="CA21">
        <f>$G$10*'WFH Residual LACW DATA 2022'!AB21</f>
        <v>68980.408815139468</v>
      </c>
      <c r="CB21">
        <f>$H$10*'WFH Residual LACW DATA 2022'!AC21</f>
        <v>458.1074404070564</v>
      </c>
      <c r="CC21">
        <f>$G$10*'WFH Residual LACW DATA 2022'!AD21</f>
        <v>144231.76388620064</v>
      </c>
      <c r="CD21">
        <f>$H$11*'WFH Residual LACW DATA 2022'!AE21</f>
        <v>44109.499591557615</v>
      </c>
      <c r="CE21">
        <f>360*'WFH Residual LACW DATA 2022'!AF21</f>
        <v>28831.936808835715</v>
      </c>
      <c r="CH21">
        <f>360*'WFH Residual LACW DATA 2022'!AI21</f>
        <v>5769.9625219314403</v>
      </c>
    </row>
    <row r="22" spans="2:86" x14ac:dyDescent="0.35">
      <c r="C22" s="1" t="s">
        <v>461</v>
      </c>
      <c r="D22" s="10">
        <f>SUM(D15:D21)</f>
        <v>-3714450664.3491712</v>
      </c>
      <c r="E22" s="10">
        <f>SUM(E15:E21)</f>
        <v>-3714.4506643491713</v>
      </c>
      <c r="F22" s="16"/>
      <c r="K22" s="2" t="s">
        <v>21</v>
      </c>
      <c r="L22" s="10">
        <f>$E$3*'WFH Recoverable LACW DATA 2022'!O22</f>
        <v>0</v>
      </c>
      <c r="M22" s="44">
        <f>$F$3*'WFH Recoverable LACW DATA 2022'!P22</f>
        <v>0</v>
      </c>
      <c r="N22" s="44">
        <f>$D$3*'WFH Recoverable LACW DATA 2022'!Q22</f>
        <v>0</v>
      </c>
      <c r="O22" s="44">
        <f>$G$3*'WFH Recoverable LACW DATA 2022'!R22</f>
        <v>0</v>
      </c>
      <c r="P22" s="44">
        <f>$H$3*'WFH Recoverable LACW DATA 2022'!S22</f>
        <v>0</v>
      </c>
      <c r="Q22" s="44">
        <f>$E$4*'WFH Recoverable LACW DATA 2022'!T22</f>
        <v>0</v>
      </c>
      <c r="R22" s="44">
        <f>$F$4*'WFH Recoverable LACW DATA 2022'!U22</f>
        <v>253772.96</v>
      </c>
      <c r="S22" s="44">
        <f>$D$3*'WFH Recoverable LACW DATA 2022'!V22</f>
        <v>0</v>
      </c>
      <c r="T22" s="44">
        <f>$G$4*'WFH Recoverable LACW DATA 2022'!W22</f>
        <v>0</v>
      </c>
      <c r="U22" s="44">
        <f>360*'WFH Recoverable LACW DATA 2022'!X22</f>
        <v>0</v>
      </c>
      <c r="V22" s="44">
        <f>$H$4*'WFH Recoverable LACW DATA 2022'!Y22</f>
        <v>0</v>
      </c>
      <c r="W22" s="44">
        <f>$C$5*'WFH Recoverable LACW DATA 2022'!Z22</f>
        <v>-250431.16535099721</v>
      </c>
      <c r="X22" s="44">
        <f>0*'WFH Recoverable LACW DATA 2022'!AA22</f>
        <v>0</v>
      </c>
      <c r="Y22" s="44">
        <f>0*'WFH Recoverable LACW DATA 2022'!AB22</f>
        <v>0</v>
      </c>
      <c r="Z22" s="44">
        <f>$G$5*'WFH Recoverable LACW DATA 2022'!AC22</f>
        <v>0</v>
      </c>
      <c r="AA22" s="44">
        <f>$H$5*'WFH Recoverable LACW DATA 2022'!AD22</f>
        <v>0</v>
      </c>
      <c r="AB22" s="44">
        <f>$C$6*'WFH Recoverable LACW DATA 2022'!AE22</f>
        <v>-497735.33041789621</v>
      </c>
      <c r="AC22" s="44">
        <f>0*'WFH Recoverable LACW DATA 2022'!AF22</f>
        <v>0</v>
      </c>
      <c r="AD22" s="44">
        <f>$G$6*'WFH Recoverable LACW DATA 2022'!AG22</f>
        <v>0</v>
      </c>
      <c r="AE22" s="44">
        <f>$H$5*'WFH Recoverable LACW DATA 2022'!AH22</f>
        <v>0</v>
      </c>
      <c r="AF22" s="44">
        <f>$C$7*'WFH Recoverable LACW DATA 2022'!AI22</f>
        <v>-498832.36967620766</v>
      </c>
      <c r="AG22" s="44">
        <f>0*'WFH Recoverable LACW DATA 2022'!AJ22</f>
        <v>0</v>
      </c>
      <c r="AH22" s="44">
        <f>0*'WFH Recoverable LACW DATA 2022'!AK22</f>
        <v>0</v>
      </c>
      <c r="AI22" s="44">
        <f>$G$7*'WFH Recoverable LACW DATA 2022'!AL22</f>
        <v>0</v>
      </c>
      <c r="AJ22" s="44">
        <f>$H$7*'WFH Recoverable LACW DATA 2022'!AM22</f>
        <v>0</v>
      </c>
      <c r="AK22" s="44">
        <f>$C$8*'WFH Recoverable LACW DATA 2022'!AN22</f>
        <v>-2671825.4457713515</v>
      </c>
      <c r="AL22" s="44">
        <f>0*'WFH Recoverable LACW DATA 2022'!AO22</f>
        <v>0</v>
      </c>
      <c r="AM22" s="44">
        <f>$G$8*'WFH Recoverable LACW DATA 2022'!AP22</f>
        <v>0</v>
      </c>
      <c r="AN22" s="44">
        <f>$H$8*'WFH Recoverable LACW DATA 2022'!AQ22</f>
        <v>0</v>
      </c>
      <c r="AO22" s="44">
        <f>$C$9*'WFH Recoverable LACW DATA 2022'!AR22</f>
        <v>-1372379.05</v>
      </c>
      <c r="AP22" s="44">
        <f>0*'WFH Recoverable LACW DATA 2022'!AS22</f>
        <v>0</v>
      </c>
      <c r="AQ22" s="44">
        <f>0*'WFH Recoverable LACW DATA 2022'!AT22</f>
        <v>0</v>
      </c>
      <c r="AR22" s="44">
        <f>$G$9*'WFH Recoverable LACW DATA 2022'!AU22</f>
        <v>0</v>
      </c>
      <c r="AS22" s="44">
        <f>$H$9*'WFH Recoverable LACW DATA 2022'!AV22</f>
        <v>0</v>
      </c>
      <c r="AT22" s="44">
        <f>$C$10*'WFH Recoverable LACW DATA 2022'!AW22</f>
        <v>0</v>
      </c>
      <c r="AU22" s="44">
        <f>0*'WFH Recoverable LACW DATA 2022'!AX22</f>
        <v>0</v>
      </c>
      <c r="AV22" s="44">
        <f>0*'WFH Recoverable LACW DATA 2022'!AY22</f>
        <v>0</v>
      </c>
      <c r="AW22" s="44">
        <f>$G$10*'WFH Recoverable LACW DATA 2022'!AZ22</f>
        <v>0</v>
      </c>
      <c r="AX22" s="44">
        <f>360*'WFH Recoverable LACW DATA 2022'!BA22</f>
        <v>0</v>
      </c>
      <c r="AY22" s="44">
        <f>$H$10*'WFH Recoverable LACW DATA 2022'!BB22</f>
        <v>0</v>
      </c>
      <c r="AZ22" s="44">
        <f>$C$11*'WFH Recoverable LACW DATA 2022'!BC22</f>
        <v>0</v>
      </c>
      <c r="BA22" s="44">
        <f>0*'WFH Recoverable LACW DATA 2022'!BD22</f>
        <v>0</v>
      </c>
      <c r="BB22" s="44">
        <f>$E$4*'WFH Recoverable LACW DATA 2022'!BE22</f>
        <v>0</v>
      </c>
      <c r="BC22" s="44">
        <f>$F$4*'WFH Recoverable LACW DATA 2022'!BF22</f>
        <v>0</v>
      </c>
      <c r="BD22" s="44">
        <f>0*'WFH Recoverable LACW DATA 2022'!BG22</f>
        <v>0</v>
      </c>
      <c r="BE22" s="44">
        <f>$G$11*'WFH Recoverable LACW DATA 2022'!BH22</f>
        <v>0</v>
      </c>
      <c r="BF22" s="44">
        <f>360*'WFH Recoverable LACW DATA 2022'!BI22</f>
        <v>0</v>
      </c>
      <c r="BG22" s="44">
        <f>$H$11*'WFH Recoverable LACW DATA 2022'!BJ22</f>
        <v>0</v>
      </c>
      <c r="BH22" s="44">
        <f>0*'WFH Recoverable LACW DATA 2022'!BK22</f>
        <v>0</v>
      </c>
      <c r="BI22" s="44">
        <f>0*'WFH Recoverable LACW DATA 2022'!BL22</f>
        <v>0</v>
      </c>
      <c r="BJ22" s="44">
        <f>0*'WFH Recoverable LACW DATA 2022'!BM22</f>
        <v>0</v>
      </c>
      <c r="BK22" s="44">
        <f>0*'WFH Recoverable LACW DATA 2022'!BN22</f>
        <v>0</v>
      </c>
      <c r="BL22" s="44">
        <f>0*'WFH Recoverable LACW DATA 2022'!BO22</f>
        <v>0</v>
      </c>
      <c r="BM22">
        <f>$G$3*'WFH Residual LACW DATA 2022'!N22</f>
        <v>-126319.69534498089</v>
      </c>
      <c r="BN22">
        <f>$H$3*'WFH Residual LACW DATA 2022'!O22</f>
        <v>319860.77563123306</v>
      </c>
      <c r="BO22">
        <f>$G$4*'WFH Residual LACW DATA 2022'!P22</f>
        <v>-48681.764472289935</v>
      </c>
      <c r="BP22">
        <f>$H$4*'WFH Residual LACW DATA 2022'!Q22</f>
        <v>54698.856722335622</v>
      </c>
      <c r="BQ22">
        <f>$G$5*'WFH Residual LACW DATA 2022'!R22</f>
        <v>-578958.94802408805</v>
      </c>
      <c r="BR22">
        <f>$H$5*'WFH Residual LACW DATA 2022'!S22</f>
        <v>415412.78192352864</v>
      </c>
      <c r="BS22">
        <f>$G$7*'WFH Residual LACW DATA 2022'!T22</f>
        <v>2731.2366561076947</v>
      </c>
      <c r="BT22">
        <f>$H$7*'WFH Residual LACW DATA 2022'!U22</f>
        <v>459.13029994913836</v>
      </c>
      <c r="BU22">
        <f>$G$8*'WFH Residual LACW DATA 2022'!V22</f>
        <v>9515.072146856668</v>
      </c>
      <c r="BV22">
        <f>$H$8*'WFH Residual LACW DATA 2022'!W22</f>
        <v>595.16890734147569</v>
      </c>
      <c r="BW22">
        <f>$G$6*'WFH Residual LACW DATA 2022'!X22</f>
        <v>3199997.7918263264</v>
      </c>
      <c r="BX22">
        <f>$H$6*'WFH Residual LACW DATA 2022'!Y22</f>
        <v>2720.7721478467456</v>
      </c>
      <c r="BY22">
        <f>$G$9*'WFH Residual LACW DATA 2022'!Z22</f>
        <v>304608.75484089984</v>
      </c>
      <c r="BZ22">
        <f>$H$9*'WFH Residual LACW DATA 2022'!AA22</f>
        <v>46243.679387881319</v>
      </c>
      <c r="CA22">
        <f>$G$10*'WFH Residual LACW DATA 2022'!AB22</f>
        <v>62590.840035801339</v>
      </c>
      <c r="CB22">
        <f>$H$10*'WFH Residual LACW DATA 2022'!AC22</f>
        <v>415.67352258769733</v>
      </c>
      <c r="CC22">
        <f>$G$10*'WFH Residual LACW DATA 2022'!AD22</f>
        <v>130871.7564384937</v>
      </c>
      <c r="CD22">
        <f>$H$11*'WFH Residual LACW DATA 2022'!AE22</f>
        <v>40023.69194988723</v>
      </c>
      <c r="CE22">
        <f>360*'WFH Residual LACW DATA 2022'!AF22</f>
        <v>26161.270652372554</v>
      </c>
      <c r="CH22">
        <f>360*'WFH Residual LACW DATA 2022'!AI22</f>
        <v>5235.498128035405</v>
      </c>
    </row>
    <row r="23" spans="2:86" x14ac:dyDescent="0.35">
      <c r="D23" s="45">
        <f>BM297+BO297+BQ297+BS297+BU297+BW297+BY297+CA297+CC297</f>
        <v>1666902764.4195938</v>
      </c>
      <c r="E23" s="9">
        <f t="shared" si="0"/>
        <v>1666.9027644195937</v>
      </c>
      <c r="K23" s="2" t="s">
        <v>22</v>
      </c>
      <c r="L23" s="10">
        <f>$E$3*'WFH Recoverable LACW DATA 2022'!O23</f>
        <v>0</v>
      </c>
      <c r="M23" s="44">
        <f>$F$3*'WFH Recoverable LACW DATA 2022'!P23</f>
        <v>0</v>
      </c>
      <c r="N23" s="44">
        <f>$D$3*'WFH Recoverable LACW DATA 2022'!Q23</f>
        <v>-374397.66000000003</v>
      </c>
      <c r="O23" s="44">
        <f>$G$3*'WFH Recoverable LACW DATA 2022'!R23</f>
        <v>0</v>
      </c>
      <c r="P23" s="44">
        <f>$H$3*'WFH Recoverable LACW DATA 2022'!S23</f>
        <v>0</v>
      </c>
      <c r="Q23" s="44">
        <f>$E$4*'WFH Recoverable LACW DATA 2022'!T23</f>
        <v>0</v>
      </c>
      <c r="R23" s="44">
        <f>$F$4*'WFH Recoverable LACW DATA 2022'!U23</f>
        <v>1309070.5599999998</v>
      </c>
      <c r="S23" s="44">
        <f>$D$3*'WFH Recoverable LACW DATA 2022'!V23</f>
        <v>0</v>
      </c>
      <c r="T23" s="44">
        <f>$G$4*'WFH Recoverable LACW DATA 2022'!W23</f>
        <v>0</v>
      </c>
      <c r="U23" s="44">
        <f>360*'WFH Recoverable LACW DATA 2022'!X23</f>
        <v>0</v>
      </c>
      <c r="V23" s="44">
        <f>$H$4*'WFH Recoverable LACW DATA 2022'!Y23</f>
        <v>0</v>
      </c>
      <c r="W23" s="44">
        <f>$C$5*'WFH Recoverable LACW DATA 2022'!Z23</f>
        <v>-2485786.8264705627</v>
      </c>
      <c r="X23" s="44">
        <f>0*'WFH Recoverable LACW DATA 2022'!AA23</f>
        <v>0</v>
      </c>
      <c r="Y23" s="44">
        <f>0*'WFH Recoverable LACW DATA 2022'!AB23</f>
        <v>0</v>
      </c>
      <c r="Z23" s="44">
        <f>$G$5*'WFH Recoverable LACW DATA 2022'!AC23</f>
        <v>0</v>
      </c>
      <c r="AA23" s="44">
        <f>$H$5*'WFH Recoverable LACW DATA 2022'!AD23</f>
        <v>0</v>
      </c>
      <c r="AB23" s="44">
        <f>$C$6*'WFH Recoverable LACW DATA 2022'!AE23</f>
        <v>-3944533.4473031531</v>
      </c>
      <c r="AC23" s="44">
        <f>0*'WFH Recoverable LACW DATA 2022'!AF23</f>
        <v>0</v>
      </c>
      <c r="AD23" s="44">
        <f>$G$6*'WFH Recoverable LACW DATA 2022'!AG23</f>
        <v>0</v>
      </c>
      <c r="AE23" s="44">
        <f>$H$5*'WFH Recoverable LACW DATA 2022'!AH23</f>
        <v>37408.675814379203</v>
      </c>
      <c r="AF23" s="44">
        <f>$C$7*'WFH Recoverable LACW DATA 2022'!AI23</f>
        <v>-4232911.8337491574</v>
      </c>
      <c r="AG23" s="44">
        <f>0*'WFH Recoverable LACW DATA 2022'!AJ23</f>
        <v>0</v>
      </c>
      <c r="AH23" s="44">
        <f>0*'WFH Recoverable LACW DATA 2022'!AK23</f>
        <v>0</v>
      </c>
      <c r="AI23" s="44">
        <f>$G$7*'WFH Recoverable LACW DATA 2022'!AL23</f>
        <v>0</v>
      </c>
      <c r="AJ23" s="44">
        <f>$H$7*'WFH Recoverable LACW DATA 2022'!AM23</f>
        <v>0</v>
      </c>
      <c r="AK23" s="44">
        <f>$C$8*'WFH Recoverable LACW DATA 2022'!AN23</f>
        <v>-24221429.207902692</v>
      </c>
      <c r="AL23" s="44">
        <f>0*'WFH Recoverable LACW DATA 2022'!AO23</f>
        <v>0</v>
      </c>
      <c r="AM23" s="44">
        <f>$G$8*'WFH Recoverable LACW DATA 2022'!AP23</f>
        <v>0</v>
      </c>
      <c r="AN23" s="44">
        <f>$H$8*'WFH Recoverable LACW DATA 2022'!AQ23</f>
        <v>0</v>
      </c>
      <c r="AO23" s="44">
        <f>$C$9*'WFH Recoverable LACW DATA 2022'!AR23</f>
        <v>-2437493.5491822381</v>
      </c>
      <c r="AP23" s="44">
        <f>0*'WFH Recoverable LACW DATA 2022'!AS23</f>
        <v>0</v>
      </c>
      <c r="AQ23" s="44">
        <f>0*'WFH Recoverable LACW DATA 2022'!AT23</f>
        <v>0</v>
      </c>
      <c r="AR23" s="44">
        <f>$G$9*'WFH Recoverable LACW DATA 2022'!AU23</f>
        <v>0</v>
      </c>
      <c r="AS23" s="44">
        <f>$H$9*'WFH Recoverable LACW DATA 2022'!AV23</f>
        <v>0</v>
      </c>
      <c r="AT23" s="44">
        <f>$C$10*'WFH Recoverable LACW DATA 2022'!AW23</f>
        <v>-2368794.4874539673</v>
      </c>
      <c r="AU23" s="44">
        <f>0*'WFH Recoverable LACW DATA 2022'!AX23</f>
        <v>0</v>
      </c>
      <c r="AV23" s="44">
        <f>0*'WFH Recoverable LACW DATA 2022'!AY23</f>
        <v>0</v>
      </c>
      <c r="AW23" s="44">
        <f>$G$10*'WFH Recoverable LACW DATA 2022'!AZ23</f>
        <v>0</v>
      </c>
      <c r="AX23" s="44">
        <f>360*'WFH Recoverable LACW DATA 2022'!BA23</f>
        <v>0</v>
      </c>
      <c r="AY23" s="44">
        <f>$H$10*'WFH Recoverable LACW DATA 2022'!BB23</f>
        <v>0</v>
      </c>
      <c r="AZ23" s="44">
        <f>$C$11*'WFH Recoverable LACW DATA 2022'!BC23</f>
        <v>0</v>
      </c>
      <c r="BA23" s="44">
        <f>0*'WFH Recoverable LACW DATA 2022'!BD23</f>
        <v>0</v>
      </c>
      <c r="BB23" s="44">
        <f>$E$4*'WFH Recoverable LACW DATA 2022'!BE23</f>
        <v>0</v>
      </c>
      <c r="BC23" s="44">
        <f>$F$4*'WFH Recoverable LACW DATA 2022'!BF23</f>
        <v>0</v>
      </c>
      <c r="BD23" s="44">
        <f>0*'WFH Recoverable LACW DATA 2022'!BG23</f>
        <v>0</v>
      </c>
      <c r="BE23" s="44">
        <f>$G$11*'WFH Recoverable LACW DATA 2022'!BH23</f>
        <v>0</v>
      </c>
      <c r="BF23" s="44">
        <f>360*'WFH Recoverable LACW DATA 2022'!BI23</f>
        <v>0</v>
      </c>
      <c r="BG23" s="44">
        <f>$H$11*'WFH Recoverable LACW DATA 2022'!BJ23</f>
        <v>0</v>
      </c>
      <c r="BH23" s="44">
        <f>0*'WFH Recoverable LACW DATA 2022'!BK23</f>
        <v>0</v>
      </c>
      <c r="BI23" s="44">
        <f>0*'WFH Recoverable LACW DATA 2022'!BL23</f>
        <v>0</v>
      </c>
      <c r="BJ23" s="44">
        <f>0*'WFH Recoverable LACW DATA 2022'!BM23</f>
        <v>0</v>
      </c>
      <c r="BK23" s="44">
        <f>0*'WFH Recoverable LACW DATA 2022'!BN23</f>
        <v>0</v>
      </c>
      <c r="BL23" s="44">
        <f>0*'WFH Recoverable LACW DATA 2022'!BO23</f>
        <v>0</v>
      </c>
      <c r="BM23">
        <f>$G$3*'WFH Residual LACW DATA 2022'!N23</f>
        <v>-267002.94551501953</v>
      </c>
      <c r="BN23">
        <f>$H$3*'WFH Residual LACW DATA 2022'!O23</f>
        <v>676092.26744110708</v>
      </c>
      <c r="BO23">
        <f>$G$4*'WFH Residual LACW DATA 2022'!P23</f>
        <v>-102899.03305633886</v>
      </c>
      <c r="BP23">
        <f>$H$4*'WFH Residual LACW DATA 2022'!Q23</f>
        <v>115617.40883938836</v>
      </c>
      <c r="BQ23">
        <f>$G$5*'WFH Residual LACW DATA 2022'!R23</f>
        <v>-1223750.1367663862</v>
      </c>
      <c r="BR23">
        <f>$H$5*'WFH Residual LACW DATA 2022'!S23</f>
        <v>878061.30370451137</v>
      </c>
      <c r="BS23">
        <f>$G$7*'WFH Residual LACW DATA 2022'!T23</f>
        <v>5773.0366597842067</v>
      </c>
      <c r="BT23">
        <f>$H$7*'WFH Residual LACW DATA 2022'!U23</f>
        <v>970.46736953268987</v>
      </c>
      <c r="BU23">
        <f>$G$8*'WFH Residual LACW DATA 2022'!V23</f>
        <v>20112.08373373896</v>
      </c>
      <c r="BV23">
        <f>$H$8*'WFH Residual LACW DATA 2022'!W23</f>
        <v>1258.013256801635</v>
      </c>
      <c r="BW23">
        <f>$G$6*'WFH Residual LACW DATA 2022'!X23</f>
        <v>6763860.8035412421</v>
      </c>
      <c r="BX23">
        <f>$H$6*'WFH Residual LACW DATA 2022'!Y23</f>
        <v>5750.9177453789025</v>
      </c>
      <c r="BY23">
        <f>$G$9*'WFH Residual LACW DATA 2022'!Z23</f>
        <v>643853.94969537738</v>
      </c>
      <c r="BZ23">
        <f>$H$9*'WFH Residual LACW DATA 2022'!AA23</f>
        <v>97745.633207047664</v>
      </c>
      <c r="CA23">
        <f>$G$10*'WFH Residual LACW DATA 2022'!AB23</f>
        <v>132298.75678672141</v>
      </c>
      <c r="CB23">
        <f>$H$10*'WFH Residual LACW DATA 2022'!AC23</f>
        <v>878.61243332177673</v>
      </c>
      <c r="CC23">
        <f>$G$10*'WFH Residual LACW DATA 2022'!AD23</f>
        <v>276624.67328132648</v>
      </c>
      <c r="CD23">
        <f>$H$11*'WFH Residual LACW DATA 2022'!AE23</f>
        <v>84598.396250250895</v>
      </c>
      <c r="CE23">
        <f>360*'WFH Residual LACW DATA 2022'!AF23</f>
        <v>55297.286013258672</v>
      </c>
      <c r="CH23">
        <f>360*'WFH Residual LACW DATA 2022'!AI23</f>
        <v>11066.31406611738</v>
      </c>
    </row>
    <row r="24" spans="2:86" x14ac:dyDescent="0.35">
      <c r="K24" s="2" t="s">
        <v>23</v>
      </c>
      <c r="L24" s="10">
        <f>$E$3*'WFH Recoverable LACW DATA 2022'!O24</f>
        <v>0</v>
      </c>
      <c r="M24" s="44">
        <f>$F$3*'WFH Recoverable LACW DATA 2022'!P24</f>
        <v>0</v>
      </c>
      <c r="N24" s="44">
        <f>$D$3*'WFH Recoverable LACW DATA 2022'!Q24</f>
        <v>-427372.92000000004</v>
      </c>
      <c r="O24" s="44">
        <f>$G$3*'WFH Recoverable LACW DATA 2022'!R24</f>
        <v>0</v>
      </c>
      <c r="P24" s="44">
        <f>$H$3*'WFH Recoverable LACW DATA 2022'!S24</f>
        <v>0</v>
      </c>
      <c r="Q24" s="44">
        <f>$E$4*'WFH Recoverable LACW DATA 2022'!T24</f>
        <v>0</v>
      </c>
      <c r="R24" s="44">
        <f>$F$4*'WFH Recoverable LACW DATA 2022'!U24</f>
        <v>357686.56</v>
      </c>
      <c r="S24" s="44">
        <f>$D$3*'WFH Recoverable LACW DATA 2022'!V24</f>
        <v>0</v>
      </c>
      <c r="T24" s="44">
        <f>$G$4*'WFH Recoverable LACW DATA 2022'!W24</f>
        <v>0</v>
      </c>
      <c r="U24" s="44">
        <f>360*'WFH Recoverable LACW DATA 2022'!X24</f>
        <v>0</v>
      </c>
      <c r="V24" s="44">
        <f>$H$4*'WFH Recoverable LACW DATA 2022'!Y24</f>
        <v>0</v>
      </c>
      <c r="W24" s="44">
        <f>$C$5*'WFH Recoverable LACW DATA 2022'!Z24</f>
        <v>-612648.81278700219</v>
      </c>
      <c r="X24" s="44">
        <f>0*'WFH Recoverable LACW DATA 2022'!AA24</f>
        <v>0</v>
      </c>
      <c r="Y24" s="44">
        <f>0*'WFH Recoverable LACW DATA 2022'!AB24</f>
        <v>0</v>
      </c>
      <c r="Z24" s="44">
        <f>$G$5*'WFH Recoverable LACW DATA 2022'!AC24</f>
        <v>0</v>
      </c>
      <c r="AA24" s="44">
        <f>$H$5*'WFH Recoverable LACW DATA 2022'!AD24</f>
        <v>0</v>
      </c>
      <c r="AB24" s="44">
        <f>$C$6*'WFH Recoverable LACW DATA 2022'!AE24</f>
        <v>-678166.03974565072</v>
      </c>
      <c r="AC24" s="44">
        <f>0*'WFH Recoverable LACW DATA 2022'!AF24</f>
        <v>0</v>
      </c>
      <c r="AD24" s="44">
        <f>$G$6*'WFH Recoverable LACW DATA 2022'!AG24</f>
        <v>0</v>
      </c>
      <c r="AE24" s="44">
        <f>$H$5*'WFH Recoverable LACW DATA 2022'!AH24</f>
        <v>0</v>
      </c>
      <c r="AF24" s="44">
        <f>$C$7*'WFH Recoverable LACW DATA 2022'!AI24</f>
        <v>-941514.13250051893</v>
      </c>
      <c r="AG24" s="44">
        <f>0*'WFH Recoverable LACW DATA 2022'!AJ24</f>
        <v>0</v>
      </c>
      <c r="AH24" s="44">
        <f>0*'WFH Recoverable LACW DATA 2022'!AK24</f>
        <v>0</v>
      </c>
      <c r="AI24" s="44">
        <f>$G$7*'WFH Recoverable LACW DATA 2022'!AL24</f>
        <v>0</v>
      </c>
      <c r="AJ24" s="44">
        <f>$H$7*'WFH Recoverable LACW DATA 2022'!AM24</f>
        <v>0</v>
      </c>
      <c r="AK24" s="44">
        <f>$C$8*'WFH Recoverable LACW DATA 2022'!AN24</f>
        <v>-4711957.197124755</v>
      </c>
      <c r="AL24" s="44">
        <f>0*'WFH Recoverable LACW DATA 2022'!AO24</f>
        <v>0</v>
      </c>
      <c r="AM24" s="44">
        <f>$G$8*'WFH Recoverable LACW DATA 2022'!AP24</f>
        <v>0</v>
      </c>
      <c r="AN24" s="44">
        <f>$H$8*'WFH Recoverable LACW DATA 2022'!AQ24</f>
        <v>0</v>
      </c>
      <c r="AO24" s="44">
        <f>$C$9*'WFH Recoverable LACW DATA 2022'!AR24</f>
        <v>-3589110.3909633392</v>
      </c>
      <c r="AP24" s="44">
        <f>0*'WFH Recoverable LACW DATA 2022'!AS24</f>
        <v>0</v>
      </c>
      <c r="AQ24" s="44">
        <f>0*'WFH Recoverable LACW DATA 2022'!AT24</f>
        <v>0</v>
      </c>
      <c r="AR24" s="44">
        <f>$G$9*'WFH Recoverable LACW DATA 2022'!AU24</f>
        <v>0</v>
      </c>
      <c r="AS24" s="44">
        <f>$H$9*'WFH Recoverable LACW DATA 2022'!AV24</f>
        <v>0</v>
      </c>
      <c r="AT24" s="44">
        <f>$C$10*'WFH Recoverable LACW DATA 2022'!AW24</f>
        <v>-481923.67909984582</v>
      </c>
      <c r="AU24" s="44">
        <f>0*'WFH Recoverable LACW DATA 2022'!AX24</f>
        <v>0</v>
      </c>
      <c r="AV24" s="44">
        <f>0*'WFH Recoverable LACW DATA 2022'!AY24</f>
        <v>0</v>
      </c>
      <c r="AW24" s="44">
        <f>$G$10*'WFH Recoverable LACW DATA 2022'!AZ24</f>
        <v>0</v>
      </c>
      <c r="AX24" s="44">
        <f>360*'WFH Recoverable LACW DATA 2022'!BA24</f>
        <v>0</v>
      </c>
      <c r="AY24" s="44">
        <f>$H$10*'WFH Recoverable LACW DATA 2022'!BB24</f>
        <v>0</v>
      </c>
      <c r="AZ24" s="44">
        <f>$C$11*'WFH Recoverable LACW DATA 2022'!BC24</f>
        <v>0</v>
      </c>
      <c r="BA24" s="44">
        <f>0*'WFH Recoverable LACW DATA 2022'!BD24</f>
        <v>0</v>
      </c>
      <c r="BB24" s="44">
        <f>$E$4*'WFH Recoverable LACW DATA 2022'!BE24</f>
        <v>0</v>
      </c>
      <c r="BC24" s="44">
        <f>$F$4*'WFH Recoverable LACW DATA 2022'!BF24</f>
        <v>0</v>
      </c>
      <c r="BD24" s="44">
        <f>0*'WFH Recoverable LACW DATA 2022'!BG24</f>
        <v>0</v>
      </c>
      <c r="BE24" s="44">
        <f>$G$11*'WFH Recoverable LACW DATA 2022'!BH24</f>
        <v>0</v>
      </c>
      <c r="BF24" s="44">
        <f>360*'WFH Recoverable LACW DATA 2022'!BI24</f>
        <v>0</v>
      </c>
      <c r="BG24" s="44">
        <f>$H$11*'WFH Recoverable LACW DATA 2022'!BJ24</f>
        <v>0</v>
      </c>
      <c r="BH24" s="44">
        <f>0*'WFH Recoverable LACW DATA 2022'!BK24</f>
        <v>0</v>
      </c>
      <c r="BI24" s="44">
        <f>0*'WFH Recoverable LACW DATA 2022'!BL24</f>
        <v>0</v>
      </c>
      <c r="BJ24" s="44">
        <f>0*'WFH Recoverable LACW DATA 2022'!BM24</f>
        <v>0</v>
      </c>
      <c r="BK24" s="44">
        <f>0*'WFH Recoverable LACW DATA 2022'!BN24</f>
        <v>0</v>
      </c>
      <c r="BL24" s="44">
        <f>0*'WFH Recoverable LACW DATA 2022'!BO24</f>
        <v>0</v>
      </c>
      <c r="BM24">
        <f>$G$3*'WFH Residual LACW DATA 2022'!N24</f>
        <v>-1958.3649543056586</v>
      </c>
      <c r="BN24">
        <f>$H$3*'WFH Residual LACW DATA 2022'!O24</f>
        <v>4958.8793856928933</v>
      </c>
      <c r="BO24">
        <f>$G$4*'WFH Residual LACW DATA 2022'!P24</f>
        <v>-754.72523264031895</v>
      </c>
      <c r="BP24">
        <f>$H$4*'WFH Residual LACW DATA 2022'!Q24</f>
        <v>848.00967697920294</v>
      </c>
      <c r="BQ24">
        <f>$G$5*'WFH Residual LACW DATA 2022'!R24</f>
        <v>-8975.7413576369581</v>
      </c>
      <c r="BR24">
        <f>$H$5*'WFH Residual LACW DATA 2022'!S24</f>
        <v>6440.2453747841637</v>
      </c>
      <c r="BS24">
        <f>$G$7*'WFH Residual LACW DATA 2022'!T24</f>
        <v>42.343026039041277</v>
      </c>
      <c r="BT24">
        <f>$H$7*'WFH Residual LACW DATA 2022'!U24</f>
        <v>7.118008687597456</v>
      </c>
      <c r="BU24">
        <f>$G$8*'WFH Residual LACW DATA 2022'!V24</f>
        <v>147.51447728878961</v>
      </c>
      <c r="BV24">
        <f>$H$8*'WFH Residual LACW DATA 2022'!W24</f>
        <v>9.2270482987374418</v>
      </c>
      <c r="BW24">
        <f>$G$6*'WFH Residual LACW DATA 2022'!X24</f>
        <v>49610.34391551969</v>
      </c>
      <c r="BX24">
        <f>$H$6*'WFH Residual LACW DATA 2022'!Y24</f>
        <v>42.180792222799738</v>
      </c>
      <c r="BY24">
        <f>$G$9*'WFH Residual LACW DATA 2022'!Z24</f>
        <v>4722.4235985208525</v>
      </c>
      <c r="BZ24">
        <f>$H$9*'WFH Residual LACW DATA 2022'!AA24</f>
        <v>716.92700670348859</v>
      </c>
      <c r="CA24">
        <f>$G$10*'WFH Residual LACW DATA 2022'!AB24</f>
        <v>970.36101339469565</v>
      </c>
      <c r="CB24">
        <f>$H$10*'WFH Residual LACW DATA 2022'!AC24</f>
        <v>6.4442877007055142</v>
      </c>
      <c r="CC24">
        <f>$G$10*'WFH Residual LACW DATA 2022'!AD24</f>
        <v>2028.9366643707274</v>
      </c>
      <c r="CD24">
        <f>$H$11*'WFH Residual LACW DATA 2022'!AE24</f>
        <v>620.49702892747689</v>
      </c>
      <c r="CE24">
        <f>360*'WFH Residual LACW DATA 2022'!AF24</f>
        <v>405.58454060384361</v>
      </c>
      <c r="CH24">
        <f>360*'WFH Residual LACW DATA 2022'!AI24</f>
        <v>81.167200603803607</v>
      </c>
    </row>
    <row r="25" spans="2:86" x14ac:dyDescent="0.35">
      <c r="K25" s="2" t="s">
        <v>24</v>
      </c>
      <c r="L25" s="10">
        <f>$E$3*'WFH Recoverable LACW DATA 2022'!O25</f>
        <v>0</v>
      </c>
      <c r="M25" s="44">
        <f>$F$3*'WFH Recoverable LACW DATA 2022'!P25</f>
        <v>0</v>
      </c>
      <c r="N25" s="44">
        <f>$D$3*'WFH Recoverable LACW DATA 2022'!Q25</f>
        <v>0</v>
      </c>
      <c r="O25" s="44">
        <f>$G$3*'WFH Recoverable LACW DATA 2022'!R25</f>
        <v>0</v>
      </c>
      <c r="P25" s="44">
        <f>$H$3*'WFH Recoverable LACW DATA 2022'!S25</f>
        <v>0</v>
      </c>
      <c r="Q25" s="44">
        <f>$E$4*'WFH Recoverable LACW DATA 2022'!T25</f>
        <v>0</v>
      </c>
      <c r="R25" s="44">
        <f>$F$4*'WFH Recoverable LACW DATA 2022'!U25</f>
        <v>883245.44</v>
      </c>
      <c r="S25" s="44">
        <f>$D$3*'WFH Recoverable LACW DATA 2022'!V25</f>
        <v>0</v>
      </c>
      <c r="T25" s="44">
        <f>$G$4*'WFH Recoverable LACW DATA 2022'!W25</f>
        <v>0</v>
      </c>
      <c r="U25" s="44">
        <f>360*'WFH Recoverable LACW DATA 2022'!X25</f>
        <v>0</v>
      </c>
      <c r="V25" s="44">
        <f>$H$4*'WFH Recoverable LACW DATA 2022'!Y25</f>
        <v>0</v>
      </c>
      <c r="W25" s="44">
        <f>$C$5*'WFH Recoverable LACW DATA 2022'!Z25</f>
        <v>-2248935.8215419422</v>
      </c>
      <c r="X25" s="44">
        <f>0*'WFH Recoverable LACW DATA 2022'!AA25</f>
        <v>0</v>
      </c>
      <c r="Y25" s="44">
        <f>0*'WFH Recoverable LACW DATA 2022'!AB25</f>
        <v>0</v>
      </c>
      <c r="Z25" s="44">
        <f>$G$5*'WFH Recoverable LACW DATA 2022'!AC25</f>
        <v>0</v>
      </c>
      <c r="AA25" s="44">
        <f>$H$5*'WFH Recoverable LACW DATA 2022'!AD25</f>
        <v>0</v>
      </c>
      <c r="AB25" s="44">
        <f>$C$6*'WFH Recoverable LACW DATA 2022'!AE25</f>
        <v>-2522504.7542218696</v>
      </c>
      <c r="AC25" s="44">
        <f>0*'WFH Recoverable LACW DATA 2022'!AF25</f>
        <v>0</v>
      </c>
      <c r="AD25" s="44">
        <f>$G$6*'WFH Recoverable LACW DATA 2022'!AG25</f>
        <v>0</v>
      </c>
      <c r="AE25" s="44">
        <f>$H$5*'WFH Recoverable LACW DATA 2022'!AH25</f>
        <v>0</v>
      </c>
      <c r="AF25" s="44">
        <f>$C$7*'WFH Recoverable LACW DATA 2022'!AI25</f>
        <v>-1796753.9749052867</v>
      </c>
      <c r="AG25" s="44">
        <f>0*'WFH Recoverable LACW DATA 2022'!AJ25</f>
        <v>0</v>
      </c>
      <c r="AH25" s="44">
        <f>0*'WFH Recoverable LACW DATA 2022'!AK25</f>
        <v>0</v>
      </c>
      <c r="AI25" s="44">
        <f>$G$7*'WFH Recoverable LACW DATA 2022'!AL25</f>
        <v>0</v>
      </c>
      <c r="AJ25" s="44">
        <f>$H$7*'WFH Recoverable LACW DATA 2022'!AM25</f>
        <v>0</v>
      </c>
      <c r="AK25" s="44">
        <f>$C$8*'WFH Recoverable LACW DATA 2022'!AN25</f>
        <v>-20577351.204419941</v>
      </c>
      <c r="AL25" s="44">
        <f>0*'WFH Recoverable LACW DATA 2022'!AO25</f>
        <v>0</v>
      </c>
      <c r="AM25" s="44">
        <f>$G$8*'WFH Recoverable LACW DATA 2022'!AP25</f>
        <v>0</v>
      </c>
      <c r="AN25" s="44">
        <f>$H$8*'WFH Recoverable LACW DATA 2022'!AQ25</f>
        <v>0</v>
      </c>
      <c r="AO25" s="44">
        <f>$C$9*'WFH Recoverable LACW DATA 2022'!AR25</f>
        <v>-4057289.5026833829</v>
      </c>
      <c r="AP25" s="44">
        <f>0*'WFH Recoverable LACW DATA 2022'!AS25</f>
        <v>0</v>
      </c>
      <c r="AQ25" s="44">
        <f>0*'WFH Recoverable LACW DATA 2022'!AT25</f>
        <v>0</v>
      </c>
      <c r="AR25" s="44">
        <f>$G$9*'WFH Recoverable LACW DATA 2022'!AU25</f>
        <v>0</v>
      </c>
      <c r="AS25" s="44">
        <f>$H$9*'WFH Recoverable LACW DATA 2022'!AV25</f>
        <v>0</v>
      </c>
      <c r="AT25" s="44">
        <f>$C$10*'WFH Recoverable LACW DATA 2022'!AW25</f>
        <v>-1894311.6385196026</v>
      </c>
      <c r="AU25" s="44">
        <f>0*'WFH Recoverable LACW DATA 2022'!AX25</f>
        <v>0</v>
      </c>
      <c r="AV25" s="44">
        <f>0*'WFH Recoverable LACW DATA 2022'!AY25</f>
        <v>0</v>
      </c>
      <c r="AW25" s="44">
        <f>$G$10*'WFH Recoverable LACW DATA 2022'!AZ25</f>
        <v>0</v>
      </c>
      <c r="AX25" s="44">
        <f>360*'WFH Recoverable LACW DATA 2022'!BA25</f>
        <v>0</v>
      </c>
      <c r="AY25" s="44">
        <f>$H$10*'WFH Recoverable LACW DATA 2022'!BB25</f>
        <v>0</v>
      </c>
      <c r="AZ25" s="44">
        <f>$C$11*'WFH Recoverable LACW DATA 2022'!BC25</f>
        <v>-39427.208234951344</v>
      </c>
      <c r="BA25" s="44">
        <f>0*'WFH Recoverable LACW DATA 2022'!BD25</f>
        <v>0</v>
      </c>
      <c r="BB25" s="44">
        <f>$E$4*'WFH Recoverable LACW DATA 2022'!BE25</f>
        <v>0</v>
      </c>
      <c r="BC25" s="44">
        <f>$F$4*'WFH Recoverable LACW DATA 2022'!BF25</f>
        <v>0</v>
      </c>
      <c r="BD25" s="44">
        <f>0*'WFH Recoverable LACW DATA 2022'!BG25</f>
        <v>0</v>
      </c>
      <c r="BE25" s="44">
        <f>$G$11*'WFH Recoverable LACW DATA 2022'!BH25</f>
        <v>-11268.163109485406</v>
      </c>
      <c r="BF25" s="44">
        <f>360*'WFH Recoverable LACW DATA 2022'!BI25</f>
        <v>0</v>
      </c>
      <c r="BG25" s="44">
        <f>$H$11*'WFH Recoverable LACW DATA 2022'!BJ25</f>
        <v>0</v>
      </c>
      <c r="BH25" s="44">
        <f>0*'WFH Recoverable LACW DATA 2022'!BK25</f>
        <v>0</v>
      </c>
      <c r="BI25" s="44">
        <f>0*'WFH Recoverable LACW DATA 2022'!BL25</f>
        <v>0</v>
      </c>
      <c r="BJ25" s="44">
        <f>0*'WFH Recoverable LACW DATA 2022'!BM25</f>
        <v>0</v>
      </c>
      <c r="BK25" s="44">
        <f>0*'WFH Recoverable LACW DATA 2022'!BN25</f>
        <v>0</v>
      </c>
      <c r="BL25" s="44">
        <f>0*'WFH Recoverable LACW DATA 2022'!BO25</f>
        <v>0</v>
      </c>
      <c r="BM25">
        <f>$G$3*'WFH Residual LACW DATA 2022'!N25</f>
        <v>-630166.2575999134</v>
      </c>
      <c r="BN25">
        <f>$H$3*'WFH Residual LACW DATA 2022'!O25</f>
        <v>1595677.28042774</v>
      </c>
      <c r="BO25">
        <f>$G$4*'WFH Residual LACW DATA 2022'!P25</f>
        <v>-242856.86604200871</v>
      </c>
      <c r="BP25">
        <f>$H$4*'WFH Residual LACW DATA 2022'!Q25</f>
        <v>272874.10519453645</v>
      </c>
      <c r="BQ25">
        <f>$G$5*'WFH Residual LACW DATA 2022'!R25</f>
        <v>-2888230.4741468709</v>
      </c>
      <c r="BR25">
        <f>$H$5*'WFH Residual LACW DATA 2022'!S25</f>
        <v>2072353.9383862235</v>
      </c>
      <c r="BS25">
        <f>$G$7*'WFH Residual LACW DATA 2022'!T25</f>
        <v>13625.216380538672</v>
      </c>
      <c r="BT25">
        <f>$H$7*'WFH Residual LACW DATA 2022'!U25</f>
        <v>2290.4458570733113</v>
      </c>
      <c r="BU25">
        <f>$G$8*'WFH Residual LACW DATA 2022'!V25</f>
        <v>47467.47836275625</v>
      </c>
      <c r="BV25">
        <f>$H$8*'WFH Residual LACW DATA 2022'!W25</f>
        <v>2969.0964813913292</v>
      </c>
      <c r="BW25">
        <f>$G$6*'WFH Residual LACW DATA 2022'!X25</f>
        <v>15963707.221554084</v>
      </c>
      <c r="BX25">
        <f>$H$6*'WFH Residual LACW DATA 2022'!Y25</f>
        <v>13573.012486360361</v>
      </c>
      <c r="BY25">
        <f>$G$9*'WFH Residual LACW DATA 2022'!Z25</f>
        <v>1519590.1046628545</v>
      </c>
      <c r="BZ25">
        <f>$H$9*'WFH Residual LACW DATA 2022'!AA25</f>
        <v>230694.08375254847</v>
      </c>
      <c r="CA25">
        <f>$G$10*'WFH Residual LACW DATA 2022'!AB25</f>
        <v>312244.54205401125</v>
      </c>
      <c r="CB25">
        <f>$H$10*'WFH Residual LACW DATA 2022'!AC25</f>
        <v>2073.6546854161666</v>
      </c>
      <c r="CC25">
        <f>$G$10*'WFH Residual LACW DATA 2022'!AD25</f>
        <v>652874.9515674779</v>
      </c>
      <c r="CD25">
        <f>$H$11*'WFH Residual LACW DATA 2022'!AE25</f>
        <v>199664.66909623021</v>
      </c>
      <c r="CE25">
        <f>360*'WFH Residual LACW DATA 2022'!AF25</f>
        <v>130509.73544577269</v>
      </c>
      <c r="CH25">
        <f>360*'WFH Residual LACW DATA 2022'!AI25</f>
        <v>26118.130296349816</v>
      </c>
    </row>
    <row r="26" spans="2:86" x14ac:dyDescent="0.35">
      <c r="K26" s="2" t="s">
        <v>25</v>
      </c>
      <c r="L26" s="10">
        <f>$E$3*'WFH Recoverable LACW DATA 2022'!O26</f>
        <v>0</v>
      </c>
      <c r="M26" s="44">
        <f>$F$3*'WFH Recoverable LACW DATA 2022'!P26</f>
        <v>0</v>
      </c>
      <c r="N26" s="44">
        <f>$D$3*'WFH Recoverable LACW DATA 2022'!Q26</f>
        <v>-329453.28000000003</v>
      </c>
      <c r="O26" s="44">
        <f>$G$3*'WFH Recoverable LACW DATA 2022'!R26</f>
        <v>0</v>
      </c>
      <c r="P26" s="44">
        <f>$H$3*'WFH Recoverable LACW DATA 2022'!S26</f>
        <v>0</v>
      </c>
      <c r="Q26" s="44">
        <f>$E$4*'WFH Recoverable LACW DATA 2022'!T26</f>
        <v>0</v>
      </c>
      <c r="R26" s="44">
        <f>$F$4*'WFH Recoverable LACW DATA 2022'!U26</f>
        <v>587451.20000000007</v>
      </c>
      <c r="S26" s="44">
        <f>$D$3*'WFH Recoverable LACW DATA 2022'!V26</f>
        <v>0</v>
      </c>
      <c r="T26" s="44">
        <f>$G$4*'WFH Recoverable LACW DATA 2022'!W26</f>
        <v>0</v>
      </c>
      <c r="U26" s="44">
        <f>360*'WFH Recoverable LACW DATA 2022'!X26</f>
        <v>0</v>
      </c>
      <c r="V26" s="44">
        <f>$H$4*'WFH Recoverable LACW DATA 2022'!Y26</f>
        <v>0</v>
      </c>
      <c r="W26" s="44">
        <f>$C$5*'WFH Recoverable LACW DATA 2022'!Z26</f>
        <v>-948211.43473401316</v>
      </c>
      <c r="X26" s="44">
        <f>0*'WFH Recoverable LACW DATA 2022'!AA26</f>
        <v>0</v>
      </c>
      <c r="Y26" s="44">
        <f>0*'WFH Recoverable LACW DATA 2022'!AB26</f>
        <v>0</v>
      </c>
      <c r="Z26" s="44">
        <f>$G$5*'WFH Recoverable LACW DATA 2022'!AC26</f>
        <v>0</v>
      </c>
      <c r="AA26" s="44">
        <f>$H$5*'WFH Recoverable LACW DATA 2022'!AD26</f>
        <v>0</v>
      </c>
      <c r="AB26" s="44">
        <f>$C$6*'WFH Recoverable LACW DATA 2022'!AE26</f>
        <v>-1182886.8846384496</v>
      </c>
      <c r="AC26" s="44">
        <f>0*'WFH Recoverable LACW DATA 2022'!AF26</f>
        <v>0</v>
      </c>
      <c r="AD26" s="44">
        <f>$G$6*'WFH Recoverable LACW DATA 2022'!AG26</f>
        <v>0</v>
      </c>
      <c r="AE26" s="44">
        <f>$H$5*'WFH Recoverable LACW DATA 2022'!AH26</f>
        <v>0</v>
      </c>
      <c r="AF26" s="44">
        <f>$C$7*'WFH Recoverable LACW DATA 2022'!AI26</f>
        <v>-1074039.5999999999</v>
      </c>
      <c r="AG26" s="44">
        <f>0*'WFH Recoverable LACW DATA 2022'!AJ26</f>
        <v>0</v>
      </c>
      <c r="AH26" s="44">
        <f>0*'WFH Recoverable LACW DATA 2022'!AK26</f>
        <v>0</v>
      </c>
      <c r="AI26" s="44">
        <f>$G$7*'WFH Recoverable LACW DATA 2022'!AL26</f>
        <v>0</v>
      </c>
      <c r="AJ26" s="44">
        <f>$H$7*'WFH Recoverable LACW DATA 2022'!AM26</f>
        <v>0</v>
      </c>
      <c r="AK26" s="44">
        <f>$C$8*'WFH Recoverable LACW DATA 2022'!AN26</f>
        <v>-4658551.9459461216</v>
      </c>
      <c r="AL26" s="44">
        <f>0*'WFH Recoverable LACW DATA 2022'!AO26</f>
        <v>0</v>
      </c>
      <c r="AM26" s="44">
        <f>$G$8*'WFH Recoverable LACW DATA 2022'!AP26</f>
        <v>0</v>
      </c>
      <c r="AN26" s="44">
        <f>$H$8*'WFH Recoverable LACW DATA 2022'!AQ26</f>
        <v>0</v>
      </c>
      <c r="AO26" s="44">
        <f>$C$9*'WFH Recoverable LACW DATA 2022'!AR26</f>
        <v>0</v>
      </c>
      <c r="AP26" s="44">
        <f>0*'WFH Recoverable LACW DATA 2022'!AS26</f>
        <v>0</v>
      </c>
      <c r="AQ26" s="44">
        <f>0*'WFH Recoverable LACW DATA 2022'!AT26</f>
        <v>0</v>
      </c>
      <c r="AR26" s="44">
        <f>$G$9*'WFH Recoverable LACW DATA 2022'!AU26</f>
        <v>0</v>
      </c>
      <c r="AS26" s="44">
        <f>$H$9*'WFH Recoverable LACW DATA 2022'!AV26</f>
        <v>0</v>
      </c>
      <c r="AT26" s="44">
        <f>$C$10*'WFH Recoverable LACW DATA 2022'!AW26</f>
        <v>-7228.7869416554968</v>
      </c>
      <c r="AU26" s="44">
        <f>0*'WFH Recoverable LACW DATA 2022'!AX26</f>
        <v>0</v>
      </c>
      <c r="AV26" s="44">
        <f>0*'WFH Recoverable LACW DATA 2022'!AY26</f>
        <v>0</v>
      </c>
      <c r="AW26" s="44">
        <f>$G$10*'WFH Recoverable LACW DATA 2022'!AZ26</f>
        <v>0</v>
      </c>
      <c r="AX26" s="44">
        <f>360*'WFH Recoverable LACW DATA 2022'!BA26</f>
        <v>0</v>
      </c>
      <c r="AY26" s="44">
        <f>$H$10*'WFH Recoverable LACW DATA 2022'!BB26</f>
        <v>0</v>
      </c>
      <c r="AZ26" s="44">
        <f>$C$11*'WFH Recoverable LACW DATA 2022'!BC26</f>
        <v>0</v>
      </c>
      <c r="BA26" s="44">
        <f>0*'WFH Recoverable LACW DATA 2022'!BD26</f>
        <v>0</v>
      </c>
      <c r="BB26" s="44">
        <f>$E$4*'WFH Recoverable LACW DATA 2022'!BE26</f>
        <v>0</v>
      </c>
      <c r="BC26" s="44">
        <f>$F$4*'WFH Recoverable LACW DATA 2022'!BF26</f>
        <v>0</v>
      </c>
      <c r="BD26" s="44">
        <f>0*'WFH Recoverable LACW DATA 2022'!BG26</f>
        <v>0</v>
      </c>
      <c r="BE26" s="44">
        <f>$G$11*'WFH Recoverable LACW DATA 2022'!BH26</f>
        <v>0</v>
      </c>
      <c r="BF26" s="44">
        <f>360*'WFH Recoverable LACW DATA 2022'!BI26</f>
        <v>0</v>
      </c>
      <c r="BG26" s="44">
        <f>$H$11*'WFH Recoverable LACW DATA 2022'!BJ26</f>
        <v>0</v>
      </c>
      <c r="BH26" s="44">
        <f>0*'WFH Recoverable LACW DATA 2022'!BK26</f>
        <v>0</v>
      </c>
      <c r="BI26" s="44">
        <f>0*'WFH Recoverable LACW DATA 2022'!BL26</f>
        <v>0</v>
      </c>
      <c r="BJ26" s="44">
        <f>0*'WFH Recoverable LACW DATA 2022'!BM26</f>
        <v>0</v>
      </c>
      <c r="BK26" s="44">
        <f>0*'WFH Recoverable LACW DATA 2022'!BN26</f>
        <v>0</v>
      </c>
      <c r="BL26" s="44">
        <f>0*'WFH Recoverable LACW DATA 2022'!BO26</f>
        <v>0</v>
      </c>
      <c r="BM26">
        <f>$G$3*'WFH Residual LACW DATA 2022'!N26</f>
        <v>-144717.68963482883</v>
      </c>
      <c r="BN26">
        <f>$H$3*'WFH Residual LACW DATA 2022'!O26</f>
        <v>366447.30916852743</v>
      </c>
      <c r="BO26">
        <f>$G$4*'WFH Residual LACW DATA 2022'!P26</f>
        <v>-55772.082592001105</v>
      </c>
      <c r="BP26">
        <f>$H$4*'WFH Residual LACW DATA 2022'!Q26</f>
        <v>62665.541971934959</v>
      </c>
      <c r="BQ26">
        <f>$G$5*'WFH Residual LACW DATA 2022'!R26</f>
        <v>-663282.1676986895</v>
      </c>
      <c r="BR26">
        <f>$H$5*'WFH Residual LACW DATA 2022'!S26</f>
        <v>475916.11015659984</v>
      </c>
      <c r="BS26">
        <f>$G$7*'WFH Residual LACW DATA 2022'!T26</f>
        <v>3129.0311272395429</v>
      </c>
      <c r="BT26">
        <f>$H$7*'WFH Residual LACW DATA 2022'!U26</f>
        <v>526.00092225147489</v>
      </c>
      <c r="BU26">
        <f>$G$8*'WFH Residual LACW DATA 2022'!V26</f>
        <v>10900.907052072944</v>
      </c>
      <c r="BV26">
        <f>$H$8*'WFH Residual LACW DATA 2022'!W26</f>
        <v>681.85304736302305</v>
      </c>
      <c r="BW26">
        <f>$G$6*'WFH Residual LACW DATA 2022'!X26</f>
        <v>3666065.5807072478</v>
      </c>
      <c r="BX26">
        <f>$H$6*'WFH Residual LACW DATA 2022'!Y26</f>
        <v>3117.0425022309619</v>
      </c>
      <c r="BY26">
        <f>$G$9*'WFH Residual LACW DATA 2022'!Z26</f>
        <v>348973.8882185212</v>
      </c>
      <c r="BZ26">
        <f>$H$9*'WFH Residual LACW DATA 2022'!AA26</f>
        <v>52978.899473682497</v>
      </c>
      <c r="CA26">
        <f>$G$10*'WFH Residual LACW DATA 2022'!AB26</f>
        <v>71706.96333257285</v>
      </c>
      <c r="CB26">
        <f>$H$10*'WFH Residual LACW DATA 2022'!AC26</f>
        <v>476.21482672973031</v>
      </c>
      <c r="CC26">
        <f>$G$10*'WFH Residual LACW DATA 2022'!AD26</f>
        <v>149932.7415135614</v>
      </c>
      <c r="CD26">
        <f>$H$11*'WFH Residual LACW DATA 2022'!AE26</f>
        <v>45852.993975526711</v>
      </c>
      <c r="CE26">
        <f>360*'WFH Residual LACW DATA 2022'!AF26</f>
        <v>29971.562521451557</v>
      </c>
      <c r="CH26">
        <f>360*'WFH Residual LACW DATA 2022'!AI26</f>
        <v>5998.0289780429721</v>
      </c>
    </row>
    <row r="27" spans="2:86" x14ac:dyDescent="0.35">
      <c r="K27" s="2" t="s">
        <v>26</v>
      </c>
      <c r="L27" s="10">
        <f>$E$3*'WFH Recoverable LACW DATA 2022'!O27</f>
        <v>0</v>
      </c>
      <c r="M27" s="44">
        <f>$F$3*'WFH Recoverable LACW DATA 2022'!P27</f>
        <v>0</v>
      </c>
      <c r="N27" s="44">
        <f>$D$3*'WFH Recoverable LACW DATA 2022'!Q27</f>
        <v>0</v>
      </c>
      <c r="O27" s="44">
        <f>$G$3*'WFH Recoverable LACW DATA 2022'!R27</f>
        <v>0</v>
      </c>
      <c r="P27" s="44">
        <f>$H$3*'WFH Recoverable LACW DATA 2022'!S27</f>
        <v>0</v>
      </c>
      <c r="Q27" s="44">
        <f>$E$4*'WFH Recoverable LACW DATA 2022'!T27</f>
        <v>0</v>
      </c>
      <c r="R27" s="44">
        <f>$F$4*'WFH Recoverable LACW DATA 2022'!U27</f>
        <v>447653.92</v>
      </c>
      <c r="S27" s="44">
        <f>$D$3*'WFH Recoverable LACW DATA 2022'!V27</f>
        <v>0</v>
      </c>
      <c r="T27" s="44">
        <f>$G$4*'WFH Recoverable LACW DATA 2022'!W27</f>
        <v>0</v>
      </c>
      <c r="U27" s="44">
        <f>360*'WFH Recoverable LACW DATA 2022'!X27</f>
        <v>0</v>
      </c>
      <c r="V27" s="44">
        <f>$H$4*'WFH Recoverable LACW DATA 2022'!Y27</f>
        <v>0</v>
      </c>
      <c r="W27" s="44">
        <f>$C$5*'WFH Recoverable LACW DATA 2022'!Z27</f>
        <v>-695293.1881023274</v>
      </c>
      <c r="X27" s="44">
        <f>0*'WFH Recoverable LACW DATA 2022'!AA27</f>
        <v>0</v>
      </c>
      <c r="Y27" s="44">
        <f>0*'WFH Recoverable LACW DATA 2022'!AB27</f>
        <v>0</v>
      </c>
      <c r="Z27" s="44">
        <f>$G$5*'WFH Recoverable LACW DATA 2022'!AC27</f>
        <v>0</v>
      </c>
      <c r="AA27" s="44">
        <f>$H$5*'WFH Recoverable LACW DATA 2022'!AD27</f>
        <v>0</v>
      </c>
      <c r="AB27" s="44">
        <f>$C$6*'WFH Recoverable LACW DATA 2022'!AE27</f>
        <v>-961002.20951160241</v>
      </c>
      <c r="AC27" s="44">
        <f>0*'WFH Recoverable LACW DATA 2022'!AF27</f>
        <v>0</v>
      </c>
      <c r="AD27" s="44">
        <f>$G$6*'WFH Recoverable LACW DATA 2022'!AG27</f>
        <v>0</v>
      </c>
      <c r="AE27" s="44">
        <f>$H$5*'WFH Recoverable LACW DATA 2022'!AH27</f>
        <v>0</v>
      </c>
      <c r="AF27" s="44">
        <f>$C$7*'WFH Recoverable LACW DATA 2022'!AI27</f>
        <v>-1667481.3430890362</v>
      </c>
      <c r="AG27" s="44">
        <f>0*'WFH Recoverable LACW DATA 2022'!AJ27</f>
        <v>0</v>
      </c>
      <c r="AH27" s="44">
        <f>0*'WFH Recoverable LACW DATA 2022'!AK27</f>
        <v>0</v>
      </c>
      <c r="AI27" s="44">
        <f>$G$7*'WFH Recoverable LACW DATA 2022'!AL27</f>
        <v>0</v>
      </c>
      <c r="AJ27" s="44">
        <f>$H$7*'WFH Recoverable LACW DATA 2022'!AM27</f>
        <v>0</v>
      </c>
      <c r="AK27" s="44">
        <f>$C$8*'WFH Recoverable LACW DATA 2022'!AN27</f>
        <v>-3895634.7031133822</v>
      </c>
      <c r="AL27" s="44">
        <f>0*'WFH Recoverable LACW DATA 2022'!AO27</f>
        <v>0</v>
      </c>
      <c r="AM27" s="44">
        <f>$G$8*'WFH Recoverable LACW DATA 2022'!AP27</f>
        <v>0</v>
      </c>
      <c r="AN27" s="44">
        <f>$H$8*'WFH Recoverable LACW DATA 2022'!AQ27</f>
        <v>0</v>
      </c>
      <c r="AO27" s="44">
        <f>$C$9*'WFH Recoverable LACW DATA 2022'!AR27</f>
        <v>-3015311.5999999996</v>
      </c>
      <c r="AP27" s="44">
        <f>0*'WFH Recoverable LACW DATA 2022'!AS27</f>
        <v>0</v>
      </c>
      <c r="AQ27" s="44">
        <f>0*'WFH Recoverable LACW DATA 2022'!AT27</f>
        <v>0</v>
      </c>
      <c r="AR27" s="44">
        <f>$G$9*'WFH Recoverable LACW DATA 2022'!AU27</f>
        <v>0</v>
      </c>
      <c r="AS27" s="44">
        <f>$H$9*'WFH Recoverable LACW DATA 2022'!AV27</f>
        <v>0</v>
      </c>
      <c r="AT27" s="44">
        <f>$C$10*'WFH Recoverable LACW DATA 2022'!AW27</f>
        <v>-39560</v>
      </c>
      <c r="AU27" s="44">
        <f>0*'WFH Recoverable LACW DATA 2022'!AX27</f>
        <v>0</v>
      </c>
      <c r="AV27" s="44">
        <f>0*'WFH Recoverable LACW DATA 2022'!AY27</f>
        <v>0</v>
      </c>
      <c r="AW27" s="44">
        <f>$G$10*'WFH Recoverable LACW DATA 2022'!AZ27</f>
        <v>0</v>
      </c>
      <c r="AX27" s="44">
        <f>360*'WFH Recoverable LACW DATA 2022'!BA27</f>
        <v>0</v>
      </c>
      <c r="AY27" s="44">
        <f>$H$10*'WFH Recoverable LACW DATA 2022'!BB27</f>
        <v>0</v>
      </c>
      <c r="AZ27" s="44">
        <f>$C$11*'WFH Recoverable LACW DATA 2022'!BC27</f>
        <v>0</v>
      </c>
      <c r="BA27" s="44">
        <f>0*'WFH Recoverable LACW DATA 2022'!BD27</f>
        <v>0</v>
      </c>
      <c r="BB27" s="44">
        <f>$E$4*'WFH Recoverable LACW DATA 2022'!BE27</f>
        <v>0</v>
      </c>
      <c r="BC27" s="44">
        <f>$F$4*'WFH Recoverable LACW DATA 2022'!BF27</f>
        <v>0</v>
      </c>
      <c r="BD27" s="44">
        <f>0*'WFH Recoverable LACW DATA 2022'!BG27</f>
        <v>0</v>
      </c>
      <c r="BE27" s="44">
        <f>$G$11*'WFH Recoverable LACW DATA 2022'!BH27</f>
        <v>0</v>
      </c>
      <c r="BF27" s="44">
        <f>360*'WFH Recoverable LACW DATA 2022'!BI27</f>
        <v>0</v>
      </c>
      <c r="BG27" s="44">
        <f>$H$11*'WFH Recoverable LACW DATA 2022'!BJ27</f>
        <v>0</v>
      </c>
      <c r="BH27" s="44">
        <f>0*'WFH Recoverable LACW DATA 2022'!BK27</f>
        <v>0</v>
      </c>
      <c r="BI27" s="44">
        <f>0*'WFH Recoverable LACW DATA 2022'!BL27</f>
        <v>0</v>
      </c>
      <c r="BJ27" s="44">
        <f>0*'WFH Recoverable LACW DATA 2022'!BM27</f>
        <v>0</v>
      </c>
      <c r="BK27" s="44">
        <f>0*'WFH Recoverable LACW DATA 2022'!BN27</f>
        <v>0</v>
      </c>
      <c r="BL27" s="44">
        <f>0*'WFH Recoverable LACW DATA 2022'!BO27</f>
        <v>0</v>
      </c>
      <c r="BM27">
        <f>$G$3*'WFH Residual LACW DATA 2022'!N27</f>
        <v>-150795.28518578855</v>
      </c>
      <c r="BN27">
        <f>$H$3*'WFH Residual LACW DATA 2022'!O27</f>
        <v>381836.71001844137</v>
      </c>
      <c r="BO27">
        <f>$G$4*'WFH Residual LACW DATA 2022'!P27</f>
        <v>-58114.299095624221</v>
      </c>
      <c r="BP27">
        <f>$H$4*'WFH Residual LACW DATA 2022'!Q27</f>
        <v>65297.257694098145</v>
      </c>
      <c r="BQ27">
        <f>$G$5*'WFH Residual LACW DATA 2022'!R27</f>
        <v>-691137.50978996011</v>
      </c>
      <c r="BR27">
        <f>$H$5*'WFH Residual LACW DATA 2022'!S27</f>
        <v>495902.78656786907</v>
      </c>
      <c r="BS27">
        <f>$G$7*'WFH Residual LACW DATA 2022'!T27</f>
        <v>3260.4385986116449</v>
      </c>
      <c r="BT27">
        <f>$H$7*'WFH Residual LACW DATA 2022'!U27</f>
        <v>548.09097131833687</v>
      </c>
      <c r="BU27">
        <f>$G$8*'WFH Residual LACW DATA 2022'!V27</f>
        <v>11358.703914144735</v>
      </c>
      <c r="BV27">
        <f>$H$8*'WFH Residual LACW DATA 2022'!W27</f>
        <v>710.48829615339946</v>
      </c>
      <c r="BW27">
        <f>$G$6*'WFH Residual LACW DATA 2022'!X27</f>
        <v>3820026.4677215093</v>
      </c>
      <c r="BX27">
        <f>$H$6*'WFH Residual LACW DATA 2022'!Y27</f>
        <v>3247.946496701255</v>
      </c>
      <c r="BY27">
        <f>$G$9*'WFH Residual LACW DATA 2022'!Z27</f>
        <v>363629.4714840487</v>
      </c>
      <c r="BZ27">
        <f>$H$9*'WFH Residual LACW DATA 2022'!AA27</f>
        <v>55203.812851918905</v>
      </c>
      <c r="CA27">
        <f>$G$10*'WFH Residual LACW DATA 2022'!AB27</f>
        <v>74718.384551516865</v>
      </c>
      <c r="CB27">
        <f>$H$10*'WFH Residual LACW DATA 2022'!AC27</f>
        <v>496.21404810713619</v>
      </c>
      <c r="CC27">
        <f>$G$10*'WFH Residual LACW DATA 2022'!AD27</f>
        <v>156229.34951680794</v>
      </c>
      <c r="CD27">
        <f>$H$11*'WFH Residual LACW DATA 2022'!AE27</f>
        <v>47778.646277515749</v>
      </c>
      <c r="CE27">
        <f>360*'WFH Residual LACW DATA 2022'!AF27</f>
        <v>31230.254775973604</v>
      </c>
      <c r="CH27">
        <f>360*'WFH Residual LACW DATA 2022'!AI27</f>
        <v>6249.9235067869422</v>
      </c>
    </row>
    <row r="28" spans="2:86" x14ac:dyDescent="0.35">
      <c r="K28" s="2" t="s">
        <v>27</v>
      </c>
      <c r="L28" s="10">
        <f>$E$3*'WFH Recoverable LACW DATA 2022'!O28</f>
        <v>0</v>
      </c>
      <c r="M28" s="44">
        <f>$F$3*'WFH Recoverable LACW DATA 2022'!P28</f>
        <v>0</v>
      </c>
      <c r="N28" s="44">
        <f>$D$3*'WFH Recoverable LACW DATA 2022'!Q28</f>
        <v>-494654.93999999994</v>
      </c>
      <c r="O28" s="44">
        <f>$G$3*'WFH Recoverable LACW DATA 2022'!R28</f>
        <v>0</v>
      </c>
      <c r="P28" s="44">
        <f>$H$3*'WFH Recoverable LACW DATA 2022'!S28</f>
        <v>0</v>
      </c>
      <c r="Q28" s="44">
        <f>$E$4*'WFH Recoverable LACW DATA 2022'!T28</f>
        <v>0</v>
      </c>
      <c r="R28" s="44">
        <f>$F$4*'WFH Recoverable LACW DATA 2022'!U28</f>
        <v>275872.8</v>
      </c>
      <c r="S28" s="44">
        <f>$D$3*'WFH Recoverable LACW DATA 2022'!V28</f>
        <v>0</v>
      </c>
      <c r="T28" s="44">
        <f>$G$4*'WFH Recoverable LACW DATA 2022'!W28</f>
        <v>0</v>
      </c>
      <c r="U28" s="44">
        <f>360*'WFH Recoverable LACW DATA 2022'!X28</f>
        <v>0</v>
      </c>
      <c r="V28" s="44">
        <f>$H$4*'WFH Recoverable LACW DATA 2022'!Y28</f>
        <v>0</v>
      </c>
      <c r="W28" s="44">
        <f>$C$5*'WFH Recoverable LACW DATA 2022'!Z28</f>
        <v>-1248126.1668769273</v>
      </c>
      <c r="X28" s="44">
        <f>0*'WFH Recoverable LACW DATA 2022'!AA28</f>
        <v>0</v>
      </c>
      <c r="Y28" s="44">
        <f>0*'WFH Recoverable LACW DATA 2022'!AB28</f>
        <v>0</v>
      </c>
      <c r="Z28" s="44">
        <f>$G$5*'WFH Recoverable LACW DATA 2022'!AC28</f>
        <v>0</v>
      </c>
      <c r="AA28" s="44">
        <f>$H$5*'WFH Recoverable LACW DATA 2022'!AD28</f>
        <v>0</v>
      </c>
      <c r="AB28" s="44">
        <f>$C$6*'WFH Recoverable LACW DATA 2022'!AE28</f>
        <v>-1206255.9499714202</v>
      </c>
      <c r="AC28" s="44">
        <f>0*'WFH Recoverable LACW DATA 2022'!AF28</f>
        <v>0</v>
      </c>
      <c r="AD28" s="44">
        <f>$G$6*'WFH Recoverable LACW DATA 2022'!AG28</f>
        <v>0</v>
      </c>
      <c r="AE28" s="44">
        <f>$H$5*'WFH Recoverable LACW DATA 2022'!AH28</f>
        <v>0</v>
      </c>
      <c r="AF28" s="44">
        <f>$C$7*'WFH Recoverable LACW DATA 2022'!AI28</f>
        <v>-2755700.8640141273</v>
      </c>
      <c r="AG28" s="44">
        <f>0*'WFH Recoverable LACW DATA 2022'!AJ28</f>
        <v>0</v>
      </c>
      <c r="AH28" s="44">
        <f>0*'WFH Recoverable LACW DATA 2022'!AK28</f>
        <v>0</v>
      </c>
      <c r="AI28" s="44">
        <f>$G$7*'WFH Recoverable LACW DATA 2022'!AL28</f>
        <v>0</v>
      </c>
      <c r="AJ28" s="44">
        <f>$H$7*'WFH Recoverable LACW DATA 2022'!AM28</f>
        <v>0</v>
      </c>
      <c r="AK28" s="44">
        <f>$C$8*'WFH Recoverable LACW DATA 2022'!AN28</f>
        <v>-6889385.5808757283</v>
      </c>
      <c r="AL28" s="44">
        <f>0*'WFH Recoverable LACW DATA 2022'!AO28</f>
        <v>0</v>
      </c>
      <c r="AM28" s="44">
        <f>$G$8*'WFH Recoverable LACW DATA 2022'!AP28</f>
        <v>0</v>
      </c>
      <c r="AN28" s="44">
        <f>$H$8*'WFH Recoverable LACW DATA 2022'!AQ28</f>
        <v>0</v>
      </c>
      <c r="AO28" s="44">
        <f>$C$9*'WFH Recoverable LACW DATA 2022'!AR28</f>
        <v>-2988685.7</v>
      </c>
      <c r="AP28" s="44">
        <f>0*'WFH Recoverable LACW DATA 2022'!AS28</f>
        <v>0</v>
      </c>
      <c r="AQ28" s="44">
        <f>0*'WFH Recoverable LACW DATA 2022'!AT28</f>
        <v>0</v>
      </c>
      <c r="AR28" s="44">
        <f>$G$9*'WFH Recoverable LACW DATA 2022'!AU28</f>
        <v>0</v>
      </c>
      <c r="AS28" s="44">
        <f>$H$9*'WFH Recoverable LACW DATA 2022'!AV28</f>
        <v>0</v>
      </c>
      <c r="AT28" s="44">
        <f>$C$10*'WFH Recoverable LACW DATA 2022'!AW28</f>
        <v>-19775.963437946906</v>
      </c>
      <c r="AU28" s="44">
        <f>0*'WFH Recoverable LACW DATA 2022'!AX28</f>
        <v>0</v>
      </c>
      <c r="AV28" s="44">
        <f>0*'WFH Recoverable LACW DATA 2022'!AY28</f>
        <v>0</v>
      </c>
      <c r="AW28" s="44">
        <f>$G$10*'WFH Recoverable LACW DATA 2022'!AZ28</f>
        <v>0</v>
      </c>
      <c r="AX28" s="44">
        <f>360*'WFH Recoverable LACW DATA 2022'!BA28</f>
        <v>0</v>
      </c>
      <c r="AY28" s="44">
        <f>$H$10*'WFH Recoverable LACW DATA 2022'!BB28</f>
        <v>0</v>
      </c>
      <c r="AZ28" s="44">
        <f>$C$11*'WFH Recoverable LACW DATA 2022'!BC28</f>
        <v>-9630.0475348019099</v>
      </c>
      <c r="BA28" s="44">
        <f>0*'WFH Recoverable LACW DATA 2022'!BD28</f>
        <v>0</v>
      </c>
      <c r="BB28" s="44">
        <f>$E$4*'WFH Recoverable LACW DATA 2022'!BE28</f>
        <v>0</v>
      </c>
      <c r="BC28" s="44">
        <f>$F$4*'WFH Recoverable LACW DATA 2022'!BF28</f>
        <v>0</v>
      </c>
      <c r="BD28" s="44">
        <f>0*'WFH Recoverable LACW DATA 2022'!BG28</f>
        <v>0</v>
      </c>
      <c r="BE28" s="44">
        <f>$G$11*'WFH Recoverable LACW DATA 2022'!BH28</f>
        <v>-3235.4928320402732</v>
      </c>
      <c r="BF28" s="44">
        <f>360*'WFH Recoverable LACW DATA 2022'!BI28</f>
        <v>0</v>
      </c>
      <c r="BG28" s="44">
        <f>$H$11*'WFH Recoverable LACW DATA 2022'!BJ28</f>
        <v>0</v>
      </c>
      <c r="BH28" s="44">
        <f>0*'WFH Recoverable LACW DATA 2022'!BK28</f>
        <v>0</v>
      </c>
      <c r="BI28" s="44">
        <f>0*'WFH Recoverable LACW DATA 2022'!BL28</f>
        <v>0</v>
      </c>
      <c r="BJ28" s="44">
        <f>0*'WFH Recoverable LACW DATA 2022'!BM28</f>
        <v>0</v>
      </c>
      <c r="BK28" s="44">
        <f>0*'WFH Recoverable LACW DATA 2022'!BN28</f>
        <v>0</v>
      </c>
      <c r="BL28" s="44">
        <f>0*'WFH Recoverable LACW DATA 2022'!BO28</f>
        <v>0</v>
      </c>
      <c r="BM28">
        <f>$G$3*'WFH Residual LACW DATA 2022'!N28</f>
        <v>-224146.11010384923</v>
      </c>
      <c r="BN28">
        <f>$H$3*'WFH Residual LACW DATA 2022'!O28</f>
        <v>567572.20983425761</v>
      </c>
      <c r="BO28">
        <f>$G$4*'WFH Residual LACW DATA 2022'!P28</f>
        <v>-86382.635025006952</v>
      </c>
      <c r="BP28">
        <f>$H$4*'WFH Residual LACW DATA 2022'!Q28</f>
        <v>97059.575135576553</v>
      </c>
      <c r="BQ28">
        <f>$G$5*'WFH Residual LACW DATA 2022'!R28</f>
        <v>-1027325.1194519462</v>
      </c>
      <c r="BR28">
        <f>$H$5*'WFH Residual LACW DATA 2022'!S28</f>
        <v>737123.05037851934</v>
      </c>
      <c r="BS28">
        <f>$G$7*'WFH Residual LACW DATA 2022'!T28</f>
        <v>4846.4023806237674</v>
      </c>
      <c r="BT28">
        <f>$H$7*'WFH Residual LACW DATA 2022'!U28</f>
        <v>814.69695191520236</v>
      </c>
      <c r="BU28">
        <f>$G$8*'WFH Residual LACW DATA 2022'!V28</f>
        <v>16883.878663978634</v>
      </c>
      <c r="BV28">
        <f>$H$8*'WFH Residual LACW DATA 2022'!W28</f>
        <v>1056.0886413715584</v>
      </c>
      <c r="BW28">
        <f>$G$6*'WFH Residual LACW DATA 2022'!X28</f>
        <v>5678188.6262463797</v>
      </c>
      <c r="BX28">
        <f>$H$6*'WFH Residual LACW DATA 2022'!Y28</f>
        <v>4827.8337891271249</v>
      </c>
      <c r="BY28">
        <f>$G$9*'WFH Residual LACW DATA 2022'!Z28</f>
        <v>540508.48772790062</v>
      </c>
      <c r="BZ28">
        <f>$H$9*'WFH Residual LACW DATA 2022'!AA28</f>
        <v>82056.411103393315</v>
      </c>
      <c r="CA28">
        <f>$G$10*'WFH Residual LACW DATA 2022'!AB28</f>
        <v>111063.38788929465</v>
      </c>
      <c r="CB28">
        <f>$H$10*'WFH Residual LACW DATA 2022'!AC28</f>
        <v>737.58571778331066</v>
      </c>
      <c r="CC28">
        <f>$G$10*'WFH Residual LACW DATA 2022'!AD28</f>
        <v>232223.44740488881</v>
      </c>
      <c r="CD28">
        <f>$H$11*'WFH Residual LACW DATA 2022'!AE28</f>
        <v>71019.446635472137</v>
      </c>
      <c r="CE28">
        <f>360*'WFH Residual LACW DATA 2022'!AF28</f>
        <v>46421.478741606967</v>
      </c>
      <c r="CH28">
        <f>360*'WFH Residual LACW DATA 2022'!AI28</f>
        <v>9290.0520116853513</v>
      </c>
    </row>
    <row r="29" spans="2:86" x14ac:dyDescent="0.35">
      <c r="K29" s="2" t="s">
        <v>28</v>
      </c>
      <c r="L29" s="10">
        <f>$E$3*'WFH Recoverable LACW DATA 2022'!O29</f>
        <v>0</v>
      </c>
      <c r="M29" s="44">
        <f>$F$3*'WFH Recoverable LACW DATA 2022'!P29</f>
        <v>0</v>
      </c>
      <c r="N29" s="44">
        <f>$D$3*'WFH Recoverable LACW DATA 2022'!Q29</f>
        <v>-86486.399999999994</v>
      </c>
      <c r="O29" s="44">
        <f>$G$3*'WFH Recoverable LACW DATA 2022'!R29</f>
        <v>0</v>
      </c>
      <c r="P29" s="44">
        <f>$H$3*'WFH Recoverable LACW DATA 2022'!S29</f>
        <v>0</v>
      </c>
      <c r="Q29" s="44">
        <f>$E$4*'WFH Recoverable LACW DATA 2022'!T29</f>
        <v>0</v>
      </c>
      <c r="R29" s="44">
        <f>$F$4*'WFH Recoverable LACW DATA 2022'!U29</f>
        <v>211944.65600000002</v>
      </c>
      <c r="S29" s="44">
        <f>$D$3*'WFH Recoverable LACW DATA 2022'!V29</f>
        <v>0</v>
      </c>
      <c r="T29" s="44">
        <f>$G$4*'WFH Recoverable LACW DATA 2022'!W29</f>
        <v>0</v>
      </c>
      <c r="U29" s="44">
        <f>360*'WFH Recoverable LACW DATA 2022'!X29</f>
        <v>0</v>
      </c>
      <c r="V29" s="44">
        <f>$H$4*'WFH Recoverable LACW DATA 2022'!Y29</f>
        <v>0</v>
      </c>
      <c r="W29" s="44">
        <f>$C$5*'WFH Recoverable LACW DATA 2022'!Z29</f>
        <v>-286895.55780000001</v>
      </c>
      <c r="X29" s="44">
        <f>0*'WFH Recoverable LACW DATA 2022'!AA29</f>
        <v>0</v>
      </c>
      <c r="Y29" s="44">
        <f>0*'WFH Recoverable LACW DATA 2022'!AB29</f>
        <v>0</v>
      </c>
      <c r="Z29" s="44">
        <f>$G$5*'WFH Recoverable LACW DATA 2022'!AC29</f>
        <v>0</v>
      </c>
      <c r="AA29" s="44">
        <f>$H$5*'WFH Recoverable LACW DATA 2022'!AD29</f>
        <v>0</v>
      </c>
      <c r="AB29" s="44">
        <f>$C$6*'WFH Recoverable LACW DATA 2022'!AE29</f>
        <v>-420799.21510687959</v>
      </c>
      <c r="AC29" s="44">
        <f>0*'WFH Recoverable LACW DATA 2022'!AF29</f>
        <v>0</v>
      </c>
      <c r="AD29" s="44">
        <f>$G$6*'WFH Recoverable LACW DATA 2022'!AG29</f>
        <v>0</v>
      </c>
      <c r="AE29" s="44">
        <f>$H$5*'WFH Recoverable LACW DATA 2022'!AH29</f>
        <v>0</v>
      </c>
      <c r="AF29" s="44">
        <f>$C$7*'WFH Recoverable LACW DATA 2022'!AI29</f>
        <v>-639654.38</v>
      </c>
      <c r="AG29" s="44">
        <f>0*'WFH Recoverable LACW DATA 2022'!AJ29</f>
        <v>0</v>
      </c>
      <c r="AH29" s="44">
        <f>0*'WFH Recoverable LACW DATA 2022'!AK29</f>
        <v>0</v>
      </c>
      <c r="AI29" s="44">
        <f>$G$7*'WFH Recoverable LACW DATA 2022'!AL29</f>
        <v>0</v>
      </c>
      <c r="AJ29" s="44">
        <f>$H$7*'WFH Recoverable LACW DATA 2022'!AM29</f>
        <v>0</v>
      </c>
      <c r="AK29" s="44">
        <f>$C$8*'WFH Recoverable LACW DATA 2022'!AN29</f>
        <v>-1445250.7505166274</v>
      </c>
      <c r="AL29" s="44">
        <f>0*'WFH Recoverable LACW DATA 2022'!AO29</f>
        <v>0</v>
      </c>
      <c r="AM29" s="44">
        <f>$G$8*'WFH Recoverable LACW DATA 2022'!AP29</f>
        <v>0</v>
      </c>
      <c r="AN29" s="44">
        <f>$H$8*'WFH Recoverable LACW DATA 2022'!AQ29</f>
        <v>0</v>
      </c>
      <c r="AO29" s="44">
        <f>$C$9*'WFH Recoverable LACW DATA 2022'!AR29</f>
        <v>-188700.33000000002</v>
      </c>
      <c r="AP29" s="44">
        <f>0*'WFH Recoverable LACW DATA 2022'!AS29</f>
        <v>0</v>
      </c>
      <c r="AQ29" s="44">
        <f>0*'WFH Recoverable LACW DATA 2022'!AT29</f>
        <v>0</v>
      </c>
      <c r="AR29" s="44">
        <f>$G$9*'WFH Recoverable LACW DATA 2022'!AU29</f>
        <v>0</v>
      </c>
      <c r="AS29" s="44">
        <f>$H$9*'WFH Recoverable LACW DATA 2022'!AV29</f>
        <v>0</v>
      </c>
      <c r="AT29" s="44">
        <f>$C$10*'WFH Recoverable LACW DATA 2022'!AW29</f>
        <v>-34607</v>
      </c>
      <c r="AU29" s="44">
        <f>0*'WFH Recoverable LACW DATA 2022'!AX29</f>
        <v>0</v>
      </c>
      <c r="AV29" s="44">
        <f>0*'WFH Recoverable LACW DATA 2022'!AY29</f>
        <v>0</v>
      </c>
      <c r="AW29" s="44">
        <f>$G$10*'WFH Recoverable LACW DATA 2022'!AZ29</f>
        <v>0</v>
      </c>
      <c r="AX29" s="44">
        <f>360*'WFH Recoverable LACW DATA 2022'!BA29</f>
        <v>0</v>
      </c>
      <c r="AY29" s="44">
        <f>$H$10*'WFH Recoverable LACW DATA 2022'!BB29</f>
        <v>0</v>
      </c>
      <c r="AZ29" s="44">
        <f>$C$11*'WFH Recoverable LACW DATA 2022'!BC29</f>
        <v>0</v>
      </c>
      <c r="BA29" s="44">
        <f>0*'WFH Recoverable LACW DATA 2022'!BD29</f>
        <v>0</v>
      </c>
      <c r="BB29" s="44">
        <f>$E$4*'WFH Recoverable LACW DATA 2022'!BE29</f>
        <v>0</v>
      </c>
      <c r="BC29" s="44">
        <f>$F$4*'WFH Recoverable LACW DATA 2022'!BF29</f>
        <v>0</v>
      </c>
      <c r="BD29" s="44">
        <f>0*'WFH Recoverable LACW DATA 2022'!BG29</f>
        <v>0</v>
      </c>
      <c r="BE29" s="44">
        <f>$G$11*'WFH Recoverable LACW DATA 2022'!BH29</f>
        <v>0</v>
      </c>
      <c r="BF29" s="44">
        <f>360*'WFH Recoverable LACW DATA 2022'!BI29</f>
        <v>0</v>
      </c>
      <c r="BG29" s="44">
        <f>$H$11*'WFH Recoverable LACW DATA 2022'!BJ29</f>
        <v>0</v>
      </c>
      <c r="BH29" s="44">
        <f>0*'WFH Recoverable LACW DATA 2022'!BK29</f>
        <v>0</v>
      </c>
      <c r="BI29" s="44">
        <f>0*'WFH Recoverable LACW DATA 2022'!BL29</f>
        <v>0</v>
      </c>
      <c r="BJ29" s="44">
        <f>0*'WFH Recoverable LACW DATA 2022'!BM29</f>
        <v>0</v>
      </c>
      <c r="BK29" s="44">
        <f>0*'WFH Recoverable LACW DATA 2022'!BN29</f>
        <v>0</v>
      </c>
      <c r="BL29" s="44">
        <f>0*'WFH Recoverable LACW DATA 2022'!BO29</f>
        <v>0</v>
      </c>
      <c r="BM29">
        <f>$G$3*'WFH Residual LACW DATA 2022'!N29</f>
        <v>-142208.41332094627</v>
      </c>
      <c r="BN29">
        <f>$H$3*'WFH Residual LACW DATA 2022'!O29</f>
        <v>360093.43801771762</v>
      </c>
      <c r="BO29">
        <f>$G$4*'WFH Residual LACW DATA 2022'!P29</f>
        <v>-54805.044172737049</v>
      </c>
      <c r="BP29">
        <f>$H$4*'WFH Residual LACW DATA 2022'!Q29</f>
        <v>61578.977084369581</v>
      </c>
      <c r="BQ29">
        <f>$G$5*'WFH Residual LACW DATA 2022'!R29</f>
        <v>-651781.44351613289</v>
      </c>
      <c r="BR29">
        <f>$H$5*'WFH Residual LACW DATA 2022'!S29</f>
        <v>467664.14714071382</v>
      </c>
      <c r="BS29">
        <f>$G$7*'WFH Residual LACW DATA 2022'!T29</f>
        <v>3074.7765042366764</v>
      </c>
      <c r="BT29">
        <f>$H$7*'WFH Residual LACW DATA 2022'!U29</f>
        <v>516.88053303978609</v>
      </c>
      <c r="BU29">
        <f>$G$8*'WFH Residual LACW DATA 2022'!V29</f>
        <v>10711.894997398607</v>
      </c>
      <c r="BV29">
        <f>$H$8*'WFH Residual LACW DATA 2022'!W29</f>
        <v>670.03032060713019</v>
      </c>
      <c r="BW29">
        <f>$G$6*'WFH Residual LACW DATA 2022'!X29</f>
        <v>3602499.2568527041</v>
      </c>
      <c r="BX29">
        <f>$H$6*'WFH Residual LACW DATA 2022'!Y29</f>
        <v>3062.9957513468798</v>
      </c>
      <c r="BY29">
        <f>$G$9*'WFH Residual LACW DATA 2022'!Z29</f>
        <v>342922.99068084039</v>
      </c>
      <c r="BZ29">
        <f>$H$9*'WFH Residual LACW DATA 2022'!AA29</f>
        <v>52060.29237098257</v>
      </c>
      <c r="CA29">
        <f>$G$10*'WFH Residual LACW DATA 2022'!AB29</f>
        <v>70463.628222090498</v>
      </c>
      <c r="CB29">
        <f>$H$10*'WFH Residual LACW DATA 2022'!AC29</f>
        <v>467.95768423355128</v>
      </c>
      <c r="CC29">
        <f>$G$10*'WFH Residual LACW DATA 2022'!AD29</f>
        <v>147333.04082800739</v>
      </c>
      <c r="CD29">
        <f>$H$11*'WFH Residual LACW DATA 2022'!AE29</f>
        <v>45057.943750542341</v>
      </c>
      <c r="CE29">
        <f>360*'WFH Residual LACW DATA 2022'!AF29</f>
        <v>29451.882224489233</v>
      </c>
      <c r="CH29">
        <f>360*'WFH Residual LACW DATA 2022'!AI29</f>
        <v>5894.0284782936833</v>
      </c>
    </row>
    <row r="30" spans="2:86" x14ac:dyDescent="0.35">
      <c r="K30" s="2" t="s">
        <v>29</v>
      </c>
      <c r="L30" s="10">
        <f>$E$3*'WFH Recoverable LACW DATA 2022'!O30</f>
        <v>0</v>
      </c>
      <c r="M30" s="44">
        <f>$F$3*'WFH Recoverable LACW DATA 2022'!P30</f>
        <v>0</v>
      </c>
      <c r="N30" s="44">
        <f>$D$3*'WFH Recoverable LACW DATA 2022'!Q30</f>
        <v>0</v>
      </c>
      <c r="O30" s="44">
        <f>$G$3*'WFH Recoverable LACW DATA 2022'!R30</f>
        <v>0</v>
      </c>
      <c r="P30" s="44">
        <f>$H$3*'WFH Recoverable LACW DATA 2022'!S30</f>
        <v>0</v>
      </c>
      <c r="Q30" s="44">
        <f>$E$4*'WFH Recoverable LACW DATA 2022'!T30</f>
        <v>-257839.65000000002</v>
      </c>
      <c r="R30" s="44">
        <f>$F$4*'WFH Recoverable LACW DATA 2022'!U30</f>
        <v>0</v>
      </c>
      <c r="S30" s="44">
        <f>$D$3*'WFH Recoverable LACW DATA 2022'!V30</f>
        <v>0</v>
      </c>
      <c r="T30" s="44">
        <f>$G$4*'WFH Recoverable LACW DATA 2022'!W30</f>
        <v>0</v>
      </c>
      <c r="U30" s="44">
        <f>360*'WFH Recoverable LACW DATA 2022'!X30</f>
        <v>0</v>
      </c>
      <c r="V30" s="44">
        <f>$H$4*'WFH Recoverable LACW DATA 2022'!Y30</f>
        <v>0</v>
      </c>
      <c r="W30" s="44">
        <f>$C$5*'WFH Recoverable LACW DATA 2022'!Z30</f>
        <v>-1442758.9684796887</v>
      </c>
      <c r="X30" s="44">
        <f>0*'WFH Recoverable LACW DATA 2022'!AA30</f>
        <v>0</v>
      </c>
      <c r="Y30" s="44">
        <f>0*'WFH Recoverable LACW DATA 2022'!AB30</f>
        <v>0</v>
      </c>
      <c r="Z30" s="44">
        <f>$G$5*'WFH Recoverable LACW DATA 2022'!AC30</f>
        <v>0</v>
      </c>
      <c r="AA30" s="44">
        <f>$H$5*'WFH Recoverable LACW DATA 2022'!AD30</f>
        <v>0</v>
      </c>
      <c r="AB30" s="44">
        <f>$C$6*'WFH Recoverable LACW DATA 2022'!AE30</f>
        <v>-736516.48800568876</v>
      </c>
      <c r="AC30" s="44">
        <f>0*'WFH Recoverable LACW DATA 2022'!AF30</f>
        <v>0</v>
      </c>
      <c r="AD30" s="44">
        <f>$G$6*'WFH Recoverable LACW DATA 2022'!AG30</f>
        <v>0</v>
      </c>
      <c r="AE30" s="44">
        <f>$H$5*'WFH Recoverable LACW DATA 2022'!AH30</f>
        <v>0</v>
      </c>
      <c r="AF30" s="44">
        <f>$C$7*'WFH Recoverable LACW DATA 2022'!AI30</f>
        <v>-2467053.9</v>
      </c>
      <c r="AG30" s="44">
        <f>0*'WFH Recoverable LACW DATA 2022'!AJ30</f>
        <v>0</v>
      </c>
      <c r="AH30" s="44">
        <f>0*'WFH Recoverable LACW DATA 2022'!AK30</f>
        <v>0</v>
      </c>
      <c r="AI30" s="44">
        <f>$G$7*'WFH Recoverable LACW DATA 2022'!AL30</f>
        <v>0</v>
      </c>
      <c r="AJ30" s="44">
        <f>$H$7*'WFH Recoverable LACW DATA 2022'!AM30</f>
        <v>0</v>
      </c>
      <c r="AK30" s="44">
        <f>$C$8*'WFH Recoverable LACW DATA 2022'!AN30</f>
        <v>-8638967.8516321424</v>
      </c>
      <c r="AL30" s="44">
        <f>0*'WFH Recoverable LACW DATA 2022'!AO30</f>
        <v>0</v>
      </c>
      <c r="AM30" s="44">
        <f>$G$8*'WFH Recoverable LACW DATA 2022'!AP30</f>
        <v>0</v>
      </c>
      <c r="AN30" s="44">
        <f>$H$8*'WFH Recoverable LACW DATA 2022'!AQ30</f>
        <v>0</v>
      </c>
      <c r="AO30" s="44">
        <f>$C$9*'WFH Recoverable LACW DATA 2022'!AR30</f>
        <v>-6829580.0976508223</v>
      </c>
      <c r="AP30" s="44">
        <f>0*'WFH Recoverable LACW DATA 2022'!AS30</f>
        <v>0</v>
      </c>
      <c r="AQ30" s="44">
        <f>0*'WFH Recoverable LACW DATA 2022'!AT30</f>
        <v>0</v>
      </c>
      <c r="AR30" s="44">
        <f>$G$9*'WFH Recoverable LACW DATA 2022'!AU30</f>
        <v>0</v>
      </c>
      <c r="AS30" s="44">
        <f>$H$9*'WFH Recoverable LACW DATA 2022'!AV30</f>
        <v>0</v>
      </c>
      <c r="AT30" s="44">
        <f>$C$10*'WFH Recoverable LACW DATA 2022'!AW30</f>
        <v>-885394.53546300752</v>
      </c>
      <c r="AU30" s="44">
        <f>0*'WFH Recoverable LACW DATA 2022'!AX30</f>
        <v>0</v>
      </c>
      <c r="AV30" s="44">
        <f>0*'WFH Recoverable LACW DATA 2022'!AY30</f>
        <v>0</v>
      </c>
      <c r="AW30" s="44">
        <f>$G$10*'WFH Recoverable LACW DATA 2022'!AZ30</f>
        <v>0</v>
      </c>
      <c r="AX30" s="44">
        <f>360*'WFH Recoverable LACW DATA 2022'!BA30</f>
        <v>0</v>
      </c>
      <c r="AY30" s="44">
        <f>$H$10*'WFH Recoverable LACW DATA 2022'!BB30</f>
        <v>0</v>
      </c>
      <c r="AZ30" s="44">
        <f>$C$11*'WFH Recoverable LACW DATA 2022'!BC30</f>
        <v>0</v>
      </c>
      <c r="BA30" s="44">
        <f>0*'WFH Recoverable LACW DATA 2022'!BD30</f>
        <v>0</v>
      </c>
      <c r="BB30" s="44">
        <f>$E$4*'WFH Recoverable LACW DATA 2022'!BE30</f>
        <v>0</v>
      </c>
      <c r="BC30" s="44">
        <f>$F$4*'WFH Recoverable LACW DATA 2022'!BF30</f>
        <v>0</v>
      </c>
      <c r="BD30" s="44">
        <f>0*'WFH Recoverable LACW DATA 2022'!BG30</f>
        <v>0</v>
      </c>
      <c r="BE30" s="44">
        <f>$G$11*'WFH Recoverable LACW DATA 2022'!BH30</f>
        <v>0</v>
      </c>
      <c r="BF30" s="44">
        <f>360*'WFH Recoverable LACW DATA 2022'!BI30</f>
        <v>0</v>
      </c>
      <c r="BG30" s="44">
        <f>$H$11*'WFH Recoverable LACW DATA 2022'!BJ30</f>
        <v>0</v>
      </c>
      <c r="BH30" s="44">
        <f>0*'WFH Recoverable LACW DATA 2022'!BK30</f>
        <v>0</v>
      </c>
      <c r="BI30" s="44">
        <f>0*'WFH Recoverable LACW DATA 2022'!BL30</f>
        <v>0</v>
      </c>
      <c r="BJ30" s="44">
        <f>0*'WFH Recoverable LACW DATA 2022'!BM30</f>
        <v>0</v>
      </c>
      <c r="BK30" s="44">
        <f>0*'WFH Recoverable LACW DATA 2022'!BN30</f>
        <v>0</v>
      </c>
      <c r="BL30" s="44">
        <f>0*'WFH Recoverable LACW DATA 2022'!BO30</f>
        <v>0</v>
      </c>
      <c r="BM30">
        <f>$G$3*'WFH Residual LACW DATA 2022'!N30</f>
        <v>-498090.04286170332</v>
      </c>
      <c r="BN30">
        <f>$H$3*'WFH Residual LACW DATA 2022'!O30</f>
        <v>1261240.1178520485</v>
      </c>
      <c r="BO30">
        <f>$G$4*'WFH Residual LACW DATA 2022'!P30</f>
        <v>-191956.62312488069</v>
      </c>
      <c r="BP30">
        <f>$H$4*'WFH Residual LACW DATA 2022'!Q30</f>
        <v>215682.56489938454</v>
      </c>
      <c r="BQ30">
        <f>$G$5*'WFH Residual LACW DATA 2022'!R30</f>
        <v>-2282887.7670178991</v>
      </c>
      <c r="BR30">
        <f>$H$5*'WFH Residual LACW DATA 2022'!S30</f>
        <v>1638010.3655926939</v>
      </c>
      <c r="BS30">
        <f>$G$7*'WFH Residual LACW DATA 2022'!T30</f>
        <v>10769.514440253046</v>
      </c>
      <c r="BT30">
        <f>$H$7*'WFH Residual LACW DATA 2022'!U30</f>
        <v>1810.3925136632274</v>
      </c>
      <c r="BU30">
        <f>$G$8*'WFH Residual LACW DATA 2022'!V30</f>
        <v>37518.79451986304</v>
      </c>
      <c r="BV30">
        <f>$H$8*'WFH Residual LACW DATA 2022'!W30</f>
        <v>2346.8051103041835</v>
      </c>
      <c r="BW30">
        <f>$G$6*'WFH Residual LACW DATA 2022'!X30</f>
        <v>12617882.214924622</v>
      </c>
      <c r="BX30">
        <f>$H$6*'WFH Residual LACW DATA 2022'!Y30</f>
        <v>10728.251932819125</v>
      </c>
      <c r="BY30">
        <f>$G$9*'WFH Residual LACW DATA 2022'!Z30</f>
        <v>1201100.0132671103</v>
      </c>
      <c r="BZ30">
        <f>$H$9*'WFH Residual LACW DATA 2022'!AA30</f>
        <v>182343.03198315841</v>
      </c>
      <c r="CA30">
        <f>$G$10*'WFH Residual LACW DATA 2022'!AB30</f>
        <v>246801.37258913228</v>
      </c>
      <c r="CB30">
        <f>$H$10*'WFH Residual LACW DATA 2022'!AC30</f>
        <v>1639.0384897362555</v>
      </c>
      <c r="CC30">
        <f>$G$10*'WFH Residual LACW DATA 2022'!AD30</f>
        <v>516039.23359545838</v>
      </c>
      <c r="CD30">
        <f>$H$11*'WFH Residual LACW DATA 2022'!AE30</f>
        <v>157817.05603674133</v>
      </c>
      <c r="CE30">
        <f>360*'WFH Residual LACW DATA 2022'!AF30</f>
        <v>103156.26858479927</v>
      </c>
      <c r="CH30">
        <f>360*'WFH Residual LACW DATA 2022'!AI30</f>
        <v>20644.045094264369</v>
      </c>
    </row>
    <row r="31" spans="2:86" x14ac:dyDescent="0.35">
      <c r="K31" s="2" t="s">
        <v>30</v>
      </c>
      <c r="L31" s="10">
        <f>$E$3*'WFH Recoverable LACW DATA 2022'!O31</f>
        <v>0</v>
      </c>
      <c r="M31" s="44">
        <f>$F$3*'WFH Recoverable LACW DATA 2022'!P31</f>
        <v>0</v>
      </c>
      <c r="N31" s="44">
        <f>$D$3*'WFH Recoverable LACW DATA 2022'!Q31</f>
        <v>-1253101.2</v>
      </c>
      <c r="O31" s="44">
        <f>$G$3*'WFH Recoverable LACW DATA 2022'!R31</f>
        <v>0</v>
      </c>
      <c r="P31" s="44">
        <f>$H$3*'WFH Recoverable LACW DATA 2022'!S31</f>
        <v>0</v>
      </c>
      <c r="Q31" s="44">
        <f>$E$4*'WFH Recoverable LACW DATA 2022'!T31</f>
        <v>0</v>
      </c>
      <c r="R31" s="44">
        <f>$F$4*'WFH Recoverable LACW DATA 2022'!U31</f>
        <v>613555.6</v>
      </c>
      <c r="S31" s="44">
        <f>$D$3*'WFH Recoverable LACW DATA 2022'!V31</f>
        <v>0</v>
      </c>
      <c r="T31" s="44">
        <f>$G$4*'WFH Recoverable LACW DATA 2022'!W31</f>
        <v>0</v>
      </c>
      <c r="U31" s="44">
        <f>360*'WFH Recoverable LACW DATA 2022'!X31</f>
        <v>0</v>
      </c>
      <c r="V31" s="44">
        <f>$H$4*'WFH Recoverable LACW DATA 2022'!Y31</f>
        <v>0</v>
      </c>
      <c r="W31" s="44">
        <f>$C$5*'WFH Recoverable LACW DATA 2022'!Z31</f>
        <v>-1677151.0673928261</v>
      </c>
      <c r="X31" s="44">
        <f>0*'WFH Recoverable LACW DATA 2022'!AA31</f>
        <v>0</v>
      </c>
      <c r="Y31" s="44">
        <f>0*'WFH Recoverable LACW DATA 2022'!AB31</f>
        <v>0</v>
      </c>
      <c r="Z31" s="44">
        <f>$G$5*'WFH Recoverable LACW DATA 2022'!AC31</f>
        <v>0</v>
      </c>
      <c r="AA31" s="44">
        <f>$H$5*'WFH Recoverable LACW DATA 2022'!AD31</f>
        <v>0</v>
      </c>
      <c r="AB31" s="44">
        <f>$C$6*'WFH Recoverable LACW DATA 2022'!AE31</f>
        <v>-3516640.23</v>
      </c>
      <c r="AC31" s="44">
        <f>0*'WFH Recoverable LACW DATA 2022'!AF31</f>
        <v>0</v>
      </c>
      <c r="AD31" s="44">
        <f>$G$6*'WFH Recoverable LACW DATA 2022'!AG31</f>
        <v>0</v>
      </c>
      <c r="AE31" s="44">
        <f>$H$5*'WFH Recoverable LACW DATA 2022'!AH31</f>
        <v>0</v>
      </c>
      <c r="AF31" s="44">
        <f>$C$7*'WFH Recoverable LACW DATA 2022'!AI31</f>
        <v>-3979534.16</v>
      </c>
      <c r="AG31" s="44">
        <f>0*'WFH Recoverable LACW DATA 2022'!AJ31</f>
        <v>0</v>
      </c>
      <c r="AH31" s="44">
        <f>0*'WFH Recoverable LACW DATA 2022'!AK31</f>
        <v>0</v>
      </c>
      <c r="AI31" s="44">
        <f>$G$7*'WFH Recoverable LACW DATA 2022'!AL31</f>
        <v>0</v>
      </c>
      <c r="AJ31" s="44">
        <f>$H$7*'WFH Recoverable LACW DATA 2022'!AM31</f>
        <v>0</v>
      </c>
      <c r="AK31" s="44">
        <f>$C$8*'WFH Recoverable LACW DATA 2022'!AN31</f>
        <v>-15226293.734281469</v>
      </c>
      <c r="AL31" s="44">
        <f>0*'WFH Recoverable LACW DATA 2022'!AO31</f>
        <v>0</v>
      </c>
      <c r="AM31" s="44">
        <f>$G$8*'WFH Recoverable LACW DATA 2022'!AP31</f>
        <v>0</v>
      </c>
      <c r="AN31" s="44">
        <f>$H$8*'WFH Recoverable LACW DATA 2022'!AQ31</f>
        <v>0</v>
      </c>
      <c r="AO31" s="44">
        <f>$C$9*'WFH Recoverable LACW DATA 2022'!AR31</f>
        <v>-4604992.3499999996</v>
      </c>
      <c r="AP31" s="44">
        <f>0*'WFH Recoverable LACW DATA 2022'!AS31</f>
        <v>0</v>
      </c>
      <c r="AQ31" s="44">
        <f>0*'WFH Recoverable LACW DATA 2022'!AT31</f>
        <v>0</v>
      </c>
      <c r="AR31" s="44">
        <f>$G$9*'WFH Recoverable LACW DATA 2022'!AU31</f>
        <v>0</v>
      </c>
      <c r="AS31" s="44">
        <f>$H$9*'WFH Recoverable LACW DATA 2022'!AV31</f>
        <v>0</v>
      </c>
      <c r="AT31" s="44">
        <f>$C$10*'WFH Recoverable LACW DATA 2022'!AW31</f>
        <v>-1045550</v>
      </c>
      <c r="AU31" s="44">
        <f>0*'WFH Recoverable LACW DATA 2022'!AX31</f>
        <v>0</v>
      </c>
      <c r="AV31" s="44">
        <f>0*'WFH Recoverable LACW DATA 2022'!AY31</f>
        <v>0</v>
      </c>
      <c r="AW31" s="44">
        <f>$G$10*'WFH Recoverable LACW DATA 2022'!AZ31</f>
        <v>0</v>
      </c>
      <c r="AX31" s="44">
        <f>360*'WFH Recoverable LACW DATA 2022'!BA31</f>
        <v>0</v>
      </c>
      <c r="AY31" s="44">
        <f>$H$10*'WFH Recoverable LACW DATA 2022'!BB31</f>
        <v>0</v>
      </c>
      <c r="AZ31" s="44">
        <f>$C$11*'WFH Recoverable LACW DATA 2022'!BC31</f>
        <v>0</v>
      </c>
      <c r="BA31" s="44">
        <f>0*'WFH Recoverable LACW DATA 2022'!BD31</f>
        <v>0</v>
      </c>
      <c r="BB31" s="44">
        <f>$E$4*'WFH Recoverable LACW DATA 2022'!BE31</f>
        <v>0</v>
      </c>
      <c r="BC31" s="44">
        <f>$F$4*'WFH Recoverable LACW DATA 2022'!BF31</f>
        <v>0</v>
      </c>
      <c r="BD31" s="44">
        <f>0*'WFH Recoverable LACW DATA 2022'!BG31</f>
        <v>0</v>
      </c>
      <c r="BE31" s="44">
        <f>$G$11*'WFH Recoverable LACW DATA 2022'!BH31</f>
        <v>0</v>
      </c>
      <c r="BF31" s="44">
        <f>360*'WFH Recoverable LACW DATA 2022'!BI31</f>
        <v>0</v>
      </c>
      <c r="BG31" s="44">
        <f>$H$11*'WFH Recoverable LACW DATA 2022'!BJ31</f>
        <v>0</v>
      </c>
      <c r="BH31" s="44">
        <f>0*'WFH Recoverable LACW DATA 2022'!BK31</f>
        <v>0</v>
      </c>
      <c r="BI31" s="44">
        <f>0*'WFH Recoverable LACW DATA 2022'!BL31</f>
        <v>0</v>
      </c>
      <c r="BJ31" s="44">
        <f>0*'WFH Recoverable LACW DATA 2022'!BM31</f>
        <v>0</v>
      </c>
      <c r="BK31" s="44">
        <f>0*'WFH Recoverable LACW DATA 2022'!BN31</f>
        <v>0</v>
      </c>
      <c r="BL31" s="44">
        <f>0*'WFH Recoverable LACW DATA 2022'!BO31</f>
        <v>0</v>
      </c>
      <c r="BM31">
        <f>$G$3*'WFH Residual LACW DATA 2022'!N31</f>
        <v>-775284.47146800021</v>
      </c>
      <c r="BN31">
        <f>$H$3*'WFH Residual LACW DATA 2022'!O31</f>
        <v>1963138.7781720003</v>
      </c>
      <c r="BO31">
        <f>$G$4*'WFH Residual LACW DATA 2022'!P31</f>
        <v>-298783.30482000008</v>
      </c>
      <c r="BP31">
        <f>$H$4*'WFH Residual LACW DATA 2022'!Q31</f>
        <v>335713.08186000015</v>
      </c>
      <c r="BQ31">
        <f>$G$5*'WFH Residual LACW DATA 2022'!R31</f>
        <v>-3553348.3578684009</v>
      </c>
      <c r="BR31">
        <f>$H$5*'WFH Residual LACW DATA 2022'!S31</f>
        <v>2549587.2056616005</v>
      </c>
      <c r="BS31">
        <f>$G$7*'WFH Residual LACW DATA 2022'!T31</f>
        <v>16762.907491200003</v>
      </c>
      <c r="BT31">
        <f>$H$7*'WFH Residual LACW DATA 2022'!U31</f>
        <v>2817.9025524000008</v>
      </c>
      <c r="BU31">
        <f>$G$8*'WFH Residual LACW DATA 2022'!V31</f>
        <v>58398.555033000011</v>
      </c>
      <c r="BV31">
        <f>$H$8*'WFH Residual LACW DATA 2022'!W31</f>
        <v>3652.8366420000007</v>
      </c>
      <c r="BW31">
        <f>$G$6*'WFH Residual LACW DATA 2022'!X31</f>
        <v>19639919.095430404</v>
      </c>
      <c r="BX31">
        <f>$H$6*'WFH Residual LACW DATA 2022'!Y31</f>
        <v>16698.681792000007</v>
      </c>
      <c r="BY31">
        <f>$G$9*'WFH Residual LACW DATA 2022'!Z31</f>
        <v>1869529.8215880005</v>
      </c>
      <c r="BZ31">
        <f>$H$9*'WFH Residual LACW DATA 2022'!AA31</f>
        <v>283819.60893000005</v>
      </c>
      <c r="CA31">
        <f>$G$10*'WFH Residual LACW DATA 2022'!AB31</f>
        <v>384149.96334000007</v>
      </c>
      <c r="CB31">
        <f>$H$10*'WFH Residual LACW DATA 2022'!AC31</f>
        <v>2551.1874960000005</v>
      </c>
      <c r="CC31">
        <f>$G$10*'WFH Residual LACW DATA 2022'!AD31</f>
        <v>803222.65062000009</v>
      </c>
      <c r="CD31">
        <f>$H$11*'WFH Residual LACW DATA 2022'!AE31</f>
        <v>245644.56694440002</v>
      </c>
      <c r="CE31">
        <f>360*'WFH Residual LACW DATA 2022'!AF31</f>
        <v>160564.24800000005</v>
      </c>
      <c r="CH31">
        <f>360*'WFH Residual LACW DATA 2022'!AI31</f>
        <v>32132.759566752011</v>
      </c>
    </row>
    <row r="32" spans="2:86" x14ac:dyDescent="0.35">
      <c r="K32" s="2" t="s">
        <v>31</v>
      </c>
      <c r="L32" s="10">
        <f>$E$3*'WFH Recoverable LACW DATA 2022'!O32</f>
        <v>-149601.04499999998</v>
      </c>
      <c r="M32" s="44">
        <f>$F$3*'WFH Recoverable LACW DATA 2022'!P32</f>
        <v>0</v>
      </c>
      <c r="N32" s="44">
        <f>$D$3*'WFH Recoverable LACW DATA 2022'!Q32</f>
        <v>0</v>
      </c>
      <c r="O32" s="44">
        <f>$G$3*'WFH Recoverable LACW DATA 2022'!R32</f>
        <v>0</v>
      </c>
      <c r="P32" s="44">
        <f>$H$3*'WFH Recoverable LACW DATA 2022'!S32</f>
        <v>0</v>
      </c>
      <c r="Q32" s="44">
        <f>$E$4*'WFH Recoverable LACW DATA 2022'!T32</f>
        <v>0</v>
      </c>
      <c r="R32" s="44">
        <f>$F$4*'WFH Recoverable LACW DATA 2022'!U32</f>
        <v>603599.35999999999</v>
      </c>
      <c r="S32" s="44">
        <f>$D$3*'WFH Recoverable LACW DATA 2022'!V32</f>
        <v>0</v>
      </c>
      <c r="T32" s="44">
        <f>$G$4*'WFH Recoverable LACW DATA 2022'!W32</f>
        <v>0</v>
      </c>
      <c r="U32" s="44">
        <f>360*'WFH Recoverable LACW DATA 2022'!X32</f>
        <v>0</v>
      </c>
      <c r="V32" s="44">
        <f>$H$4*'WFH Recoverable LACW DATA 2022'!Y32</f>
        <v>0</v>
      </c>
      <c r="W32" s="44">
        <f>$C$5*'WFH Recoverable LACW DATA 2022'!Z32</f>
        <v>-688191.83593086514</v>
      </c>
      <c r="X32" s="44">
        <f>0*'WFH Recoverable LACW DATA 2022'!AA32</f>
        <v>0</v>
      </c>
      <c r="Y32" s="44">
        <f>0*'WFH Recoverable LACW DATA 2022'!AB32</f>
        <v>0</v>
      </c>
      <c r="Z32" s="44">
        <f>$G$5*'WFH Recoverable LACW DATA 2022'!AC32</f>
        <v>0</v>
      </c>
      <c r="AA32" s="44">
        <f>$H$5*'WFH Recoverable LACW DATA 2022'!AD32</f>
        <v>0</v>
      </c>
      <c r="AB32" s="44">
        <f>$C$6*'WFH Recoverable LACW DATA 2022'!AE32</f>
        <v>-916972.68232362438</v>
      </c>
      <c r="AC32" s="44">
        <f>0*'WFH Recoverable LACW DATA 2022'!AF32</f>
        <v>0</v>
      </c>
      <c r="AD32" s="44">
        <f>$G$6*'WFH Recoverable LACW DATA 2022'!AG32</f>
        <v>0</v>
      </c>
      <c r="AE32" s="44">
        <f>$H$5*'WFH Recoverable LACW DATA 2022'!AH32</f>
        <v>0</v>
      </c>
      <c r="AF32" s="44">
        <f>$C$7*'WFH Recoverable LACW DATA 2022'!AI32</f>
        <v>-1472746.6972225416</v>
      </c>
      <c r="AG32" s="44">
        <f>0*'WFH Recoverable LACW DATA 2022'!AJ32</f>
        <v>0</v>
      </c>
      <c r="AH32" s="44">
        <f>0*'WFH Recoverable LACW DATA 2022'!AK32</f>
        <v>0</v>
      </c>
      <c r="AI32" s="44">
        <f>$G$7*'WFH Recoverable LACW DATA 2022'!AL32</f>
        <v>0</v>
      </c>
      <c r="AJ32" s="44">
        <f>$H$7*'WFH Recoverable LACW DATA 2022'!AM32</f>
        <v>0</v>
      </c>
      <c r="AK32" s="44">
        <f>$C$8*'WFH Recoverable LACW DATA 2022'!AN32</f>
        <v>-3875995.2935006404</v>
      </c>
      <c r="AL32" s="44">
        <f>0*'WFH Recoverable LACW DATA 2022'!AO32</f>
        <v>0</v>
      </c>
      <c r="AM32" s="44">
        <f>$G$8*'WFH Recoverable LACW DATA 2022'!AP32</f>
        <v>0</v>
      </c>
      <c r="AN32" s="44">
        <f>$H$8*'WFH Recoverable LACW DATA 2022'!AQ32</f>
        <v>0</v>
      </c>
      <c r="AO32" s="44">
        <f>$C$9*'WFH Recoverable LACW DATA 2022'!AR32</f>
        <v>-2786858.5150000001</v>
      </c>
      <c r="AP32" s="44">
        <f>0*'WFH Recoverable LACW DATA 2022'!AS32</f>
        <v>0</v>
      </c>
      <c r="AQ32" s="44">
        <f>0*'WFH Recoverable LACW DATA 2022'!AT32</f>
        <v>0</v>
      </c>
      <c r="AR32" s="44">
        <f>$G$9*'WFH Recoverable LACW DATA 2022'!AU32</f>
        <v>0</v>
      </c>
      <c r="AS32" s="44">
        <f>$H$9*'WFH Recoverable LACW DATA 2022'!AV32</f>
        <v>0</v>
      </c>
      <c r="AT32" s="44">
        <f>$C$10*'WFH Recoverable LACW DATA 2022'!AW32</f>
        <v>-100422</v>
      </c>
      <c r="AU32" s="44">
        <f>0*'WFH Recoverable LACW DATA 2022'!AX32</f>
        <v>0</v>
      </c>
      <c r="AV32" s="44">
        <f>0*'WFH Recoverable LACW DATA 2022'!AY32</f>
        <v>0</v>
      </c>
      <c r="AW32" s="44">
        <f>$G$10*'WFH Recoverable LACW DATA 2022'!AZ32</f>
        <v>0</v>
      </c>
      <c r="AX32" s="44">
        <f>360*'WFH Recoverable LACW DATA 2022'!BA32</f>
        <v>0</v>
      </c>
      <c r="AY32" s="44">
        <f>$H$10*'WFH Recoverable LACW DATA 2022'!BB32</f>
        <v>0</v>
      </c>
      <c r="AZ32" s="44">
        <f>$C$11*'WFH Recoverable LACW DATA 2022'!BC32</f>
        <v>0</v>
      </c>
      <c r="BA32" s="44">
        <f>0*'WFH Recoverable LACW DATA 2022'!BD32</f>
        <v>0</v>
      </c>
      <c r="BB32" s="44">
        <f>$E$4*'WFH Recoverable LACW DATA 2022'!BE32</f>
        <v>0</v>
      </c>
      <c r="BC32" s="44">
        <f>$F$4*'WFH Recoverable LACW DATA 2022'!BF32</f>
        <v>0</v>
      </c>
      <c r="BD32" s="44">
        <f>0*'WFH Recoverable LACW DATA 2022'!BG32</f>
        <v>0</v>
      </c>
      <c r="BE32" s="44">
        <f>$G$11*'WFH Recoverable LACW DATA 2022'!BH32</f>
        <v>0</v>
      </c>
      <c r="BF32" s="44">
        <f>360*'WFH Recoverable LACW DATA 2022'!BI32</f>
        <v>0</v>
      </c>
      <c r="BG32" s="44">
        <f>$H$11*'WFH Recoverable LACW DATA 2022'!BJ32</f>
        <v>0</v>
      </c>
      <c r="BH32" s="44">
        <f>0*'WFH Recoverable LACW DATA 2022'!BK32</f>
        <v>0</v>
      </c>
      <c r="BI32" s="44">
        <f>0*'WFH Recoverable LACW DATA 2022'!BL32</f>
        <v>0</v>
      </c>
      <c r="BJ32" s="44">
        <f>0*'WFH Recoverable LACW DATA 2022'!BM32</f>
        <v>0</v>
      </c>
      <c r="BK32" s="44">
        <f>0*'WFH Recoverable LACW DATA 2022'!BN32</f>
        <v>0</v>
      </c>
      <c r="BL32" s="44">
        <f>0*'WFH Recoverable LACW DATA 2022'!BO32</f>
        <v>0</v>
      </c>
      <c r="BM32">
        <f>$G$3*'WFH Residual LACW DATA 2022'!N32</f>
        <v>-91266.552319735099</v>
      </c>
      <c r="BN32">
        <f>$H$3*'WFH Residual LACW DATA 2022'!O32</f>
        <v>231100.85988137955</v>
      </c>
      <c r="BO32">
        <f>$G$4*'WFH Residual LACW DATA 2022'!P32</f>
        <v>-35172.795438536545</v>
      </c>
      <c r="BP32">
        <f>$H$4*'WFH Residual LACW DATA 2022'!Q32</f>
        <v>39520.171856376262</v>
      </c>
      <c r="BQ32">
        <f>$G$5*'WFH Residual LACW DATA 2022'!R32</f>
        <v>-418300.46356994106</v>
      </c>
      <c r="BR32">
        <f>$H$5*'WFH Residual LACW DATA 2022'!S32</f>
        <v>300137.61743304314</v>
      </c>
      <c r="BS32">
        <f>$G$7*'WFH Residual LACW DATA 2022'!T32</f>
        <v>1973.3308609672454</v>
      </c>
      <c r="BT32">
        <f>$H$7*'WFH Residual LACW DATA 2022'!U32</f>
        <v>331.72372231776973</v>
      </c>
      <c r="BU32">
        <f>$G$8*'WFH Residual LACW DATA 2022'!V32</f>
        <v>6874.6827448048698</v>
      </c>
      <c r="BV32">
        <f>$H$8*'WFH Residual LACW DATA 2022'!W32</f>
        <v>430.0122326341459</v>
      </c>
      <c r="BW32">
        <f>$G$6*'WFH Residual LACW DATA 2022'!X32</f>
        <v>2312012.9057717714</v>
      </c>
      <c r="BX32">
        <f>$H$6*'WFH Residual LACW DATA 2022'!Y32</f>
        <v>1965.770206327524</v>
      </c>
      <c r="BY32">
        <f>$G$9*'WFH Residual LACW DATA 2022'!Z32</f>
        <v>220081.2057439858</v>
      </c>
      <c r="BZ32">
        <f>$H$9*'WFH Residual LACW DATA 2022'!AA32</f>
        <v>33411.267916573714</v>
      </c>
      <c r="CA32">
        <f>$G$10*'WFH Residual LACW DATA 2022'!AB32</f>
        <v>45222.165563832699</v>
      </c>
      <c r="CB32">
        <f>$H$10*'WFH Residual LACW DATA 2022'!AC32</f>
        <v>300.32600374448282</v>
      </c>
      <c r="CC32">
        <f>$G$10*'WFH Residual LACW DATA 2022'!AD32</f>
        <v>94555.43708801383</v>
      </c>
      <c r="CD32">
        <f>$H$11*'WFH Residual LACW DATA 2022'!AE32</f>
        <v>28917.298805997179</v>
      </c>
      <c r="CE32">
        <f>360*'WFH Residual LACW DATA 2022'!AF32</f>
        <v>18901.636599303114</v>
      </c>
      <c r="CH32">
        <f>360*'WFH Residual LACW DATA 2022'!AI32</f>
        <v>3782.6711227989363</v>
      </c>
    </row>
    <row r="33" spans="11:86" x14ac:dyDescent="0.35">
      <c r="K33" s="2" t="s">
        <v>32</v>
      </c>
      <c r="L33" s="10">
        <f>$E$3*'WFH Recoverable LACW DATA 2022'!O33</f>
        <v>0</v>
      </c>
      <c r="M33" s="44">
        <f>$F$3*'WFH Recoverable LACW DATA 2022'!P33</f>
        <v>0</v>
      </c>
      <c r="N33" s="44">
        <f>$D$3*'WFH Recoverable LACW DATA 2022'!Q33</f>
        <v>-824779.8</v>
      </c>
      <c r="O33" s="44">
        <f>$G$3*'WFH Recoverable LACW DATA 2022'!R33</f>
        <v>0</v>
      </c>
      <c r="P33" s="44">
        <f>$H$3*'WFH Recoverable LACW DATA 2022'!S33</f>
        <v>0</v>
      </c>
      <c r="Q33" s="44">
        <f>$E$4*'WFH Recoverable LACW DATA 2022'!T33</f>
        <v>-789187.95</v>
      </c>
      <c r="R33" s="44">
        <f>$F$4*'WFH Recoverable LACW DATA 2022'!U33</f>
        <v>0</v>
      </c>
      <c r="S33" s="44">
        <f>$D$3*'WFH Recoverable LACW DATA 2022'!V33</f>
        <v>0</v>
      </c>
      <c r="T33" s="44">
        <f>$G$4*'WFH Recoverable LACW DATA 2022'!W33</f>
        <v>0</v>
      </c>
      <c r="U33" s="44">
        <f>360*'WFH Recoverable LACW DATA 2022'!X33</f>
        <v>0</v>
      </c>
      <c r="V33" s="44">
        <f>$H$4*'WFH Recoverable LACW DATA 2022'!Y33</f>
        <v>0</v>
      </c>
      <c r="W33" s="44">
        <f>$C$5*'WFH Recoverable LACW DATA 2022'!Z33</f>
        <v>-1302948.5859999999</v>
      </c>
      <c r="X33" s="44">
        <f>0*'WFH Recoverable LACW DATA 2022'!AA33</f>
        <v>0</v>
      </c>
      <c r="Y33" s="44">
        <f>0*'WFH Recoverable LACW DATA 2022'!AB33</f>
        <v>0</v>
      </c>
      <c r="Z33" s="44">
        <f>$G$5*'WFH Recoverable LACW DATA 2022'!AC33</f>
        <v>0</v>
      </c>
      <c r="AA33" s="44">
        <f>$H$5*'WFH Recoverable LACW DATA 2022'!AD33</f>
        <v>0</v>
      </c>
      <c r="AB33" s="44">
        <f>$C$6*'WFH Recoverable LACW DATA 2022'!AE33</f>
        <v>-1649541.7261802719</v>
      </c>
      <c r="AC33" s="44">
        <f>0*'WFH Recoverable LACW DATA 2022'!AF33</f>
        <v>0</v>
      </c>
      <c r="AD33" s="44">
        <f>$G$6*'WFH Recoverable LACW DATA 2022'!AG33</f>
        <v>0</v>
      </c>
      <c r="AE33" s="44">
        <f>$H$5*'WFH Recoverable LACW DATA 2022'!AH33</f>
        <v>0</v>
      </c>
      <c r="AF33" s="44">
        <f>$C$7*'WFH Recoverable LACW DATA 2022'!AI33</f>
        <v>-3846633.3617245536</v>
      </c>
      <c r="AG33" s="44">
        <f>0*'WFH Recoverable LACW DATA 2022'!AJ33</f>
        <v>0</v>
      </c>
      <c r="AH33" s="44">
        <f>0*'WFH Recoverable LACW DATA 2022'!AK33</f>
        <v>0</v>
      </c>
      <c r="AI33" s="44">
        <f>$G$7*'WFH Recoverable LACW DATA 2022'!AL33</f>
        <v>0</v>
      </c>
      <c r="AJ33" s="44">
        <f>$H$7*'WFH Recoverable LACW DATA 2022'!AM33</f>
        <v>0</v>
      </c>
      <c r="AK33" s="44">
        <f>$C$8*'WFH Recoverable LACW DATA 2022'!AN33</f>
        <v>-10483187.899719307</v>
      </c>
      <c r="AL33" s="44">
        <f>0*'WFH Recoverable LACW DATA 2022'!AO33</f>
        <v>0</v>
      </c>
      <c r="AM33" s="44">
        <f>$G$8*'WFH Recoverable LACW DATA 2022'!AP33</f>
        <v>0</v>
      </c>
      <c r="AN33" s="44">
        <f>$H$8*'WFH Recoverable LACW DATA 2022'!AQ33</f>
        <v>0</v>
      </c>
      <c r="AO33" s="44">
        <f>$C$9*'WFH Recoverable LACW DATA 2022'!AR33</f>
        <v>-2555227.5</v>
      </c>
      <c r="AP33" s="44">
        <f>0*'WFH Recoverable LACW DATA 2022'!AS33</f>
        <v>0</v>
      </c>
      <c r="AQ33" s="44">
        <f>0*'WFH Recoverable LACW DATA 2022'!AT33</f>
        <v>0</v>
      </c>
      <c r="AR33" s="44">
        <f>$G$9*'WFH Recoverable LACW DATA 2022'!AU33</f>
        <v>0</v>
      </c>
      <c r="AS33" s="44">
        <f>$H$9*'WFH Recoverable LACW DATA 2022'!AV33</f>
        <v>0</v>
      </c>
      <c r="AT33" s="44">
        <f>$C$10*'WFH Recoverable LACW DATA 2022'!AW33</f>
        <v>-659900</v>
      </c>
      <c r="AU33" s="44">
        <f>0*'WFH Recoverable LACW DATA 2022'!AX33</f>
        <v>0</v>
      </c>
      <c r="AV33" s="44">
        <f>0*'WFH Recoverable LACW DATA 2022'!AY33</f>
        <v>0</v>
      </c>
      <c r="AW33" s="44">
        <f>$G$10*'WFH Recoverable LACW DATA 2022'!AZ33</f>
        <v>0</v>
      </c>
      <c r="AX33" s="44">
        <f>360*'WFH Recoverable LACW DATA 2022'!BA33</f>
        <v>0</v>
      </c>
      <c r="AY33" s="44">
        <f>$H$10*'WFH Recoverable LACW DATA 2022'!BB33</f>
        <v>0</v>
      </c>
      <c r="AZ33" s="44">
        <f>$C$11*'WFH Recoverable LACW DATA 2022'!BC33</f>
        <v>0</v>
      </c>
      <c r="BA33" s="44">
        <f>0*'WFH Recoverable LACW DATA 2022'!BD33</f>
        <v>0</v>
      </c>
      <c r="BB33" s="44">
        <f>$E$4*'WFH Recoverable LACW DATA 2022'!BE33</f>
        <v>0</v>
      </c>
      <c r="BC33" s="44">
        <f>$F$4*'WFH Recoverable LACW DATA 2022'!BF33</f>
        <v>0</v>
      </c>
      <c r="BD33" s="44">
        <f>0*'WFH Recoverable LACW DATA 2022'!BG33</f>
        <v>0</v>
      </c>
      <c r="BE33" s="44">
        <f>$G$11*'WFH Recoverable LACW DATA 2022'!BH33</f>
        <v>0</v>
      </c>
      <c r="BF33" s="44">
        <f>360*'WFH Recoverable LACW DATA 2022'!BI33</f>
        <v>0</v>
      </c>
      <c r="BG33" s="44">
        <f>$H$11*'WFH Recoverable LACW DATA 2022'!BJ33</f>
        <v>0</v>
      </c>
      <c r="BH33" s="44">
        <f>0*'WFH Recoverable LACW DATA 2022'!BK33</f>
        <v>0</v>
      </c>
      <c r="BI33" s="44">
        <f>0*'WFH Recoverable LACW DATA 2022'!BL33</f>
        <v>0</v>
      </c>
      <c r="BJ33" s="44">
        <f>0*'WFH Recoverable LACW DATA 2022'!BM33</f>
        <v>0</v>
      </c>
      <c r="BK33" s="44">
        <f>0*'WFH Recoverable LACW DATA 2022'!BN33</f>
        <v>0</v>
      </c>
      <c r="BL33" s="44">
        <f>0*'WFH Recoverable LACW DATA 2022'!BO33</f>
        <v>0</v>
      </c>
      <c r="BM33">
        <f>$G$3*'WFH Residual LACW DATA 2022'!N33</f>
        <v>-391928.93852730235</v>
      </c>
      <c r="BN33">
        <f>$H$3*'WFH Residual LACW DATA 2022'!O33</f>
        <v>992423.97574900347</v>
      </c>
      <c r="BO33">
        <f>$G$4*'WFH Residual LACW DATA 2022'!P33</f>
        <v>-151043.68501802947</v>
      </c>
      <c r="BP33">
        <f>$H$4*'WFH Residual LACW DATA 2022'!Q33</f>
        <v>169712.76565617372</v>
      </c>
      <c r="BQ33">
        <f>$G$5*'WFH Residual LACW DATA 2022'!R33</f>
        <v>-1796321.3521871467</v>
      </c>
      <c r="BR33">
        <f>$H$5*'WFH Residual LACW DATA 2022'!S33</f>
        <v>1288890.7800586412</v>
      </c>
      <c r="BS33">
        <f>$G$7*'WFH Residual LACW DATA 2022'!T33</f>
        <v>8474.1392114011342</v>
      </c>
      <c r="BT33">
        <f>$H$7*'WFH Residual LACW DATA 2022'!U33</f>
        <v>1424.5320226062249</v>
      </c>
      <c r="BU33">
        <f>$G$8*'WFH Residual LACW DATA 2022'!V33</f>
        <v>29522.174798978482</v>
      </c>
      <c r="BV33">
        <f>$H$8*'WFH Residual LACW DATA 2022'!W33</f>
        <v>1846.6155848599215</v>
      </c>
      <c r="BW33">
        <f>$G$6*'WFH Residual LACW DATA 2022'!X33</f>
        <v>9928552.5856838301</v>
      </c>
      <c r="BX33">
        <f>$H$6*'WFH Residual LACW DATA 2022'!Y33</f>
        <v>8441.6712450739251</v>
      </c>
      <c r="BY33">
        <f>$G$9*'WFH Residual LACW DATA 2022'!Z33</f>
        <v>945101.9148270986</v>
      </c>
      <c r="BZ33">
        <f>$H$9*'WFH Residual LACW DATA 2022'!AA33</f>
        <v>143479.09980776688</v>
      </c>
      <c r="CA33">
        <f>$G$10*'WFH Residual LACW DATA 2022'!AB33</f>
        <v>194199.02359460929</v>
      </c>
      <c r="CB33">
        <f>$H$10*'WFH Residual LACW DATA 2022'!AC33</f>
        <v>1289.699773552961</v>
      </c>
      <c r="CC33">
        <f>$G$10*'WFH Residual LACW DATA 2022'!AD33</f>
        <v>406052.50387963763</v>
      </c>
      <c r="CD33">
        <f>$H$11*'WFH Residual LACW DATA 2022'!AE33</f>
        <v>124180.50137805623</v>
      </c>
      <c r="CE33">
        <f>360*'WFH Residual LACW DATA 2022'!AF33</f>
        <v>81169.915818018504</v>
      </c>
      <c r="CH33">
        <f>360*'WFH Residual LACW DATA 2022'!AI33</f>
        <v>16244.048233165136</v>
      </c>
    </row>
    <row r="34" spans="11:86" x14ac:dyDescent="0.35">
      <c r="K34" s="2" t="s">
        <v>33</v>
      </c>
      <c r="L34" s="10">
        <f>$E$3*'WFH Recoverable LACW DATA 2022'!O34</f>
        <v>0</v>
      </c>
      <c r="M34" s="44">
        <f>$F$3*'WFH Recoverable LACW DATA 2022'!P34</f>
        <v>0</v>
      </c>
      <c r="N34" s="44">
        <f>$D$3*'WFH Recoverable LACW DATA 2022'!Q34</f>
        <v>0</v>
      </c>
      <c r="O34" s="44">
        <f>$G$3*'WFH Recoverable LACW DATA 2022'!R34</f>
        <v>0</v>
      </c>
      <c r="P34" s="44">
        <f>$H$3*'WFH Recoverable LACW DATA 2022'!S34</f>
        <v>0</v>
      </c>
      <c r="Q34" s="44">
        <f>$E$4*'WFH Recoverable LACW DATA 2022'!T34</f>
        <v>0</v>
      </c>
      <c r="R34" s="44">
        <f>$F$4*'WFH Recoverable LACW DATA 2022'!U34</f>
        <v>377946.24</v>
      </c>
      <c r="S34" s="44">
        <f>$D$3*'WFH Recoverable LACW DATA 2022'!V34</f>
        <v>0</v>
      </c>
      <c r="T34" s="44">
        <f>$G$4*'WFH Recoverable LACW DATA 2022'!W34</f>
        <v>0</v>
      </c>
      <c r="U34" s="44">
        <f>360*'WFH Recoverable LACW DATA 2022'!X34</f>
        <v>0</v>
      </c>
      <c r="V34" s="44">
        <f>$H$4*'WFH Recoverable LACW DATA 2022'!Y34</f>
        <v>0</v>
      </c>
      <c r="W34" s="44">
        <f>$C$5*'WFH Recoverable LACW DATA 2022'!Z34</f>
        <v>-572720.20342428435</v>
      </c>
      <c r="X34" s="44">
        <f>0*'WFH Recoverable LACW DATA 2022'!AA34</f>
        <v>0</v>
      </c>
      <c r="Y34" s="44">
        <f>0*'WFH Recoverable LACW DATA 2022'!AB34</f>
        <v>0</v>
      </c>
      <c r="Z34" s="44">
        <f>$G$5*'WFH Recoverable LACW DATA 2022'!AC34</f>
        <v>0</v>
      </c>
      <c r="AA34" s="44">
        <f>$H$5*'WFH Recoverable LACW DATA 2022'!AD34</f>
        <v>0</v>
      </c>
      <c r="AB34" s="44">
        <f>$C$6*'WFH Recoverable LACW DATA 2022'!AE34</f>
        <v>-519661.76998543018</v>
      </c>
      <c r="AC34" s="44">
        <f>0*'WFH Recoverable LACW DATA 2022'!AF34</f>
        <v>0</v>
      </c>
      <c r="AD34" s="44">
        <f>$G$6*'WFH Recoverable LACW DATA 2022'!AG34</f>
        <v>0</v>
      </c>
      <c r="AE34" s="44">
        <f>$H$5*'WFH Recoverable LACW DATA 2022'!AH34</f>
        <v>0</v>
      </c>
      <c r="AF34" s="44">
        <f>$C$7*'WFH Recoverable LACW DATA 2022'!AI34</f>
        <v>-1434448.015019417</v>
      </c>
      <c r="AG34" s="44">
        <f>0*'WFH Recoverable LACW DATA 2022'!AJ34</f>
        <v>0</v>
      </c>
      <c r="AH34" s="44">
        <f>0*'WFH Recoverable LACW DATA 2022'!AK34</f>
        <v>0</v>
      </c>
      <c r="AI34" s="44">
        <f>$G$7*'WFH Recoverable LACW DATA 2022'!AL34</f>
        <v>0</v>
      </c>
      <c r="AJ34" s="44">
        <f>$H$7*'WFH Recoverable LACW DATA 2022'!AM34</f>
        <v>0</v>
      </c>
      <c r="AK34" s="44">
        <f>$C$8*'WFH Recoverable LACW DATA 2022'!AN34</f>
        <v>-2821107.2865380738</v>
      </c>
      <c r="AL34" s="44">
        <f>0*'WFH Recoverable LACW DATA 2022'!AO34</f>
        <v>0</v>
      </c>
      <c r="AM34" s="44">
        <f>$G$8*'WFH Recoverable LACW DATA 2022'!AP34</f>
        <v>0</v>
      </c>
      <c r="AN34" s="44">
        <f>$H$8*'WFH Recoverable LACW DATA 2022'!AQ34</f>
        <v>0</v>
      </c>
      <c r="AO34" s="44">
        <f>$C$9*'WFH Recoverable LACW DATA 2022'!AR34</f>
        <v>-280144.55</v>
      </c>
      <c r="AP34" s="44">
        <f>0*'WFH Recoverable LACW DATA 2022'!AS34</f>
        <v>0</v>
      </c>
      <c r="AQ34" s="44">
        <f>0*'WFH Recoverable LACW DATA 2022'!AT34</f>
        <v>0</v>
      </c>
      <c r="AR34" s="44">
        <f>$G$9*'WFH Recoverable LACW DATA 2022'!AU34</f>
        <v>0</v>
      </c>
      <c r="AS34" s="44">
        <f>$H$9*'WFH Recoverable LACW DATA 2022'!AV34</f>
        <v>0</v>
      </c>
      <c r="AT34" s="44">
        <f>$C$10*'WFH Recoverable LACW DATA 2022'!AW34</f>
        <v>-2815.21026677693</v>
      </c>
      <c r="AU34" s="44">
        <f>0*'WFH Recoverable LACW DATA 2022'!AX34</f>
        <v>0</v>
      </c>
      <c r="AV34" s="44">
        <f>0*'WFH Recoverable LACW DATA 2022'!AY34</f>
        <v>0</v>
      </c>
      <c r="AW34" s="44">
        <f>$G$10*'WFH Recoverable LACW DATA 2022'!AZ34</f>
        <v>0</v>
      </c>
      <c r="AX34" s="44">
        <f>360*'WFH Recoverable LACW DATA 2022'!BA34</f>
        <v>0</v>
      </c>
      <c r="AY34" s="44">
        <f>$H$10*'WFH Recoverable LACW DATA 2022'!BB34</f>
        <v>0</v>
      </c>
      <c r="AZ34" s="44">
        <f>$C$11*'WFH Recoverable LACW DATA 2022'!BC34</f>
        <v>0</v>
      </c>
      <c r="BA34" s="44">
        <f>0*'WFH Recoverable LACW DATA 2022'!BD34</f>
        <v>0</v>
      </c>
      <c r="BB34" s="44">
        <f>$E$4*'WFH Recoverable LACW DATA 2022'!BE34</f>
        <v>0</v>
      </c>
      <c r="BC34" s="44">
        <f>$F$4*'WFH Recoverable LACW DATA 2022'!BF34</f>
        <v>0</v>
      </c>
      <c r="BD34" s="44">
        <f>0*'WFH Recoverable LACW DATA 2022'!BG34</f>
        <v>0</v>
      </c>
      <c r="BE34" s="44">
        <f>$G$11*'WFH Recoverable LACW DATA 2022'!BH34</f>
        <v>0</v>
      </c>
      <c r="BF34" s="44">
        <f>360*'WFH Recoverable LACW DATA 2022'!BI34</f>
        <v>0</v>
      </c>
      <c r="BG34" s="44">
        <f>$H$11*'WFH Recoverable LACW DATA 2022'!BJ34</f>
        <v>0</v>
      </c>
      <c r="BH34" s="44">
        <f>0*'WFH Recoverable LACW DATA 2022'!BK34</f>
        <v>0</v>
      </c>
      <c r="BI34" s="44">
        <f>0*'WFH Recoverable LACW DATA 2022'!BL34</f>
        <v>0</v>
      </c>
      <c r="BJ34" s="44">
        <f>0*'WFH Recoverable LACW DATA 2022'!BM34</f>
        <v>0</v>
      </c>
      <c r="BK34" s="44">
        <f>0*'WFH Recoverable LACW DATA 2022'!BN34</f>
        <v>0</v>
      </c>
      <c r="BL34" s="44">
        <f>0*'WFH Recoverable LACW DATA 2022'!BO34</f>
        <v>0</v>
      </c>
      <c r="BM34">
        <f>$G$3*'WFH Residual LACW DATA 2022'!N34</f>
        <v>-82644.348842567895</v>
      </c>
      <c r="BN34">
        <f>$H$3*'WFH Residual LACW DATA 2022'!O34</f>
        <v>209268.12283807734</v>
      </c>
      <c r="BO34">
        <f>$G$4*'WFH Residual LACW DATA 2022'!P34</f>
        <v>-31849.924228617256</v>
      </c>
      <c r="BP34">
        <f>$H$4*'WFH Residual LACW DATA 2022'!Q34</f>
        <v>35786.591979221092</v>
      </c>
      <c r="BQ34">
        <f>$G$5*'WFH Residual LACW DATA 2022'!R34</f>
        <v>-378782.4625079736</v>
      </c>
      <c r="BR34">
        <f>$H$5*'WFH Residual LACW DATA 2022'!S34</f>
        <v>271782.78707203828</v>
      </c>
      <c r="BS34">
        <f>$G$7*'WFH Residual LACW DATA 2022'!T34</f>
        <v>1786.9048398393061</v>
      </c>
      <c r="BT34">
        <f>$H$7*'WFH Residual LACW DATA 2022'!U34</f>
        <v>300.38486531781444</v>
      </c>
      <c r="BU34">
        <f>$G$8*'WFH Residual LACW DATA 2022'!V34</f>
        <v>6225.2124628661004</v>
      </c>
      <c r="BV34">
        <f>$H$8*'WFH Residual LACW DATA 2022'!W34</f>
        <v>389.38778837494459</v>
      </c>
      <c r="BW34">
        <f>$G$6*'WFH Residual LACW DATA 2022'!X34</f>
        <v>2093590.6556843186</v>
      </c>
      <c r="BX34">
        <f>$H$6*'WFH Residual LACW DATA 2022'!Y34</f>
        <v>1780.0584611426036</v>
      </c>
      <c r="BY34">
        <f>$G$9*'WFH Residual LACW DATA 2022'!Z34</f>
        <v>199289.5258876337</v>
      </c>
      <c r="BZ34">
        <f>$H$9*'WFH Residual LACW DATA 2022'!AA34</f>
        <v>30254.813080878626</v>
      </c>
      <c r="CA34">
        <f>$G$10*'WFH Residual LACW DATA 2022'!AB34</f>
        <v>40949.902579650763</v>
      </c>
      <c r="CB34">
        <f>$H$10*'WFH Residual LACW DATA 2022'!AC34</f>
        <v>271.95337600789782</v>
      </c>
      <c r="CC34">
        <f>$G$10*'WFH Residual LACW DATA 2022'!AD34</f>
        <v>85622.523575633415</v>
      </c>
      <c r="CD34">
        <f>$H$11*'WFH Residual LACW DATA 2022'!AE34</f>
        <v>26185.401654433175</v>
      </c>
      <c r="CE34">
        <f>360*'WFH Residual LACW DATA 2022'!AF34</f>
        <v>17115.946741755804</v>
      </c>
      <c r="CH34">
        <f>360*'WFH Residual LACW DATA 2022'!AI34</f>
        <v>3425.3117257471386</v>
      </c>
    </row>
    <row r="35" spans="11:86" x14ac:dyDescent="0.35">
      <c r="K35" s="2" t="s">
        <v>34</v>
      </c>
      <c r="L35" s="10">
        <f>$E$3*'WFH Recoverable LACW DATA 2022'!O35</f>
        <v>0</v>
      </c>
      <c r="M35" s="44">
        <f>$F$3*'WFH Recoverable LACW DATA 2022'!P35</f>
        <v>0</v>
      </c>
      <c r="N35" s="44">
        <f>$D$3*'WFH Recoverable LACW DATA 2022'!Q35</f>
        <v>-150384</v>
      </c>
      <c r="O35" s="44">
        <f>$G$3*'WFH Recoverable LACW DATA 2022'!R35</f>
        <v>0</v>
      </c>
      <c r="P35" s="44">
        <f>$H$3*'WFH Recoverable LACW DATA 2022'!S35</f>
        <v>0</v>
      </c>
      <c r="Q35" s="44">
        <f>$E$4*'WFH Recoverable LACW DATA 2022'!T35</f>
        <v>0</v>
      </c>
      <c r="R35" s="44">
        <f>$F$4*'WFH Recoverable LACW DATA 2022'!U35</f>
        <v>220637.76</v>
      </c>
      <c r="S35" s="44">
        <f>$D$3*'WFH Recoverable LACW DATA 2022'!V35</f>
        <v>0</v>
      </c>
      <c r="T35" s="44">
        <f>$G$4*'WFH Recoverable LACW DATA 2022'!W35</f>
        <v>0</v>
      </c>
      <c r="U35" s="44">
        <f>360*'WFH Recoverable LACW DATA 2022'!X35</f>
        <v>0</v>
      </c>
      <c r="V35" s="44">
        <f>$H$4*'WFH Recoverable LACW DATA 2022'!Y35</f>
        <v>0</v>
      </c>
      <c r="W35" s="44">
        <f>$C$5*'WFH Recoverable LACW DATA 2022'!Z35</f>
        <v>-336663.07071097067</v>
      </c>
      <c r="X35" s="44">
        <f>0*'WFH Recoverable LACW DATA 2022'!AA35</f>
        <v>0</v>
      </c>
      <c r="Y35" s="44">
        <f>0*'WFH Recoverable LACW DATA 2022'!AB35</f>
        <v>0</v>
      </c>
      <c r="Z35" s="44">
        <f>$G$5*'WFH Recoverable LACW DATA 2022'!AC35</f>
        <v>0</v>
      </c>
      <c r="AA35" s="44">
        <f>$H$5*'WFH Recoverable LACW DATA 2022'!AD35</f>
        <v>0</v>
      </c>
      <c r="AB35" s="44">
        <f>$C$6*'WFH Recoverable LACW DATA 2022'!AE35</f>
        <v>-697934.9849828541</v>
      </c>
      <c r="AC35" s="44">
        <f>0*'WFH Recoverable LACW DATA 2022'!AF35</f>
        <v>0</v>
      </c>
      <c r="AD35" s="44">
        <f>$G$6*'WFH Recoverable LACW DATA 2022'!AG35</f>
        <v>0</v>
      </c>
      <c r="AE35" s="44">
        <f>$H$5*'WFH Recoverable LACW DATA 2022'!AH35</f>
        <v>0</v>
      </c>
      <c r="AF35" s="44">
        <f>$C$7*'WFH Recoverable LACW DATA 2022'!AI35</f>
        <v>-675760.97079732944</v>
      </c>
      <c r="AG35" s="44">
        <f>0*'WFH Recoverable LACW DATA 2022'!AJ35</f>
        <v>0</v>
      </c>
      <c r="AH35" s="44">
        <f>0*'WFH Recoverable LACW DATA 2022'!AK35</f>
        <v>0</v>
      </c>
      <c r="AI35" s="44">
        <f>$G$7*'WFH Recoverable LACW DATA 2022'!AL35</f>
        <v>0</v>
      </c>
      <c r="AJ35" s="44">
        <f>$H$7*'WFH Recoverable LACW DATA 2022'!AM35</f>
        <v>0</v>
      </c>
      <c r="AK35" s="44">
        <f>$C$8*'WFH Recoverable LACW DATA 2022'!AN35</f>
        <v>-1926825.5569567413</v>
      </c>
      <c r="AL35" s="44">
        <f>0*'WFH Recoverable LACW DATA 2022'!AO35</f>
        <v>0</v>
      </c>
      <c r="AM35" s="44">
        <f>$G$8*'WFH Recoverable LACW DATA 2022'!AP35</f>
        <v>0</v>
      </c>
      <c r="AN35" s="44">
        <f>$H$8*'WFH Recoverable LACW DATA 2022'!AQ35</f>
        <v>0</v>
      </c>
      <c r="AO35" s="44">
        <f>$C$9*'WFH Recoverable LACW DATA 2022'!AR35</f>
        <v>-491978.42190274067</v>
      </c>
      <c r="AP35" s="44">
        <f>0*'WFH Recoverable LACW DATA 2022'!AS35</f>
        <v>0</v>
      </c>
      <c r="AQ35" s="44">
        <f>0*'WFH Recoverable LACW DATA 2022'!AT35</f>
        <v>0</v>
      </c>
      <c r="AR35" s="44">
        <f>$G$9*'WFH Recoverable LACW DATA 2022'!AU35</f>
        <v>0</v>
      </c>
      <c r="AS35" s="44">
        <f>$H$9*'WFH Recoverable LACW DATA 2022'!AV35</f>
        <v>0</v>
      </c>
      <c r="AT35" s="44">
        <f>$C$10*'WFH Recoverable LACW DATA 2022'!AW35</f>
        <v>-28460</v>
      </c>
      <c r="AU35" s="44">
        <f>0*'WFH Recoverable LACW DATA 2022'!AX35</f>
        <v>0</v>
      </c>
      <c r="AV35" s="44">
        <f>0*'WFH Recoverable LACW DATA 2022'!AY35</f>
        <v>0</v>
      </c>
      <c r="AW35" s="44">
        <f>$G$10*'WFH Recoverable LACW DATA 2022'!AZ35</f>
        <v>0</v>
      </c>
      <c r="AX35" s="44">
        <f>360*'WFH Recoverable LACW DATA 2022'!BA35</f>
        <v>0</v>
      </c>
      <c r="AY35" s="44">
        <f>$H$10*'WFH Recoverable LACW DATA 2022'!BB35</f>
        <v>0</v>
      </c>
      <c r="AZ35" s="44">
        <f>$C$11*'WFH Recoverable LACW DATA 2022'!BC35</f>
        <v>0</v>
      </c>
      <c r="BA35" s="44">
        <f>0*'WFH Recoverable LACW DATA 2022'!BD35</f>
        <v>0</v>
      </c>
      <c r="BB35" s="44">
        <f>$E$4*'WFH Recoverable LACW DATA 2022'!BE35</f>
        <v>0</v>
      </c>
      <c r="BC35" s="44">
        <f>$F$4*'WFH Recoverable LACW DATA 2022'!BF35</f>
        <v>0</v>
      </c>
      <c r="BD35" s="44">
        <f>0*'WFH Recoverable LACW DATA 2022'!BG35</f>
        <v>0</v>
      </c>
      <c r="BE35" s="44">
        <f>$G$11*'WFH Recoverable LACW DATA 2022'!BH35</f>
        <v>0</v>
      </c>
      <c r="BF35" s="44">
        <f>360*'WFH Recoverable LACW DATA 2022'!BI35</f>
        <v>0</v>
      </c>
      <c r="BG35" s="44">
        <f>$H$11*'WFH Recoverable LACW DATA 2022'!BJ35</f>
        <v>0</v>
      </c>
      <c r="BH35" s="44">
        <f>0*'WFH Recoverable LACW DATA 2022'!BK35</f>
        <v>0</v>
      </c>
      <c r="BI35" s="44">
        <f>0*'WFH Recoverable LACW DATA 2022'!BL35</f>
        <v>0</v>
      </c>
      <c r="BJ35" s="44">
        <f>0*'WFH Recoverable LACW DATA 2022'!BM35</f>
        <v>0</v>
      </c>
      <c r="BK35" s="44">
        <f>0*'WFH Recoverable LACW DATA 2022'!BN35</f>
        <v>0</v>
      </c>
      <c r="BL35" s="44">
        <f>0*'WFH Recoverable LACW DATA 2022'!BO35</f>
        <v>0</v>
      </c>
      <c r="BM35">
        <f>$G$3*'WFH Residual LACW DATA 2022'!N35</f>
        <v>-161187.16672953032</v>
      </c>
      <c r="BN35">
        <f>$H$3*'WFH Residual LACW DATA 2022'!O35</f>
        <v>408150.54240832606</v>
      </c>
      <c r="BO35">
        <f>$G$4*'WFH Residual LACW DATA 2022'!P35</f>
        <v>-62119.178369238405</v>
      </c>
      <c r="BP35">
        <f>$H$4*'WFH Residual LACW DATA 2022'!Q35</f>
        <v>69797.142198127709</v>
      </c>
      <c r="BQ35">
        <f>$G$5*'WFH Residual LACW DATA 2022'!R35</f>
        <v>-738766.4467512517</v>
      </c>
      <c r="BR35">
        <f>$H$5*'WFH Residual LACW DATA 2022'!S35</f>
        <v>530077.34984334209</v>
      </c>
      <c r="BS35">
        <f>$G$7*'WFH Residual LACW DATA 2022'!T35</f>
        <v>3485.1279292871418</v>
      </c>
      <c r="BT35">
        <f>$H$7*'WFH Residual LACW DATA 2022'!U35</f>
        <v>585.86202259568336</v>
      </c>
      <c r="BU35">
        <f>$G$8*'WFH Residual LACW DATA 2022'!V35</f>
        <v>12141.475772169328</v>
      </c>
      <c r="BV35">
        <f>$H$8*'WFH Residual LACW DATA 2022'!W35</f>
        <v>759.45077003144138</v>
      </c>
      <c r="BW35">
        <f>$G$6*'WFH Residual LACW DATA 2022'!X35</f>
        <v>4083279.1450025723</v>
      </c>
      <c r="BX35">
        <f>$H$6*'WFH Residual LACW DATA 2022'!Y35</f>
        <v>3471.7749487151609</v>
      </c>
      <c r="BY35">
        <f>$G$9*'WFH Residual LACW DATA 2022'!Z35</f>
        <v>388688.57322466321</v>
      </c>
      <c r="BZ35">
        <f>$H$9*'WFH Residual LACW DATA 2022'!AA35</f>
        <v>59008.119354030248</v>
      </c>
      <c r="CA35">
        <f>$G$10*'WFH Residual LACW DATA 2022'!AB35</f>
        <v>79867.515046163666</v>
      </c>
      <c r="CB35">
        <f>$H$10*'WFH Residual LACW DATA 2022'!AC35</f>
        <v>530.41006160926065</v>
      </c>
      <c r="CC35">
        <f>$G$10*'WFH Residual LACW DATA 2022'!AD35</f>
        <v>166995.71327834221</v>
      </c>
      <c r="CD35">
        <f>$H$11*'WFH Residual LACW DATA 2022'!AE35</f>
        <v>51071.256068495313</v>
      </c>
      <c r="CE35">
        <f>360*'WFH Residual LACW DATA 2022'!AF35</f>
        <v>33382.451429953464</v>
      </c>
      <c r="CH35">
        <f>360*'WFH Residual LACW DATA 2022'!AI35</f>
        <v>6680.6297099680078</v>
      </c>
    </row>
    <row r="36" spans="11:86" x14ac:dyDescent="0.35">
      <c r="K36" s="2" t="s">
        <v>35</v>
      </c>
      <c r="L36" s="10">
        <f>$E$3*'WFH Recoverable LACW DATA 2022'!O36</f>
        <v>0</v>
      </c>
      <c r="M36" s="44">
        <f>$F$3*'WFH Recoverable LACW DATA 2022'!P36</f>
        <v>0</v>
      </c>
      <c r="N36" s="44">
        <f>$D$3*'WFH Recoverable LACW DATA 2022'!Q36</f>
        <v>0</v>
      </c>
      <c r="O36" s="44">
        <f>$G$3*'WFH Recoverable LACW DATA 2022'!R36</f>
        <v>0</v>
      </c>
      <c r="P36" s="44">
        <f>$H$3*'WFH Recoverable LACW DATA 2022'!S36</f>
        <v>0</v>
      </c>
      <c r="Q36" s="44">
        <f>$E$4*'WFH Recoverable LACW DATA 2022'!T36</f>
        <v>0</v>
      </c>
      <c r="R36" s="44">
        <f>$F$4*'WFH Recoverable LACW DATA 2022'!U36</f>
        <v>327468.39999999997</v>
      </c>
      <c r="S36" s="44">
        <f>$D$3*'WFH Recoverable LACW DATA 2022'!V36</f>
        <v>0</v>
      </c>
      <c r="T36" s="44">
        <f>$G$4*'WFH Recoverable LACW DATA 2022'!W36</f>
        <v>0</v>
      </c>
      <c r="U36" s="44">
        <f>360*'WFH Recoverable LACW DATA 2022'!X36</f>
        <v>0</v>
      </c>
      <c r="V36" s="44">
        <f>$H$4*'WFH Recoverable LACW DATA 2022'!Y36</f>
        <v>0</v>
      </c>
      <c r="W36" s="44">
        <f>$C$5*'WFH Recoverable LACW DATA 2022'!Z36</f>
        <v>-586729.69636497274</v>
      </c>
      <c r="X36" s="44">
        <f>0*'WFH Recoverable LACW DATA 2022'!AA36</f>
        <v>0</v>
      </c>
      <c r="Y36" s="44">
        <f>0*'WFH Recoverable LACW DATA 2022'!AB36</f>
        <v>0</v>
      </c>
      <c r="Z36" s="44">
        <f>$G$5*'WFH Recoverable LACW DATA 2022'!AC36</f>
        <v>0</v>
      </c>
      <c r="AA36" s="44">
        <f>$H$5*'WFH Recoverable LACW DATA 2022'!AD36</f>
        <v>0</v>
      </c>
      <c r="AB36" s="44">
        <f>$C$6*'WFH Recoverable LACW DATA 2022'!AE36</f>
        <v>-456745.62180708844</v>
      </c>
      <c r="AC36" s="44">
        <f>0*'WFH Recoverable LACW DATA 2022'!AF36</f>
        <v>0</v>
      </c>
      <c r="AD36" s="44">
        <f>$G$6*'WFH Recoverable LACW DATA 2022'!AG36</f>
        <v>0</v>
      </c>
      <c r="AE36" s="44">
        <f>$H$5*'WFH Recoverable LACW DATA 2022'!AH36</f>
        <v>0</v>
      </c>
      <c r="AF36" s="44">
        <f>$C$7*'WFH Recoverable LACW DATA 2022'!AI36</f>
        <v>-753467.17399999988</v>
      </c>
      <c r="AG36" s="44">
        <f>0*'WFH Recoverable LACW DATA 2022'!AJ36</f>
        <v>0</v>
      </c>
      <c r="AH36" s="44">
        <f>0*'WFH Recoverable LACW DATA 2022'!AK36</f>
        <v>0</v>
      </c>
      <c r="AI36" s="44">
        <f>$G$7*'WFH Recoverable LACW DATA 2022'!AL36</f>
        <v>0</v>
      </c>
      <c r="AJ36" s="44">
        <f>$H$7*'WFH Recoverable LACW DATA 2022'!AM36</f>
        <v>0</v>
      </c>
      <c r="AK36" s="44">
        <f>$C$8*'WFH Recoverable LACW DATA 2022'!AN36</f>
        <v>-2371708.7549944925</v>
      </c>
      <c r="AL36" s="44">
        <f>0*'WFH Recoverable LACW DATA 2022'!AO36</f>
        <v>0</v>
      </c>
      <c r="AM36" s="44">
        <f>$G$8*'WFH Recoverable LACW DATA 2022'!AP36</f>
        <v>0</v>
      </c>
      <c r="AN36" s="44">
        <f>$H$8*'WFH Recoverable LACW DATA 2022'!AQ36</f>
        <v>0</v>
      </c>
      <c r="AO36" s="44">
        <f>$C$9*'WFH Recoverable LACW DATA 2022'!AR36</f>
        <v>-135126.9418604651</v>
      </c>
      <c r="AP36" s="44">
        <f>0*'WFH Recoverable LACW DATA 2022'!AS36</f>
        <v>0</v>
      </c>
      <c r="AQ36" s="44">
        <f>0*'WFH Recoverable LACW DATA 2022'!AT36</f>
        <v>0</v>
      </c>
      <c r="AR36" s="44">
        <f>$G$9*'WFH Recoverable LACW DATA 2022'!AU36</f>
        <v>0</v>
      </c>
      <c r="AS36" s="44">
        <f>$H$9*'WFH Recoverable LACW DATA 2022'!AV36</f>
        <v>0</v>
      </c>
      <c r="AT36" s="44">
        <f>$C$10*'WFH Recoverable LACW DATA 2022'!AW36</f>
        <v>0</v>
      </c>
      <c r="AU36" s="44">
        <f>0*'WFH Recoverable LACW DATA 2022'!AX36</f>
        <v>0</v>
      </c>
      <c r="AV36" s="44">
        <f>0*'WFH Recoverable LACW DATA 2022'!AY36</f>
        <v>0</v>
      </c>
      <c r="AW36" s="44">
        <f>$G$10*'WFH Recoverable LACW DATA 2022'!AZ36</f>
        <v>0</v>
      </c>
      <c r="AX36" s="44">
        <f>360*'WFH Recoverable LACW DATA 2022'!BA36</f>
        <v>0</v>
      </c>
      <c r="AY36" s="44">
        <f>$H$10*'WFH Recoverable LACW DATA 2022'!BB36</f>
        <v>0</v>
      </c>
      <c r="AZ36" s="44">
        <f>$C$11*'WFH Recoverable LACW DATA 2022'!BC36</f>
        <v>0</v>
      </c>
      <c r="BA36" s="44">
        <f>0*'WFH Recoverable LACW DATA 2022'!BD36</f>
        <v>0</v>
      </c>
      <c r="BB36" s="44">
        <f>$E$4*'WFH Recoverable LACW DATA 2022'!BE36</f>
        <v>0</v>
      </c>
      <c r="BC36" s="44">
        <f>$F$4*'WFH Recoverable LACW DATA 2022'!BF36</f>
        <v>0</v>
      </c>
      <c r="BD36" s="44">
        <f>0*'WFH Recoverable LACW DATA 2022'!BG36</f>
        <v>0</v>
      </c>
      <c r="BE36" s="44">
        <f>$G$11*'WFH Recoverable LACW DATA 2022'!BH36</f>
        <v>0</v>
      </c>
      <c r="BF36" s="44">
        <f>360*'WFH Recoverable LACW DATA 2022'!BI36</f>
        <v>0</v>
      </c>
      <c r="BG36" s="44">
        <f>$H$11*'WFH Recoverable LACW DATA 2022'!BJ36</f>
        <v>0</v>
      </c>
      <c r="BH36" s="44">
        <f>0*'WFH Recoverable LACW DATA 2022'!BK36</f>
        <v>0</v>
      </c>
      <c r="BI36" s="44">
        <f>0*'WFH Recoverable LACW DATA 2022'!BL36</f>
        <v>0</v>
      </c>
      <c r="BJ36" s="44">
        <f>0*'WFH Recoverable LACW DATA 2022'!BM36</f>
        <v>0</v>
      </c>
      <c r="BK36" s="44">
        <f>0*'WFH Recoverable LACW DATA 2022'!BN36</f>
        <v>0</v>
      </c>
      <c r="BL36" s="44">
        <f>0*'WFH Recoverable LACW DATA 2022'!BO36</f>
        <v>0</v>
      </c>
      <c r="BM36">
        <f>$G$3*'WFH Residual LACW DATA 2022'!N36</f>
        <v>-168616.60145765037</v>
      </c>
      <c r="BN36">
        <f>$H$3*'WFH Residual LACW DATA 2022'!O36</f>
        <v>426963.00667328626</v>
      </c>
      <c r="BO36">
        <f>$G$4*'WFH Residual LACW DATA 2022'!P36</f>
        <v>-64982.373935130541</v>
      </c>
      <c r="BP36">
        <f>$H$4*'WFH Residual LACW DATA 2022'!Q36</f>
        <v>73014.230274627189</v>
      </c>
      <c r="BQ36">
        <f>$G$5*'WFH Residual LACW DATA 2022'!R36</f>
        <v>-772817.65074488882</v>
      </c>
      <c r="BR36">
        <f>$H$5*'WFH Residual LACW DATA 2022'!S36</f>
        <v>554509.66136926028</v>
      </c>
      <c r="BS36">
        <f>$G$7*'WFH Residual LACW DATA 2022'!T36</f>
        <v>3645.76435584109</v>
      </c>
      <c r="BT36">
        <f>$H$7*'WFH Residual LACW DATA 2022'!U36</f>
        <v>612.86555981811432</v>
      </c>
      <c r="BU36">
        <f>$G$8*'WFH Residual LACW DATA 2022'!V36</f>
        <v>12701.10036004824</v>
      </c>
      <c r="BV36">
        <f>$H$8*'WFH Residual LACW DATA 2022'!W36</f>
        <v>794.45535531977771</v>
      </c>
      <c r="BW36">
        <f>$G$6*'WFH Residual LACW DATA 2022'!X36</f>
        <v>4271485.5419510016</v>
      </c>
      <c r="BX36">
        <f>$H$6*'WFH Residual LACW DATA 2022'!Y36</f>
        <v>3631.7959100332691</v>
      </c>
      <c r="BY36">
        <f>$G$9*'WFH Residual LACW DATA 2022'!Z36</f>
        <v>406603.99690838816</v>
      </c>
      <c r="BZ36">
        <f>$H$9*'WFH Residual LACW DATA 2022'!AA36</f>
        <v>61727.920068100182</v>
      </c>
      <c r="CA36">
        <f>$G$10*'WFH Residual LACW DATA 2022'!AB36</f>
        <v>83548.766488024979</v>
      </c>
      <c r="CB36">
        <f>$H$10*'WFH Residual LACW DATA 2022'!AC36</f>
        <v>554.8577084773051</v>
      </c>
      <c r="CC36">
        <f>$G$10*'WFH Residual LACW DATA 2022'!AD36</f>
        <v>174692.8753840522</v>
      </c>
      <c r="CD36">
        <f>$H$11*'WFH Residual LACW DATA 2022'!AE36</f>
        <v>53425.231084885236</v>
      </c>
      <c r="CE36">
        <f>360*'WFH Residual LACW DATA 2022'!AF36</f>
        <v>34921.114519550669</v>
      </c>
      <c r="CH36">
        <f>360*'WFH Residual LACW DATA 2022'!AI36</f>
        <v>6988.5531221105575</v>
      </c>
    </row>
    <row r="37" spans="11:86" x14ac:dyDescent="0.35">
      <c r="K37" s="3" t="s">
        <v>36</v>
      </c>
      <c r="L37" s="10">
        <f>$E$3*'WFH Recoverable LACW DATA 2022'!O37</f>
        <v>0</v>
      </c>
      <c r="M37" s="44">
        <f>$F$3*'WFH Recoverable LACW DATA 2022'!P37</f>
        <v>0</v>
      </c>
      <c r="N37" s="44">
        <f>$D$3*'WFH Recoverable LACW DATA 2022'!Q37</f>
        <v>-1254449.04</v>
      </c>
      <c r="O37" s="44">
        <f>$G$3*'WFH Recoverable LACW DATA 2022'!R37</f>
        <v>0</v>
      </c>
      <c r="P37" s="44">
        <f>$H$3*'WFH Recoverable LACW DATA 2022'!S37</f>
        <v>0</v>
      </c>
      <c r="Q37" s="44">
        <f>$E$4*'WFH Recoverable LACW DATA 2022'!T37</f>
        <v>0</v>
      </c>
      <c r="R37" s="44">
        <f>$F$4*'WFH Recoverable LACW DATA 2022'!U37</f>
        <v>2179934.0640000002</v>
      </c>
      <c r="S37" s="44">
        <f>$D$3*'WFH Recoverable LACW DATA 2022'!V37</f>
        <v>0</v>
      </c>
      <c r="T37" s="44">
        <f>$G$4*'WFH Recoverable LACW DATA 2022'!W37</f>
        <v>0</v>
      </c>
      <c r="U37" s="44">
        <f>360*'WFH Recoverable LACW DATA 2022'!X37</f>
        <v>0</v>
      </c>
      <c r="V37" s="44">
        <f>$H$4*'WFH Recoverable LACW DATA 2022'!Y37</f>
        <v>0</v>
      </c>
      <c r="W37" s="44">
        <f>$C$5*'WFH Recoverable LACW DATA 2022'!Z37</f>
        <v>-2800487.6850662138</v>
      </c>
      <c r="X37" s="44">
        <f>0*'WFH Recoverable LACW DATA 2022'!AA37</f>
        <v>0</v>
      </c>
      <c r="Y37" s="44">
        <f>0*'WFH Recoverable LACW DATA 2022'!AB37</f>
        <v>0</v>
      </c>
      <c r="Z37" s="44">
        <f>$G$5*'WFH Recoverable LACW DATA 2022'!AC37</f>
        <v>0</v>
      </c>
      <c r="AA37" s="44">
        <f>$H$5*'WFH Recoverable LACW DATA 2022'!AD37</f>
        <v>3713.7369621684611</v>
      </c>
      <c r="AB37" s="44">
        <f>$C$6*'WFH Recoverable LACW DATA 2022'!AE37</f>
        <v>-3043652.6560222493</v>
      </c>
      <c r="AC37" s="44">
        <f>0*'WFH Recoverable LACW DATA 2022'!AF37</f>
        <v>0</v>
      </c>
      <c r="AD37" s="44">
        <f>$G$6*'WFH Recoverable LACW DATA 2022'!AG37</f>
        <v>0</v>
      </c>
      <c r="AE37" s="44">
        <f>$H$5*'WFH Recoverable LACW DATA 2022'!AH37</f>
        <v>0</v>
      </c>
      <c r="AF37" s="44">
        <f>$C$7*'WFH Recoverable LACW DATA 2022'!AI37</f>
        <v>-7491940.8874528827</v>
      </c>
      <c r="AG37" s="44">
        <f>0*'WFH Recoverable LACW DATA 2022'!AJ37</f>
        <v>0</v>
      </c>
      <c r="AH37" s="44">
        <f>0*'WFH Recoverable LACW DATA 2022'!AK37</f>
        <v>0</v>
      </c>
      <c r="AI37" s="44">
        <f>$G$7*'WFH Recoverable LACW DATA 2022'!AL37</f>
        <v>0</v>
      </c>
      <c r="AJ37" s="44">
        <f>$H$7*'WFH Recoverable LACW DATA 2022'!AM37</f>
        <v>0</v>
      </c>
      <c r="AK37" s="44">
        <f>$C$8*'WFH Recoverable LACW DATA 2022'!AN37</f>
        <v>-25726774.754168164</v>
      </c>
      <c r="AL37" s="44">
        <f>0*'WFH Recoverable LACW DATA 2022'!AO37</f>
        <v>0</v>
      </c>
      <c r="AM37" s="44">
        <f>$G$8*'WFH Recoverable LACW DATA 2022'!AP37</f>
        <v>0</v>
      </c>
      <c r="AN37" s="44">
        <f>$H$8*'WFH Recoverable LACW DATA 2022'!AQ37</f>
        <v>0</v>
      </c>
      <c r="AO37" s="44">
        <f>$C$9*'WFH Recoverable LACW DATA 2022'!AR37</f>
        <v>-10598211.399518659</v>
      </c>
      <c r="AP37" s="44">
        <f>0*'WFH Recoverable LACW DATA 2022'!AS37</f>
        <v>0</v>
      </c>
      <c r="AQ37" s="44">
        <f>0*'WFH Recoverable LACW DATA 2022'!AT37</f>
        <v>0</v>
      </c>
      <c r="AR37" s="44">
        <f>$G$9*'WFH Recoverable LACW DATA 2022'!AU37</f>
        <v>0</v>
      </c>
      <c r="AS37" s="44">
        <f>$H$9*'WFH Recoverable LACW DATA 2022'!AV37</f>
        <v>0</v>
      </c>
      <c r="AT37" s="44">
        <f>$C$10*'WFH Recoverable LACW DATA 2022'!AW37</f>
        <v>-2054339.3473340399</v>
      </c>
      <c r="AU37" s="44">
        <f>0*'WFH Recoverable LACW DATA 2022'!AX37</f>
        <v>0</v>
      </c>
      <c r="AV37" s="44">
        <f>0*'WFH Recoverable LACW DATA 2022'!AY37</f>
        <v>0</v>
      </c>
      <c r="AW37" s="44">
        <f>$G$10*'WFH Recoverable LACW DATA 2022'!AZ37</f>
        <v>0</v>
      </c>
      <c r="AX37" s="44">
        <f>360*'WFH Recoverable LACW DATA 2022'!BA37</f>
        <v>0</v>
      </c>
      <c r="AY37" s="44">
        <f>$H$10*'WFH Recoverable LACW DATA 2022'!BB37</f>
        <v>0</v>
      </c>
      <c r="AZ37" s="44">
        <f>$C$11*'WFH Recoverable LACW DATA 2022'!BC37</f>
        <v>-284.26949213892692</v>
      </c>
      <c r="BA37" s="44">
        <f>0*'WFH Recoverable LACW DATA 2022'!BD37</f>
        <v>0</v>
      </c>
      <c r="BB37" s="44">
        <f>$E$4*'WFH Recoverable LACW DATA 2022'!BE37</f>
        <v>0</v>
      </c>
      <c r="BC37" s="44">
        <f>$F$4*'WFH Recoverable LACW DATA 2022'!BF37</f>
        <v>0</v>
      </c>
      <c r="BD37" s="44">
        <f>0*'WFH Recoverable LACW DATA 2022'!BG37</f>
        <v>0</v>
      </c>
      <c r="BE37" s="44">
        <f>$G$11*'WFH Recoverable LACW DATA 2022'!BH37</f>
        <v>0</v>
      </c>
      <c r="BF37" s="44">
        <f>360*'WFH Recoverable LACW DATA 2022'!BI37</f>
        <v>0</v>
      </c>
      <c r="BG37" s="44">
        <f>$H$11*'WFH Recoverable LACW DATA 2022'!BJ37</f>
        <v>0</v>
      </c>
      <c r="BH37" s="44">
        <f>0*'WFH Recoverable LACW DATA 2022'!BK37</f>
        <v>0</v>
      </c>
      <c r="BI37" s="44">
        <f>0*'WFH Recoverable LACW DATA 2022'!BL37</f>
        <v>0</v>
      </c>
      <c r="BJ37" s="44">
        <f>0*'WFH Recoverable LACW DATA 2022'!BM37</f>
        <v>0</v>
      </c>
      <c r="BK37" s="44">
        <f>0*'WFH Recoverable LACW DATA 2022'!BN37</f>
        <v>0</v>
      </c>
      <c r="BL37" s="44">
        <f>0*'WFH Recoverable LACW DATA 2022'!BO37</f>
        <v>0</v>
      </c>
      <c r="BM37">
        <f>$G$3*'WFH Residual LACW DATA 2022'!N37</f>
        <v>-396739.38625563838</v>
      </c>
      <c r="BN37">
        <f>$H$3*'WFH Residual LACW DATA 2022'!O37</f>
        <v>1004604.7646379959</v>
      </c>
      <c r="BO37">
        <f>$G$4*'WFH Residual LACW DATA 2022'!P37</f>
        <v>-152897.56126969046</v>
      </c>
      <c r="BP37">
        <f>$H$4*'WFH Residual LACW DATA 2022'!Q37</f>
        <v>171795.78200880135</v>
      </c>
      <c r="BQ37">
        <f>$G$5*'WFH Residual LACW DATA 2022'!R37</f>
        <v>-1818368.9968455369</v>
      </c>
      <c r="BR37">
        <f>$H$5*'WFH Residual LACW DATA 2022'!S37</f>
        <v>1304710.3358901236</v>
      </c>
      <c r="BS37">
        <f>$G$7*'WFH Residual LACW DATA 2022'!T37</f>
        <v>8578.1488920138036</v>
      </c>
      <c r="BT37">
        <f>$H$7*'WFH Residual LACW DATA 2022'!U37</f>
        <v>1442.0164085712859</v>
      </c>
      <c r="BU37">
        <f>$G$8*'WFH Residual LACW DATA 2022'!V37</f>
        <v>29884.523339075866</v>
      </c>
      <c r="BV37">
        <f>$H$8*'WFH Residual LACW DATA 2022'!W37</f>
        <v>1869.2805296294448</v>
      </c>
      <c r="BW37">
        <f>$G$6*'WFH Residual LACW DATA 2022'!X37</f>
        <v>10050413.40925795</v>
      </c>
      <c r="BX37">
        <f>$H$6*'WFH Residual LACW DATA 2022'!Y37</f>
        <v>8545.282421163176</v>
      </c>
      <c r="BY37">
        <f>$G$9*'WFH Residual LACW DATA 2022'!Z37</f>
        <v>956701.88337320602</v>
      </c>
      <c r="BZ37">
        <f>$H$9*'WFH Residual LACW DATA 2022'!AA37</f>
        <v>145240.13004025604</v>
      </c>
      <c r="CA37">
        <f>$G$10*'WFH Residual LACW DATA 2022'!AB37</f>
        <v>196582.5787753163</v>
      </c>
      <c r="CB37">
        <f>$H$10*'WFH Residual LACW DATA 2022'!AC37</f>
        <v>1305.5292587888187</v>
      </c>
      <c r="CC37">
        <f>$G$10*'WFH Residual LACW DATA 2022'!AD37</f>
        <v>411036.30107566138</v>
      </c>
      <c r="CD37">
        <f>$H$11*'WFH Residual LACW DATA 2022'!AE37</f>
        <v>125704.66494965246</v>
      </c>
      <c r="CE37">
        <f>360*'WFH Residual LACW DATA 2022'!AF37</f>
        <v>82166.177126568989</v>
      </c>
      <c r="CH37">
        <f>360*'WFH Residual LACW DATA 2022'!AI37</f>
        <v>16443.424031277493</v>
      </c>
    </row>
    <row r="38" spans="11:86" x14ac:dyDescent="0.35">
      <c r="K38" s="2" t="s">
        <v>37</v>
      </c>
      <c r="L38" s="10">
        <f>$E$3*'WFH Recoverable LACW DATA 2022'!O38</f>
        <v>0</v>
      </c>
      <c r="M38" s="44">
        <f>$F$3*'WFH Recoverable LACW DATA 2022'!P38</f>
        <v>0</v>
      </c>
      <c r="N38" s="44">
        <f>$D$3*'WFH Recoverable LACW DATA 2022'!Q38</f>
        <v>0</v>
      </c>
      <c r="O38" s="44">
        <f>$G$3*'WFH Recoverable LACW DATA 2022'!R38</f>
        <v>0</v>
      </c>
      <c r="P38" s="44">
        <f>$H$3*'WFH Recoverable LACW DATA 2022'!S38</f>
        <v>0</v>
      </c>
      <c r="Q38" s="44">
        <f>$E$4*'WFH Recoverable LACW DATA 2022'!T38</f>
        <v>0</v>
      </c>
      <c r="R38" s="44">
        <f>$F$4*'WFH Recoverable LACW DATA 2022'!U38</f>
        <v>116637.92000000001</v>
      </c>
      <c r="S38" s="44">
        <f>$D$3*'WFH Recoverable LACW DATA 2022'!V38</f>
        <v>0</v>
      </c>
      <c r="T38" s="44">
        <f>$G$4*'WFH Recoverable LACW DATA 2022'!W38</f>
        <v>0</v>
      </c>
      <c r="U38" s="44">
        <f>360*'WFH Recoverable LACW DATA 2022'!X38</f>
        <v>0</v>
      </c>
      <c r="V38" s="44">
        <f>$H$4*'WFH Recoverable LACW DATA 2022'!Y38</f>
        <v>0</v>
      </c>
      <c r="W38" s="44">
        <f>$C$5*'WFH Recoverable LACW DATA 2022'!Z38</f>
        <v>-566660.85106318758</v>
      </c>
      <c r="X38" s="44">
        <f>0*'WFH Recoverable LACW DATA 2022'!AA38</f>
        <v>0</v>
      </c>
      <c r="Y38" s="44">
        <f>0*'WFH Recoverable LACW DATA 2022'!AB38</f>
        <v>0</v>
      </c>
      <c r="Z38" s="44">
        <f>$G$5*'WFH Recoverable LACW DATA 2022'!AC38</f>
        <v>0</v>
      </c>
      <c r="AA38" s="44">
        <f>$H$5*'WFH Recoverable LACW DATA 2022'!AD38</f>
        <v>0</v>
      </c>
      <c r="AB38" s="44">
        <f>$C$6*'WFH Recoverable LACW DATA 2022'!AE38</f>
        <v>-613366.20171898871</v>
      </c>
      <c r="AC38" s="44">
        <f>0*'WFH Recoverable LACW DATA 2022'!AF38</f>
        <v>0</v>
      </c>
      <c r="AD38" s="44">
        <f>$G$6*'WFH Recoverable LACW DATA 2022'!AG38</f>
        <v>0</v>
      </c>
      <c r="AE38" s="44">
        <f>$H$5*'WFH Recoverable LACW DATA 2022'!AH38</f>
        <v>0</v>
      </c>
      <c r="AF38" s="44">
        <f>$C$7*'WFH Recoverable LACW DATA 2022'!AI38</f>
        <v>-1040906.7234956748</v>
      </c>
      <c r="AG38" s="44">
        <f>0*'WFH Recoverable LACW DATA 2022'!AJ38</f>
        <v>0</v>
      </c>
      <c r="AH38" s="44">
        <f>0*'WFH Recoverable LACW DATA 2022'!AK38</f>
        <v>0</v>
      </c>
      <c r="AI38" s="44">
        <f>$G$7*'WFH Recoverable LACW DATA 2022'!AL38</f>
        <v>0</v>
      </c>
      <c r="AJ38" s="44">
        <f>$H$7*'WFH Recoverable LACW DATA 2022'!AM38</f>
        <v>0</v>
      </c>
      <c r="AK38" s="44">
        <f>$C$8*'WFH Recoverable LACW DATA 2022'!AN38</f>
        <v>-2985155.236479416</v>
      </c>
      <c r="AL38" s="44">
        <f>0*'WFH Recoverable LACW DATA 2022'!AO38</f>
        <v>0</v>
      </c>
      <c r="AM38" s="44">
        <f>$G$8*'WFH Recoverable LACW DATA 2022'!AP38</f>
        <v>0</v>
      </c>
      <c r="AN38" s="44">
        <f>$H$8*'WFH Recoverable LACW DATA 2022'!AQ38</f>
        <v>0</v>
      </c>
      <c r="AO38" s="44">
        <f>$C$9*'WFH Recoverable LACW DATA 2022'!AR38</f>
        <v>-262393.94999999995</v>
      </c>
      <c r="AP38" s="44">
        <f>0*'WFH Recoverable LACW DATA 2022'!AS38</f>
        <v>0</v>
      </c>
      <c r="AQ38" s="44">
        <f>0*'WFH Recoverable LACW DATA 2022'!AT38</f>
        <v>0</v>
      </c>
      <c r="AR38" s="44">
        <f>$G$9*'WFH Recoverable LACW DATA 2022'!AU38</f>
        <v>0</v>
      </c>
      <c r="AS38" s="44">
        <f>$H$9*'WFH Recoverable LACW DATA 2022'!AV38</f>
        <v>0</v>
      </c>
      <c r="AT38" s="44">
        <f>$C$10*'WFH Recoverable LACW DATA 2022'!AW38</f>
        <v>0</v>
      </c>
      <c r="AU38" s="44">
        <f>0*'WFH Recoverable LACW DATA 2022'!AX38</f>
        <v>0</v>
      </c>
      <c r="AV38" s="44">
        <f>0*'WFH Recoverable LACW DATA 2022'!AY38</f>
        <v>0</v>
      </c>
      <c r="AW38" s="44">
        <f>$G$10*'WFH Recoverable LACW DATA 2022'!AZ38</f>
        <v>0</v>
      </c>
      <c r="AX38" s="44">
        <f>360*'WFH Recoverable LACW DATA 2022'!BA38</f>
        <v>0</v>
      </c>
      <c r="AY38" s="44">
        <f>$H$10*'WFH Recoverable LACW DATA 2022'!BB38</f>
        <v>0</v>
      </c>
      <c r="AZ38" s="44">
        <f>$C$11*'WFH Recoverable LACW DATA 2022'!BC38</f>
        <v>0</v>
      </c>
      <c r="BA38" s="44">
        <f>0*'WFH Recoverable LACW DATA 2022'!BD38</f>
        <v>0</v>
      </c>
      <c r="BB38" s="44">
        <f>$E$4*'WFH Recoverable LACW DATA 2022'!BE38</f>
        <v>0</v>
      </c>
      <c r="BC38" s="44">
        <f>$F$4*'WFH Recoverable LACW DATA 2022'!BF38</f>
        <v>0</v>
      </c>
      <c r="BD38" s="44">
        <f>0*'WFH Recoverable LACW DATA 2022'!BG38</f>
        <v>0</v>
      </c>
      <c r="BE38" s="44">
        <f>$G$11*'WFH Recoverable LACW DATA 2022'!BH38</f>
        <v>0</v>
      </c>
      <c r="BF38" s="44">
        <f>360*'WFH Recoverable LACW DATA 2022'!BI38</f>
        <v>0</v>
      </c>
      <c r="BG38" s="44">
        <f>$H$11*'WFH Recoverable LACW DATA 2022'!BJ38</f>
        <v>0</v>
      </c>
      <c r="BH38" s="44">
        <f>0*'WFH Recoverable LACW DATA 2022'!BK38</f>
        <v>0</v>
      </c>
      <c r="BI38" s="44">
        <f>0*'WFH Recoverable LACW DATA 2022'!BL38</f>
        <v>0</v>
      </c>
      <c r="BJ38" s="44">
        <f>0*'WFH Recoverable LACW DATA 2022'!BM38</f>
        <v>0</v>
      </c>
      <c r="BK38" s="44">
        <f>0*'WFH Recoverable LACW DATA 2022'!BN38</f>
        <v>0</v>
      </c>
      <c r="BL38" s="44">
        <f>0*'WFH Recoverable LACW DATA 2022'!BO38</f>
        <v>0</v>
      </c>
      <c r="BM38">
        <f>$G$3*'WFH Residual LACW DATA 2022'!N38</f>
        <v>-120989.61214666325</v>
      </c>
      <c r="BN38">
        <f>$H$3*'WFH Residual LACW DATA 2022'!O38</f>
        <v>306364.190309864</v>
      </c>
      <c r="BO38">
        <f>$G$4*'WFH Residual LACW DATA 2022'!P38</f>
        <v>-46627.628304770114</v>
      </c>
      <c r="BP38">
        <f>$H$4*'WFH Residual LACW DATA 2022'!Q38</f>
        <v>52390.828220630647</v>
      </c>
      <c r="BQ38">
        <f>$G$5*'WFH Residual LACW DATA 2022'!R38</f>
        <v>-554529.66680272971</v>
      </c>
      <c r="BR38">
        <f>$H$5*'WFH Residual LACW DATA 2022'!S38</f>
        <v>397884.36180463887</v>
      </c>
      <c r="BS38">
        <f>$G$7*'WFH Residual LACW DATA 2022'!T38</f>
        <v>2615.9916139819079</v>
      </c>
      <c r="BT38">
        <f>$H$7*'WFH Residual LACW DATA 2022'!U38</f>
        <v>439.75721097109664</v>
      </c>
      <c r="BU38">
        <f>$G$8*'WFH Residual LACW DATA 2022'!V38</f>
        <v>9113.5818959323424</v>
      </c>
      <c r="BV38">
        <f>$H$8*'WFH Residual LACW DATA 2022'!W38</f>
        <v>570.05564385142156</v>
      </c>
      <c r="BW38">
        <f>$G$6*'WFH Residual LACW DATA 2022'!X38</f>
        <v>3064973.28580384</v>
      </c>
      <c r="BX38">
        <f>$H$6*'WFH Residual LACW DATA 2022'!Y38</f>
        <v>2605.9686576064987</v>
      </c>
      <c r="BY38">
        <f>$G$9*'WFH Residual LACW DATA 2022'!Z38</f>
        <v>291755.73139270442</v>
      </c>
      <c r="BZ38">
        <f>$H$9*'WFH Residual LACW DATA 2022'!AA38</f>
        <v>44292.418677027119</v>
      </c>
      <c r="CA38">
        <f>$G$10*'WFH Residual LACW DATA 2022'!AB38</f>
        <v>59949.807820418726</v>
      </c>
      <c r="CB38">
        <f>$H$10*'WFH Residual LACW DATA 2022'!AC38</f>
        <v>398.13410046765955</v>
      </c>
      <c r="CC38">
        <f>$G$10*'WFH Residual LACW DATA 2022'!AD38</f>
        <v>125349.5981699664</v>
      </c>
      <c r="CD38">
        <f>$H$11*'WFH Residual LACW DATA 2022'!AE38</f>
        <v>38334.884773665595</v>
      </c>
      <c r="CE38">
        <f>360*'WFH Residual LACW DATA 2022'!AF38</f>
        <v>25057.390938524022</v>
      </c>
      <c r="CH38">
        <f>360*'WFH Residual LACW DATA 2022'!AI38</f>
        <v>5014.5853041811824</v>
      </c>
    </row>
    <row r="39" spans="11:86" x14ac:dyDescent="0.35">
      <c r="K39" s="2" t="s">
        <v>38</v>
      </c>
      <c r="L39" s="10">
        <f>$E$3*'WFH Recoverable LACW DATA 2022'!O39</f>
        <v>0</v>
      </c>
      <c r="M39" s="44">
        <f>$F$3*'WFH Recoverable LACW DATA 2022'!P39</f>
        <v>0</v>
      </c>
      <c r="N39" s="44">
        <f>$D$3*'WFH Recoverable LACW DATA 2022'!Q39</f>
        <v>0</v>
      </c>
      <c r="O39" s="44">
        <f>$G$3*'WFH Recoverable LACW DATA 2022'!R39</f>
        <v>0</v>
      </c>
      <c r="P39" s="44">
        <f>$H$3*'WFH Recoverable LACW DATA 2022'!S39</f>
        <v>0</v>
      </c>
      <c r="Q39" s="44">
        <f>$E$4*'WFH Recoverable LACW DATA 2022'!T39</f>
        <v>-730052.1</v>
      </c>
      <c r="R39" s="44">
        <f>$F$4*'WFH Recoverable LACW DATA 2022'!U39</f>
        <v>0</v>
      </c>
      <c r="S39" s="44">
        <f>$D$3*'WFH Recoverable LACW DATA 2022'!V39</f>
        <v>0</v>
      </c>
      <c r="T39" s="44">
        <f>$G$4*'WFH Recoverable LACW DATA 2022'!W39</f>
        <v>0</v>
      </c>
      <c r="U39" s="44">
        <f>360*'WFH Recoverable LACW DATA 2022'!X39</f>
        <v>0</v>
      </c>
      <c r="V39" s="44">
        <f>$H$4*'WFH Recoverable LACW DATA 2022'!Y39</f>
        <v>0</v>
      </c>
      <c r="W39" s="44">
        <f>$C$5*'WFH Recoverable LACW DATA 2022'!Z39</f>
        <v>-722873.63500000001</v>
      </c>
      <c r="X39" s="44">
        <f>0*'WFH Recoverable LACW DATA 2022'!AA39</f>
        <v>0</v>
      </c>
      <c r="Y39" s="44">
        <f>0*'WFH Recoverable LACW DATA 2022'!AB39</f>
        <v>0</v>
      </c>
      <c r="Z39" s="44">
        <f>$G$5*'WFH Recoverable LACW DATA 2022'!AC39</f>
        <v>0</v>
      </c>
      <c r="AA39" s="44">
        <f>$H$5*'WFH Recoverable LACW DATA 2022'!AD39</f>
        <v>0</v>
      </c>
      <c r="AB39" s="44">
        <f>$C$6*'WFH Recoverable LACW DATA 2022'!AE39</f>
        <v>-917554.14883112186</v>
      </c>
      <c r="AC39" s="44">
        <f>0*'WFH Recoverable LACW DATA 2022'!AF39</f>
        <v>0</v>
      </c>
      <c r="AD39" s="44">
        <f>$G$6*'WFH Recoverable LACW DATA 2022'!AG39</f>
        <v>0</v>
      </c>
      <c r="AE39" s="44">
        <f>$H$5*'WFH Recoverable LACW DATA 2022'!AH39</f>
        <v>0</v>
      </c>
      <c r="AF39" s="44">
        <f>$C$7*'WFH Recoverable LACW DATA 2022'!AI39</f>
        <v>-2356026.62367093</v>
      </c>
      <c r="AG39" s="44">
        <f>0*'WFH Recoverable LACW DATA 2022'!AJ39</f>
        <v>0</v>
      </c>
      <c r="AH39" s="44">
        <f>0*'WFH Recoverable LACW DATA 2022'!AK39</f>
        <v>0</v>
      </c>
      <c r="AI39" s="44">
        <f>$G$7*'WFH Recoverable LACW DATA 2022'!AL39</f>
        <v>0</v>
      </c>
      <c r="AJ39" s="44">
        <f>$H$7*'WFH Recoverable LACW DATA 2022'!AM39</f>
        <v>0</v>
      </c>
      <c r="AK39" s="44">
        <f>$C$8*'WFH Recoverable LACW DATA 2022'!AN39</f>
        <v>-7249185.6441939715</v>
      </c>
      <c r="AL39" s="44">
        <f>0*'WFH Recoverable LACW DATA 2022'!AO39</f>
        <v>0</v>
      </c>
      <c r="AM39" s="44">
        <f>$G$8*'WFH Recoverable LACW DATA 2022'!AP39</f>
        <v>0</v>
      </c>
      <c r="AN39" s="44">
        <f>$H$8*'WFH Recoverable LACW DATA 2022'!AQ39</f>
        <v>0</v>
      </c>
      <c r="AO39" s="44">
        <f>$C$9*'WFH Recoverable LACW DATA 2022'!AR39</f>
        <v>-74137.385000000009</v>
      </c>
      <c r="AP39" s="44">
        <f>0*'WFH Recoverable LACW DATA 2022'!AS39</f>
        <v>0</v>
      </c>
      <c r="AQ39" s="44">
        <f>0*'WFH Recoverable LACW DATA 2022'!AT39</f>
        <v>0</v>
      </c>
      <c r="AR39" s="44">
        <f>$G$9*'WFH Recoverable LACW DATA 2022'!AU39</f>
        <v>0</v>
      </c>
      <c r="AS39" s="44">
        <f>$H$9*'WFH Recoverable LACW DATA 2022'!AV39</f>
        <v>0</v>
      </c>
      <c r="AT39" s="44">
        <f>$C$10*'WFH Recoverable LACW DATA 2022'!AW39</f>
        <v>0</v>
      </c>
      <c r="AU39" s="44">
        <f>0*'WFH Recoverable LACW DATA 2022'!AX39</f>
        <v>0</v>
      </c>
      <c r="AV39" s="44">
        <f>0*'WFH Recoverable LACW DATA 2022'!AY39</f>
        <v>0</v>
      </c>
      <c r="AW39" s="44">
        <f>$G$10*'WFH Recoverable LACW DATA 2022'!AZ39</f>
        <v>0</v>
      </c>
      <c r="AX39" s="44">
        <f>360*'WFH Recoverable LACW DATA 2022'!BA39</f>
        <v>0</v>
      </c>
      <c r="AY39" s="44">
        <f>$H$10*'WFH Recoverable LACW DATA 2022'!BB39</f>
        <v>0</v>
      </c>
      <c r="AZ39" s="44">
        <f>$C$11*'WFH Recoverable LACW DATA 2022'!BC39</f>
        <v>0</v>
      </c>
      <c r="BA39" s="44">
        <f>0*'WFH Recoverable LACW DATA 2022'!BD39</f>
        <v>0</v>
      </c>
      <c r="BB39" s="44">
        <f>$E$4*'WFH Recoverable LACW DATA 2022'!BE39</f>
        <v>0</v>
      </c>
      <c r="BC39" s="44">
        <f>$F$4*'WFH Recoverable LACW DATA 2022'!BF39</f>
        <v>0</v>
      </c>
      <c r="BD39" s="44">
        <f>0*'WFH Recoverable LACW DATA 2022'!BG39</f>
        <v>0</v>
      </c>
      <c r="BE39" s="44">
        <f>$G$11*'WFH Recoverable LACW DATA 2022'!BH39</f>
        <v>0</v>
      </c>
      <c r="BF39" s="44">
        <f>360*'WFH Recoverable LACW DATA 2022'!BI39</f>
        <v>0</v>
      </c>
      <c r="BG39" s="44">
        <f>$H$11*'WFH Recoverable LACW DATA 2022'!BJ39</f>
        <v>0</v>
      </c>
      <c r="BH39" s="44">
        <f>0*'WFH Recoverable LACW DATA 2022'!BK39</f>
        <v>0</v>
      </c>
      <c r="BI39" s="44">
        <f>0*'WFH Recoverable LACW DATA 2022'!BL39</f>
        <v>0</v>
      </c>
      <c r="BJ39" s="44">
        <f>0*'WFH Recoverable LACW DATA 2022'!BM39</f>
        <v>0</v>
      </c>
      <c r="BK39" s="44">
        <f>0*'WFH Recoverable LACW DATA 2022'!BN39</f>
        <v>0</v>
      </c>
      <c r="BL39" s="44">
        <f>0*'WFH Recoverable LACW DATA 2022'!BO39</f>
        <v>0</v>
      </c>
      <c r="BM39">
        <f>$G$3*'WFH Residual LACW DATA 2022'!N39</f>
        <v>-77578.367832164775</v>
      </c>
      <c r="BN39">
        <f>$H$3*'WFH Residual LACW DATA 2022'!O39</f>
        <v>196440.28462254588</v>
      </c>
      <c r="BO39">
        <f>$G$4*'WFH Residual LACW DATA 2022'!P39</f>
        <v>-29897.569184568012</v>
      </c>
      <c r="BP39">
        <f>$H$4*'WFH Residual LACW DATA 2022'!Q39</f>
        <v>33592.92480254417</v>
      </c>
      <c r="BQ39">
        <f>$G$5*'WFH Residual LACW DATA 2022'!R39</f>
        <v>-355563.63642956247</v>
      </c>
      <c r="BR39">
        <f>$H$5*'WFH Residual LACW DATA 2022'!S39</f>
        <v>255122.88887519744</v>
      </c>
      <c r="BS39">
        <f>$G$7*'WFH Residual LACW DATA 2022'!T39</f>
        <v>1677.3701152900494</v>
      </c>
      <c r="BT39">
        <f>$H$7*'WFH Residual LACW DATA 2022'!U39</f>
        <v>281.9717004151376</v>
      </c>
      <c r="BU39">
        <f>$G$8*'WFH Residual LACW DATA 2022'!V39</f>
        <v>5843.615795165565</v>
      </c>
      <c r="BV39">
        <f>$H$8*'WFH Residual LACW DATA 2022'!W39</f>
        <v>365.51887090851176</v>
      </c>
      <c r="BW39">
        <f>$G$6*'WFH Residual LACW DATA 2022'!X39</f>
        <v>1965256.5269290896</v>
      </c>
      <c r="BX39">
        <f>$H$6*'WFH Residual LACW DATA 2022'!Y39</f>
        <v>1670.9434098674822</v>
      </c>
      <c r="BY39">
        <f>$G$9*'WFH Residual LACW DATA 2022'!Z39</f>
        <v>187073.3614691541</v>
      </c>
      <c r="BZ39">
        <f>$H$9*'WFH Residual LACW DATA 2022'!AA39</f>
        <v>28400.236080907376</v>
      </c>
      <c r="CA39">
        <f>$G$10*'WFH Residual LACW DATA 2022'!AB39</f>
        <v>38439.731808730299</v>
      </c>
      <c r="CB39">
        <f>$H$10*'WFH Residual LACW DATA 2022'!AC39</f>
        <v>255.28302095197645</v>
      </c>
      <c r="CC39">
        <f>$G$10*'WFH Residual LACW DATA 2022'!AD39</f>
        <v>80373.984690981524</v>
      </c>
      <c r="CD39">
        <f>$H$11*'WFH Residual LACW DATA 2022'!AE39</f>
        <v>24580.27378557144</v>
      </c>
      <c r="CE39">
        <f>360*'WFH Residual LACW DATA 2022'!AF39</f>
        <v>16066.763556418096</v>
      </c>
      <c r="CH39">
        <f>360*'WFH Residual LACW DATA 2022'!AI39</f>
        <v>3215.3449899646157</v>
      </c>
    </row>
    <row r="40" spans="11:86" x14ac:dyDescent="0.35">
      <c r="K40" s="2" t="s">
        <v>39</v>
      </c>
      <c r="L40" s="10">
        <f>$E$3*'WFH Recoverable LACW DATA 2022'!O40</f>
        <v>0</v>
      </c>
      <c r="M40" s="44">
        <f>$F$3*'WFH Recoverable LACW DATA 2022'!P40</f>
        <v>0</v>
      </c>
      <c r="N40" s="44">
        <f>$D$3*'WFH Recoverable LACW DATA 2022'!Q40</f>
        <v>-344134.43999999994</v>
      </c>
      <c r="O40" s="44">
        <f>$G$3*'WFH Recoverable LACW DATA 2022'!R40</f>
        <v>0</v>
      </c>
      <c r="P40" s="44">
        <f>$H$3*'WFH Recoverable LACW DATA 2022'!S40</f>
        <v>0</v>
      </c>
      <c r="Q40" s="44">
        <f>$E$4*'WFH Recoverable LACW DATA 2022'!T40</f>
        <v>0</v>
      </c>
      <c r="R40" s="44">
        <f>$F$4*'WFH Recoverable LACW DATA 2022'!U40</f>
        <v>362183.36000000004</v>
      </c>
      <c r="S40" s="44">
        <f>$D$3*'WFH Recoverable LACW DATA 2022'!V40</f>
        <v>0</v>
      </c>
      <c r="T40" s="44">
        <f>$G$4*'WFH Recoverable LACW DATA 2022'!W40</f>
        <v>0</v>
      </c>
      <c r="U40" s="44">
        <f>360*'WFH Recoverable LACW DATA 2022'!X40</f>
        <v>0</v>
      </c>
      <c r="V40" s="44">
        <f>$H$4*'WFH Recoverable LACW DATA 2022'!Y40</f>
        <v>0</v>
      </c>
      <c r="W40" s="44">
        <f>$C$5*'WFH Recoverable LACW DATA 2022'!Z40</f>
        <v>-628373.43546916277</v>
      </c>
      <c r="X40" s="44">
        <f>0*'WFH Recoverable LACW DATA 2022'!AA40</f>
        <v>0</v>
      </c>
      <c r="Y40" s="44">
        <f>0*'WFH Recoverable LACW DATA 2022'!AB40</f>
        <v>0</v>
      </c>
      <c r="Z40" s="44">
        <f>$G$5*'WFH Recoverable LACW DATA 2022'!AC40</f>
        <v>0</v>
      </c>
      <c r="AA40" s="44">
        <f>$H$5*'WFH Recoverable LACW DATA 2022'!AD40</f>
        <v>0</v>
      </c>
      <c r="AB40" s="44">
        <f>$C$6*'WFH Recoverable LACW DATA 2022'!AE40</f>
        <v>-1481850.076888104</v>
      </c>
      <c r="AC40" s="44">
        <f>0*'WFH Recoverable LACW DATA 2022'!AF40</f>
        <v>0</v>
      </c>
      <c r="AD40" s="44">
        <f>$G$6*'WFH Recoverable LACW DATA 2022'!AG40</f>
        <v>0</v>
      </c>
      <c r="AE40" s="44">
        <f>$H$5*'WFH Recoverable LACW DATA 2022'!AH40</f>
        <v>0</v>
      </c>
      <c r="AF40" s="44">
        <f>$C$7*'WFH Recoverable LACW DATA 2022'!AI40</f>
        <v>-1701671.1</v>
      </c>
      <c r="AG40" s="44">
        <f>0*'WFH Recoverable LACW DATA 2022'!AJ40</f>
        <v>0</v>
      </c>
      <c r="AH40" s="44">
        <f>0*'WFH Recoverable LACW DATA 2022'!AK40</f>
        <v>0</v>
      </c>
      <c r="AI40" s="44">
        <f>$G$7*'WFH Recoverable LACW DATA 2022'!AL40</f>
        <v>0</v>
      </c>
      <c r="AJ40" s="44">
        <f>$H$7*'WFH Recoverable LACW DATA 2022'!AM40</f>
        <v>0</v>
      </c>
      <c r="AK40" s="44">
        <f>$C$8*'WFH Recoverable LACW DATA 2022'!AN40</f>
        <v>-9751821.7159868404</v>
      </c>
      <c r="AL40" s="44">
        <f>0*'WFH Recoverable LACW DATA 2022'!AO40</f>
        <v>0</v>
      </c>
      <c r="AM40" s="44">
        <f>$G$8*'WFH Recoverable LACW DATA 2022'!AP40</f>
        <v>0</v>
      </c>
      <c r="AN40" s="44">
        <f>$H$8*'WFH Recoverable LACW DATA 2022'!AQ40</f>
        <v>0</v>
      </c>
      <c r="AO40" s="44">
        <f>$C$9*'WFH Recoverable LACW DATA 2022'!AR40</f>
        <v>-2956047.5</v>
      </c>
      <c r="AP40" s="44">
        <f>0*'WFH Recoverable LACW DATA 2022'!AS40</f>
        <v>0</v>
      </c>
      <c r="AQ40" s="44">
        <f>0*'WFH Recoverable LACW DATA 2022'!AT40</f>
        <v>0</v>
      </c>
      <c r="AR40" s="44">
        <f>$G$9*'WFH Recoverable LACW DATA 2022'!AU40</f>
        <v>0</v>
      </c>
      <c r="AS40" s="44">
        <f>$H$9*'WFH Recoverable LACW DATA 2022'!AV40</f>
        <v>0</v>
      </c>
      <c r="AT40" s="44">
        <f>$C$10*'WFH Recoverable LACW DATA 2022'!AW40</f>
        <v>-743880</v>
      </c>
      <c r="AU40" s="44">
        <f>0*'WFH Recoverable LACW DATA 2022'!AX40</f>
        <v>0</v>
      </c>
      <c r="AV40" s="44">
        <f>0*'WFH Recoverable LACW DATA 2022'!AY40</f>
        <v>0</v>
      </c>
      <c r="AW40" s="44">
        <f>$G$10*'WFH Recoverable LACW DATA 2022'!AZ40</f>
        <v>0</v>
      </c>
      <c r="AX40" s="44">
        <f>360*'WFH Recoverable LACW DATA 2022'!BA40</f>
        <v>0</v>
      </c>
      <c r="AY40" s="44">
        <f>$H$10*'WFH Recoverable LACW DATA 2022'!BB40</f>
        <v>0</v>
      </c>
      <c r="AZ40" s="44">
        <f>$C$11*'WFH Recoverable LACW DATA 2022'!BC40</f>
        <v>0</v>
      </c>
      <c r="BA40" s="44">
        <f>0*'WFH Recoverable LACW DATA 2022'!BD40</f>
        <v>0</v>
      </c>
      <c r="BB40" s="44">
        <f>$E$4*'WFH Recoverable LACW DATA 2022'!BE40</f>
        <v>0</v>
      </c>
      <c r="BC40" s="44">
        <f>$F$4*'WFH Recoverable LACW DATA 2022'!BF40</f>
        <v>0</v>
      </c>
      <c r="BD40" s="44">
        <f>0*'WFH Recoverable LACW DATA 2022'!BG40</f>
        <v>0</v>
      </c>
      <c r="BE40" s="44">
        <f>$G$11*'WFH Recoverable LACW DATA 2022'!BH40</f>
        <v>0</v>
      </c>
      <c r="BF40" s="44">
        <f>360*'WFH Recoverable LACW DATA 2022'!BI40</f>
        <v>0</v>
      </c>
      <c r="BG40" s="44">
        <f>$H$11*'WFH Recoverable LACW DATA 2022'!BJ40</f>
        <v>0</v>
      </c>
      <c r="BH40" s="44">
        <f>0*'WFH Recoverable LACW DATA 2022'!BK40</f>
        <v>0</v>
      </c>
      <c r="BI40" s="44">
        <f>0*'WFH Recoverable LACW DATA 2022'!BL40</f>
        <v>0</v>
      </c>
      <c r="BJ40" s="44">
        <f>0*'WFH Recoverable LACW DATA 2022'!BM40</f>
        <v>0</v>
      </c>
      <c r="BK40" s="44">
        <f>0*'WFH Recoverable LACW DATA 2022'!BN40</f>
        <v>0</v>
      </c>
      <c r="BL40" s="44">
        <f>0*'WFH Recoverable LACW DATA 2022'!BO40</f>
        <v>0</v>
      </c>
      <c r="BM40">
        <f>$G$3*'WFH Residual LACW DATA 2022'!N40</f>
        <v>-385863.72344395873</v>
      </c>
      <c r="BN40">
        <f>$H$3*'WFH Residual LACW DATA 2022'!O40</f>
        <v>977065.92413535493</v>
      </c>
      <c r="BO40">
        <f>$G$4*'WFH Residual LACW DATA 2022'!P40</f>
        <v>-148706.2397656898</v>
      </c>
      <c r="BP40">
        <f>$H$4*'WFH Residual LACW DATA 2022'!Q40</f>
        <v>167086.41091451666</v>
      </c>
      <c r="BQ40">
        <f>$G$5*'WFH Residual LACW DATA 2022'!R40</f>
        <v>-1768522.7532861403</v>
      </c>
      <c r="BR40">
        <f>$H$5*'WFH Residual LACW DATA 2022'!S40</f>
        <v>1268944.8178406726</v>
      </c>
      <c r="BS40">
        <f>$G$7*'WFH Residual LACW DATA 2022'!T40</f>
        <v>8342.9994258153238</v>
      </c>
      <c r="BT40">
        <f>$H$7*'WFH Residual LACW DATA 2022'!U40</f>
        <v>1402.4869724430935</v>
      </c>
      <c r="BU40">
        <f>$G$8*'WFH Residual LACW DATA 2022'!V40</f>
        <v>29065.310499657557</v>
      </c>
      <c r="BV40">
        <f>$H$8*'WFH Residual LACW DATA 2022'!W40</f>
        <v>1818.0386679817877</v>
      </c>
      <c r="BW40">
        <f>$G$6*'WFH Residual LACW DATA 2022'!X40</f>
        <v>9774905.3272682205</v>
      </c>
      <c r="BX40">
        <f>$H$6*'WFH Residual LACW DATA 2022'!Y40</f>
        <v>8311.0339107738855</v>
      </c>
      <c r="BY40">
        <f>$G$9*'WFH Residual LACW DATA 2022'!Z40</f>
        <v>930476.18596245896</v>
      </c>
      <c r="BZ40">
        <f>$H$9*'WFH Residual LACW DATA 2022'!AA40</f>
        <v>141258.71872652142</v>
      </c>
      <c r="CA40">
        <f>$G$10*'WFH Residual LACW DATA 2022'!AB40</f>
        <v>191193.73684160117</v>
      </c>
      <c r="CB40">
        <f>$H$10*'WFH Residual LACW DATA 2022'!AC40</f>
        <v>1269.7412919237884</v>
      </c>
      <c r="CC40">
        <f>$G$10*'WFH Residual LACW DATA 2022'!AD40</f>
        <v>399768.72248698428</v>
      </c>
      <c r="CD40">
        <f>$H$11*'WFH Residual LACW DATA 2022'!AE40</f>
        <v>122258.77175828003</v>
      </c>
      <c r="CE40">
        <f>360*'WFH Residual LACW DATA 2022'!AF40</f>
        <v>79913.787603595061</v>
      </c>
      <c r="CH40">
        <f>360*'WFH Residual LACW DATA 2022'!AI40</f>
        <v>15992.666830381859</v>
      </c>
    </row>
    <row r="41" spans="11:86" x14ac:dyDescent="0.35">
      <c r="K41" s="2" t="s">
        <v>40</v>
      </c>
      <c r="L41" s="10">
        <f>$E$3*'WFH Recoverable LACW DATA 2022'!O41</f>
        <v>-70353.8</v>
      </c>
      <c r="M41" s="44">
        <f>$F$3*'WFH Recoverable LACW DATA 2022'!P41</f>
        <v>0</v>
      </c>
      <c r="N41" s="44">
        <f>$D$3*'WFH Recoverable LACW DATA 2022'!Q41</f>
        <v>0</v>
      </c>
      <c r="O41" s="44">
        <f>$G$3*'WFH Recoverable LACW DATA 2022'!R41</f>
        <v>0</v>
      </c>
      <c r="P41" s="44">
        <f>$H$3*'WFH Recoverable LACW DATA 2022'!S41</f>
        <v>0</v>
      </c>
      <c r="Q41" s="44">
        <f>$E$4*'WFH Recoverable LACW DATA 2022'!T41</f>
        <v>0</v>
      </c>
      <c r="R41" s="44">
        <f>$F$4*'WFH Recoverable LACW DATA 2022'!U41</f>
        <v>1455745.76</v>
      </c>
      <c r="S41" s="44">
        <f>$D$3*'WFH Recoverable LACW DATA 2022'!V41</f>
        <v>0</v>
      </c>
      <c r="T41" s="44">
        <f>$G$4*'WFH Recoverable LACW DATA 2022'!W41</f>
        <v>0</v>
      </c>
      <c r="U41" s="44">
        <f>360*'WFH Recoverable LACW DATA 2022'!X41</f>
        <v>0</v>
      </c>
      <c r="V41" s="44">
        <f>$H$4*'WFH Recoverable LACW DATA 2022'!Y41</f>
        <v>0</v>
      </c>
      <c r="W41" s="44">
        <f>$C$5*'WFH Recoverable LACW DATA 2022'!Z41</f>
        <v>-1831960.2599809566</v>
      </c>
      <c r="X41" s="44">
        <f>0*'WFH Recoverable LACW DATA 2022'!AA41</f>
        <v>0</v>
      </c>
      <c r="Y41" s="44">
        <f>0*'WFH Recoverable LACW DATA 2022'!AB41</f>
        <v>0</v>
      </c>
      <c r="Z41" s="44">
        <f>$G$5*'WFH Recoverable LACW DATA 2022'!AC41</f>
        <v>0</v>
      </c>
      <c r="AA41" s="44">
        <f>$H$5*'WFH Recoverable LACW DATA 2022'!AD41</f>
        <v>0</v>
      </c>
      <c r="AB41" s="44">
        <f>$C$6*'WFH Recoverable LACW DATA 2022'!AE41</f>
        <v>-1556742.2964267281</v>
      </c>
      <c r="AC41" s="44">
        <f>0*'WFH Recoverable LACW DATA 2022'!AF41</f>
        <v>0</v>
      </c>
      <c r="AD41" s="44">
        <f>$G$6*'WFH Recoverable LACW DATA 2022'!AG41</f>
        <v>0</v>
      </c>
      <c r="AE41" s="44">
        <f>$H$5*'WFH Recoverable LACW DATA 2022'!AH41</f>
        <v>0</v>
      </c>
      <c r="AF41" s="44">
        <f>$C$7*'WFH Recoverable LACW DATA 2022'!AI41</f>
        <v>-3763649.5728233675</v>
      </c>
      <c r="AG41" s="44">
        <f>0*'WFH Recoverable LACW DATA 2022'!AJ41</f>
        <v>0</v>
      </c>
      <c r="AH41" s="44">
        <f>0*'WFH Recoverable LACW DATA 2022'!AK41</f>
        <v>0</v>
      </c>
      <c r="AI41" s="44">
        <f>$G$7*'WFH Recoverable LACW DATA 2022'!AL41</f>
        <v>0</v>
      </c>
      <c r="AJ41" s="44">
        <f>$H$7*'WFH Recoverable LACW DATA 2022'!AM41</f>
        <v>0</v>
      </c>
      <c r="AK41" s="44">
        <f>$C$8*'WFH Recoverable LACW DATA 2022'!AN41</f>
        <v>-6456856.9597666822</v>
      </c>
      <c r="AL41" s="44">
        <f>0*'WFH Recoverable LACW DATA 2022'!AO41</f>
        <v>0</v>
      </c>
      <c r="AM41" s="44">
        <f>$G$8*'WFH Recoverable LACW DATA 2022'!AP41</f>
        <v>0</v>
      </c>
      <c r="AN41" s="44">
        <f>$H$8*'WFH Recoverable LACW DATA 2022'!AQ41</f>
        <v>0</v>
      </c>
      <c r="AO41" s="44">
        <f>$C$9*'WFH Recoverable LACW DATA 2022'!AR41</f>
        <v>-5197776.5</v>
      </c>
      <c r="AP41" s="44">
        <f>0*'WFH Recoverable LACW DATA 2022'!AS41</f>
        <v>0</v>
      </c>
      <c r="AQ41" s="44">
        <f>0*'WFH Recoverable LACW DATA 2022'!AT41</f>
        <v>0</v>
      </c>
      <c r="AR41" s="44">
        <f>$G$9*'WFH Recoverable LACW DATA 2022'!AU41</f>
        <v>0</v>
      </c>
      <c r="AS41" s="44">
        <f>$H$9*'WFH Recoverable LACW DATA 2022'!AV41</f>
        <v>0</v>
      </c>
      <c r="AT41" s="44">
        <f>$C$10*'WFH Recoverable LACW DATA 2022'!AW41</f>
        <v>-92848.087914965581</v>
      </c>
      <c r="AU41" s="44">
        <f>0*'WFH Recoverable LACW DATA 2022'!AX41</f>
        <v>0</v>
      </c>
      <c r="AV41" s="44">
        <f>0*'WFH Recoverable LACW DATA 2022'!AY41</f>
        <v>0</v>
      </c>
      <c r="AW41" s="44">
        <f>$G$10*'WFH Recoverable LACW DATA 2022'!AZ41</f>
        <v>0</v>
      </c>
      <c r="AX41" s="44">
        <f>360*'WFH Recoverable LACW DATA 2022'!BA41</f>
        <v>0</v>
      </c>
      <c r="AY41" s="44">
        <f>$H$10*'WFH Recoverable LACW DATA 2022'!BB41</f>
        <v>0</v>
      </c>
      <c r="AZ41" s="44">
        <f>$C$11*'WFH Recoverable LACW DATA 2022'!BC41</f>
        <v>0</v>
      </c>
      <c r="BA41" s="44">
        <f>0*'WFH Recoverable LACW DATA 2022'!BD41</f>
        <v>0</v>
      </c>
      <c r="BB41" s="44">
        <f>$E$4*'WFH Recoverable LACW DATA 2022'!BE41</f>
        <v>0</v>
      </c>
      <c r="BC41" s="44">
        <f>$F$4*'WFH Recoverable LACW DATA 2022'!BF41</f>
        <v>0</v>
      </c>
      <c r="BD41" s="44">
        <f>0*'WFH Recoverable LACW DATA 2022'!BG41</f>
        <v>0</v>
      </c>
      <c r="BE41" s="44">
        <f>$G$11*'WFH Recoverable LACW DATA 2022'!BH41</f>
        <v>0</v>
      </c>
      <c r="BF41" s="44">
        <f>360*'WFH Recoverable LACW DATA 2022'!BI41</f>
        <v>0</v>
      </c>
      <c r="BG41" s="44">
        <f>$H$11*'WFH Recoverable LACW DATA 2022'!BJ41</f>
        <v>0</v>
      </c>
      <c r="BH41" s="44">
        <f>0*'WFH Recoverable LACW DATA 2022'!BK41</f>
        <v>0</v>
      </c>
      <c r="BI41" s="44">
        <f>0*'WFH Recoverable LACW DATA 2022'!BL41</f>
        <v>0</v>
      </c>
      <c r="BJ41" s="44">
        <f>0*'WFH Recoverable LACW DATA 2022'!BM41</f>
        <v>0</v>
      </c>
      <c r="BK41" s="44">
        <f>0*'WFH Recoverable LACW DATA 2022'!BN41</f>
        <v>0</v>
      </c>
      <c r="BL41" s="44">
        <f>0*'WFH Recoverable LACW DATA 2022'!BO41</f>
        <v>0</v>
      </c>
      <c r="BM41">
        <f>$G$3*'WFH Residual LACW DATA 2022'!N41</f>
        <v>-108970.20030117522</v>
      </c>
      <c r="BN41">
        <f>$H$3*'WFH Residual LACW DATA 2022'!O41</f>
        <v>275929.20244016132</v>
      </c>
      <c r="BO41">
        <f>$G$4*'WFH Residual LACW DATA 2022'!P41</f>
        <v>-41995.522638591057</v>
      </c>
      <c r="BP41">
        <f>$H$4*'WFH Residual LACW DATA 2022'!Q41</f>
        <v>47186.191804847724</v>
      </c>
      <c r="BQ41">
        <f>$G$5*'WFH Residual LACW DATA 2022'!R41</f>
        <v>-499441.29741640738</v>
      </c>
      <c r="BR41">
        <f>$H$5*'WFH Residual LACW DATA 2022'!S41</f>
        <v>358357.53031424625</v>
      </c>
      <c r="BS41">
        <f>$G$7*'WFH Residual LACW DATA 2022'!T41</f>
        <v>2356.1124389443294</v>
      </c>
      <c r="BT41">
        <f>$H$7*'WFH Residual LACW DATA 2022'!U41</f>
        <v>396.07062551219332</v>
      </c>
      <c r="BU41">
        <f>$G$8*'WFH Residual LACW DATA 2022'!V41</f>
        <v>8208.2157884518874</v>
      </c>
      <c r="BV41">
        <f>$H$8*'WFH Residual LACW DATA 2022'!W41</f>
        <v>513.42488492321354</v>
      </c>
      <c r="BW41">
        <f>$G$6*'WFH Residual LACW DATA 2022'!X41</f>
        <v>2760491.1442061081</v>
      </c>
      <c r="BX41">
        <f>$H$6*'WFH Residual LACW DATA 2022'!Y41</f>
        <v>2347.0851882204047</v>
      </c>
      <c r="BY41">
        <f>$G$9*'WFH Residual LACW DATA 2022'!Z41</f>
        <v>262771.98451004113</v>
      </c>
      <c r="BZ41">
        <f>$H$9*'WFH Residual LACW DATA 2022'!AA41</f>
        <v>39892.298598398891</v>
      </c>
      <c r="CA41">
        <f>$G$10*'WFH Residual LACW DATA 2022'!AB41</f>
        <v>53994.243392474222</v>
      </c>
      <c r="CB41">
        <f>$H$10*'WFH Residual LACW DATA 2022'!AC41</f>
        <v>358.58245931145075</v>
      </c>
      <c r="CC41">
        <f>$G$10*'WFH Residual LACW DATA 2022'!AD41</f>
        <v>112897.05436608243</v>
      </c>
      <c r="CD41">
        <f>$H$11*'WFH Residual LACW DATA 2022'!AE41</f>
        <v>34526.601070883909</v>
      </c>
      <c r="CE41">
        <f>360*'WFH Residual LACW DATA 2022'!AF41</f>
        <v>22568.126809811583</v>
      </c>
      <c r="CH41">
        <f>360*'WFH Residual LACW DATA 2022'!AI41</f>
        <v>4516.4238096867339</v>
      </c>
    </row>
    <row r="42" spans="11:86" x14ac:dyDescent="0.35">
      <c r="K42" s="2" t="s">
        <v>41</v>
      </c>
      <c r="L42" s="10">
        <f>$E$3*'WFH Recoverable LACW DATA 2022'!O42</f>
        <v>0</v>
      </c>
      <c r="M42" s="44">
        <f>$F$3*'WFH Recoverable LACW DATA 2022'!P42</f>
        <v>0</v>
      </c>
      <c r="N42" s="44">
        <f>$D$3*'WFH Recoverable LACW DATA 2022'!Q42</f>
        <v>-224052.65999999997</v>
      </c>
      <c r="O42" s="44">
        <f>$G$3*'WFH Recoverable LACW DATA 2022'!R42</f>
        <v>0</v>
      </c>
      <c r="P42" s="44">
        <f>$H$3*'WFH Recoverable LACW DATA 2022'!S42</f>
        <v>0</v>
      </c>
      <c r="Q42" s="44">
        <f>$E$4*'WFH Recoverable LACW DATA 2022'!T42</f>
        <v>-7523.9685072327893</v>
      </c>
      <c r="R42" s="44">
        <f>$F$4*'WFH Recoverable LACW DATA 2022'!U42</f>
        <v>124426.99919099922</v>
      </c>
      <c r="S42" s="44">
        <f>$D$3*'WFH Recoverable LACW DATA 2022'!V42</f>
        <v>0</v>
      </c>
      <c r="T42" s="44">
        <f>$G$4*'WFH Recoverable LACW DATA 2022'!W42</f>
        <v>0</v>
      </c>
      <c r="U42" s="44">
        <f>360*'WFH Recoverable LACW DATA 2022'!X42</f>
        <v>0</v>
      </c>
      <c r="V42" s="44">
        <f>$H$4*'WFH Recoverable LACW DATA 2022'!Y42</f>
        <v>0</v>
      </c>
      <c r="W42" s="44">
        <f>$C$5*'WFH Recoverable LACW DATA 2022'!Z42</f>
        <v>-1206326.2110199728</v>
      </c>
      <c r="X42" s="44">
        <f>0*'WFH Recoverable LACW DATA 2022'!AA42</f>
        <v>0</v>
      </c>
      <c r="Y42" s="44">
        <f>0*'WFH Recoverable LACW DATA 2022'!AB42</f>
        <v>0</v>
      </c>
      <c r="Z42" s="44">
        <f>$G$5*'WFH Recoverable LACW DATA 2022'!AC42</f>
        <v>0</v>
      </c>
      <c r="AA42" s="44">
        <f>$H$5*'WFH Recoverable LACW DATA 2022'!AD42</f>
        <v>0</v>
      </c>
      <c r="AB42" s="44">
        <f>$C$6*'WFH Recoverable LACW DATA 2022'!AE42</f>
        <v>-959081.16193619929</v>
      </c>
      <c r="AC42" s="44">
        <f>0*'WFH Recoverable LACW DATA 2022'!AF42</f>
        <v>0</v>
      </c>
      <c r="AD42" s="44">
        <f>$G$6*'WFH Recoverable LACW DATA 2022'!AG42</f>
        <v>0</v>
      </c>
      <c r="AE42" s="44">
        <f>$H$5*'WFH Recoverable LACW DATA 2022'!AH42</f>
        <v>0</v>
      </c>
      <c r="AF42" s="44">
        <f>$C$7*'WFH Recoverable LACW DATA 2022'!AI42</f>
        <v>-1369612.4407412382</v>
      </c>
      <c r="AG42" s="44">
        <f>0*'WFH Recoverable LACW DATA 2022'!AJ42</f>
        <v>0</v>
      </c>
      <c r="AH42" s="44">
        <f>0*'WFH Recoverable LACW DATA 2022'!AK42</f>
        <v>0</v>
      </c>
      <c r="AI42" s="44">
        <f>$G$7*'WFH Recoverable LACW DATA 2022'!AL42</f>
        <v>0</v>
      </c>
      <c r="AJ42" s="44">
        <f>$H$7*'WFH Recoverable LACW DATA 2022'!AM42</f>
        <v>0</v>
      </c>
      <c r="AK42" s="44">
        <f>$C$8*'WFH Recoverable LACW DATA 2022'!AN42</f>
        <v>-3571455.7628987073</v>
      </c>
      <c r="AL42" s="44">
        <f>0*'WFH Recoverable LACW DATA 2022'!AO42</f>
        <v>0</v>
      </c>
      <c r="AM42" s="44">
        <f>$G$8*'WFH Recoverable LACW DATA 2022'!AP42</f>
        <v>0</v>
      </c>
      <c r="AN42" s="44">
        <f>$H$8*'WFH Recoverable LACW DATA 2022'!AQ42</f>
        <v>0</v>
      </c>
      <c r="AO42" s="44">
        <f>$C$9*'WFH Recoverable LACW DATA 2022'!AR42</f>
        <v>-3629369.2070960668</v>
      </c>
      <c r="AP42" s="44">
        <f>0*'WFH Recoverable LACW DATA 2022'!AS42</f>
        <v>0</v>
      </c>
      <c r="AQ42" s="44">
        <f>0*'WFH Recoverable LACW DATA 2022'!AT42</f>
        <v>0</v>
      </c>
      <c r="AR42" s="44">
        <f>$G$9*'WFH Recoverable LACW DATA 2022'!AU42</f>
        <v>0</v>
      </c>
      <c r="AS42" s="44">
        <f>$H$9*'WFH Recoverable LACW DATA 2022'!AV42</f>
        <v>0</v>
      </c>
      <c r="AT42" s="44">
        <f>$C$10*'WFH Recoverable LACW DATA 2022'!AW42</f>
        <v>-284950</v>
      </c>
      <c r="AU42" s="44">
        <f>0*'WFH Recoverable LACW DATA 2022'!AX42</f>
        <v>0</v>
      </c>
      <c r="AV42" s="44">
        <f>0*'WFH Recoverable LACW DATA 2022'!AY42</f>
        <v>0</v>
      </c>
      <c r="AW42" s="44">
        <f>$G$10*'WFH Recoverable LACW DATA 2022'!AZ42</f>
        <v>0</v>
      </c>
      <c r="AX42" s="44">
        <f>360*'WFH Recoverable LACW DATA 2022'!BA42</f>
        <v>0</v>
      </c>
      <c r="AY42" s="44">
        <f>$H$10*'WFH Recoverable LACW DATA 2022'!BB42</f>
        <v>0</v>
      </c>
      <c r="AZ42" s="44">
        <f>$C$11*'WFH Recoverable LACW DATA 2022'!BC42</f>
        <v>0</v>
      </c>
      <c r="BA42" s="44">
        <f>0*'WFH Recoverable LACW DATA 2022'!BD42</f>
        <v>0</v>
      </c>
      <c r="BB42" s="44">
        <f>$E$4*'WFH Recoverable LACW DATA 2022'!BE42</f>
        <v>0</v>
      </c>
      <c r="BC42" s="44">
        <f>$F$4*'WFH Recoverable LACW DATA 2022'!BF42</f>
        <v>0</v>
      </c>
      <c r="BD42" s="44">
        <f>0*'WFH Recoverable LACW DATA 2022'!BG42</f>
        <v>0</v>
      </c>
      <c r="BE42" s="44">
        <f>$G$11*'WFH Recoverable LACW DATA 2022'!BH42</f>
        <v>0</v>
      </c>
      <c r="BF42" s="44">
        <f>360*'WFH Recoverable LACW DATA 2022'!BI42</f>
        <v>0</v>
      </c>
      <c r="BG42" s="44">
        <f>$H$11*'WFH Recoverable LACW DATA 2022'!BJ42</f>
        <v>0</v>
      </c>
      <c r="BH42" s="44">
        <f>0*'WFH Recoverable LACW DATA 2022'!BK42</f>
        <v>0</v>
      </c>
      <c r="BI42" s="44">
        <f>0*'WFH Recoverable LACW DATA 2022'!BL42</f>
        <v>0</v>
      </c>
      <c r="BJ42" s="44">
        <f>0*'WFH Recoverable LACW DATA 2022'!BM42</f>
        <v>0</v>
      </c>
      <c r="BK42" s="44">
        <f>0*'WFH Recoverable LACW DATA 2022'!BN42</f>
        <v>0</v>
      </c>
      <c r="BL42" s="44">
        <f>0*'WFH Recoverable LACW DATA 2022'!BO42</f>
        <v>0</v>
      </c>
      <c r="BM42">
        <f>$G$3*'WFH Residual LACW DATA 2022'!N42</f>
        <v>-184879.58363326726</v>
      </c>
      <c r="BN42">
        <f>$H$3*'WFH Residual LACW DATA 2022'!O42</f>
        <v>468143.36321676348</v>
      </c>
      <c r="BO42">
        <f>$G$4*'WFH Residual LACW DATA 2022'!P42</f>
        <v>-71249.889588396298</v>
      </c>
      <c r="BP42">
        <f>$H$4*'WFH Residual LACW DATA 2022'!Q42</f>
        <v>80056.414230759648</v>
      </c>
      <c r="BQ42">
        <f>$G$5*'WFH Residual LACW DATA 2022'!R42</f>
        <v>-847355.50508672767</v>
      </c>
      <c r="BR42">
        <f>$H$5*'WFH Residual LACW DATA 2022'!S42</f>
        <v>607991.82540943974</v>
      </c>
      <c r="BS42">
        <f>$G$7*'WFH Residual LACW DATA 2022'!T42</f>
        <v>3997.3964028814548</v>
      </c>
      <c r="BT42">
        <f>$H$7*'WFH Residual LACW DATA 2022'!U42</f>
        <v>671.97611944989967</v>
      </c>
      <c r="BU42">
        <f>$G$8*'WFH Residual LACW DATA 2022'!V42</f>
        <v>13926.114783186549</v>
      </c>
      <c r="BV42">
        <f>$H$8*'WFH Residual LACW DATA 2022'!W42</f>
        <v>871.08015484246266</v>
      </c>
      <c r="BW42">
        <f>$G$6*'WFH Residual LACW DATA 2022'!X42</f>
        <v>4683468.0669908123</v>
      </c>
      <c r="BX42">
        <f>$H$6*'WFH Residual LACW DATA 2022'!Y42</f>
        <v>3982.0807078512571</v>
      </c>
      <c r="BY42">
        <f>$G$9*'WFH Residual LACW DATA 2022'!Z42</f>
        <v>445820.73771025112</v>
      </c>
      <c r="BZ42">
        <f>$H$9*'WFH Residual LACW DATA 2022'!AA42</f>
        <v>67681.545364346894</v>
      </c>
      <c r="CA42">
        <f>$G$10*'WFH Residual LACW DATA 2022'!AB42</f>
        <v>91607.000899366685</v>
      </c>
      <c r="CB42">
        <f>$H$10*'WFH Residual LACW DATA 2022'!AC42</f>
        <v>608.37344147727561</v>
      </c>
      <c r="CC42">
        <f>$G$10*'WFH Residual LACW DATA 2022'!AD42</f>
        <v>191541.91097140303</v>
      </c>
      <c r="CD42">
        <f>$H$11*'WFH Residual LACW DATA 2022'!AE42</f>
        <v>58578.066412786931</v>
      </c>
      <c r="CE42">
        <f>360*'WFH Residual LACW DATA 2022'!AF42</f>
        <v>38289.237575492858</v>
      </c>
      <c r="CH42">
        <f>360*'WFH Residual LACW DATA 2022'!AI42</f>
        <v>7662.5953805579338</v>
      </c>
    </row>
    <row r="43" spans="11:86" x14ac:dyDescent="0.35">
      <c r="K43" s="2" t="s">
        <v>42</v>
      </c>
      <c r="L43" s="10">
        <f>$E$3*'WFH Recoverable LACW DATA 2022'!O43</f>
        <v>0</v>
      </c>
      <c r="M43" s="44">
        <f>$F$3*'WFH Recoverable LACW DATA 2022'!P43</f>
        <v>0</v>
      </c>
      <c r="N43" s="44">
        <f>$D$3*'WFH Recoverable LACW DATA 2022'!Q43</f>
        <v>0</v>
      </c>
      <c r="O43" s="44">
        <f>$G$3*'WFH Recoverable LACW DATA 2022'!R43</f>
        <v>0</v>
      </c>
      <c r="P43" s="44">
        <f>$H$3*'WFH Recoverable LACW DATA 2022'!S43</f>
        <v>0</v>
      </c>
      <c r="Q43" s="44">
        <f>$E$4*'WFH Recoverable LACW DATA 2022'!T43</f>
        <v>0</v>
      </c>
      <c r="R43" s="44">
        <f>$F$4*'WFH Recoverable LACW DATA 2022'!U43</f>
        <v>377036.79999999999</v>
      </c>
      <c r="S43" s="44">
        <f>$D$3*'WFH Recoverable LACW DATA 2022'!V43</f>
        <v>0</v>
      </c>
      <c r="T43" s="44">
        <f>$G$4*'WFH Recoverable LACW DATA 2022'!W43</f>
        <v>0</v>
      </c>
      <c r="U43" s="44">
        <f>360*'WFH Recoverable LACW DATA 2022'!X43</f>
        <v>0</v>
      </c>
      <c r="V43" s="44">
        <f>$H$4*'WFH Recoverable LACW DATA 2022'!Y43</f>
        <v>0</v>
      </c>
      <c r="W43" s="44">
        <f>$C$5*'WFH Recoverable LACW DATA 2022'!Z43</f>
        <v>-544408.84773322649</v>
      </c>
      <c r="X43" s="44">
        <f>0*'WFH Recoverable LACW DATA 2022'!AA43</f>
        <v>0</v>
      </c>
      <c r="Y43" s="44">
        <f>0*'WFH Recoverable LACW DATA 2022'!AB43</f>
        <v>0</v>
      </c>
      <c r="Z43" s="44">
        <f>$G$5*'WFH Recoverable LACW DATA 2022'!AC43</f>
        <v>0</v>
      </c>
      <c r="AA43" s="44">
        <f>$H$5*'WFH Recoverable LACW DATA 2022'!AD43</f>
        <v>0</v>
      </c>
      <c r="AB43" s="44">
        <f>$C$6*'WFH Recoverable LACW DATA 2022'!AE43</f>
        <v>-574533.07142079878</v>
      </c>
      <c r="AC43" s="44">
        <f>0*'WFH Recoverable LACW DATA 2022'!AF43</f>
        <v>0</v>
      </c>
      <c r="AD43" s="44">
        <f>$G$6*'WFH Recoverable LACW DATA 2022'!AG43</f>
        <v>0</v>
      </c>
      <c r="AE43" s="44">
        <f>$H$5*'WFH Recoverable LACW DATA 2022'!AH43</f>
        <v>0</v>
      </c>
      <c r="AF43" s="44">
        <f>$C$7*'WFH Recoverable LACW DATA 2022'!AI43</f>
        <v>-1384022.9348073592</v>
      </c>
      <c r="AG43" s="44">
        <f>0*'WFH Recoverable LACW DATA 2022'!AJ43</f>
        <v>0</v>
      </c>
      <c r="AH43" s="44">
        <f>0*'WFH Recoverable LACW DATA 2022'!AK43</f>
        <v>0</v>
      </c>
      <c r="AI43" s="44">
        <f>$G$7*'WFH Recoverable LACW DATA 2022'!AL43</f>
        <v>0</v>
      </c>
      <c r="AJ43" s="44">
        <f>$H$7*'WFH Recoverable LACW DATA 2022'!AM43</f>
        <v>0</v>
      </c>
      <c r="AK43" s="44">
        <f>$C$8*'WFH Recoverable LACW DATA 2022'!AN43</f>
        <v>-2727048.4495102502</v>
      </c>
      <c r="AL43" s="44">
        <f>0*'WFH Recoverable LACW DATA 2022'!AO43</f>
        <v>0</v>
      </c>
      <c r="AM43" s="44">
        <f>$G$8*'WFH Recoverable LACW DATA 2022'!AP43</f>
        <v>0</v>
      </c>
      <c r="AN43" s="44">
        <f>$H$8*'WFH Recoverable LACW DATA 2022'!AQ43</f>
        <v>0</v>
      </c>
      <c r="AO43" s="44">
        <f>$C$9*'WFH Recoverable LACW DATA 2022'!AR43</f>
        <v>0</v>
      </c>
      <c r="AP43" s="44">
        <f>0*'WFH Recoverable LACW DATA 2022'!AS43</f>
        <v>0</v>
      </c>
      <c r="AQ43" s="44">
        <f>0*'WFH Recoverable LACW DATA 2022'!AT43</f>
        <v>0</v>
      </c>
      <c r="AR43" s="44">
        <f>$G$9*'WFH Recoverable LACW DATA 2022'!AU43</f>
        <v>0</v>
      </c>
      <c r="AS43" s="44">
        <f>$H$9*'WFH Recoverable LACW DATA 2022'!AV43</f>
        <v>0</v>
      </c>
      <c r="AT43" s="44">
        <f>$C$10*'WFH Recoverable LACW DATA 2022'!AW43</f>
        <v>-1440</v>
      </c>
      <c r="AU43" s="44">
        <f>0*'WFH Recoverable LACW DATA 2022'!AX43</f>
        <v>0</v>
      </c>
      <c r="AV43" s="44">
        <f>0*'WFH Recoverable LACW DATA 2022'!AY43</f>
        <v>0</v>
      </c>
      <c r="AW43" s="44">
        <f>$G$10*'WFH Recoverable LACW DATA 2022'!AZ43</f>
        <v>0</v>
      </c>
      <c r="AX43" s="44">
        <f>360*'WFH Recoverable LACW DATA 2022'!BA43</f>
        <v>0</v>
      </c>
      <c r="AY43" s="44">
        <f>$H$10*'WFH Recoverable LACW DATA 2022'!BB43</f>
        <v>0</v>
      </c>
      <c r="AZ43" s="44">
        <f>$C$11*'WFH Recoverable LACW DATA 2022'!BC43</f>
        <v>0</v>
      </c>
      <c r="BA43" s="44">
        <f>0*'WFH Recoverable LACW DATA 2022'!BD43</f>
        <v>0</v>
      </c>
      <c r="BB43" s="44">
        <f>$E$4*'WFH Recoverable LACW DATA 2022'!BE43</f>
        <v>0</v>
      </c>
      <c r="BC43" s="44">
        <f>$F$4*'WFH Recoverable LACW DATA 2022'!BF43</f>
        <v>0</v>
      </c>
      <c r="BD43" s="44">
        <f>0*'WFH Recoverable LACW DATA 2022'!BG43</f>
        <v>0</v>
      </c>
      <c r="BE43" s="44">
        <f>$G$11*'WFH Recoverable LACW DATA 2022'!BH43</f>
        <v>0</v>
      </c>
      <c r="BF43" s="44">
        <f>360*'WFH Recoverable LACW DATA 2022'!BI43</f>
        <v>0</v>
      </c>
      <c r="BG43" s="44">
        <f>$H$11*'WFH Recoverable LACW DATA 2022'!BJ43</f>
        <v>0</v>
      </c>
      <c r="BH43" s="44">
        <f>0*'WFH Recoverable LACW DATA 2022'!BK43</f>
        <v>0</v>
      </c>
      <c r="BI43" s="44">
        <f>0*'WFH Recoverable LACW DATA 2022'!BL43</f>
        <v>0</v>
      </c>
      <c r="BJ43" s="44">
        <f>0*'WFH Recoverable LACW DATA 2022'!BM43</f>
        <v>0</v>
      </c>
      <c r="BK43" s="44">
        <f>0*'WFH Recoverable LACW DATA 2022'!BN43</f>
        <v>0</v>
      </c>
      <c r="BL43" s="44">
        <f>0*'WFH Recoverable LACW DATA 2022'!BO43</f>
        <v>0</v>
      </c>
      <c r="BM43">
        <f>$G$3*'WFH Residual LACW DATA 2022'!N43</f>
        <v>-116510.09548528024</v>
      </c>
      <c r="BN43">
        <f>$H$3*'WFH Residual LACW DATA 2022'!O43</f>
        <v>295021.36946272734</v>
      </c>
      <c r="BO43">
        <f>$G$4*'WFH Residual LACW DATA 2022'!P43</f>
        <v>-44901.288049882773</v>
      </c>
      <c r="BP43">
        <f>$H$4*'WFH Residual LACW DATA 2022'!Q43</f>
        <v>50451.111382514944</v>
      </c>
      <c r="BQ43">
        <f>$G$5*'WFH Residual LACW DATA 2022'!R43</f>
        <v>-533998.77297142404</v>
      </c>
      <c r="BR43">
        <f>$H$5*'WFH Residual LACW DATA 2022'!S43</f>
        <v>383153.10019974102</v>
      </c>
      <c r="BS43">
        <f>$G$7*'WFH Residual LACW DATA 2022'!T43</f>
        <v>2519.1371996817352</v>
      </c>
      <c r="BT43">
        <f>$H$7*'WFH Residual LACW DATA 2022'!U43</f>
        <v>423.47564994649861</v>
      </c>
      <c r="BU43">
        <f>$G$8*'WFH Residual LACW DATA 2022'!V43</f>
        <v>8776.1608461134529</v>
      </c>
      <c r="BV43">
        <f>$H$8*'WFH Residual LACW DATA 2022'!W43</f>
        <v>548.94991659731295</v>
      </c>
      <c r="BW43">
        <f>$G$6*'WFH Residual LACW DATA 2022'!X43</f>
        <v>2951495.7842493337</v>
      </c>
      <c r="BX43">
        <f>$H$6*'WFH Residual LACW DATA 2022'!Y43</f>
        <v>2509.4853330162878</v>
      </c>
      <c r="BY43">
        <f>$G$9*'WFH Residual LACW DATA 2022'!Z43</f>
        <v>280953.7737978379</v>
      </c>
      <c r="BZ43">
        <f>$H$9*'WFH Residual LACW DATA 2022'!AA43</f>
        <v>42652.537170537245</v>
      </c>
      <c r="CA43">
        <f>$G$10*'WFH Residual LACW DATA 2022'!AB43</f>
        <v>57730.227492706428</v>
      </c>
      <c r="CB43">
        <f>$H$10*'WFH Residual LACW DATA 2022'!AC43</f>
        <v>383.39359254415513</v>
      </c>
      <c r="CC43">
        <f>$G$10*'WFH Residual LACW DATA 2022'!AD43</f>
        <v>120708.65748474978</v>
      </c>
      <c r="CD43">
        <f>$H$11*'WFH Residual LACW DATA 2022'!AE43</f>
        <v>36915.574867558345</v>
      </c>
      <c r="CE43">
        <f>360*'WFH Residual LACW DATA 2022'!AF43</f>
        <v>24129.666663618151</v>
      </c>
      <c r="CH43">
        <f>360*'WFH Residual LACW DATA 2022'!AI43</f>
        <v>4828.9254113899187</v>
      </c>
    </row>
    <row r="44" spans="11:86" x14ac:dyDescent="0.35">
      <c r="K44" s="2" t="s">
        <v>43</v>
      </c>
      <c r="L44" s="10">
        <f>$E$3*'WFH Recoverable LACW DATA 2022'!O44</f>
        <v>-128801.20000000001</v>
      </c>
      <c r="M44" s="44">
        <f>$F$3*'WFH Recoverable LACW DATA 2022'!P44</f>
        <v>0</v>
      </c>
      <c r="N44" s="44">
        <f>$D$3*'WFH Recoverable LACW DATA 2022'!Q44</f>
        <v>0</v>
      </c>
      <c r="O44" s="44">
        <f>$G$3*'WFH Recoverable LACW DATA 2022'!R44</f>
        <v>0</v>
      </c>
      <c r="P44" s="44">
        <f>$H$3*'WFH Recoverable LACW DATA 2022'!S44</f>
        <v>0</v>
      </c>
      <c r="Q44" s="44">
        <f>$E$4*'WFH Recoverable LACW DATA 2022'!T44</f>
        <v>0</v>
      </c>
      <c r="R44" s="44">
        <f>$F$4*'WFH Recoverable LACW DATA 2022'!U44</f>
        <v>408274.72</v>
      </c>
      <c r="S44" s="44">
        <f>$D$3*'WFH Recoverable LACW DATA 2022'!V44</f>
        <v>0</v>
      </c>
      <c r="T44" s="44">
        <f>$G$4*'WFH Recoverable LACW DATA 2022'!W44</f>
        <v>0</v>
      </c>
      <c r="U44" s="44">
        <f>360*'WFH Recoverable LACW DATA 2022'!X44</f>
        <v>0</v>
      </c>
      <c r="V44" s="44">
        <f>$H$4*'WFH Recoverable LACW DATA 2022'!Y44</f>
        <v>0</v>
      </c>
      <c r="W44" s="44">
        <f>$C$5*'WFH Recoverable LACW DATA 2022'!Z44</f>
        <v>-419139.56600000005</v>
      </c>
      <c r="X44" s="44">
        <f>0*'WFH Recoverable LACW DATA 2022'!AA44</f>
        <v>0</v>
      </c>
      <c r="Y44" s="44">
        <f>0*'WFH Recoverable LACW DATA 2022'!AB44</f>
        <v>0</v>
      </c>
      <c r="Z44" s="44">
        <f>$G$5*'WFH Recoverable LACW DATA 2022'!AC44</f>
        <v>0</v>
      </c>
      <c r="AA44" s="44">
        <f>$H$5*'WFH Recoverable LACW DATA 2022'!AD44</f>
        <v>0</v>
      </c>
      <c r="AB44" s="44">
        <f>$C$6*'WFH Recoverable LACW DATA 2022'!AE44</f>
        <v>-1231222.2081161179</v>
      </c>
      <c r="AC44" s="44">
        <f>0*'WFH Recoverable LACW DATA 2022'!AF44</f>
        <v>0</v>
      </c>
      <c r="AD44" s="44">
        <f>$G$6*'WFH Recoverable LACW DATA 2022'!AG44</f>
        <v>0</v>
      </c>
      <c r="AE44" s="44">
        <f>$H$5*'WFH Recoverable LACW DATA 2022'!AH44</f>
        <v>0</v>
      </c>
      <c r="AF44" s="44">
        <f>$C$7*'WFH Recoverable LACW DATA 2022'!AI44</f>
        <v>-2089424.4656213264</v>
      </c>
      <c r="AG44" s="44">
        <f>0*'WFH Recoverable LACW DATA 2022'!AJ44</f>
        <v>0</v>
      </c>
      <c r="AH44" s="44">
        <f>0*'WFH Recoverable LACW DATA 2022'!AK44</f>
        <v>0</v>
      </c>
      <c r="AI44" s="44">
        <f>$G$7*'WFH Recoverable LACW DATA 2022'!AL44</f>
        <v>0</v>
      </c>
      <c r="AJ44" s="44">
        <f>$H$7*'WFH Recoverable LACW DATA 2022'!AM44</f>
        <v>0</v>
      </c>
      <c r="AK44" s="44">
        <f>$C$8*'WFH Recoverable LACW DATA 2022'!AN44</f>
        <v>-5986319.1298018591</v>
      </c>
      <c r="AL44" s="44">
        <f>0*'WFH Recoverable LACW DATA 2022'!AO44</f>
        <v>0</v>
      </c>
      <c r="AM44" s="44">
        <f>$G$8*'WFH Recoverable LACW DATA 2022'!AP44</f>
        <v>0</v>
      </c>
      <c r="AN44" s="44">
        <f>$H$8*'WFH Recoverable LACW DATA 2022'!AQ44</f>
        <v>0</v>
      </c>
      <c r="AO44" s="44">
        <f>$C$9*'WFH Recoverable LACW DATA 2022'!AR44</f>
        <v>-10593.1</v>
      </c>
      <c r="AP44" s="44">
        <f>0*'WFH Recoverable LACW DATA 2022'!AS44</f>
        <v>0</v>
      </c>
      <c r="AQ44" s="44">
        <f>0*'WFH Recoverable LACW DATA 2022'!AT44</f>
        <v>0</v>
      </c>
      <c r="AR44" s="44">
        <f>$G$9*'WFH Recoverable LACW DATA 2022'!AU44</f>
        <v>0</v>
      </c>
      <c r="AS44" s="44">
        <f>$H$9*'WFH Recoverable LACW DATA 2022'!AV44</f>
        <v>0</v>
      </c>
      <c r="AT44" s="44">
        <f>$C$10*'WFH Recoverable LACW DATA 2022'!AW44</f>
        <v>0</v>
      </c>
      <c r="AU44" s="44">
        <f>0*'WFH Recoverable LACW DATA 2022'!AX44</f>
        <v>0</v>
      </c>
      <c r="AV44" s="44">
        <f>0*'WFH Recoverable LACW DATA 2022'!AY44</f>
        <v>0</v>
      </c>
      <c r="AW44" s="44">
        <f>$G$10*'WFH Recoverable LACW DATA 2022'!AZ44</f>
        <v>0</v>
      </c>
      <c r="AX44" s="44">
        <f>360*'WFH Recoverable LACW DATA 2022'!BA44</f>
        <v>0</v>
      </c>
      <c r="AY44" s="44">
        <f>$H$10*'WFH Recoverable LACW DATA 2022'!BB44</f>
        <v>0</v>
      </c>
      <c r="AZ44" s="44">
        <f>$C$11*'WFH Recoverable LACW DATA 2022'!BC44</f>
        <v>0</v>
      </c>
      <c r="BA44" s="44">
        <f>0*'WFH Recoverable LACW DATA 2022'!BD44</f>
        <v>0</v>
      </c>
      <c r="BB44" s="44">
        <f>$E$4*'WFH Recoverable LACW DATA 2022'!BE44</f>
        <v>0</v>
      </c>
      <c r="BC44" s="44">
        <f>$F$4*'WFH Recoverable LACW DATA 2022'!BF44</f>
        <v>0</v>
      </c>
      <c r="BD44" s="44">
        <f>0*'WFH Recoverable LACW DATA 2022'!BG44</f>
        <v>0</v>
      </c>
      <c r="BE44" s="44">
        <f>$G$11*'WFH Recoverable LACW DATA 2022'!BH44</f>
        <v>0</v>
      </c>
      <c r="BF44" s="44">
        <f>360*'WFH Recoverable LACW DATA 2022'!BI44</f>
        <v>0</v>
      </c>
      <c r="BG44" s="44">
        <f>$H$11*'WFH Recoverable LACW DATA 2022'!BJ44</f>
        <v>0</v>
      </c>
      <c r="BH44" s="44">
        <f>0*'WFH Recoverable LACW DATA 2022'!BK44</f>
        <v>0</v>
      </c>
      <c r="BI44" s="44">
        <f>0*'WFH Recoverable LACW DATA 2022'!BL44</f>
        <v>0</v>
      </c>
      <c r="BJ44" s="44">
        <f>0*'WFH Recoverable LACW DATA 2022'!BM44</f>
        <v>0</v>
      </c>
      <c r="BK44" s="44">
        <f>0*'WFH Recoverable LACW DATA 2022'!BN44</f>
        <v>0</v>
      </c>
      <c r="BL44" s="44">
        <f>0*'WFH Recoverable LACW DATA 2022'!BO44</f>
        <v>0</v>
      </c>
      <c r="BM44">
        <f>$G$3*'WFH Residual LACW DATA 2022'!N44</f>
        <v>-158233.38948792388</v>
      </c>
      <c r="BN44">
        <f>$H$3*'WFH Residual LACW DATA 2022'!O44</f>
        <v>400671.12696988747</v>
      </c>
      <c r="BO44">
        <f>$G$4*'WFH Residual LACW DATA 2022'!P44</f>
        <v>-60980.835788639335</v>
      </c>
      <c r="BP44">
        <f>$H$4*'WFH Residual LACW DATA 2022'!Q44</f>
        <v>68518.099862828531</v>
      </c>
      <c r="BQ44">
        <f>$G$5*'WFH Residual LACW DATA 2022'!R44</f>
        <v>-725228.44889725442</v>
      </c>
      <c r="BR44">
        <f>$H$5*'WFH Residual LACW DATA 2022'!S44</f>
        <v>520363.60870608652</v>
      </c>
      <c r="BS44">
        <f>$G$7*'WFH Residual LACW DATA 2022'!T44</f>
        <v>3421.2624754145704</v>
      </c>
      <c r="BT44">
        <f>$H$7*'WFH Residual LACW DATA 2022'!U44</f>
        <v>575.12601957400113</v>
      </c>
      <c r="BU44">
        <f>$G$8*'WFH Residual LACW DATA 2022'!V44</f>
        <v>11918.98154050678</v>
      </c>
      <c r="BV44">
        <f>$H$8*'WFH Residual LACW DATA 2022'!W44</f>
        <v>745.53372907740891</v>
      </c>
      <c r="BW44">
        <f>$G$6*'WFH Residual LACW DATA 2022'!X44</f>
        <v>4008452.4869357231</v>
      </c>
      <c r="BX44">
        <f>$H$6*'WFH Residual LACW DATA 2022'!Y44</f>
        <v>3408.1541900681545</v>
      </c>
      <c r="BY44">
        <f>$G$9*'WFH Residual LACW DATA 2022'!Z44</f>
        <v>381565.80107748607</v>
      </c>
      <c r="BZ44">
        <f>$H$9*'WFH Residual LACW DATA 2022'!AA44</f>
        <v>57926.787362443109</v>
      </c>
      <c r="CA44">
        <f>$G$10*'WFH Residual LACW DATA 2022'!AB44</f>
        <v>78403.931728250565</v>
      </c>
      <c r="CB44">
        <f>$H$10*'WFH Residual LACW DATA 2022'!AC44</f>
        <v>520.69022348263479</v>
      </c>
      <c r="CC44">
        <f>$G$10*'WFH Residual LACW DATA 2022'!AD44</f>
        <v>163935.49361361485</v>
      </c>
      <c r="CD44">
        <f>$H$11*'WFH Residual LACW DATA 2022'!AE44</f>
        <v>50135.368200148412</v>
      </c>
      <c r="CE44">
        <f>360*'WFH Residual LACW DATA 2022'!AF44</f>
        <v>32770.713366039949</v>
      </c>
      <c r="CH44">
        <f>360*'WFH Residual LACW DATA 2022'!AI44</f>
        <v>6558.2062416653789</v>
      </c>
    </row>
    <row r="45" spans="11:86" x14ac:dyDescent="0.35">
      <c r="K45" s="2" t="s">
        <v>44</v>
      </c>
      <c r="L45" s="10">
        <f>$E$3*'WFH Recoverable LACW DATA 2022'!O45</f>
        <v>0</v>
      </c>
      <c r="M45" s="44">
        <f>$F$3*'WFH Recoverable LACW DATA 2022'!P45</f>
        <v>0</v>
      </c>
      <c r="N45" s="44">
        <f>$D$3*'WFH Recoverable LACW DATA 2022'!Q45</f>
        <v>-222440.40000000002</v>
      </c>
      <c r="O45" s="44">
        <f>$G$3*'WFH Recoverable LACW DATA 2022'!R45</f>
        <v>0</v>
      </c>
      <c r="P45" s="44">
        <f>$H$3*'WFH Recoverable LACW DATA 2022'!S45</f>
        <v>0</v>
      </c>
      <c r="Q45" s="44">
        <f>$E$4*'WFH Recoverable LACW DATA 2022'!T45</f>
        <v>0</v>
      </c>
      <c r="R45" s="44">
        <f>$F$4*'WFH Recoverable LACW DATA 2022'!U45</f>
        <v>284001.76</v>
      </c>
      <c r="S45" s="44">
        <f>$D$3*'WFH Recoverable LACW DATA 2022'!V45</f>
        <v>0</v>
      </c>
      <c r="T45" s="44">
        <f>$G$4*'WFH Recoverable LACW DATA 2022'!W45</f>
        <v>0</v>
      </c>
      <c r="U45" s="44">
        <f>360*'WFH Recoverable LACW DATA 2022'!X45</f>
        <v>0</v>
      </c>
      <c r="V45" s="44">
        <f>$H$4*'WFH Recoverable LACW DATA 2022'!Y45</f>
        <v>0</v>
      </c>
      <c r="W45" s="44">
        <f>$C$5*'WFH Recoverable LACW DATA 2022'!Z45</f>
        <v>-427602.69624110579</v>
      </c>
      <c r="X45" s="44">
        <f>0*'WFH Recoverable LACW DATA 2022'!AA45</f>
        <v>0</v>
      </c>
      <c r="Y45" s="44">
        <f>0*'WFH Recoverable LACW DATA 2022'!AB45</f>
        <v>0</v>
      </c>
      <c r="Z45" s="44">
        <f>$G$5*'WFH Recoverable LACW DATA 2022'!AC45</f>
        <v>0</v>
      </c>
      <c r="AA45" s="44">
        <f>$H$5*'WFH Recoverable LACW DATA 2022'!AD45</f>
        <v>0</v>
      </c>
      <c r="AB45" s="44">
        <f>$C$6*'WFH Recoverable LACW DATA 2022'!AE45</f>
        <v>-787535.29362045578</v>
      </c>
      <c r="AC45" s="44">
        <f>0*'WFH Recoverable LACW DATA 2022'!AF45</f>
        <v>0</v>
      </c>
      <c r="AD45" s="44">
        <f>$G$6*'WFH Recoverable LACW DATA 2022'!AG45</f>
        <v>0</v>
      </c>
      <c r="AE45" s="44">
        <f>$H$5*'WFH Recoverable LACW DATA 2022'!AH45</f>
        <v>0</v>
      </c>
      <c r="AF45" s="44">
        <f>$C$7*'WFH Recoverable LACW DATA 2022'!AI45</f>
        <v>-754954.8221625929</v>
      </c>
      <c r="AG45" s="44">
        <f>0*'WFH Recoverable LACW DATA 2022'!AJ45</f>
        <v>0</v>
      </c>
      <c r="AH45" s="44">
        <f>0*'WFH Recoverable LACW DATA 2022'!AK45</f>
        <v>0</v>
      </c>
      <c r="AI45" s="44">
        <f>$G$7*'WFH Recoverable LACW DATA 2022'!AL45</f>
        <v>0</v>
      </c>
      <c r="AJ45" s="44">
        <f>$H$7*'WFH Recoverable LACW DATA 2022'!AM45</f>
        <v>0</v>
      </c>
      <c r="AK45" s="44">
        <f>$C$8*'WFH Recoverable LACW DATA 2022'!AN45</f>
        <v>-2604558.8460771348</v>
      </c>
      <c r="AL45" s="44">
        <f>0*'WFH Recoverable LACW DATA 2022'!AO45</f>
        <v>0</v>
      </c>
      <c r="AM45" s="44">
        <f>$G$8*'WFH Recoverable LACW DATA 2022'!AP45</f>
        <v>0</v>
      </c>
      <c r="AN45" s="44">
        <f>$H$8*'WFH Recoverable LACW DATA 2022'!AQ45</f>
        <v>0</v>
      </c>
      <c r="AO45" s="44">
        <f>$C$9*'WFH Recoverable LACW DATA 2022'!AR45</f>
        <v>-993317.85</v>
      </c>
      <c r="AP45" s="44">
        <f>0*'WFH Recoverable LACW DATA 2022'!AS45</f>
        <v>0</v>
      </c>
      <c r="AQ45" s="44">
        <f>0*'WFH Recoverable LACW DATA 2022'!AT45</f>
        <v>0</v>
      </c>
      <c r="AR45" s="44">
        <f>$G$9*'WFH Recoverable LACW DATA 2022'!AU45</f>
        <v>0</v>
      </c>
      <c r="AS45" s="44">
        <f>$H$9*'WFH Recoverable LACW DATA 2022'!AV45</f>
        <v>0</v>
      </c>
      <c r="AT45" s="44">
        <f>$C$10*'WFH Recoverable LACW DATA 2022'!AW45</f>
        <v>-33280</v>
      </c>
      <c r="AU45" s="44">
        <f>0*'WFH Recoverable LACW DATA 2022'!AX45</f>
        <v>0</v>
      </c>
      <c r="AV45" s="44">
        <f>0*'WFH Recoverable LACW DATA 2022'!AY45</f>
        <v>0</v>
      </c>
      <c r="AW45" s="44">
        <f>$G$10*'WFH Recoverable LACW DATA 2022'!AZ45</f>
        <v>0</v>
      </c>
      <c r="AX45" s="44">
        <f>360*'WFH Recoverable LACW DATA 2022'!BA45</f>
        <v>0</v>
      </c>
      <c r="AY45" s="44">
        <f>$H$10*'WFH Recoverable LACW DATA 2022'!BB45</f>
        <v>0</v>
      </c>
      <c r="AZ45" s="44">
        <f>$C$11*'WFH Recoverable LACW DATA 2022'!BC45</f>
        <v>0</v>
      </c>
      <c r="BA45" s="44">
        <f>0*'WFH Recoverable LACW DATA 2022'!BD45</f>
        <v>0</v>
      </c>
      <c r="BB45" s="44">
        <f>$E$4*'WFH Recoverable LACW DATA 2022'!BE45</f>
        <v>0</v>
      </c>
      <c r="BC45" s="44">
        <f>$F$4*'WFH Recoverable LACW DATA 2022'!BF45</f>
        <v>0</v>
      </c>
      <c r="BD45" s="44">
        <f>0*'WFH Recoverable LACW DATA 2022'!BG45</f>
        <v>0</v>
      </c>
      <c r="BE45" s="44">
        <f>$G$11*'WFH Recoverable LACW DATA 2022'!BH45</f>
        <v>0</v>
      </c>
      <c r="BF45" s="44">
        <f>360*'WFH Recoverable LACW DATA 2022'!BI45</f>
        <v>0</v>
      </c>
      <c r="BG45" s="44">
        <f>$H$11*'WFH Recoverable LACW DATA 2022'!BJ45</f>
        <v>0</v>
      </c>
      <c r="BH45" s="44">
        <f>0*'WFH Recoverable LACW DATA 2022'!BK45</f>
        <v>0</v>
      </c>
      <c r="BI45" s="44">
        <f>0*'WFH Recoverable LACW DATA 2022'!BL45</f>
        <v>0</v>
      </c>
      <c r="BJ45" s="44">
        <f>0*'WFH Recoverable LACW DATA 2022'!BM45</f>
        <v>0</v>
      </c>
      <c r="BK45" s="44">
        <f>0*'WFH Recoverable LACW DATA 2022'!BN45</f>
        <v>0</v>
      </c>
      <c r="BL45" s="44">
        <f>0*'WFH Recoverable LACW DATA 2022'!BO45</f>
        <v>0</v>
      </c>
      <c r="BM45">
        <f>$G$3*'WFH Residual LACW DATA 2022'!N45</f>
        <v>-66311.657557144092</v>
      </c>
      <c r="BN45">
        <f>$H$3*'WFH Residual LACW DATA 2022'!O45</f>
        <v>167911.25217405453</v>
      </c>
      <c r="BO45">
        <f>$G$4*'WFH Residual LACW DATA 2022'!P45</f>
        <v>-25555.543703203679</v>
      </c>
      <c r="BP45">
        <f>$H$4*'WFH Residual LACW DATA 2022'!Q45</f>
        <v>28714.222638306332</v>
      </c>
      <c r="BQ45">
        <f>$G$5*'WFH Residual LACW DATA 2022'!R45</f>
        <v>-303925.11156846414</v>
      </c>
      <c r="BR45">
        <f>$H$5*'WFH Residual LACW DATA 2022'!S45</f>
        <v>218071.37884985516</v>
      </c>
      <c r="BS45">
        <f>$G$7*'WFH Residual LACW DATA 2022'!T45</f>
        <v>1433.7655688031157</v>
      </c>
      <c r="BT45">
        <f>$H$7*'WFH Residual LACW DATA 2022'!U45</f>
        <v>241.02093613500651</v>
      </c>
      <c r="BU45">
        <f>$G$8*'WFH Residual LACW DATA 2022'!V45</f>
        <v>4994.9471783534473</v>
      </c>
      <c r="BV45">
        <f>$H$8*'WFH Residual LACW DATA 2022'!W45</f>
        <v>312.43454684167517</v>
      </c>
      <c r="BW45">
        <f>$G$6*'WFH Residual LACW DATA 2022'!X45</f>
        <v>1679842.2223525094</v>
      </c>
      <c r="BX45">
        <f>$H$6*'WFH Residual LACW DATA 2022'!Y45</f>
        <v>1428.272214133372</v>
      </c>
      <c r="BY45">
        <f>$G$9*'WFH Residual LACW DATA 2022'!Z45</f>
        <v>159904.68774290301</v>
      </c>
      <c r="BZ45">
        <f>$H$9*'WFH Residual LACW DATA 2022'!AA45</f>
        <v>24275.668361746022</v>
      </c>
      <c r="CA45">
        <f>$G$10*'WFH Residual LACW DATA 2022'!AB45</f>
        <v>32857.127618404731</v>
      </c>
      <c r="CB45">
        <f>$H$10*'WFH Residual LACW DATA 2022'!AC45</f>
        <v>218.20825493704291</v>
      </c>
      <c r="CC45">
        <f>$G$10*'WFH Residual LACW DATA 2022'!AD45</f>
        <v>68701.266838482625</v>
      </c>
      <c r="CD45">
        <f>$H$11*'WFH Residual LACW DATA 2022'!AE45</f>
        <v>21010.479383324455</v>
      </c>
      <c r="CE45">
        <f>360*'WFH Residual LACW DATA 2022'!AF45</f>
        <v>13733.386674359344</v>
      </c>
      <c r="CH45">
        <f>360*'WFH Residual LACW DATA 2022'!AI45</f>
        <v>2748.3802748194898</v>
      </c>
    </row>
    <row r="46" spans="11:86" x14ac:dyDescent="0.35">
      <c r="K46" s="2" t="s">
        <v>45</v>
      </c>
      <c r="L46" s="10">
        <f>$E$3*'WFH Recoverable LACW DATA 2022'!O46</f>
        <v>0</v>
      </c>
      <c r="M46" s="44">
        <f>$F$3*'WFH Recoverable LACW DATA 2022'!P46</f>
        <v>0</v>
      </c>
      <c r="N46" s="44">
        <f>$D$3*'WFH Recoverable LACW DATA 2022'!Q46</f>
        <v>-723886.02</v>
      </c>
      <c r="O46" s="44">
        <f>$G$3*'WFH Recoverable LACW DATA 2022'!R46</f>
        <v>0</v>
      </c>
      <c r="P46" s="44">
        <f>$H$3*'WFH Recoverable LACW DATA 2022'!S46</f>
        <v>0</v>
      </c>
      <c r="Q46" s="44">
        <f>$E$4*'WFH Recoverable LACW DATA 2022'!T46</f>
        <v>0</v>
      </c>
      <c r="R46" s="44">
        <f>$F$4*'WFH Recoverable LACW DATA 2022'!U46</f>
        <v>1088477.04</v>
      </c>
      <c r="S46" s="44">
        <f>$D$3*'WFH Recoverable LACW DATA 2022'!V46</f>
        <v>0</v>
      </c>
      <c r="T46" s="44">
        <f>$G$4*'WFH Recoverable LACW DATA 2022'!W46</f>
        <v>0</v>
      </c>
      <c r="U46" s="44">
        <f>360*'WFH Recoverable LACW DATA 2022'!X46</f>
        <v>0</v>
      </c>
      <c r="V46" s="44">
        <f>$H$4*'WFH Recoverable LACW DATA 2022'!Y46</f>
        <v>0</v>
      </c>
      <c r="W46" s="44">
        <f>$C$5*'WFH Recoverable LACW DATA 2022'!Z46</f>
        <v>-1593902.5697716167</v>
      </c>
      <c r="X46" s="44">
        <f>0*'WFH Recoverable LACW DATA 2022'!AA46</f>
        <v>0</v>
      </c>
      <c r="Y46" s="44">
        <f>0*'WFH Recoverable LACW DATA 2022'!AB46</f>
        <v>0</v>
      </c>
      <c r="Z46" s="44">
        <f>$G$5*'WFH Recoverable LACW DATA 2022'!AC46</f>
        <v>0</v>
      </c>
      <c r="AA46" s="44">
        <f>$H$5*'WFH Recoverable LACW DATA 2022'!AD46</f>
        <v>0</v>
      </c>
      <c r="AB46" s="44">
        <f>$C$6*'WFH Recoverable LACW DATA 2022'!AE46</f>
        <v>-1810830.3863236653</v>
      </c>
      <c r="AC46" s="44">
        <f>0*'WFH Recoverable LACW DATA 2022'!AF46</f>
        <v>0</v>
      </c>
      <c r="AD46" s="44">
        <f>$G$6*'WFH Recoverable LACW DATA 2022'!AG46</f>
        <v>0</v>
      </c>
      <c r="AE46" s="44">
        <f>$H$5*'WFH Recoverable LACW DATA 2022'!AH46</f>
        <v>0</v>
      </c>
      <c r="AF46" s="44">
        <f>$C$7*'WFH Recoverable LACW DATA 2022'!AI46</f>
        <v>-2361309.0804641796</v>
      </c>
      <c r="AG46" s="44">
        <f>0*'WFH Recoverable LACW DATA 2022'!AJ46</f>
        <v>0</v>
      </c>
      <c r="AH46" s="44">
        <f>0*'WFH Recoverable LACW DATA 2022'!AK46</f>
        <v>0</v>
      </c>
      <c r="AI46" s="44">
        <f>$G$7*'WFH Recoverable LACW DATA 2022'!AL46</f>
        <v>0</v>
      </c>
      <c r="AJ46" s="44">
        <f>$H$7*'WFH Recoverable LACW DATA 2022'!AM46</f>
        <v>0</v>
      </c>
      <c r="AK46" s="44">
        <f>$C$8*'WFH Recoverable LACW DATA 2022'!AN46</f>
        <v>-16883673.737345256</v>
      </c>
      <c r="AL46" s="44">
        <f>0*'WFH Recoverable LACW DATA 2022'!AO46</f>
        <v>0</v>
      </c>
      <c r="AM46" s="44">
        <f>$G$8*'WFH Recoverable LACW DATA 2022'!AP46</f>
        <v>0</v>
      </c>
      <c r="AN46" s="44">
        <f>$H$8*'WFH Recoverable LACW DATA 2022'!AQ46</f>
        <v>0</v>
      </c>
      <c r="AO46" s="44">
        <f>$C$9*'WFH Recoverable LACW DATA 2022'!AR46</f>
        <v>-5913812.7999999998</v>
      </c>
      <c r="AP46" s="44">
        <f>0*'WFH Recoverable LACW DATA 2022'!AS46</f>
        <v>0</v>
      </c>
      <c r="AQ46" s="44">
        <f>0*'WFH Recoverable LACW DATA 2022'!AT46</f>
        <v>0</v>
      </c>
      <c r="AR46" s="44">
        <f>$G$9*'WFH Recoverable LACW DATA 2022'!AU46</f>
        <v>0</v>
      </c>
      <c r="AS46" s="44">
        <f>$H$9*'WFH Recoverable LACW DATA 2022'!AV46</f>
        <v>0</v>
      </c>
      <c r="AT46" s="44">
        <f>$C$10*'WFH Recoverable LACW DATA 2022'!AW46</f>
        <v>-1069470</v>
      </c>
      <c r="AU46" s="44">
        <f>0*'WFH Recoverable LACW DATA 2022'!AX46</f>
        <v>0</v>
      </c>
      <c r="AV46" s="44">
        <f>0*'WFH Recoverable LACW DATA 2022'!AY46</f>
        <v>0</v>
      </c>
      <c r="AW46" s="44">
        <f>$G$10*'WFH Recoverable LACW DATA 2022'!AZ46</f>
        <v>0</v>
      </c>
      <c r="AX46" s="44">
        <f>360*'WFH Recoverable LACW DATA 2022'!BA46</f>
        <v>0</v>
      </c>
      <c r="AY46" s="44">
        <f>$H$10*'WFH Recoverable LACW DATA 2022'!BB46</f>
        <v>0</v>
      </c>
      <c r="AZ46" s="44">
        <f>$C$11*'WFH Recoverable LACW DATA 2022'!BC46</f>
        <v>0</v>
      </c>
      <c r="BA46" s="44">
        <f>0*'WFH Recoverable LACW DATA 2022'!BD46</f>
        <v>0</v>
      </c>
      <c r="BB46" s="44">
        <f>$E$4*'WFH Recoverable LACW DATA 2022'!BE46</f>
        <v>0</v>
      </c>
      <c r="BC46" s="44">
        <f>$F$4*'WFH Recoverable LACW DATA 2022'!BF46</f>
        <v>0</v>
      </c>
      <c r="BD46" s="44">
        <f>0*'WFH Recoverable LACW DATA 2022'!BG46</f>
        <v>0</v>
      </c>
      <c r="BE46" s="44">
        <f>$G$11*'WFH Recoverable LACW DATA 2022'!BH46</f>
        <v>0</v>
      </c>
      <c r="BF46" s="44">
        <f>360*'WFH Recoverable LACW DATA 2022'!BI46</f>
        <v>0</v>
      </c>
      <c r="BG46" s="44">
        <f>$H$11*'WFH Recoverable LACW DATA 2022'!BJ46</f>
        <v>0</v>
      </c>
      <c r="BH46" s="44">
        <f>0*'WFH Recoverable LACW DATA 2022'!BK46</f>
        <v>0</v>
      </c>
      <c r="BI46" s="44">
        <f>0*'WFH Recoverable LACW DATA 2022'!BL46</f>
        <v>0</v>
      </c>
      <c r="BJ46" s="44">
        <f>0*'WFH Recoverable LACW DATA 2022'!BM46</f>
        <v>0</v>
      </c>
      <c r="BK46" s="44">
        <f>0*'WFH Recoverable LACW DATA 2022'!BN46</f>
        <v>0</v>
      </c>
      <c r="BL46" s="44">
        <f>0*'WFH Recoverable LACW DATA 2022'!BO46</f>
        <v>0</v>
      </c>
      <c r="BM46">
        <f>$G$3*'WFH Residual LACW DATA 2022'!N46</f>
        <v>-454183.52496608399</v>
      </c>
      <c r="BN46">
        <f>$H$3*'WFH Residual LACW DATA 2022'!O46</f>
        <v>1150062.1037584811</v>
      </c>
      <c r="BO46">
        <f>$G$4*'WFH Residual LACW DATA 2022'!P46</f>
        <v>-175035.69280474706</v>
      </c>
      <c r="BP46">
        <f>$H$4*'WFH Residual LACW DATA 2022'!Q46</f>
        <v>196670.19849848209</v>
      </c>
      <c r="BQ46">
        <f>$G$5*'WFH Residual LACW DATA 2022'!R46</f>
        <v>-2081651.7575197285</v>
      </c>
      <c r="BR46">
        <f>$H$5*'WFH Residual LACW DATA 2022'!S46</f>
        <v>1493620.1444653978</v>
      </c>
      <c r="BS46">
        <f>$G$7*'WFH Residual LACW DATA 2022'!T46</f>
        <v>9820.1843235910055</v>
      </c>
      <c r="BT46">
        <f>$H$7*'WFH Residual LACW DATA 2022'!U46</f>
        <v>1650.8068475002121</v>
      </c>
      <c r="BU46">
        <f>$G$8*'WFH Residual LACW DATA 2022'!V46</f>
        <v>34211.521775473295</v>
      </c>
      <c r="BV46">
        <f>$H$8*'WFH Residual LACW DATA 2022'!W46</f>
        <v>2139.9348023150901</v>
      </c>
      <c r="BW46">
        <f>$G$6*'WFH Residual LACW DATA 2022'!X46</f>
        <v>11505618.921943624</v>
      </c>
      <c r="BX46">
        <f>$H$6*'WFH Residual LACW DATA 2022'!Y46</f>
        <v>9782.559096297553</v>
      </c>
      <c r="BY46">
        <f>$G$9*'WFH Residual LACW DATA 2022'!Z46</f>
        <v>1095223.3349782745</v>
      </c>
      <c r="BZ46">
        <f>$H$9*'WFH Residual LACW DATA 2022'!AA46</f>
        <v>166269.53741797403</v>
      </c>
      <c r="CA46">
        <f>$G$10*'WFH Residual LACW DATA 2022'!AB46</f>
        <v>225045.89074896055</v>
      </c>
      <c r="CB46">
        <f>$H$10*'WFH Residual LACW DATA 2022'!AC46</f>
        <v>1494.5576397121263</v>
      </c>
      <c r="CC46">
        <f>$G$10*'WFH Residual LACW DATA 2022'!AD46</f>
        <v>470550.49883873569</v>
      </c>
      <c r="CD46">
        <f>$H$11*'WFH Residual LACW DATA 2022'!AE46</f>
        <v>143905.52037282713</v>
      </c>
      <c r="CE46">
        <f>360*'WFH Residual LACW DATA 2022'!AF46</f>
        <v>94063.068233630314</v>
      </c>
      <c r="CH46">
        <f>360*'WFH Residual LACW DATA 2022'!AI46</f>
        <v>18824.277467187032</v>
      </c>
    </row>
    <row r="47" spans="11:86" x14ac:dyDescent="0.35">
      <c r="K47" s="2" t="s">
        <v>46</v>
      </c>
      <c r="L47" s="10">
        <f>$E$3*'WFH Recoverable LACW DATA 2022'!O47</f>
        <v>0</v>
      </c>
      <c r="M47" s="44">
        <f>$F$3*'WFH Recoverable LACW DATA 2022'!P47</f>
        <v>0</v>
      </c>
      <c r="N47" s="44">
        <f>$D$3*'WFH Recoverable LACW DATA 2022'!Q47</f>
        <v>0</v>
      </c>
      <c r="O47" s="44">
        <f>$G$3*'WFH Recoverable LACW DATA 2022'!R47</f>
        <v>0</v>
      </c>
      <c r="P47" s="44">
        <f>$H$3*'WFH Recoverable LACW DATA 2022'!S47</f>
        <v>0</v>
      </c>
      <c r="Q47" s="44">
        <f>$E$4*'WFH Recoverable LACW DATA 2022'!T47</f>
        <v>0</v>
      </c>
      <c r="R47" s="44">
        <f>$F$4*'WFH Recoverable LACW DATA 2022'!U47</f>
        <v>551333.43999999994</v>
      </c>
      <c r="S47" s="44">
        <f>$D$3*'WFH Recoverable LACW DATA 2022'!V47</f>
        <v>0</v>
      </c>
      <c r="T47" s="44">
        <f>$G$4*'WFH Recoverable LACW DATA 2022'!W47</f>
        <v>0</v>
      </c>
      <c r="U47" s="44">
        <f>360*'WFH Recoverable LACW DATA 2022'!X47</f>
        <v>0</v>
      </c>
      <c r="V47" s="44">
        <f>$H$4*'WFH Recoverable LACW DATA 2022'!Y47</f>
        <v>0</v>
      </c>
      <c r="W47" s="44">
        <f>$C$5*'WFH Recoverable LACW DATA 2022'!Z47</f>
        <v>-1021909.7904036946</v>
      </c>
      <c r="X47" s="44">
        <f>0*'WFH Recoverable LACW DATA 2022'!AA47</f>
        <v>0</v>
      </c>
      <c r="Y47" s="44">
        <f>0*'WFH Recoverable LACW DATA 2022'!AB47</f>
        <v>0</v>
      </c>
      <c r="Z47" s="44">
        <f>$G$5*'WFH Recoverable LACW DATA 2022'!AC47</f>
        <v>0</v>
      </c>
      <c r="AA47" s="44">
        <f>$H$5*'WFH Recoverable LACW DATA 2022'!AD47</f>
        <v>0</v>
      </c>
      <c r="AB47" s="44">
        <f>$C$6*'WFH Recoverable LACW DATA 2022'!AE47</f>
        <v>-1399181.8176698587</v>
      </c>
      <c r="AC47" s="44">
        <f>0*'WFH Recoverable LACW DATA 2022'!AF47</f>
        <v>0</v>
      </c>
      <c r="AD47" s="44">
        <f>$G$6*'WFH Recoverable LACW DATA 2022'!AG47</f>
        <v>0</v>
      </c>
      <c r="AE47" s="44">
        <f>$H$5*'WFH Recoverable LACW DATA 2022'!AH47</f>
        <v>0</v>
      </c>
      <c r="AF47" s="44">
        <f>$C$7*'WFH Recoverable LACW DATA 2022'!AI47</f>
        <v>-2043798.3896216252</v>
      </c>
      <c r="AG47" s="44">
        <f>0*'WFH Recoverable LACW DATA 2022'!AJ47</f>
        <v>0</v>
      </c>
      <c r="AH47" s="44">
        <f>0*'WFH Recoverable LACW DATA 2022'!AK47</f>
        <v>0</v>
      </c>
      <c r="AI47" s="44">
        <f>$G$7*'WFH Recoverable LACW DATA 2022'!AL47</f>
        <v>0</v>
      </c>
      <c r="AJ47" s="44">
        <f>$H$7*'WFH Recoverable LACW DATA 2022'!AM47</f>
        <v>0</v>
      </c>
      <c r="AK47" s="44">
        <f>$C$8*'WFH Recoverable LACW DATA 2022'!AN47</f>
        <v>-5290955.7726236647</v>
      </c>
      <c r="AL47" s="44">
        <f>0*'WFH Recoverable LACW DATA 2022'!AO47</f>
        <v>0</v>
      </c>
      <c r="AM47" s="44">
        <f>$G$8*'WFH Recoverable LACW DATA 2022'!AP47</f>
        <v>0</v>
      </c>
      <c r="AN47" s="44">
        <f>$H$8*'WFH Recoverable LACW DATA 2022'!AQ47</f>
        <v>0</v>
      </c>
      <c r="AO47" s="44">
        <f>$C$9*'WFH Recoverable LACW DATA 2022'!AR47</f>
        <v>-301783.0358865055</v>
      </c>
      <c r="AP47" s="44">
        <f>0*'WFH Recoverable LACW DATA 2022'!AS47</f>
        <v>0</v>
      </c>
      <c r="AQ47" s="44">
        <f>0*'WFH Recoverable LACW DATA 2022'!AT47</f>
        <v>0</v>
      </c>
      <c r="AR47" s="44">
        <f>$G$9*'WFH Recoverable LACW DATA 2022'!AU47</f>
        <v>0</v>
      </c>
      <c r="AS47" s="44">
        <f>$H$9*'WFH Recoverable LACW DATA 2022'!AV47</f>
        <v>0</v>
      </c>
      <c r="AT47" s="44">
        <f>$C$10*'WFH Recoverable LACW DATA 2022'!AW47</f>
        <v>-69931</v>
      </c>
      <c r="AU47" s="44">
        <f>0*'WFH Recoverable LACW DATA 2022'!AX47</f>
        <v>0</v>
      </c>
      <c r="AV47" s="44">
        <f>0*'WFH Recoverable LACW DATA 2022'!AY47</f>
        <v>0</v>
      </c>
      <c r="AW47" s="44">
        <f>$G$10*'WFH Recoverable LACW DATA 2022'!AZ47</f>
        <v>0</v>
      </c>
      <c r="AX47" s="44">
        <f>360*'WFH Recoverable LACW DATA 2022'!BA47</f>
        <v>0</v>
      </c>
      <c r="AY47" s="44">
        <f>$H$10*'WFH Recoverable LACW DATA 2022'!BB47</f>
        <v>0</v>
      </c>
      <c r="AZ47" s="44">
        <f>$C$11*'WFH Recoverable LACW DATA 2022'!BC47</f>
        <v>0</v>
      </c>
      <c r="BA47" s="44">
        <f>0*'WFH Recoverable LACW DATA 2022'!BD47</f>
        <v>0</v>
      </c>
      <c r="BB47" s="44">
        <f>$E$4*'WFH Recoverable LACW DATA 2022'!BE47</f>
        <v>0</v>
      </c>
      <c r="BC47" s="44">
        <f>$F$4*'WFH Recoverable LACW DATA 2022'!BF47</f>
        <v>0</v>
      </c>
      <c r="BD47" s="44">
        <f>0*'WFH Recoverable LACW DATA 2022'!BG47</f>
        <v>0</v>
      </c>
      <c r="BE47" s="44">
        <f>$G$11*'WFH Recoverable LACW DATA 2022'!BH47</f>
        <v>0</v>
      </c>
      <c r="BF47" s="44">
        <f>360*'WFH Recoverable LACW DATA 2022'!BI47</f>
        <v>0</v>
      </c>
      <c r="BG47" s="44">
        <f>$H$11*'WFH Recoverable LACW DATA 2022'!BJ47</f>
        <v>0</v>
      </c>
      <c r="BH47" s="44">
        <f>0*'WFH Recoverable LACW DATA 2022'!BK47</f>
        <v>0</v>
      </c>
      <c r="BI47" s="44">
        <f>0*'WFH Recoverable LACW DATA 2022'!BL47</f>
        <v>0</v>
      </c>
      <c r="BJ47" s="44">
        <f>0*'WFH Recoverable LACW DATA 2022'!BM47</f>
        <v>0</v>
      </c>
      <c r="BK47" s="44">
        <f>0*'WFH Recoverable LACW DATA 2022'!BN47</f>
        <v>0</v>
      </c>
      <c r="BL47" s="44">
        <f>0*'WFH Recoverable LACW DATA 2022'!BO47</f>
        <v>0</v>
      </c>
      <c r="BM47">
        <f>$G$3*'WFH Residual LACW DATA 2022'!N47</f>
        <v>-109573.54761161565</v>
      </c>
      <c r="BN47">
        <f>$H$3*'WFH Residual LACW DATA 2022'!O47</f>
        <v>277456.97004730639</v>
      </c>
      <c r="BO47">
        <f>$G$4*'WFH Residual LACW DATA 2022'!P47</f>
        <v>-42228.043874346375</v>
      </c>
      <c r="BP47">
        <f>$H$4*'WFH Residual LACW DATA 2022'!Q47</f>
        <v>47447.45279029783</v>
      </c>
      <c r="BQ47">
        <f>$G$5*'WFH Residual LACW DATA 2022'!R47</f>
        <v>-502206.60905836301</v>
      </c>
      <c r="BR47">
        <f>$H$5*'WFH Residual LACW DATA 2022'!S47</f>
        <v>360341.68792333204</v>
      </c>
      <c r="BS47">
        <f>$G$7*'WFH Residual LACW DATA 2022'!T47</f>
        <v>2369.1577861970954</v>
      </c>
      <c r="BT47">
        <f>$H$7*'WFH Residual LACW DATA 2022'!U47</f>
        <v>398.26359336933933</v>
      </c>
      <c r="BU47">
        <f>$G$8*'WFH Residual LACW DATA 2022'!V47</f>
        <v>8253.663120894973</v>
      </c>
      <c r="BV47">
        <f>$H$8*'WFH Residual LACW DATA 2022'!W47</f>
        <v>516.26762103432873</v>
      </c>
      <c r="BW47">
        <f>$G$6*'WFH Residual LACW DATA 2022'!X47</f>
        <v>2775775.4595762561</v>
      </c>
      <c r="BX47">
        <f>$H$6*'WFH Residual LACW DATA 2022'!Y47</f>
        <v>2360.0805532997883</v>
      </c>
      <c r="BY47">
        <f>$G$9*'WFH Residual LACW DATA 2022'!Z47</f>
        <v>264226.9030994816</v>
      </c>
      <c r="BZ47">
        <f>$H$9*'WFH Residual LACW DATA 2022'!AA47</f>
        <v>40113.174681953002</v>
      </c>
      <c r="CA47">
        <f>$G$10*'WFH Residual LACW DATA 2022'!AB47</f>
        <v>54293.199267016767</v>
      </c>
      <c r="CB47">
        <f>$H$10*'WFH Residual LACW DATA 2022'!AC47</f>
        <v>360.56786230968987</v>
      </c>
      <c r="CC47">
        <f>$G$10*'WFH Residual LACW DATA 2022'!AD47</f>
        <v>113522.14392194414</v>
      </c>
      <c r="CD47">
        <f>$H$11*'WFH Residual LACW DATA 2022'!AE47</f>
        <v>34717.768305937097</v>
      </c>
      <c r="CE47">
        <f>360*'WFH Residual LACW DATA 2022'!AF47</f>
        <v>22693.082243267196</v>
      </c>
      <c r="CH47">
        <f>360*'WFH Residual LACW DATA 2022'!AI47</f>
        <v>4541.4303908516049</v>
      </c>
    </row>
    <row r="48" spans="11:86" x14ac:dyDescent="0.35">
      <c r="K48" s="2" t="s">
        <v>47</v>
      </c>
      <c r="L48" s="10">
        <f>$E$3*'WFH Recoverable LACW DATA 2022'!O48</f>
        <v>0</v>
      </c>
      <c r="M48" s="44">
        <f>$F$3*'WFH Recoverable LACW DATA 2022'!P48</f>
        <v>0</v>
      </c>
      <c r="N48" s="44">
        <f>$D$3*'WFH Recoverable LACW DATA 2022'!Q48</f>
        <v>-480366.12</v>
      </c>
      <c r="O48" s="44">
        <f>$G$3*'WFH Recoverable LACW DATA 2022'!R48</f>
        <v>0</v>
      </c>
      <c r="P48" s="44">
        <f>$H$3*'WFH Recoverable LACW DATA 2022'!S48</f>
        <v>0</v>
      </c>
      <c r="Q48" s="44">
        <f>$E$4*'WFH Recoverable LACW DATA 2022'!T48</f>
        <v>0</v>
      </c>
      <c r="R48" s="44">
        <f>$F$4*'WFH Recoverable LACW DATA 2022'!U48</f>
        <v>723673.44</v>
      </c>
      <c r="S48" s="44">
        <f>$D$3*'WFH Recoverable LACW DATA 2022'!V48</f>
        <v>0</v>
      </c>
      <c r="T48" s="44">
        <f>$G$4*'WFH Recoverable LACW DATA 2022'!W48</f>
        <v>0</v>
      </c>
      <c r="U48" s="44">
        <f>360*'WFH Recoverable LACW DATA 2022'!X48</f>
        <v>0</v>
      </c>
      <c r="V48" s="44">
        <f>$H$4*'WFH Recoverable LACW DATA 2022'!Y48</f>
        <v>0</v>
      </c>
      <c r="W48" s="44">
        <f>$C$5*'WFH Recoverable LACW DATA 2022'!Z48</f>
        <v>-671092.38280000002</v>
      </c>
      <c r="X48" s="44">
        <f>0*'WFH Recoverable LACW DATA 2022'!AA48</f>
        <v>0</v>
      </c>
      <c r="Y48" s="44">
        <f>0*'WFH Recoverable LACW DATA 2022'!AB48</f>
        <v>0</v>
      </c>
      <c r="Z48" s="44">
        <f>$G$5*'WFH Recoverable LACW DATA 2022'!AC48</f>
        <v>0</v>
      </c>
      <c r="AA48" s="44">
        <f>$H$5*'WFH Recoverable LACW DATA 2022'!AD48</f>
        <v>0</v>
      </c>
      <c r="AB48" s="44">
        <f>$C$6*'WFH Recoverable LACW DATA 2022'!AE48</f>
        <v>-3120492.9708832987</v>
      </c>
      <c r="AC48" s="44">
        <f>0*'WFH Recoverable LACW DATA 2022'!AF48</f>
        <v>0</v>
      </c>
      <c r="AD48" s="44">
        <f>$G$6*'WFH Recoverable LACW DATA 2022'!AG48</f>
        <v>0</v>
      </c>
      <c r="AE48" s="44">
        <f>$H$5*'WFH Recoverable LACW DATA 2022'!AH48</f>
        <v>0</v>
      </c>
      <c r="AF48" s="44">
        <f>$C$7*'WFH Recoverable LACW DATA 2022'!AI48</f>
        <v>-3621324.7570478683</v>
      </c>
      <c r="AG48" s="44">
        <f>0*'WFH Recoverable LACW DATA 2022'!AJ48</f>
        <v>0</v>
      </c>
      <c r="AH48" s="44">
        <f>0*'WFH Recoverable LACW DATA 2022'!AK48</f>
        <v>0</v>
      </c>
      <c r="AI48" s="44">
        <f>$G$7*'WFH Recoverable LACW DATA 2022'!AL48</f>
        <v>0</v>
      </c>
      <c r="AJ48" s="44">
        <f>$H$7*'WFH Recoverable LACW DATA 2022'!AM48</f>
        <v>0</v>
      </c>
      <c r="AK48" s="44">
        <f>$C$8*'WFH Recoverable LACW DATA 2022'!AN48</f>
        <v>-7756899.485186548</v>
      </c>
      <c r="AL48" s="44">
        <f>0*'WFH Recoverable LACW DATA 2022'!AO48</f>
        <v>0</v>
      </c>
      <c r="AM48" s="44">
        <f>$G$8*'WFH Recoverable LACW DATA 2022'!AP48</f>
        <v>0</v>
      </c>
      <c r="AN48" s="44">
        <f>$H$8*'WFH Recoverable LACW DATA 2022'!AQ48</f>
        <v>0</v>
      </c>
      <c r="AO48" s="44">
        <f>$C$9*'WFH Recoverable LACW DATA 2022'!AR48</f>
        <v>-221352.845</v>
      </c>
      <c r="AP48" s="44">
        <f>0*'WFH Recoverable LACW DATA 2022'!AS48</f>
        <v>0</v>
      </c>
      <c r="AQ48" s="44">
        <f>0*'WFH Recoverable LACW DATA 2022'!AT48</f>
        <v>0</v>
      </c>
      <c r="AR48" s="44">
        <f>$G$9*'WFH Recoverable LACW DATA 2022'!AU48</f>
        <v>0</v>
      </c>
      <c r="AS48" s="44">
        <f>$H$9*'WFH Recoverable LACW DATA 2022'!AV48</f>
        <v>0</v>
      </c>
      <c r="AT48" s="44">
        <f>$C$10*'WFH Recoverable LACW DATA 2022'!AW48</f>
        <v>0</v>
      </c>
      <c r="AU48" s="44">
        <f>0*'WFH Recoverable LACW DATA 2022'!AX48</f>
        <v>0</v>
      </c>
      <c r="AV48" s="44">
        <f>0*'WFH Recoverable LACW DATA 2022'!AY48</f>
        <v>0</v>
      </c>
      <c r="AW48" s="44">
        <f>$G$10*'WFH Recoverable LACW DATA 2022'!AZ48</f>
        <v>0</v>
      </c>
      <c r="AX48" s="44">
        <f>360*'WFH Recoverable LACW DATA 2022'!BA48</f>
        <v>0</v>
      </c>
      <c r="AY48" s="44">
        <f>$H$10*'WFH Recoverable LACW DATA 2022'!BB48</f>
        <v>0</v>
      </c>
      <c r="AZ48" s="44">
        <f>$C$11*'WFH Recoverable LACW DATA 2022'!BC48</f>
        <v>0</v>
      </c>
      <c r="BA48" s="44">
        <f>0*'WFH Recoverable LACW DATA 2022'!BD48</f>
        <v>0</v>
      </c>
      <c r="BB48" s="44">
        <f>$E$4*'WFH Recoverable LACW DATA 2022'!BE48</f>
        <v>0</v>
      </c>
      <c r="BC48" s="44">
        <f>$F$4*'WFH Recoverable LACW DATA 2022'!BF48</f>
        <v>0</v>
      </c>
      <c r="BD48" s="44">
        <f>0*'WFH Recoverable LACW DATA 2022'!BG48</f>
        <v>0</v>
      </c>
      <c r="BE48" s="44">
        <f>$G$11*'WFH Recoverable LACW DATA 2022'!BH48</f>
        <v>0</v>
      </c>
      <c r="BF48" s="44">
        <f>360*'WFH Recoverable LACW DATA 2022'!BI48</f>
        <v>0</v>
      </c>
      <c r="BG48" s="44">
        <f>$H$11*'WFH Recoverable LACW DATA 2022'!BJ48</f>
        <v>0</v>
      </c>
      <c r="BH48" s="44">
        <f>0*'WFH Recoverable LACW DATA 2022'!BK48</f>
        <v>0</v>
      </c>
      <c r="BI48" s="44">
        <f>0*'WFH Recoverable LACW DATA 2022'!BL48</f>
        <v>0</v>
      </c>
      <c r="BJ48" s="44">
        <f>0*'WFH Recoverable LACW DATA 2022'!BM48</f>
        <v>0</v>
      </c>
      <c r="BK48" s="44">
        <f>0*'WFH Recoverable LACW DATA 2022'!BN48</f>
        <v>0</v>
      </c>
      <c r="BL48" s="44">
        <f>0*'WFH Recoverable LACW DATA 2022'!BO48</f>
        <v>0</v>
      </c>
      <c r="BM48">
        <f>$G$3*'WFH Residual LACW DATA 2022'!N48</f>
        <v>-203603.79694944905</v>
      </c>
      <c r="BN48">
        <f>$H$3*'WFH Residual LACW DATA 2022'!O48</f>
        <v>515555.93318886589</v>
      </c>
      <c r="BO48">
        <f>$G$4*'WFH Residual LACW DATA 2022'!P48</f>
        <v>-78465.92775329118</v>
      </c>
      <c r="BP48">
        <f>$H$4*'WFH Residual LACW DATA 2022'!Q48</f>
        <v>88164.358590688586</v>
      </c>
      <c r="BQ48">
        <f>$G$5*'WFH Residual LACW DATA 2022'!R48</f>
        <v>-933173.87897141394</v>
      </c>
      <c r="BR48">
        <f>$H$5*'WFH Residual LACW DATA 2022'!S48</f>
        <v>669567.95193319418</v>
      </c>
      <c r="BS48">
        <f>$G$7*'WFH Residual LACW DATA 2022'!T48</f>
        <v>4402.244258366467</v>
      </c>
      <c r="BT48">
        <f>$H$7*'WFH Residual LACW DATA 2022'!U48</f>
        <v>740.03243998401808</v>
      </c>
      <c r="BU48">
        <f>$G$8*'WFH Residual LACW DATA 2022'!V48</f>
        <v>15336.522242688732</v>
      </c>
      <c r="BV48">
        <f>$H$8*'WFH Residual LACW DATA 2022'!W48</f>
        <v>959.30131109039394</v>
      </c>
      <c r="BW48">
        <f>$G$6*'WFH Residual LACW DATA 2022'!X48</f>
        <v>5157799.8099690666</v>
      </c>
      <c r="BX48">
        <f>$H$6*'WFH Residual LACW DATA 2022'!Y48</f>
        <v>4385.3774221275144</v>
      </c>
      <c r="BY48">
        <f>$G$9*'WFH Residual LACW DATA 2022'!Z48</f>
        <v>490972.51937059342</v>
      </c>
      <c r="BZ48">
        <f>$H$9*'WFH Residual LACW DATA 2022'!AA48</f>
        <v>74536.189171229809</v>
      </c>
      <c r="CA48">
        <f>$G$10*'WFH Residual LACW DATA 2022'!AB48</f>
        <v>100884.76425423153</v>
      </c>
      <c r="CB48">
        <f>$H$10*'WFH Residual LACW DATA 2022'!AC48</f>
        <v>669.98821726948131</v>
      </c>
      <c r="CC48">
        <f>$G$10*'WFH Residual LACW DATA 2022'!AD48</f>
        <v>210940.87071339317</v>
      </c>
      <c r="CD48">
        <f>$H$11*'WFH Residual LACW DATA 2022'!AE48</f>
        <v>64510.72912008829</v>
      </c>
      <c r="CE48">
        <f>360*'WFH Residual LACW DATA 2022'!AF48</f>
        <v>42167.090597379945</v>
      </c>
      <c r="CH48">
        <f>360*'WFH Residual LACW DATA 2022'!AI48</f>
        <v>8438.6468387100649</v>
      </c>
    </row>
    <row r="49" spans="11:86" x14ac:dyDescent="0.35">
      <c r="K49" s="2" t="s">
        <v>48</v>
      </c>
      <c r="L49" s="10">
        <f>$E$3*'WFH Recoverable LACW DATA 2022'!O49</f>
        <v>0</v>
      </c>
      <c r="M49" s="44">
        <f>$F$3*'WFH Recoverable LACW DATA 2022'!P49</f>
        <v>0</v>
      </c>
      <c r="N49" s="44">
        <f>$D$3*'WFH Recoverable LACW DATA 2022'!Q49</f>
        <v>-268649.15999999997</v>
      </c>
      <c r="O49" s="44">
        <f>$G$3*'WFH Recoverable LACW DATA 2022'!R49</f>
        <v>0</v>
      </c>
      <c r="P49" s="44">
        <f>$H$3*'WFH Recoverable LACW DATA 2022'!S49</f>
        <v>0</v>
      </c>
      <c r="Q49" s="44">
        <f>$E$4*'WFH Recoverable LACW DATA 2022'!T49</f>
        <v>0</v>
      </c>
      <c r="R49" s="44">
        <f>$F$4*'WFH Recoverable LACW DATA 2022'!U49</f>
        <v>375926.88</v>
      </c>
      <c r="S49" s="44">
        <f>$D$3*'WFH Recoverable LACW DATA 2022'!V49</f>
        <v>0</v>
      </c>
      <c r="T49" s="44">
        <f>$G$4*'WFH Recoverable LACW DATA 2022'!W49</f>
        <v>0</v>
      </c>
      <c r="U49" s="44">
        <f>360*'WFH Recoverable LACW DATA 2022'!X49</f>
        <v>0</v>
      </c>
      <c r="V49" s="44">
        <f>$H$4*'WFH Recoverable LACW DATA 2022'!Y49</f>
        <v>0</v>
      </c>
      <c r="W49" s="44">
        <f>$C$5*'WFH Recoverable LACW DATA 2022'!Z49</f>
        <v>-535577.46919780131</v>
      </c>
      <c r="X49" s="44">
        <f>0*'WFH Recoverable LACW DATA 2022'!AA49</f>
        <v>0</v>
      </c>
      <c r="Y49" s="44">
        <f>0*'WFH Recoverable LACW DATA 2022'!AB49</f>
        <v>0</v>
      </c>
      <c r="Z49" s="44">
        <f>$G$5*'WFH Recoverable LACW DATA 2022'!AC49</f>
        <v>0</v>
      </c>
      <c r="AA49" s="44">
        <f>$H$5*'WFH Recoverable LACW DATA 2022'!AD49</f>
        <v>0</v>
      </c>
      <c r="AB49" s="44">
        <f>$C$6*'WFH Recoverable LACW DATA 2022'!AE49</f>
        <v>-881957.01146399172</v>
      </c>
      <c r="AC49" s="44">
        <f>0*'WFH Recoverable LACW DATA 2022'!AF49</f>
        <v>0</v>
      </c>
      <c r="AD49" s="44">
        <f>$G$6*'WFH Recoverable LACW DATA 2022'!AG49</f>
        <v>0</v>
      </c>
      <c r="AE49" s="44">
        <f>$H$5*'WFH Recoverable LACW DATA 2022'!AH49</f>
        <v>0</v>
      </c>
      <c r="AF49" s="44">
        <f>$C$7*'WFH Recoverable LACW DATA 2022'!AI49</f>
        <v>-967535.1212725431</v>
      </c>
      <c r="AG49" s="44">
        <f>0*'WFH Recoverable LACW DATA 2022'!AJ49</f>
        <v>0</v>
      </c>
      <c r="AH49" s="44">
        <f>0*'WFH Recoverable LACW DATA 2022'!AK49</f>
        <v>0</v>
      </c>
      <c r="AI49" s="44">
        <f>$G$7*'WFH Recoverable LACW DATA 2022'!AL49</f>
        <v>0</v>
      </c>
      <c r="AJ49" s="44">
        <f>$H$7*'WFH Recoverable LACW DATA 2022'!AM49</f>
        <v>0</v>
      </c>
      <c r="AK49" s="44">
        <f>$C$8*'WFH Recoverable LACW DATA 2022'!AN49</f>
        <v>-4404178.3152755415</v>
      </c>
      <c r="AL49" s="44">
        <f>0*'WFH Recoverable LACW DATA 2022'!AO49</f>
        <v>0</v>
      </c>
      <c r="AM49" s="44">
        <f>$G$8*'WFH Recoverable LACW DATA 2022'!AP49</f>
        <v>0</v>
      </c>
      <c r="AN49" s="44">
        <f>$H$8*'WFH Recoverable LACW DATA 2022'!AQ49</f>
        <v>0</v>
      </c>
      <c r="AO49" s="44">
        <f>$C$9*'WFH Recoverable LACW DATA 2022'!AR49</f>
        <v>-4605507.7758423667</v>
      </c>
      <c r="AP49" s="44">
        <f>0*'WFH Recoverable LACW DATA 2022'!AS49</f>
        <v>0</v>
      </c>
      <c r="AQ49" s="44">
        <f>0*'WFH Recoverable LACW DATA 2022'!AT49</f>
        <v>0</v>
      </c>
      <c r="AR49" s="44">
        <f>$G$9*'WFH Recoverable LACW DATA 2022'!AU49</f>
        <v>0</v>
      </c>
      <c r="AS49" s="44">
        <f>$H$9*'WFH Recoverable LACW DATA 2022'!AV49</f>
        <v>0</v>
      </c>
      <c r="AT49" s="44">
        <f>$C$10*'WFH Recoverable LACW DATA 2022'!AW49</f>
        <v>-509730</v>
      </c>
      <c r="AU49" s="44">
        <f>0*'WFH Recoverable LACW DATA 2022'!AX49</f>
        <v>0</v>
      </c>
      <c r="AV49" s="44">
        <f>0*'WFH Recoverable LACW DATA 2022'!AY49</f>
        <v>0</v>
      </c>
      <c r="AW49" s="44">
        <f>$G$10*'WFH Recoverable LACW DATA 2022'!AZ49</f>
        <v>0</v>
      </c>
      <c r="AX49" s="44">
        <f>360*'WFH Recoverable LACW DATA 2022'!BA49</f>
        <v>0</v>
      </c>
      <c r="AY49" s="44">
        <f>$H$10*'WFH Recoverable LACW DATA 2022'!BB49</f>
        <v>0</v>
      </c>
      <c r="AZ49" s="44">
        <f>$C$11*'WFH Recoverable LACW DATA 2022'!BC49</f>
        <v>0</v>
      </c>
      <c r="BA49" s="44">
        <f>0*'WFH Recoverable LACW DATA 2022'!BD49</f>
        <v>0</v>
      </c>
      <c r="BB49" s="44">
        <f>$E$4*'WFH Recoverable LACW DATA 2022'!BE49</f>
        <v>0</v>
      </c>
      <c r="BC49" s="44">
        <f>$F$4*'WFH Recoverable LACW DATA 2022'!BF49</f>
        <v>0</v>
      </c>
      <c r="BD49" s="44">
        <f>0*'WFH Recoverable LACW DATA 2022'!BG49</f>
        <v>0</v>
      </c>
      <c r="BE49" s="44">
        <f>$G$11*'WFH Recoverable LACW DATA 2022'!BH49</f>
        <v>0</v>
      </c>
      <c r="BF49" s="44">
        <f>360*'WFH Recoverable LACW DATA 2022'!BI49</f>
        <v>0</v>
      </c>
      <c r="BG49" s="44">
        <f>$H$11*'WFH Recoverable LACW DATA 2022'!BJ49</f>
        <v>0</v>
      </c>
      <c r="BH49" s="44">
        <f>0*'WFH Recoverable LACW DATA 2022'!BK49</f>
        <v>0</v>
      </c>
      <c r="BI49" s="44">
        <f>0*'WFH Recoverable LACW DATA 2022'!BL49</f>
        <v>0</v>
      </c>
      <c r="BJ49" s="44">
        <f>0*'WFH Recoverable LACW DATA 2022'!BM49</f>
        <v>0</v>
      </c>
      <c r="BK49" s="44">
        <f>0*'WFH Recoverable LACW DATA 2022'!BN49</f>
        <v>0</v>
      </c>
      <c r="BL49" s="44">
        <f>0*'WFH Recoverable LACW DATA 2022'!BO49</f>
        <v>0</v>
      </c>
      <c r="BM49">
        <f>$G$3*'WFH Residual LACW DATA 2022'!N49</f>
        <v>-176618.21605960635</v>
      </c>
      <c r="BN49">
        <f>$H$3*'WFH Residual LACW DATA 2022'!O49</f>
        <v>447224.31783219986</v>
      </c>
      <c r="BO49">
        <f>$G$4*'WFH Residual LACW DATA 2022'!P49</f>
        <v>-68066.079262210653</v>
      </c>
      <c r="BP49">
        <f>$H$4*'WFH Residual LACW DATA 2022'!Q49</f>
        <v>76479.083237298037</v>
      </c>
      <c r="BQ49">
        <f>$G$5*'WFH Residual LACW DATA 2022'!R49</f>
        <v>-809491.31718930893</v>
      </c>
      <c r="BR49">
        <f>$H$5*'WFH Residual LACW DATA 2022'!S49</f>
        <v>580823.63380721328</v>
      </c>
      <c r="BS49">
        <f>$G$7*'WFH Residual LACW DATA 2022'!T49</f>
        <v>3818.7722391266238</v>
      </c>
      <c r="BT49">
        <f>$H$7*'WFH Residual LACW DATA 2022'!U49</f>
        <v>641.94878157732046</v>
      </c>
      <c r="BU49">
        <f>$G$8*'WFH Residual LACW DATA 2022'!V49</f>
        <v>13303.824583068446</v>
      </c>
      <c r="BV49">
        <f>$H$8*'WFH Residual LACW DATA 2022'!W49</f>
        <v>832.1558279706004</v>
      </c>
      <c r="BW49">
        <f>$G$6*'WFH Residual LACW DATA 2022'!X49</f>
        <v>4474186.7041678373</v>
      </c>
      <c r="BX49">
        <f>$H$6*'WFH Residual LACW DATA 2022'!Y49</f>
        <v>3804.140927865602</v>
      </c>
      <c r="BY49">
        <f>$G$9*'WFH Residual LACW DATA 2022'!Z49</f>
        <v>425899.1816692609</v>
      </c>
      <c r="BZ49">
        <f>$H$9*'WFH Residual LACW DATA 2022'!AA49</f>
        <v>64657.186951049021</v>
      </c>
      <c r="CA49">
        <f>$G$10*'WFH Residual LACW DATA 2022'!AB49</f>
        <v>87513.530479985115</v>
      </c>
      <c r="CB49">
        <f>$H$10*'WFH Residual LACW DATA 2022'!AC49</f>
        <v>581.1881973128003</v>
      </c>
      <c r="CC49">
        <f>$G$10*'WFH Residual LACW DATA 2022'!AD49</f>
        <v>182982.8364581507</v>
      </c>
      <c r="CD49">
        <f>$H$11*'WFH Residual LACW DATA 2022'!AE49</f>
        <v>55960.498107622945</v>
      </c>
      <c r="CE49">
        <f>360*'WFH Residual LACW DATA 2022'!AF49</f>
        <v>36578.278152553867</v>
      </c>
      <c r="CH49">
        <f>360*'WFH Residual LACW DATA 2022'!AI49</f>
        <v>7320.1913370016891</v>
      </c>
    </row>
    <row r="50" spans="11:86" x14ac:dyDescent="0.35">
      <c r="K50" s="2" t="s">
        <v>49</v>
      </c>
      <c r="L50" s="10">
        <f>$E$3*'WFH Recoverable LACW DATA 2022'!O50</f>
        <v>0</v>
      </c>
      <c r="M50" s="44">
        <f>$F$3*'WFH Recoverable LACW DATA 2022'!P50</f>
        <v>0</v>
      </c>
      <c r="N50" s="44">
        <f>$D$3*'WFH Recoverable LACW DATA 2022'!Q50</f>
        <v>-371843.16000000003</v>
      </c>
      <c r="O50" s="44">
        <f>$G$3*'WFH Recoverable LACW DATA 2022'!R50</f>
        <v>0</v>
      </c>
      <c r="P50" s="44">
        <f>$H$3*'WFH Recoverable LACW DATA 2022'!S50</f>
        <v>0</v>
      </c>
      <c r="Q50" s="44">
        <f>$E$4*'WFH Recoverable LACW DATA 2022'!T50</f>
        <v>-545049.9</v>
      </c>
      <c r="R50" s="44">
        <f>$F$4*'WFH Recoverable LACW DATA 2022'!U50</f>
        <v>0</v>
      </c>
      <c r="S50" s="44">
        <f>$D$3*'WFH Recoverable LACW DATA 2022'!V50</f>
        <v>0</v>
      </c>
      <c r="T50" s="44">
        <f>$G$4*'WFH Recoverable LACW DATA 2022'!W50</f>
        <v>0</v>
      </c>
      <c r="U50" s="44">
        <f>360*'WFH Recoverable LACW DATA 2022'!X50</f>
        <v>0</v>
      </c>
      <c r="V50" s="44">
        <f>$H$4*'WFH Recoverable LACW DATA 2022'!Y50</f>
        <v>0</v>
      </c>
      <c r="W50" s="44">
        <f>$C$5*'WFH Recoverable LACW DATA 2022'!Z50</f>
        <v>-933560.27344650717</v>
      </c>
      <c r="X50" s="44">
        <f>0*'WFH Recoverable LACW DATA 2022'!AA50</f>
        <v>0</v>
      </c>
      <c r="Y50" s="44">
        <f>0*'WFH Recoverable LACW DATA 2022'!AB50</f>
        <v>0</v>
      </c>
      <c r="Z50" s="44">
        <f>$G$5*'WFH Recoverable LACW DATA 2022'!AC50</f>
        <v>0</v>
      </c>
      <c r="AA50" s="44">
        <f>$H$5*'WFH Recoverable LACW DATA 2022'!AD50</f>
        <v>0</v>
      </c>
      <c r="AB50" s="44">
        <f>$C$6*'WFH Recoverable LACW DATA 2022'!AE50</f>
        <v>-1099621.9103047987</v>
      </c>
      <c r="AC50" s="44">
        <f>0*'WFH Recoverable LACW DATA 2022'!AF50</f>
        <v>0</v>
      </c>
      <c r="AD50" s="44">
        <f>$G$6*'WFH Recoverable LACW DATA 2022'!AG50</f>
        <v>0</v>
      </c>
      <c r="AE50" s="44">
        <f>$H$5*'WFH Recoverable LACW DATA 2022'!AH50</f>
        <v>0</v>
      </c>
      <c r="AF50" s="44">
        <f>$C$7*'WFH Recoverable LACW DATA 2022'!AI50</f>
        <v>-1548313.8910699605</v>
      </c>
      <c r="AG50" s="44">
        <f>0*'WFH Recoverable LACW DATA 2022'!AJ50</f>
        <v>0</v>
      </c>
      <c r="AH50" s="44">
        <f>0*'WFH Recoverable LACW DATA 2022'!AK50</f>
        <v>0</v>
      </c>
      <c r="AI50" s="44">
        <f>$G$7*'WFH Recoverable LACW DATA 2022'!AL50</f>
        <v>0</v>
      </c>
      <c r="AJ50" s="44">
        <f>$H$7*'WFH Recoverable LACW DATA 2022'!AM50</f>
        <v>0</v>
      </c>
      <c r="AK50" s="44">
        <f>$C$8*'WFH Recoverable LACW DATA 2022'!AN50</f>
        <v>-3912057.3953019474</v>
      </c>
      <c r="AL50" s="44">
        <f>0*'WFH Recoverable LACW DATA 2022'!AO50</f>
        <v>0</v>
      </c>
      <c r="AM50" s="44">
        <f>$G$8*'WFH Recoverable LACW DATA 2022'!AP50</f>
        <v>0</v>
      </c>
      <c r="AN50" s="44">
        <f>$H$8*'WFH Recoverable LACW DATA 2022'!AQ50</f>
        <v>0</v>
      </c>
      <c r="AO50" s="44">
        <f>$C$9*'WFH Recoverable LACW DATA 2022'!AR50</f>
        <v>-3906992.95</v>
      </c>
      <c r="AP50" s="44">
        <f>0*'WFH Recoverable LACW DATA 2022'!AS50</f>
        <v>0</v>
      </c>
      <c r="AQ50" s="44">
        <f>0*'WFH Recoverable LACW DATA 2022'!AT50</f>
        <v>0</v>
      </c>
      <c r="AR50" s="44">
        <f>$G$9*'WFH Recoverable LACW DATA 2022'!AU50</f>
        <v>0</v>
      </c>
      <c r="AS50" s="44">
        <f>$H$9*'WFH Recoverable LACW DATA 2022'!AV50</f>
        <v>0</v>
      </c>
      <c r="AT50" s="44">
        <f>$C$10*'WFH Recoverable LACW DATA 2022'!AW50</f>
        <v>-46980</v>
      </c>
      <c r="AU50" s="44">
        <f>0*'WFH Recoverable LACW DATA 2022'!AX50</f>
        <v>0</v>
      </c>
      <c r="AV50" s="44">
        <f>0*'WFH Recoverable LACW DATA 2022'!AY50</f>
        <v>0</v>
      </c>
      <c r="AW50" s="44">
        <f>$G$10*'WFH Recoverable LACW DATA 2022'!AZ50</f>
        <v>0</v>
      </c>
      <c r="AX50" s="44">
        <f>360*'WFH Recoverable LACW DATA 2022'!BA50</f>
        <v>0</v>
      </c>
      <c r="AY50" s="44">
        <f>$H$10*'WFH Recoverable LACW DATA 2022'!BB50</f>
        <v>0</v>
      </c>
      <c r="AZ50" s="44">
        <f>$C$11*'WFH Recoverable LACW DATA 2022'!BC50</f>
        <v>0</v>
      </c>
      <c r="BA50" s="44">
        <f>0*'WFH Recoverable LACW DATA 2022'!BD50</f>
        <v>0</v>
      </c>
      <c r="BB50" s="44">
        <f>$E$4*'WFH Recoverable LACW DATA 2022'!BE50</f>
        <v>0</v>
      </c>
      <c r="BC50" s="44">
        <f>$F$4*'WFH Recoverable LACW DATA 2022'!BF50</f>
        <v>0</v>
      </c>
      <c r="BD50" s="44">
        <f>0*'WFH Recoverable LACW DATA 2022'!BG50</f>
        <v>0</v>
      </c>
      <c r="BE50" s="44">
        <f>$G$11*'WFH Recoverable LACW DATA 2022'!BH50</f>
        <v>0</v>
      </c>
      <c r="BF50" s="44">
        <f>360*'WFH Recoverable LACW DATA 2022'!BI50</f>
        <v>0</v>
      </c>
      <c r="BG50" s="44">
        <f>$H$11*'WFH Recoverable LACW DATA 2022'!BJ50</f>
        <v>0</v>
      </c>
      <c r="BH50" s="44">
        <f>0*'WFH Recoverable LACW DATA 2022'!BK50</f>
        <v>0</v>
      </c>
      <c r="BI50" s="44">
        <f>0*'WFH Recoverable LACW DATA 2022'!BL50</f>
        <v>0</v>
      </c>
      <c r="BJ50" s="44">
        <f>0*'WFH Recoverable LACW DATA 2022'!BM50</f>
        <v>0</v>
      </c>
      <c r="BK50" s="44">
        <f>0*'WFH Recoverable LACW DATA 2022'!BN50</f>
        <v>0</v>
      </c>
      <c r="BL50" s="44">
        <f>0*'WFH Recoverable LACW DATA 2022'!BO50</f>
        <v>0</v>
      </c>
      <c r="BM50">
        <f>$G$3*'WFH Residual LACW DATA 2022'!N50</f>
        <v>-130028.34055379051</v>
      </c>
      <c r="BN50">
        <f>$H$3*'WFH Residual LACW DATA 2022'!O50</f>
        <v>329251.63213853567</v>
      </c>
      <c r="BO50">
        <f>$G$4*'WFH Residual LACW DATA 2022'!P50</f>
        <v>-50111.02213534469</v>
      </c>
      <c r="BP50">
        <f>$H$4*'WFH Residual LACW DATA 2022'!Q50</f>
        <v>56304.77140061793</v>
      </c>
      <c r="BQ50">
        <f>$G$5*'WFH Residual LACW DATA 2022'!R50</f>
        <v>-595956.71961325384</v>
      </c>
      <c r="BR50">
        <f>$H$5*'WFH Residual LACW DATA 2022'!S50</f>
        <v>427608.9689009554</v>
      </c>
      <c r="BS50">
        <f>$G$7*'WFH Residual LACW DATA 2022'!T50</f>
        <v>2811.4235795414161</v>
      </c>
      <c r="BT50">
        <f>$H$7*'WFH Residual LACW DATA 2022'!U50</f>
        <v>472.6099982849795</v>
      </c>
      <c r="BU50">
        <f>$G$8*'WFH Residual LACW DATA 2022'!V50</f>
        <v>9794.427053726462</v>
      </c>
      <c r="BV50">
        <f>$H$8*'WFH Residual LACW DATA 2022'!W50</f>
        <v>612.6425903694178</v>
      </c>
      <c r="BW50">
        <f>$G$6*'WFH Residual LACW DATA 2022'!X50</f>
        <v>3293947.1672301167</v>
      </c>
      <c r="BX50">
        <f>$H$6*'WFH Residual LACW DATA 2022'!Y50</f>
        <v>2800.6518416887666</v>
      </c>
      <c r="BY50">
        <f>$G$9*'WFH Residual LACW DATA 2022'!Z50</f>
        <v>313551.82421829959</v>
      </c>
      <c r="BZ50">
        <f>$H$9*'WFH Residual LACW DATA 2022'!AA50</f>
        <v>47601.356823147617</v>
      </c>
      <c r="CA50">
        <f>$G$10*'WFH Residual LACW DATA 2022'!AB50</f>
        <v>64428.45703115745</v>
      </c>
      <c r="CB50">
        <f>$H$10*'WFH Residual LACW DATA 2022'!AC50</f>
        <v>427.87736470245056</v>
      </c>
      <c r="CC50">
        <f>$G$10*'WFH Residual LACW DATA 2022'!AD50</f>
        <v>134714.04651969284</v>
      </c>
      <c r="CD50">
        <f>$H$11*'WFH Residual LACW DATA 2022'!AE50</f>
        <v>41198.755529509137</v>
      </c>
      <c r="CE50">
        <f>360*'WFH Residual LACW DATA 2022'!AF50</f>
        <v>26929.344631622756</v>
      </c>
      <c r="CH50">
        <f>360*'WFH Residual LACW DATA 2022'!AI50</f>
        <v>5389.2081650588734</v>
      </c>
    </row>
    <row r="51" spans="11:86" x14ac:dyDescent="0.35">
      <c r="K51" s="2" t="s">
        <v>50</v>
      </c>
      <c r="L51" s="10">
        <f>$E$3*'WFH Recoverable LACW DATA 2022'!O51</f>
        <v>0</v>
      </c>
      <c r="M51" s="44">
        <f>$F$3*'WFH Recoverable LACW DATA 2022'!P51</f>
        <v>0</v>
      </c>
      <c r="N51" s="44">
        <f>$D$3*'WFH Recoverable LACW DATA 2022'!Q51</f>
        <v>0</v>
      </c>
      <c r="O51" s="44">
        <f>$G$3*'WFH Recoverable LACW DATA 2022'!R51</f>
        <v>0</v>
      </c>
      <c r="P51" s="44">
        <f>$H$3*'WFH Recoverable LACW DATA 2022'!S51</f>
        <v>0</v>
      </c>
      <c r="Q51" s="44">
        <f>$E$4*'WFH Recoverable LACW DATA 2022'!T51</f>
        <v>-2028426.482729645</v>
      </c>
      <c r="R51" s="44">
        <f>$F$4*'WFH Recoverable LACW DATA 2022'!U51</f>
        <v>245315.61260310834</v>
      </c>
      <c r="S51" s="44">
        <f>$D$3*'WFH Recoverable LACW DATA 2022'!V51</f>
        <v>0</v>
      </c>
      <c r="T51" s="44">
        <f>$G$4*'WFH Recoverable LACW DATA 2022'!W51</f>
        <v>0</v>
      </c>
      <c r="U51" s="44">
        <f>360*'WFH Recoverable LACW DATA 2022'!X51</f>
        <v>0</v>
      </c>
      <c r="V51" s="44">
        <f>$H$4*'WFH Recoverable LACW DATA 2022'!Y51</f>
        <v>0</v>
      </c>
      <c r="W51" s="44">
        <f>$C$5*'WFH Recoverable LACW DATA 2022'!Z51</f>
        <v>-2563388.4549112055</v>
      </c>
      <c r="X51" s="44">
        <f>0*'WFH Recoverable LACW DATA 2022'!AA51</f>
        <v>0</v>
      </c>
      <c r="Y51" s="44">
        <f>0*'WFH Recoverable LACW DATA 2022'!AB51</f>
        <v>0</v>
      </c>
      <c r="Z51" s="44">
        <f>$G$5*'WFH Recoverable LACW DATA 2022'!AC51</f>
        <v>0</v>
      </c>
      <c r="AA51" s="44">
        <f>$H$5*'WFH Recoverable LACW DATA 2022'!AD51</f>
        <v>0</v>
      </c>
      <c r="AB51" s="44">
        <f>$C$6*'WFH Recoverable LACW DATA 2022'!AE51</f>
        <v>-2975912.4950924166</v>
      </c>
      <c r="AC51" s="44">
        <f>0*'WFH Recoverable LACW DATA 2022'!AF51</f>
        <v>0</v>
      </c>
      <c r="AD51" s="44">
        <f>$G$6*'WFH Recoverable LACW DATA 2022'!AG51</f>
        <v>0</v>
      </c>
      <c r="AE51" s="44">
        <f>$H$5*'WFH Recoverable LACW DATA 2022'!AH51</f>
        <v>0</v>
      </c>
      <c r="AF51" s="44">
        <f>$C$7*'WFH Recoverable LACW DATA 2022'!AI51</f>
        <v>-3720827.6097716396</v>
      </c>
      <c r="AG51" s="44">
        <f>0*'WFH Recoverable LACW DATA 2022'!AJ51</f>
        <v>0</v>
      </c>
      <c r="AH51" s="44">
        <f>0*'WFH Recoverable LACW DATA 2022'!AK51</f>
        <v>0</v>
      </c>
      <c r="AI51" s="44">
        <f>$G$7*'WFH Recoverable LACW DATA 2022'!AL51</f>
        <v>0</v>
      </c>
      <c r="AJ51" s="44">
        <f>$H$7*'WFH Recoverable LACW DATA 2022'!AM51</f>
        <v>0</v>
      </c>
      <c r="AK51" s="44">
        <f>$C$8*'WFH Recoverable LACW DATA 2022'!AN51</f>
        <v>-24197805.526122257</v>
      </c>
      <c r="AL51" s="44">
        <f>0*'WFH Recoverable LACW DATA 2022'!AO51</f>
        <v>0</v>
      </c>
      <c r="AM51" s="44">
        <f>$G$8*'WFH Recoverable LACW DATA 2022'!AP51</f>
        <v>0</v>
      </c>
      <c r="AN51" s="44">
        <f>$H$8*'WFH Recoverable LACW DATA 2022'!AQ51</f>
        <v>0</v>
      </c>
      <c r="AO51" s="44">
        <f>$C$9*'WFH Recoverable LACW DATA 2022'!AR51</f>
        <v>0</v>
      </c>
      <c r="AP51" s="44">
        <f>0*'WFH Recoverable LACW DATA 2022'!AS51</f>
        <v>0</v>
      </c>
      <c r="AQ51" s="44">
        <f>0*'WFH Recoverable LACW DATA 2022'!AT51</f>
        <v>0</v>
      </c>
      <c r="AR51" s="44">
        <f>$G$9*'WFH Recoverable LACW DATA 2022'!AU51</f>
        <v>0</v>
      </c>
      <c r="AS51" s="44">
        <f>$H$9*'WFH Recoverable LACW DATA 2022'!AV51</f>
        <v>0</v>
      </c>
      <c r="AT51" s="44">
        <f>$C$10*'WFH Recoverable LACW DATA 2022'!AW51</f>
        <v>0</v>
      </c>
      <c r="AU51" s="44">
        <f>0*'WFH Recoverable LACW DATA 2022'!AX51</f>
        <v>0</v>
      </c>
      <c r="AV51" s="44">
        <f>0*'WFH Recoverable LACW DATA 2022'!AY51</f>
        <v>0</v>
      </c>
      <c r="AW51" s="44">
        <f>$G$10*'WFH Recoverable LACW DATA 2022'!AZ51</f>
        <v>0</v>
      </c>
      <c r="AX51" s="44">
        <f>360*'WFH Recoverable LACW DATA 2022'!BA51</f>
        <v>0</v>
      </c>
      <c r="AY51" s="44">
        <f>$H$10*'WFH Recoverable LACW DATA 2022'!BB51</f>
        <v>0</v>
      </c>
      <c r="AZ51" s="44">
        <f>$C$11*'WFH Recoverable LACW DATA 2022'!BC51</f>
        <v>0</v>
      </c>
      <c r="BA51" s="44">
        <f>0*'WFH Recoverable LACW DATA 2022'!BD51</f>
        <v>0</v>
      </c>
      <c r="BB51" s="44">
        <f>$E$4*'WFH Recoverable LACW DATA 2022'!BE51</f>
        <v>0</v>
      </c>
      <c r="BC51" s="44">
        <f>$F$4*'WFH Recoverable LACW DATA 2022'!BF51</f>
        <v>0</v>
      </c>
      <c r="BD51" s="44">
        <f>0*'WFH Recoverable LACW DATA 2022'!BG51</f>
        <v>0</v>
      </c>
      <c r="BE51" s="44">
        <f>$G$11*'WFH Recoverable LACW DATA 2022'!BH51</f>
        <v>0</v>
      </c>
      <c r="BF51" s="44">
        <f>360*'WFH Recoverable LACW DATA 2022'!BI51</f>
        <v>0</v>
      </c>
      <c r="BG51" s="44">
        <f>$H$11*'WFH Recoverable LACW DATA 2022'!BJ51</f>
        <v>0</v>
      </c>
      <c r="BH51" s="44">
        <f>0*'WFH Recoverable LACW DATA 2022'!BK51</f>
        <v>0</v>
      </c>
      <c r="BI51" s="44">
        <f>0*'WFH Recoverable LACW DATA 2022'!BL51</f>
        <v>0</v>
      </c>
      <c r="BJ51" s="44">
        <f>0*'WFH Recoverable LACW DATA 2022'!BM51</f>
        <v>0</v>
      </c>
      <c r="BK51" s="44">
        <f>0*'WFH Recoverable LACW DATA 2022'!BN51</f>
        <v>0</v>
      </c>
      <c r="BL51" s="44">
        <f>0*'WFH Recoverable LACW DATA 2022'!BO51</f>
        <v>0</v>
      </c>
      <c r="BM51">
        <f>$G$3*'WFH Residual LACW DATA 2022'!N51</f>
        <v>-373933.08530100959</v>
      </c>
      <c r="BN51">
        <f>$H$3*'WFH Residual LACW DATA 2022'!O51</f>
        <v>946855.72484887531</v>
      </c>
      <c r="BO51">
        <f>$G$4*'WFH Residual LACW DATA 2022'!P51</f>
        <v>-144108.3461870758</v>
      </c>
      <c r="BP51">
        <f>$H$4*'WFH Residual LACW DATA 2022'!Q51</f>
        <v>161920.21521870719</v>
      </c>
      <c r="BQ51">
        <f>$G$5*'WFH Residual LACW DATA 2022'!R51</f>
        <v>-1713841.2589266598</v>
      </c>
      <c r="BR51">
        <f>$H$5*'WFH Residual LACW DATA 2022'!S51</f>
        <v>1229709.9260247117</v>
      </c>
      <c r="BS51">
        <f>$G$7*'WFH Residual LACW DATA 2022'!T51</f>
        <v>8085.0396821839922</v>
      </c>
      <c r="BT51">
        <f>$H$7*'WFH Residual LACW DATA 2022'!U51</f>
        <v>1359.1230500223091</v>
      </c>
      <c r="BU51">
        <f>$G$8*'WFH Residual LACW DATA 2022'!V51</f>
        <v>28166.631300201178</v>
      </c>
      <c r="BV51">
        <f>$H$8*'WFH Residual LACW DATA 2022'!W51</f>
        <v>1761.826175954845</v>
      </c>
      <c r="BW51">
        <f>$G$6*'WFH Residual LACW DATA 2022'!X51</f>
        <v>9472672.0483780894</v>
      </c>
      <c r="BX51">
        <f>$H$6*'WFH Residual LACW DATA 2022'!Y51</f>
        <v>8054.0625186507204</v>
      </c>
      <c r="BY51">
        <f>$G$9*'WFH Residual LACW DATA 2022'!Z51</f>
        <v>901706.50899913127</v>
      </c>
      <c r="BZ51">
        <f>$H$9*'WFH Residual LACW DATA 2022'!AA51</f>
        <v>136891.09732220581</v>
      </c>
      <c r="CA51">
        <f>$G$10*'WFH Residual LACW DATA 2022'!AB51</f>
        <v>185282.15938338317</v>
      </c>
      <c r="CB51">
        <f>$H$10*'WFH Residual LACW DATA 2022'!AC51</f>
        <v>1230.481773682749</v>
      </c>
      <c r="CC51">
        <f>$G$10*'WFH Residual LACW DATA 2022'!AD51</f>
        <v>387408.15143798292</v>
      </c>
      <c r="CD51">
        <f>$H$11*'WFH Residual LACW DATA 2022'!AE51</f>
        <v>118478.61550873486</v>
      </c>
      <c r="CE51">
        <f>360*'WFH Residual LACW DATA 2022'!AF51</f>
        <v>77442.908833180001</v>
      </c>
      <c r="CH51">
        <f>360*'WFH Residual LACW DATA 2022'!AI51</f>
        <v>15498.184687331313</v>
      </c>
    </row>
    <row r="52" spans="11:86" x14ac:dyDescent="0.35">
      <c r="K52" s="2" t="s">
        <v>51</v>
      </c>
      <c r="L52" s="10">
        <f>$E$3*'WFH Recoverable LACW DATA 2022'!O52</f>
        <v>0</v>
      </c>
      <c r="M52" s="44">
        <f>$F$3*'WFH Recoverable LACW DATA 2022'!P52</f>
        <v>0</v>
      </c>
      <c r="N52" s="44">
        <f>$D$3*'WFH Recoverable LACW DATA 2022'!Q52</f>
        <v>-765600.73200000008</v>
      </c>
      <c r="O52" s="44">
        <f>$G$3*'WFH Recoverable LACW DATA 2022'!R52</f>
        <v>0</v>
      </c>
      <c r="P52" s="44">
        <f>$H$3*'WFH Recoverable LACW DATA 2022'!S52</f>
        <v>0</v>
      </c>
      <c r="Q52" s="44">
        <f>$E$4*'WFH Recoverable LACW DATA 2022'!T52</f>
        <v>0</v>
      </c>
      <c r="R52" s="44">
        <f>$F$4*'WFH Recoverable LACW DATA 2022'!U52</f>
        <v>1628661.4400000002</v>
      </c>
      <c r="S52" s="44">
        <f>$D$3*'WFH Recoverable LACW DATA 2022'!V52</f>
        <v>0</v>
      </c>
      <c r="T52" s="44">
        <f>$G$4*'WFH Recoverable LACW DATA 2022'!W52</f>
        <v>0</v>
      </c>
      <c r="U52" s="44">
        <f>360*'WFH Recoverable LACW DATA 2022'!X52</f>
        <v>0</v>
      </c>
      <c r="V52" s="44">
        <f>$H$4*'WFH Recoverable LACW DATA 2022'!Y52</f>
        <v>0</v>
      </c>
      <c r="W52" s="44">
        <f>$C$5*'WFH Recoverable LACW DATA 2022'!Z52</f>
        <v>-1524429.1562000001</v>
      </c>
      <c r="X52" s="44">
        <f>0*'WFH Recoverable LACW DATA 2022'!AA52</f>
        <v>0</v>
      </c>
      <c r="Y52" s="44">
        <f>0*'WFH Recoverable LACW DATA 2022'!AB52</f>
        <v>0</v>
      </c>
      <c r="Z52" s="44">
        <f>$G$5*'WFH Recoverable LACW DATA 2022'!AC52</f>
        <v>0</v>
      </c>
      <c r="AA52" s="44">
        <f>$H$5*'WFH Recoverable LACW DATA 2022'!AD52</f>
        <v>0</v>
      </c>
      <c r="AB52" s="44">
        <f>$C$6*'WFH Recoverable LACW DATA 2022'!AE52</f>
        <v>-3530752.3209388414</v>
      </c>
      <c r="AC52" s="44">
        <f>0*'WFH Recoverable LACW DATA 2022'!AF52</f>
        <v>0</v>
      </c>
      <c r="AD52" s="44">
        <f>$G$6*'WFH Recoverable LACW DATA 2022'!AG52</f>
        <v>0</v>
      </c>
      <c r="AE52" s="44">
        <f>$H$5*'WFH Recoverable LACW DATA 2022'!AH52</f>
        <v>0</v>
      </c>
      <c r="AF52" s="44">
        <f>$C$7*'WFH Recoverable LACW DATA 2022'!AI52</f>
        <v>-4143578.0124436165</v>
      </c>
      <c r="AG52" s="44">
        <f>0*'WFH Recoverable LACW DATA 2022'!AJ52</f>
        <v>0</v>
      </c>
      <c r="AH52" s="44">
        <f>0*'WFH Recoverable LACW DATA 2022'!AK52</f>
        <v>0</v>
      </c>
      <c r="AI52" s="44">
        <f>$G$7*'WFH Recoverable LACW DATA 2022'!AL52</f>
        <v>0</v>
      </c>
      <c r="AJ52" s="44">
        <f>$H$7*'WFH Recoverable LACW DATA 2022'!AM52</f>
        <v>0</v>
      </c>
      <c r="AK52" s="44">
        <f>$C$8*'WFH Recoverable LACW DATA 2022'!AN52</f>
        <v>-21036495.860496577</v>
      </c>
      <c r="AL52" s="44">
        <f>0*'WFH Recoverable LACW DATA 2022'!AO52</f>
        <v>0</v>
      </c>
      <c r="AM52" s="44">
        <f>$G$8*'WFH Recoverable LACW DATA 2022'!AP52</f>
        <v>0</v>
      </c>
      <c r="AN52" s="44">
        <f>$H$8*'WFH Recoverable LACW DATA 2022'!AQ52</f>
        <v>0</v>
      </c>
      <c r="AO52" s="44">
        <f>$C$9*'WFH Recoverable LACW DATA 2022'!AR52</f>
        <v>-3651556.0899999994</v>
      </c>
      <c r="AP52" s="44">
        <f>0*'WFH Recoverable LACW DATA 2022'!AS52</f>
        <v>0</v>
      </c>
      <c r="AQ52" s="44">
        <f>0*'WFH Recoverable LACW DATA 2022'!AT52</f>
        <v>0</v>
      </c>
      <c r="AR52" s="44">
        <f>$G$9*'WFH Recoverable LACW DATA 2022'!AU52</f>
        <v>0</v>
      </c>
      <c r="AS52" s="44">
        <f>$H$9*'WFH Recoverable LACW DATA 2022'!AV52</f>
        <v>0</v>
      </c>
      <c r="AT52" s="44">
        <f>$C$10*'WFH Recoverable LACW DATA 2022'!AW52</f>
        <v>-1512193</v>
      </c>
      <c r="AU52" s="44">
        <f>0*'WFH Recoverable LACW DATA 2022'!AX52</f>
        <v>0</v>
      </c>
      <c r="AV52" s="44">
        <f>0*'WFH Recoverable LACW DATA 2022'!AY52</f>
        <v>0</v>
      </c>
      <c r="AW52" s="44">
        <f>$G$10*'WFH Recoverable LACW DATA 2022'!AZ52</f>
        <v>0</v>
      </c>
      <c r="AX52" s="44">
        <f>360*'WFH Recoverable LACW DATA 2022'!BA52</f>
        <v>0</v>
      </c>
      <c r="AY52" s="44">
        <f>$H$10*'WFH Recoverable LACW DATA 2022'!BB52</f>
        <v>0</v>
      </c>
      <c r="AZ52" s="44">
        <f>$C$11*'WFH Recoverable LACW DATA 2022'!BC52</f>
        <v>0</v>
      </c>
      <c r="BA52" s="44">
        <f>0*'WFH Recoverable LACW DATA 2022'!BD52</f>
        <v>0</v>
      </c>
      <c r="BB52" s="44">
        <f>$E$4*'WFH Recoverable LACW DATA 2022'!BE52</f>
        <v>0</v>
      </c>
      <c r="BC52" s="44">
        <f>$F$4*'WFH Recoverable LACW DATA 2022'!BF52</f>
        <v>0</v>
      </c>
      <c r="BD52" s="44">
        <f>0*'WFH Recoverable LACW DATA 2022'!BG52</f>
        <v>0</v>
      </c>
      <c r="BE52" s="44">
        <f>$G$11*'WFH Recoverable LACW DATA 2022'!BH52</f>
        <v>0</v>
      </c>
      <c r="BF52" s="44">
        <f>360*'WFH Recoverable LACW DATA 2022'!BI52</f>
        <v>0</v>
      </c>
      <c r="BG52" s="44">
        <f>$H$11*'WFH Recoverable LACW DATA 2022'!BJ52</f>
        <v>0</v>
      </c>
      <c r="BH52" s="44">
        <f>0*'WFH Recoverable LACW DATA 2022'!BK52</f>
        <v>0</v>
      </c>
      <c r="BI52" s="44">
        <f>0*'WFH Recoverable LACW DATA 2022'!BL52</f>
        <v>0</v>
      </c>
      <c r="BJ52" s="44">
        <f>0*'WFH Recoverable LACW DATA 2022'!BM52</f>
        <v>0</v>
      </c>
      <c r="BK52" s="44">
        <f>0*'WFH Recoverable LACW DATA 2022'!BN52</f>
        <v>0</v>
      </c>
      <c r="BL52" s="44">
        <f>0*'WFH Recoverable LACW DATA 2022'!BO52</f>
        <v>0</v>
      </c>
      <c r="BM52">
        <f>$G$3*'WFH Residual LACW DATA 2022'!N52</f>
        <v>-624521.89146747231</v>
      </c>
      <c r="BN52">
        <f>$H$3*'WFH Residual LACW DATA 2022'!O52</f>
        <v>1581384.8826813812</v>
      </c>
      <c r="BO52">
        <f>$G$4*'WFH Residual LACW DATA 2022'!P52</f>
        <v>-240681.60982480162</v>
      </c>
      <c r="BP52">
        <f>$H$4*'WFH Residual LACW DATA 2022'!Q52</f>
        <v>270429.98613991373</v>
      </c>
      <c r="BQ52">
        <f>$G$5*'WFH Residual LACW DATA 2022'!R52</f>
        <v>-2862360.7452073223</v>
      </c>
      <c r="BR52">
        <f>$H$5*'WFH Residual LACW DATA 2022'!S52</f>
        <v>2053791.9728046183</v>
      </c>
      <c r="BS52">
        <f>$G$7*'WFH Residual LACW DATA 2022'!T52</f>
        <v>13503.17603172913</v>
      </c>
      <c r="BT52">
        <f>$H$7*'WFH Residual LACW DATA 2022'!U52</f>
        <v>2269.9304536096383</v>
      </c>
      <c r="BU52">
        <f>$G$8*'WFH Residual LACW DATA 2022'!V52</f>
        <v>47042.314647574858</v>
      </c>
      <c r="BV52">
        <f>$H$8*'WFH Residual LACW DATA 2022'!W52</f>
        <v>2942.5024398643454</v>
      </c>
      <c r="BW52">
        <f>$G$6*'WFH Residual LACW DATA 2022'!X52</f>
        <v>15820721.132878494</v>
      </c>
      <c r="BX52">
        <f>$H$6*'WFH Residual LACW DATA 2022'!Y52</f>
        <v>13451.439725094151</v>
      </c>
      <c r="BY52">
        <f>$G$9*'WFH Residual LACW DATA 2022'!Z52</f>
        <v>1505979.2157609013</v>
      </c>
      <c r="BZ52">
        <f>$H$9*'WFH Residual LACW DATA 2022'!AA52</f>
        <v>228627.76893866618</v>
      </c>
      <c r="CA52">
        <f>$G$10*'WFH Residual LACW DATA 2022'!AB52</f>
        <v>309447.78406045923</v>
      </c>
      <c r="CB52">
        <f>$H$10*'WFH Residual LACW DATA 2022'!AC52</f>
        <v>2055.0810691116067</v>
      </c>
      <c r="CC52">
        <f>$G$10*'WFH Residual LACW DATA 2022'!AD52</f>
        <v>647027.18485368742</v>
      </c>
      <c r="CD52">
        <f>$H$11*'WFH Residual LACW DATA 2022'!AE52</f>
        <v>197876.28312268708</v>
      </c>
      <c r="CE52">
        <f>360*'WFH Residual LACW DATA 2022'!AF52</f>
        <v>129340.76658744377</v>
      </c>
      <c r="CH52">
        <f>360*'WFH Residual LACW DATA 2022'!AI52</f>
        <v>25884.191572545595</v>
      </c>
    </row>
    <row r="53" spans="11:86" x14ac:dyDescent="0.35">
      <c r="K53" s="2" t="s">
        <v>52</v>
      </c>
      <c r="L53" s="10">
        <f>$E$3*'WFH Recoverable LACW DATA 2022'!O53</f>
        <v>0</v>
      </c>
      <c r="M53" s="44">
        <f>$F$3*'WFH Recoverable LACW DATA 2022'!P53</f>
        <v>0</v>
      </c>
      <c r="N53" s="44">
        <f>$D$3*'WFH Recoverable LACW DATA 2022'!Q53</f>
        <v>0</v>
      </c>
      <c r="O53" s="44">
        <f>$G$3*'WFH Recoverable LACW DATA 2022'!R53</f>
        <v>0</v>
      </c>
      <c r="P53" s="44">
        <f>$H$3*'WFH Recoverable LACW DATA 2022'!S53</f>
        <v>0</v>
      </c>
      <c r="Q53" s="44">
        <f>$E$4*'WFH Recoverable LACW DATA 2022'!T53</f>
        <v>-384041.13586181268</v>
      </c>
      <c r="R53" s="44">
        <f>$F$4*'WFH Recoverable LACW DATA 2022'!U53</f>
        <v>8060.2220386332056</v>
      </c>
      <c r="S53" s="44">
        <f>$D$3*'WFH Recoverable LACW DATA 2022'!V53</f>
        <v>0</v>
      </c>
      <c r="T53" s="44">
        <f>$G$4*'WFH Recoverable LACW DATA 2022'!W53</f>
        <v>0</v>
      </c>
      <c r="U53" s="44">
        <f>360*'WFH Recoverable LACW DATA 2022'!X53</f>
        <v>0</v>
      </c>
      <c r="V53" s="44">
        <f>$H$4*'WFH Recoverable LACW DATA 2022'!Y53</f>
        <v>0</v>
      </c>
      <c r="W53" s="44">
        <f>$C$5*'WFH Recoverable LACW DATA 2022'!Z53</f>
        <v>-543180.04258956003</v>
      </c>
      <c r="X53" s="44">
        <f>0*'WFH Recoverable LACW DATA 2022'!AA53</f>
        <v>0</v>
      </c>
      <c r="Y53" s="44">
        <f>0*'WFH Recoverable LACW DATA 2022'!AB53</f>
        <v>0</v>
      </c>
      <c r="Z53" s="44">
        <f>$G$5*'WFH Recoverable LACW DATA 2022'!AC53</f>
        <v>0</v>
      </c>
      <c r="AA53" s="44">
        <f>$H$5*'WFH Recoverable LACW DATA 2022'!AD53</f>
        <v>0</v>
      </c>
      <c r="AB53" s="44">
        <f>$C$6*'WFH Recoverable LACW DATA 2022'!AE53</f>
        <v>-432790.67376529728</v>
      </c>
      <c r="AC53" s="44">
        <f>0*'WFH Recoverable LACW DATA 2022'!AF53</f>
        <v>0</v>
      </c>
      <c r="AD53" s="44">
        <f>$G$6*'WFH Recoverable LACW DATA 2022'!AG53</f>
        <v>0</v>
      </c>
      <c r="AE53" s="44">
        <f>$H$5*'WFH Recoverable LACW DATA 2022'!AH53</f>
        <v>0</v>
      </c>
      <c r="AF53" s="44">
        <f>$C$7*'WFH Recoverable LACW DATA 2022'!AI53</f>
        <v>-632042.28</v>
      </c>
      <c r="AG53" s="44">
        <f>0*'WFH Recoverable LACW DATA 2022'!AJ53</f>
        <v>0</v>
      </c>
      <c r="AH53" s="44">
        <f>0*'WFH Recoverable LACW DATA 2022'!AK53</f>
        <v>0</v>
      </c>
      <c r="AI53" s="44">
        <f>$G$7*'WFH Recoverable LACW DATA 2022'!AL53</f>
        <v>0</v>
      </c>
      <c r="AJ53" s="44">
        <f>$H$7*'WFH Recoverable LACW DATA 2022'!AM53</f>
        <v>0</v>
      </c>
      <c r="AK53" s="44">
        <f>$C$8*'WFH Recoverable LACW DATA 2022'!AN53</f>
        <v>-2915360.1170137837</v>
      </c>
      <c r="AL53" s="44">
        <f>0*'WFH Recoverable LACW DATA 2022'!AO53</f>
        <v>0</v>
      </c>
      <c r="AM53" s="44">
        <f>$G$8*'WFH Recoverable LACW DATA 2022'!AP53</f>
        <v>0</v>
      </c>
      <c r="AN53" s="44">
        <f>$H$8*'WFH Recoverable LACW DATA 2022'!AQ53</f>
        <v>0</v>
      </c>
      <c r="AO53" s="44">
        <f>$C$9*'WFH Recoverable LACW DATA 2022'!AR53</f>
        <v>-205916.03369194156</v>
      </c>
      <c r="AP53" s="44">
        <f>0*'WFH Recoverable LACW DATA 2022'!AS53</f>
        <v>0</v>
      </c>
      <c r="AQ53" s="44">
        <f>0*'WFH Recoverable LACW DATA 2022'!AT53</f>
        <v>0</v>
      </c>
      <c r="AR53" s="44">
        <f>$G$9*'WFH Recoverable LACW DATA 2022'!AU53</f>
        <v>0</v>
      </c>
      <c r="AS53" s="44">
        <f>$H$9*'WFH Recoverable LACW DATA 2022'!AV53</f>
        <v>0</v>
      </c>
      <c r="AT53" s="44">
        <f>$C$10*'WFH Recoverable LACW DATA 2022'!AW53</f>
        <v>-59300</v>
      </c>
      <c r="AU53" s="44">
        <f>0*'WFH Recoverable LACW DATA 2022'!AX53</f>
        <v>0</v>
      </c>
      <c r="AV53" s="44">
        <f>0*'WFH Recoverable LACW DATA 2022'!AY53</f>
        <v>0</v>
      </c>
      <c r="AW53" s="44">
        <f>$G$10*'WFH Recoverable LACW DATA 2022'!AZ53</f>
        <v>0</v>
      </c>
      <c r="AX53" s="44">
        <f>360*'WFH Recoverable LACW DATA 2022'!BA53</f>
        <v>0</v>
      </c>
      <c r="AY53" s="44">
        <f>$H$10*'WFH Recoverable LACW DATA 2022'!BB53</f>
        <v>0</v>
      </c>
      <c r="AZ53" s="44">
        <f>$C$11*'WFH Recoverable LACW DATA 2022'!BC53</f>
        <v>0</v>
      </c>
      <c r="BA53" s="44">
        <f>0*'WFH Recoverable LACW DATA 2022'!BD53</f>
        <v>0</v>
      </c>
      <c r="BB53" s="44">
        <f>$E$4*'WFH Recoverable LACW DATA 2022'!BE53</f>
        <v>0</v>
      </c>
      <c r="BC53" s="44">
        <f>$F$4*'WFH Recoverable LACW DATA 2022'!BF53</f>
        <v>0</v>
      </c>
      <c r="BD53" s="44">
        <f>0*'WFH Recoverable LACW DATA 2022'!BG53</f>
        <v>0</v>
      </c>
      <c r="BE53" s="44">
        <f>$G$11*'WFH Recoverable LACW DATA 2022'!BH53</f>
        <v>0</v>
      </c>
      <c r="BF53" s="44">
        <f>360*'WFH Recoverable LACW DATA 2022'!BI53</f>
        <v>0</v>
      </c>
      <c r="BG53" s="44">
        <f>$H$11*'WFH Recoverable LACW DATA 2022'!BJ53</f>
        <v>0</v>
      </c>
      <c r="BH53" s="44">
        <f>0*'WFH Recoverable LACW DATA 2022'!BK53</f>
        <v>0</v>
      </c>
      <c r="BI53" s="44">
        <f>0*'WFH Recoverable LACW DATA 2022'!BL53</f>
        <v>0</v>
      </c>
      <c r="BJ53" s="44">
        <f>0*'WFH Recoverable LACW DATA 2022'!BM53</f>
        <v>0</v>
      </c>
      <c r="BK53" s="44">
        <f>0*'WFH Recoverable LACW DATA 2022'!BN53</f>
        <v>0</v>
      </c>
      <c r="BL53" s="44">
        <f>0*'WFH Recoverable LACW DATA 2022'!BO53</f>
        <v>0</v>
      </c>
      <c r="BM53">
        <f>$G$3*'WFH Residual LACW DATA 2022'!N53</f>
        <v>-128303.70745150783</v>
      </c>
      <c r="BN53">
        <f>$H$3*'WFH Residual LACW DATA 2022'!O53</f>
        <v>324884.59752632503</v>
      </c>
      <c r="BO53">
        <f>$G$4*'WFH Residual LACW DATA 2022'!P53</f>
        <v>-49446.37374257308</v>
      </c>
      <c r="BP53">
        <f>$H$4*'WFH Residual LACW DATA 2022'!Q53</f>
        <v>55557.972109321927</v>
      </c>
      <c r="BQ53">
        <f>$G$5*'WFH Residual LACW DATA 2022'!R53</f>
        <v>-588052.23754576466</v>
      </c>
      <c r="BR53">
        <f>$H$5*'WFH Residual LACW DATA 2022'!S53</f>
        <v>421937.37008289254</v>
      </c>
      <c r="BS53">
        <f>$G$7*'WFH Residual LACW DATA 2022'!T53</f>
        <v>2774.1342151677368</v>
      </c>
      <c r="BT53">
        <f>$H$7*'WFH Residual LACW DATA 2022'!U53</f>
        <v>466.34152754974889</v>
      </c>
      <c r="BU53">
        <f>$G$8*'WFH Residual LACW DATA 2022'!V53</f>
        <v>9664.5185042301946</v>
      </c>
      <c r="BV53">
        <f>$H$8*'WFH Residual LACW DATA 2022'!W53</f>
        <v>604.51679497189673</v>
      </c>
      <c r="BW53">
        <f>$G$6*'WFH Residual LACW DATA 2022'!X53</f>
        <v>3250257.8430598588</v>
      </c>
      <c r="BX53">
        <f>$H$6*'WFH Residual LACW DATA 2022'!Y53</f>
        <v>2763.5053484429554</v>
      </c>
      <c r="BY53">
        <f>$G$9*'WFH Residual LACW DATA 2022'!Z53</f>
        <v>309393.02427495725</v>
      </c>
      <c r="BZ53">
        <f>$H$9*'WFH Residual LACW DATA 2022'!AA53</f>
        <v>46969.995418848157</v>
      </c>
      <c r="CA53">
        <f>$G$10*'WFH Residual LACW DATA 2022'!AB53</f>
        <v>63573.909097593969</v>
      </c>
      <c r="CB53">
        <f>$H$10*'WFH Residual LACW DATA 2022'!AC53</f>
        <v>422.20220601211838</v>
      </c>
      <c r="CC53">
        <f>$G$10*'WFH Residual LACW DATA 2022'!AD53</f>
        <v>132927.26447678736</v>
      </c>
      <c r="CD53">
        <f>$H$11*'WFH Residual LACW DATA 2022'!AE53</f>
        <v>40652.31513615774</v>
      </c>
      <c r="CE53">
        <f>360*'WFH Residual LACW DATA 2022'!AF53</f>
        <v>26572.166811951498</v>
      </c>
      <c r="CH53">
        <f>360*'WFH Residual LACW DATA 2022'!AI53</f>
        <v>5317.7283110749813</v>
      </c>
    </row>
    <row r="54" spans="11:86" x14ac:dyDescent="0.35">
      <c r="K54" s="2" t="s">
        <v>53</v>
      </c>
      <c r="L54" s="10">
        <f>$E$3*'WFH Recoverable LACW DATA 2022'!O54</f>
        <v>0</v>
      </c>
      <c r="M54" s="44">
        <f>$F$3*'WFH Recoverable LACW DATA 2022'!P54</f>
        <v>0</v>
      </c>
      <c r="N54" s="44">
        <f>$D$3*'WFH Recoverable LACW DATA 2022'!Q54</f>
        <v>-10868.52</v>
      </c>
      <c r="O54" s="44">
        <f>$G$3*'WFH Recoverable LACW DATA 2022'!R54</f>
        <v>0</v>
      </c>
      <c r="P54" s="44">
        <f>$H$3*'WFH Recoverable LACW DATA 2022'!S54</f>
        <v>0</v>
      </c>
      <c r="Q54" s="44">
        <f>$E$4*'WFH Recoverable LACW DATA 2022'!T54</f>
        <v>0</v>
      </c>
      <c r="R54" s="44">
        <f>$F$4*'WFH Recoverable LACW DATA 2022'!U54</f>
        <v>453065.76</v>
      </c>
      <c r="S54" s="44">
        <f>$D$3*'WFH Recoverable LACW DATA 2022'!V54</f>
        <v>0</v>
      </c>
      <c r="T54" s="44">
        <f>$G$4*'WFH Recoverable LACW DATA 2022'!W54</f>
        <v>0</v>
      </c>
      <c r="U54" s="44">
        <f>360*'WFH Recoverable LACW DATA 2022'!X54</f>
        <v>0</v>
      </c>
      <c r="V54" s="44">
        <f>$H$4*'WFH Recoverable LACW DATA 2022'!Y54</f>
        <v>0</v>
      </c>
      <c r="W54" s="44">
        <f>$C$5*'WFH Recoverable LACW DATA 2022'!Z54</f>
        <v>-886535.15167857497</v>
      </c>
      <c r="X54" s="44">
        <f>0*'WFH Recoverable LACW DATA 2022'!AA54</f>
        <v>0</v>
      </c>
      <c r="Y54" s="44">
        <f>0*'WFH Recoverable LACW DATA 2022'!AB54</f>
        <v>0</v>
      </c>
      <c r="Z54" s="44">
        <f>$G$5*'WFH Recoverable LACW DATA 2022'!AC54</f>
        <v>0</v>
      </c>
      <c r="AA54" s="44">
        <f>$H$5*'WFH Recoverable LACW DATA 2022'!AD54</f>
        <v>0</v>
      </c>
      <c r="AB54" s="44">
        <f>$C$6*'WFH Recoverable LACW DATA 2022'!AE54</f>
        <v>-737663.62515360489</v>
      </c>
      <c r="AC54" s="44">
        <f>0*'WFH Recoverable LACW DATA 2022'!AF54</f>
        <v>0</v>
      </c>
      <c r="AD54" s="44">
        <f>$G$6*'WFH Recoverable LACW DATA 2022'!AG54</f>
        <v>0</v>
      </c>
      <c r="AE54" s="44">
        <f>$H$5*'WFH Recoverable LACW DATA 2022'!AH54</f>
        <v>11172.606145521713</v>
      </c>
      <c r="AF54" s="44">
        <f>$C$7*'WFH Recoverable LACW DATA 2022'!AI54</f>
        <v>-1800692.8961831415</v>
      </c>
      <c r="AG54" s="44">
        <f>0*'WFH Recoverable LACW DATA 2022'!AJ54</f>
        <v>0</v>
      </c>
      <c r="AH54" s="44">
        <f>0*'WFH Recoverable LACW DATA 2022'!AK54</f>
        <v>0</v>
      </c>
      <c r="AI54" s="44">
        <f>$G$7*'WFH Recoverable LACW DATA 2022'!AL54</f>
        <v>0</v>
      </c>
      <c r="AJ54" s="44">
        <f>$H$7*'WFH Recoverable LACW DATA 2022'!AM54</f>
        <v>0</v>
      </c>
      <c r="AK54" s="44">
        <f>$C$8*'WFH Recoverable LACW DATA 2022'!AN54</f>
        <v>-4801088.0401735045</v>
      </c>
      <c r="AL54" s="44">
        <f>0*'WFH Recoverable LACW DATA 2022'!AO54</f>
        <v>0</v>
      </c>
      <c r="AM54" s="44">
        <f>$G$8*'WFH Recoverable LACW DATA 2022'!AP54</f>
        <v>0</v>
      </c>
      <c r="AN54" s="44">
        <f>$H$8*'WFH Recoverable LACW DATA 2022'!AQ54</f>
        <v>0</v>
      </c>
      <c r="AO54" s="44">
        <f>$C$9*'WFH Recoverable LACW DATA 2022'!AR54</f>
        <v>-970700.15</v>
      </c>
      <c r="AP54" s="44">
        <f>0*'WFH Recoverable LACW DATA 2022'!AS54</f>
        <v>0</v>
      </c>
      <c r="AQ54" s="44">
        <f>0*'WFH Recoverable LACW DATA 2022'!AT54</f>
        <v>0</v>
      </c>
      <c r="AR54" s="44">
        <f>$G$9*'WFH Recoverable LACW DATA 2022'!AU54</f>
        <v>0</v>
      </c>
      <c r="AS54" s="44">
        <f>$H$9*'WFH Recoverable LACW DATA 2022'!AV54</f>
        <v>0</v>
      </c>
      <c r="AT54" s="44">
        <f>$C$10*'WFH Recoverable LACW DATA 2022'!AW54</f>
        <v>-70320.05266377439</v>
      </c>
      <c r="AU54" s="44">
        <f>0*'WFH Recoverable LACW DATA 2022'!AX54</f>
        <v>0</v>
      </c>
      <c r="AV54" s="44">
        <f>0*'WFH Recoverable LACW DATA 2022'!AY54</f>
        <v>0</v>
      </c>
      <c r="AW54" s="44">
        <f>$G$10*'WFH Recoverable LACW DATA 2022'!AZ54</f>
        <v>0</v>
      </c>
      <c r="AX54" s="44">
        <f>360*'WFH Recoverable LACW DATA 2022'!BA54</f>
        <v>0</v>
      </c>
      <c r="AY54" s="44">
        <f>$H$10*'WFH Recoverable LACW DATA 2022'!BB54</f>
        <v>0</v>
      </c>
      <c r="AZ54" s="44">
        <f>$C$11*'WFH Recoverable LACW DATA 2022'!BC54</f>
        <v>0</v>
      </c>
      <c r="BA54" s="44">
        <f>0*'WFH Recoverable LACW DATA 2022'!BD54</f>
        <v>0</v>
      </c>
      <c r="BB54" s="44">
        <f>$E$4*'WFH Recoverable LACW DATA 2022'!BE54</f>
        <v>0</v>
      </c>
      <c r="BC54" s="44">
        <f>$F$4*'WFH Recoverable LACW DATA 2022'!BF54</f>
        <v>0</v>
      </c>
      <c r="BD54" s="44">
        <f>0*'WFH Recoverable LACW DATA 2022'!BG54</f>
        <v>0</v>
      </c>
      <c r="BE54" s="44">
        <f>$G$11*'WFH Recoverable LACW DATA 2022'!BH54</f>
        <v>0</v>
      </c>
      <c r="BF54" s="44">
        <f>360*'WFH Recoverable LACW DATA 2022'!BI54</f>
        <v>0</v>
      </c>
      <c r="BG54" s="44">
        <f>$H$11*'WFH Recoverable LACW DATA 2022'!BJ54</f>
        <v>0</v>
      </c>
      <c r="BH54" s="44">
        <f>0*'WFH Recoverable LACW DATA 2022'!BK54</f>
        <v>0</v>
      </c>
      <c r="BI54" s="44">
        <f>0*'WFH Recoverable LACW DATA 2022'!BL54</f>
        <v>0</v>
      </c>
      <c r="BJ54" s="44">
        <f>0*'WFH Recoverable LACW DATA 2022'!BM54</f>
        <v>0</v>
      </c>
      <c r="BK54" s="44">
        <f>0*'WFH Recoverable LACW DATA 2022'!BN54</f>
        <v>0</v>
      </c>
      <c r="BL54" s="44">
        <f>0*'WFH Recoverable LACW DATA 2022'!BO54</f>
        <v>0</v>
      </c>
      <c r="BM54">
        <f>$G$3*'WFH Residual LACW DATA 2022'!N54</f>
        <v>-33960.003482576722</v>
      </c>
      <c r="BN54">
        <f>$H$3*'WFH Residual LACW DATA 2022'!O54</f>
        <v>85991.919349637421</v>
      </c>
      <c r="BO54">
        <f>$G$4*'WFH Residual LACW DATA 2022'!P54</f>
        <v>-13087.68902982186</v>
      </c>
      <c r="BP54">
        <f>$H$4*'WFH Residual LACW DATA 2022'!Q54</f>
        <v>14705.3344271487</v>
      </c>
      <c r="BQ54">
        <f>$G$5*'WFH Residual LACW DATA 2022'!R54</f>
        <v>-155648.31626193598</v>
      </c>
      <c r="BR54">
        <f>$H$5*'WFH Residual LACW DATA 2022'!S54</f>
        <v>111680.28455342895</v>
      </c>
      <c r="BS54">
        <f>$G$7*'WFH Residual LACW DATA 2022'!T54</f>
        <v>734.27034556922649</v>
      </c>
      <c r="BT54">
        <f>$H$7*'WFH Residual LACW DATA 2022'!U54</f>
        <v>123.43337705689584</v>
      </c>
      <c r="BU54">
        <f>$G$8*'WFH Residual LACW DATA 2022'!V54</f>
        <v>2558.0483103742731</v>
      </c>
      <c r="BV54">
        <f>$H$8*'WFH Residual LACW DATA 2022'!W54</f>
        <v>160.00622951819832</v>
      </c>
      <c r="BW54">
        <f>$G$6*'WFH Residual LACW DATA 2022'!X54</f>
        <v>860292.89302729303</v>
      </c>
      <c r="BX54">
        <f>$H$6*'WFH Residual LACW DATA 2022'!Y54</f>
        <v>731.45704922604932</v>
      </c>
      <c r="BY54">
        <f>$G$9*'WFH Residual LACW DATA 2022'!Z54</f>
        <v>81891.539929456776</v>
      </c>
      <c r="BZ54">
        <f>$H$9*'WFH Residual LACW DATA 2022'!AA54</f>
        <v>12432.230055421915</v>
      </c>
      <c r="CA54">
        <f>$G$10*'WFH Residual LACW DATA 2022'!AB54</f>
        <v>16827.028752628106</v>
      </c>
      <c r="CB54">
        <f>$H$10*'WFH Residual LACW DATA 2022'!AC54</f>
        <v>111.75038252064644</v>
      </c>
      <c r="CC54">
        <f>$G$10*'WFH Residual LACW DATA 2022'!AD54</f>
        <v>35183.787391858765</v>
      </c>
      <c r="CD54">
        <f>$H$11*'WFH Residual LACW DATA 2022'!AE54</f>
        <v>10760.037967885695</v>
      </c>
      <c r="CE54">
        <f>360*'WFH Residual LACW DATA 2022'!AF54</f>
        <v>7033.240857942782</v>
      </c>
      <c r="CH54">
        <f>360*'WFH Residual LACW DATA 2022'!AI54</f>
        <v>1407.5202934549413</v>
      </c>
    </row>
    <row r="55" spans="11:86" x14ac:dyDescent="0.35">
      <c r="K55" s="2" t="s">
        <v>54</v>
      </c>
      <c r="L55" s="10">
        <f>$E$3*'WFH Recoverable LACW DATA 2022'!O55</f>
        <v>0</v>
      </c>
      <c r="M55" s="44">
        <f>$F$3*'WFH Recoverable LACW DATA 2022'!P55</f>
        <v>0</v>
      </c>
      <c r="N55" s="44">
        <f>$D$3*'WFH Recoverable LACW DATA 2022'!Q55</f>
        <v>0</v>
      </c>
      <c r="O55" s="44">
        <f>$G$3*'WFH Recoverable LACW DATA 2022'!R55</f>
        <v>0</v>
      </c>
      <c r="P55" s="44">
        <f>$H$3*'WFH Recoverable LACW DATA 2022'!S55</f>
        <v>0</v>
      </c>
      <c r="Q55" s="44">
        <f>$E$4*'WFH Recoverable LACW DATA 2022'!T55</f>
        <v>-318429.90000000002</v>
      </c>
      <c r="R55" s="44">
        <f>$F$4*'WFH Recoverable LACW DATA 2022'!U55</f>
        <v>0</v>
      </c>
      <c r="S55" s="44">
        <f>$D$3*'WFH Recoverable LACW DATA 2022'!V55</f>
        <v>0</v>
      </c>
      <c r="T55" s="44">
        <f>$G$4*'WFH Recoverable LACW DATA 2022'!W55</f>
        <v>0</v>
      </c>
      <c r="U55" s="44">
        <f>360*'WFH Recoverable LACW DATA 2022'!X55</f>
        <v>0</v>
      </c>
      <c r="V55" s="44">
        <f>$H$4*'WFH Recoverable LACW DATA 2022'!Y55</f>
        <v>0</v>
      </c>
      <c r="W55" s="44">
        <f>$C$5*'WFH Recoverable LACW DATA 2022'!Z55</f>
        <v>-417518.2</v>
      </c>
      <c r="X55" s="44">
        <f>0*'WFH Recoverable LACW DATA 2022'!AA55</f>
        <v>0</v>
      </c>
      <c r="Y55" s="44">
        <f>0*'WFH Recoverable LACW DATA 2022'!AB55</f>
        <v>0</v>
      </c>
      <c r="Z55" s="44">
        <f>$G$5*'WFH Recoverable LACW DATA 2022'!AC55</f>
        <v>0</v>
      </c>
      <c r="AA55" s="44">
        <f>$H$5*'WFH Recoverable LACW DATA 2022'!AD55</f>
        <v>0</v>
      </c>
      <c r="AB55" s="44">
        <f>$C$6*'WFH Recoverable LACW DATA 2022'!AE55</f>
        <v>-757547.81457176676</v>
      </c>
      <c r="AC55" s="44">
        <f>0*'WFH Recoverable LACW DATA 2022'!AF55</f>
        <v>0</v>
      </c>
      <c r="AD55" s="44">
        <f>$G$6*'WFH Recoverable LACW DATA 2022'!AG55</f>
        <v>0</v>
      </c>
      <c r="AE55" s="44">
        <f>$H$5*'WFH Recoverable LACW DATA 2022'!AH55</f>
        <v>0</v>
      </c>
      <c r="AF55" s="44">
        <f>$C$7*'WFH Recoverable LACW DATA 2022'!AI55</f>
        <v>-1771943.2022295801</v>
      </c>
      <c r="AG55" s="44">
        <f>0*'WFH Recoverable LACW DATA 2022'!AJ55</f>
        <v>0</v>
      </c>
      <c r="AH55" s="44">
        <f>0*'WFH Recoverable LACW DATA 2022'!AK55</f>
        <v>0</v>
      </c>
      <c r="AI55" s="44">
        <f>$G$7*'WFH Recoverable LACW DATA 2022'!AL55</f>
        <v>0</v>
      </c>
      <c r="AJ55" s="44">
        <f>$H$7*'WFH Recoverable LACW DATA 2022'!AM55</f>
        <v>0</v>
      </c>
      <c r="AK55" s="44">
        <f>$C$8*'WFH Recoverable LACW DATA 2022'!AN55</f>
        <v>-5500548.2475650301</v>
      </c>
      <c r="AL55" s="44">
        <f>0*'WFH Recoverable LACW DATA 2022'!AO55</f>
        <v>0</v>
      </c>
      <c r="AM55" s="44">
        <f>$G$8*'WFH Recoverable LACW DATA 2022'!AP55</f>
        <v>0</v>
      </c>
      <c r="AN55" s="44">
        <f>$H$8*'WFH Recoverable LACW DATA 2022'!AQ55</f>
        <v>0</v>
      </c>
      <c r="AO55" s="44">
        <f>$C$9*'WFH Recoverable LACW DATA 2022'!AR55</f>
        <v>0</v>
      </c>
      <c r="AP55" s="44">
        <f>0*'WFH Recoverable LACW DATA 2022'!AS55</f>
        <v>0</v>
      </c>
      <c r="AQ55" s="44">
        <f>0*'WFH Recoverable LACW DATA 2022'!AT55</f>
        <v>0</v>
      </c>
      <c r="AR55" s="44">
        <f>$G$9*'WFH Recoverable LACW DATA 2022'!AU55</f>
        <v>0</v>
      </c>
      <c r="AS55" s="44">
        <f>$H$9*'WFH Recoverable LACW DATA 2022'!AV55</f>
        <v>0</v>
      </c>
      <c r="AT55" s="44">
        <f>$C$10*'WFH Recoverable LACW DATA 2022'!AW55</f>
        <v>-37020</v>
      </c>
      <c r="AU55" s="44">
        <f>0*'WFH Recoverable LACW DATA 2022'!AX55</f>
        <v>0</v>
      </c>
      <c r="AV55" s="44">
        <f>0*'WFH Recoverable LACW DATA 2022'!AY55</f>
        <v>0</v>
      </c>
      <c r="AW55" s="44">
        <f>$G$10*'WFH Recoverable LACW DATA 2022'!AZ55</f>
        <v>0</v>
      </c>
      <c r="AX55" s="44">
        <f>360*'WFH Recoverable LACW DATA 2022'!BA55</f>
        <v>0</v>
      </c>
      <c r="AY55" s="44">
        <f>$H$10*'WFH Recoverable LACW DATA 2022'!BB55</f>
        <v>0</v>
      </c>
      <c r="AZ55" s="44">
        <f>$C$11*'WFH Recoverable LACW DATA 2022'!BC55</f>
        <v>0</v>
      </c>
      <c r="BA55" s="44">
        <f>0*'WFH Recoverable LACW DATA 2022'!BD55</f>
        <v>0</v>
      </c>
      <c r="BB55" s="44">
        <f>$E$4*'WFH Recoverable LACW DATA 2022'!BE55</f>
        <v>0</v>
      </c>
      <c r="BC55" s="44">
        <f>$F$4*'WFH Recoverable LACW DATA 2022'!BF55</f>
        <v>0</v>
      </c>
      <c r="BD55" s="44">
        <f>0*'WFH Recoverable LACW DATA 2022'!BG55</f>
        <v>0</v>
      </c>
      <c r="BE55" s="44">
        <f>$G$11*'WFH Recoverable LACW DATA 2022'!BH55</f>
        <v>0</v>
      </c>
      <c r="BF55" s="44">
        <f>360*'WFH Recoverable LACW DATA 2022'!BI55</f>
        <v>0</v>
      </c>
      <c r="BG55" s="44">
        <f>$H$11*'WFH Recoverable LACW DATA 2022'!BJ55</f>
        <v>0</v>
      </c>
      <c r="BH55" s="44">
        <f>0*'WFH Recoverable LACW DATA 2022'!BK55</f>
        <v>0</v>
      </c>
      <c r="BI55" s="44">
        <f>0*'WFH Recoverable LACW DATA 2022'!BL55</f>
        <v>0</v>
      </c>
      <c r="BJ55" s="44">
        <f>0*'WFH Recoverable LACW DATA 2022'!BM55</f>
        <v>0</v>
      </c>
      <c r="BK55" s="44">
        <f>0*'WFH Recoverable LACW DATA 2022'!BN55</f>
        <v>0</v>
      </c>
      <c r="BL55" s="44">
        <f>0*'WFH Recoverable LACW DATA 2022'!BO55</f>
        <v>0</v>
      </c>
      <c r="BM55">
        <f>$G$3*'WFH Residual LACW DATA 2022'!N55</f>
        <v>-96604.855979066633</v>
      </c>
      <c r="BN55">
        <f>$H$3*'WFH Residual LACW DATA 2022'!O55</f>
        <v>244618.26066647164</v>
      </c>
      <c r="BO55">
        <f>$G$4*'WFH Residual LACW DATA 2022'!P55</f>
        <v>-37230.099651592245</v>
      </c>
      <c r="BP55">
        <f>$H$4*'WFH Residual LACW DATA 2022'!Q55</f>
        <v>41831.759975747853</v>
      </c>
      <c r="BQ55">
        <f>$G$5*'WFH Residual LACW DATA 2022'!R55</f>
        <v>-442767.42149284523</v>
      </c>
      <c r="BR55">
        <f>$H$5*'WFH Residual LACW DATA 2022'!S55</f>
        <v>317693.07121892483</v>
      </c>
      <c r="BS55">
        <f>$G$7*'WFH Residual LACW DATA 2022'!T55</f>
        <v>2088.7536427906302</v>
      </c>
      <c r="BT55">
        <f>$H$7*'WFH Residual LACW DATA 2022'!U55</f>
        <v>351.12668995187317</v>
      </c>
      <c r="BU55">
        <f>$G$8*'WFH Residual LACW DATA 2022'!V55</f>
        <v>7276.7922046293934</v>
      </c>
      <c r="BV55">
        <f>$H$8*'WFH Residual LACW DATA 2022'!W55</f>
        <v>455.16422771539112</v>
      </c>
      <c r="BW55">
        <f>$G$6*'WFH Residual LACW DATA 2022'!X55</f>
        <v>2447245.6568903252</v>
      </c>
      <c r="BX55">
        <f>$H$6*'WFH Residual LACW DATA 2022'!Y55</f>
        <v>2080.7507552703596</v>
      </c>
      <c r="BY55">
        <f>$G$9*'WFH Residual LACW DATA 2022'!Z55</f>
        <v>232954.05210567717</v>
      </c>
      <c r="BZ55">
        <f>$H$9*'WFH Residual LACW DATA 2022'!AA55</f>
        <v>35365.538010584751</v>
      </c>
      <c r="CA55">
        <f>$G$10*'WFH Residual LACW DATA 2022'!AB55</f>
        <v>47867.27098061861</v>
      </c>
      <c r="CB55">
        <f>$H$10*'WFH Residual LACW DATA 2022'!AC55</f>
        <v>317.89247649963829</v>
      </c>
      <c r="CC55">
        <f>$G$10*'WFH Residual LACW DATA 2022'!AD55</f>
        <v>100086.11205038434</v>
      </c>
      <c r="CD55">
        <f>$H$11*'WFH Residual LACW DATA 2022'!AE55</f>
        <v>30608.710589508348</v>
      </c>
      <c r="CE55">
        <f>360*'WFH Residual LACW DATA 2022'!AF55</f>
        <v>20007.218800676532</v>
      </c>
      <c r="CH55">
        <f>360*'WFH Residual LACW DATA 2022'!AI55</f>
        <v>4003.92465526659</v>
      </c>
    </row>
    <row r="56" spans="11:86" x14ac:dyDescent="0.35">
      <c r="K56" s="2" t="s">
        <v>55</v>
      </c>
      <c r="L56" s="10">
        <f>$E$3*'WFH Recoverable LACW DATA 2022'!O56</f>
        <v>-7877.1</v>
      </c>
      <c r="M56" s="44">
        <f>$F$3*'WFH Recoverable LACW DATA 2022'!P56</f>
        <v>0</v>
      </c>
      <c r="N56" s="44">
        <f>$D$3*'WFH Recoverable LACW DATA 2022'!Q56</f>
        <v>0</v>
      </c>
      <c r="O56" s="44">
        <f>$G$3*'WFH Recoverable LACW DATA 2022'!R56</f>
        <v>0</v>
      </c>
      <c r="P56" s="44">
        <f>$H$3*'WFH Recoverable LACW DATA 2022'!S56</f>
        <v>0</v>
      </c>
      <c r="Q56" s="44">
        <f>$E$4*'WFH Recoverable LACW DATA 2022'!T56</f>
        <v>-182.62480200633578</v>
      </c>
      <c r="R56" s="44">
        <f>$F$4*'WFH Recoverable LACW DATA 2022'!U56</f>
        <v>2.3335797254487858</v>
      </c>
      <c r="S56" s="44">
        <f>$D$3*'WFH Recoverable LACW DATA 2022'!V56</f>
        <v>0</v>
      </c>
      <c r="T56" s="44">
        <f>$G$4*'WFH Recoverable LACW DATA 2022'!W56</f>
        <v>0</v>
      </c>
      <c r="U56" s="44">
        <f>360*'WFH Recoverable LACW DATA 2022'!X56</f>
        <v>0</v>
      </c>
      <c r="V56" s="44">
        <f>$H$4*'WFH Recoverable LACW DATA 2022'!Y56</f>
        <v>0</v>
      </c>
      <c r="W56" s="44">
        <f>$C$5*'WFH Recoverable LACW DATA 2022'!Z56</f>
        <v>-73132.342437499188</v>
      </c>
      <c r="X56" s="44">
        <f>0*'WFH Recoverable LACW DATA 2022'!AA56</f>
        <v>0</v>
      </c>
      <c r="Y56" s="44">
        <f>0*'WFH Recoverable LACW DATA 2022'!AB56</f>
        <v>0</v>
      </c>
      <c r="Z56" s="44">
        <f>$G$5*'WFH Recoverable LACW DATA 2022'!AC56</f>
        <v>0</v>
      </c>
      <c r="AA56" s="44">
        <f>$H$5*'WFH Recoverable LACW DATA 2022'!AD56</f>
        <v>0</v>
      </c>
      <c r="AB56" s="44">
        <f>$C$6*'WFH Recoverable LACW DATA 2022'!AE56</f>
        <v>-70835.869217168933</v>
      </c>
      <c r="AC56" s="44">
        <f>0*'WFH Recoverable LACW DATA 2022'!AF56</f>
        <v>0</v>
      </c>
      <c r="AD56" s="44">
        <f>$G$6*'WFH Recoverable LACW DATA 2022'!AG56</f>
        <v>0</v>
      </c>
      <c r="AE56" s="44">
        <f>$H$5*'WFH Recoverable LACW DATA 2022'!AH56</f>
        <v>0</v>
      </c>
      <c r="AF56" s="44">
        <f>$C$7*'WFH Recoverable LACW DATA 2022'!AI56</f>
        <v>-54497.058450638127</v>
      </c>
      <c r="AG56" s="44">
        <f>0*'WFH Recoverable LACW DATA 2022'!AJ56</f>
        <v>0</v>
      </c>
      <c r="AH56" s="44">
        <f>0*'WFH Recoverable LACW DATA 2022'!AK56</f>
        <v>0</v>
      </c>
      <c r="AI56" s="44">
        <f>$G$7*'WFH Recoverable LACW DATA 2022'!AL56</f>
        <v>0</v>
      </c>
      <c r="AJ56" s="44">
        <f>$H$7*'WFH Recoverable LACW DATA 2022'!AM56</f>
        <v>0</v>
      </c>
      <c r="AK56" s="44">
        <f>$C$8*'WFH Recoverable LACW DATA 2022'!AN56</f>
        <v>-211064.9551804277</v>
      </c>
      <c r="AL56" s="44">
        <f>0*'WFH Recoverable LACW DATA 2022'!AO56</f>
        <v>0</v>
      </c>
      <c r="AM56" s="44">
        <f>$G$8*'WFH Recoverable LACW DATA 2022'!AP56</f>
        <v>0</v>
      </c>
      <c r="AN56" s="44">
        <f>$H$8*'WFH Recoverable LACW DATA 2022'!AQ56</f>
        <v>0</v>
      </c>
      <c r="AO56" s="44">
        <f>$C$9*'WFH Recoverable LACW DATA 2022'!AR56</f>
        <v>-365891.39999999997</v>
      </c>
      <c r="AP56" s="44">
        <f>0*'WFH Recoverable LACW DATA 2022'!AS56</f>
        <v>0</v>
      </c>
      <c r="AQ56" s="44">
        <f>0*'WFH Recoverable LACW DATA 2022'!AT56</f>
        <v>0</v>
      </c>
      <c r="AR56" s="44">
        <f>$G$9*'WFH Recoverable LACW DATA 2022'!AU56</f>
        <v>0</v>
      </c>
      <c r="AS56" s="44">
        <f>$H$9*'WFH Recoverable LACW DATA 2022'!AV56</f>
        <v>0</v>
      </c>
      <c r="AT56" s="44">
        <f>$C$10*'WFH Recoverable LACW DATA 2022'!AW56</f>
        <v>-17970</v>
      </c>
      <c r="AU56" s="44">
        <f>0*'WFH Recoverable LACW DATA 2022'!AX56</f>
        <v>0</v>
      </c>
      <c r="AV56" s="44">
        <f>0*'WFH Recoverable LACW DATA 2022'!AY56</f>
        <v>0</v>
      </c>
      <c r="AW56" s="44">
        <f>$G$10*'WFH Recoverable LACW DATA 2022'!AZ56</f>
        <v>0</v>
      </c>
      <c r="AX56" s="44">
        <f>360*'WFH Recoverable LACW DATA 2022'!BA56</f>
        <v>0</v>
      </c>
      <c r="AY56" s="44">
        <f>$H$10*'WFH Recoverable LACW DATA 2022'!BB56</f>
        <v>0</v>
      </c>
      <c r="AZ56" s="44">
        <f>$C$11*'WFH Recoverable LACW DATA 2022'!BC56</f>
        <v>0</v>
      </c>
      <c r="BA56" s="44">
        <f>0*'WFH Recoverable LACW DATA 2022'!BD56</f>
        <v>0</v>
      </c>
      <c r="BB56" s="44">
        <f>$E$4*'WFH Recoverable LACW DATA 2022'!BE56</f>
        <v>0</v>
      </c>
      <c r="BC56" s="44">
        <f>$F$4*'WFH Recoverable LACW DATA 2022'!BF56</f>
        <v>0</v>
      </c>
      <c r="BD56" s="44">
        <f>0*'WFH Recoverable LACW DATA 2022'!BG56</f>
        <v>0</v>
      </c>
      <c r="BE56" s="44">
        <f>$G$11*'WFH Recoverable LACW DATA 2022'!BH56</f>
        <v>0</v>
      </c>
      <c r="BF56" s="44">
        <f>360*'WFH Recoverable LACW DATA 2022'!BI56</f>
        <v>0</v>
      </c>
      <c r="BG56" s="44">
        <f>$H$11*'WFH Recoverable LACW DATA 2022'!BJ56</f>
        <v>0</v>
      </c>
      <c r="BH56" s="44">
        <f>0*'WFH Recoverable LACW DATA 2022'!BK56</f>
        <v>0</v>
      </c>
      <c r="BI56" s="44">
        <f>0*'WFH Recoverable LACW DATA 2022'!BL56</f>
        <v>0</v>
      </c>
      <c r="BJ56" s="44">
        <f>0*'WFH Recoverable LACW DATA 2022'!BM56</f>
        <v>0</v>
      </c>
      <c r="BK56" s="44">
        <f>0*'WFH Recoverable LACW DATA 2022'!BN56</f>
        <v>0</v>
      </c>
      <c r="BL56" s="44">
        <f>0*'WFH Recoverable LACW DATA 2022'!BO56</f>
        <v>0</v>
      </c>
      <c r="BM56">
        <f>$G$3*'WFH Residual LACW DATA 2022'!N56</f>
        <v>-9028.2862283804734</v>
      </c>
      <c r="BN56">
        <f>$H$3*'WFH Residual LACW DATA 2022'!O56</f>
        <v>22861.000636076187</v>
      </c>
      <c r="BO56">
        <f>$G$4*'WFH Residual LACW DATA 2022'!P56</f>
        <v>-3479.3695674939768</v>
      </c>
      <c r="BP56">
        <f>$H$4*'WFH Residual LACW DATA 2022'!Q56</f>
        <v>3909.4215158273119</v>
      </c>
      <c r="BQ56">
        <f>$G$5*'WFH Residual LACW DATA 2022'!R56</f>
        <v>-41379.193347232918</v>
      </c>
      <c r="BR56">
        <f>$H$5*'WFH Residual LACW DATA 2022'!S56</f>
        <v>29690.267126522434</v>
      </c>
      <c r="BS56">
        <f>$G$7*'WFH Residual LACW DATA 2022'!T56</f>
        <v>195.20618872174001</v>
      </c>
      <c r="BT56">
        <f>$H$7*'WFH Residual LACW DATA 2022'!U56</f>
        <v>32.814833448913191</v>
      </c>
      <c r="BU56">
        <f>$G$8*'WFH Residual LACW DATA 2022'!V56</f>
        <v>680.05859728291364</v>
      </c>
      <c r="BV56">
        <f>$H$8*'WFH Residual LACW DATA 2022'!W56</f>
        <v>42.537747063405988</v>
      </c>
      <c r="BW56">
        <f>$G$6*'WFH Residual LACW DATA 2022'!X56</f>
        <v>228709.3545934638</v>
      </c>
      <c r="BX56">
        <f>$H$6*'WFH Residual LACW DATA 2022'!Y56</f>
        <v>194.45827228985593</v>
      </c>
      <c r="BY56">
        <f>$G$9*'WFH Residual LACW DATA 2022'!Z56</f>
        <v>21770.912436605166</v>
      </c>
      <c r="BZ56">
        <f>$H$9*'WFH Residual LACW DATA 2022'!AA56</f>
        <v>3305.1154265932109</v>
      </c>
      <c r="CA56">
        <f>$G$10*'WFH Residual LACW DATA 2022'!AB56</f>
        <v>4473.4751582065419</v>
      </c>
      <c r="CB56">
        <f>$H$10*'WFH Residual LACW DATA 2022'!AC56</f>
        <v>29.708902710950213</v>
      </c>
      <c r="CC56">
        <f>$G$10*'WFH Residual LACW DATA 2022'!AD56</f>
        <v>9353.629876250041</v>
      </c>
      <c r="CD56">
        <f>$H$11*'WFH Residual LACW DATA 2022'!AE56</f>
        <v>2860.5622096639017</v>
      </c>
      <c r="CE56">
        <f>360*'WFH Residual LACW DATA 2022'!AF56</f>
        <v>1869.7910797101531</v>
      </c>
      <c r="CH56">
        <f>360*'WFH Residual LACW DATA 2022'!AI56</f>
        <v>374.19007003591469</v>
      </c>
    </row>
    <row r="57" spans="11:86" x14ac:dyDescent="0.35">
      <c r="K57" s="2" t="s">
        <v>56</v>
      </c>
      <c r="L57" s="10">
        <f>$E$3*'WFH Recoverable LACW DATA 2022'!O57</f>
        <v>0</v>
      </c>
      <c r="M57" s="44">
        <f>$F$3*'WFH Recoverable LACW DATA 2022'!P57</f>
        <v>0</v>
      </c>
      <c r="N57" s="44">
        <f>$D$3*'WFH Recoverable LACW DATA 2022'!Q57</f>
        <v>-478255.43999999994</v>
      </c>
      <c r="O57" s="44">
        <f>$G$3*'WFH Recoverable LACW DATA 2022'!R57</f>
        <v>0</v>
      </c>
      <c r="P57" s="44">
        <f>$H$3*'WFH Recoverable LACW DATA 2022'!S57</f>
        <v>0</v>
      </c>
      <c r="Q57" s="44">
        <f>$E$4*'WFH Recoverable LACW DATA 2022'!T57</f>
        <v>0</v>
      </c>
      <c r="R57" s="44">
        <f>$F$4*'WFH Recoverable LACW DATA 2022'!U57</f>
        <v>509452.16000000003</v>
      </c>
      <c r="S57" s="44">
        <f>$D$3*'WFH Recoverable LACW DATA 2022'!V57</f>
        <v>0</v>
      </c>
      <c r="T57" s="44">
        <f>$G$4*'WFH Recoverable LACW DATA 2022'!W57</f>
        <v>0</v>
      </c>
      <c r="U57" s="44">
        <f>360*'WFH Recoverable LACW DATA 2022'!X57</f>
        <v>0</v>
      </c>
      <c r="V57" s="44">
        <f>$H$4*'WFH Recoverable LACW DATA 2022'!Y57</f>
        <v>0</v>
      </c>
      <c r="W57" s="44">
        <f>$C$5*'WFH Recoverable LACW DATA 2022'!Z57</f>
        <v>-809486.39240000001</v>
      </c>
      <c r="X57" s="44">
        <f>0*'WFH Recoverable LACW DATA 2022'!AA57</f>
        <v>0</v>
      </c>
      <c r="Y57" s="44">
        <f>0*'WFH Recoverable LACW DATA 2022'!AB57</f>
        <v>0</v>
      </c>
      <c r="Z57" s="44">
        <f>$G$5*'WFH Recoverable LACW DATA 2022'!AC57</f>
        <v>0</v>
      </c>
      <c r="AA57" s="44">
        <f>$H$5*'WFH Recoverable LACW DATA 2022'!AD57</f>
        <v>0</v>
      </c>
      <c r="AB57" s="44">
        <f>$C$6*'WFH Recoverable LACW DATA 2022'!AE57</f>
        <v>-1546132.2179999999</v>
      </c>
      <c r="AC57" s="44">
        <f>0*'WFH Recoverable LACW DATA 2022'!AF57</f>
        <v>0</v>
      </c>
      <c r="AD57" s="44">
        <f>$G$6*'WFH Recoverable LACW DATA 2022'!AG57</f>
        <v>0</v>
      </c>
      <c r="AE57" s="44">
        <f>$H$5*'WFH Recoverable LACW DATA 2022'!AH57</f>
        <v>0</v>
      </c>
      <c r="AF57" s="44">
        <f>$C$7*'WFH Recoverable LACW DATA 2022'!AI57</f>
        <v>-1588822.6140000001</v>
      </c>
      <c r="AG57" s="44">
        <f>0*'WFH Recoverable LACW DATA 2022'!AJ57</f>
        <v>0</v>
      </c>
      <c r="AH57" s="44">
        <f>0*'WFH Recoverable LACW DATA 2022'!AK57</f>
        <v>0</v>
      </c>
      <c r="AI57" s="44">
        <f>$G$7*'WFH Recoverable LACW DATA 2022'!AL57</f>
        <v>0</v>
      </c>
      <c r="AJ57" s="44">
        <f>$H$7*'WFH Recoverable LACW DATA 2022'!AM57</f>
        <v>0</v>
      </c>
      <c r="AK57" s="44">
        <f>$C$8*'WFH Recoverable LACW DATA 2022'!AN57</f>
        <v>-4464724.2749999994</v>
      </c>
      <c r="AL57" s="44">
        <f>0*'WFH Recoverable LACW DATA 2022'!AO57</f>
        <v>0</v>
      </c>
      <c r="AM57" s="44">
        <f>$G$8*'WFH Recoverable LACW DATA 2022'!AP57</f>
        <v>0</v>
      </c>
      <c r="AN57" s="44">
        <f>$H$8*'WFH Recoverable LACW DATA 2022'!AQ57</f>
        <v>0</v>
      </c>
      <c r="AO57" s="44">
        <f>$C$9*'WFH Recoverable LACW DATA 2022'!AR57</f>
        <v>-4159624.07</v>
      </c>
      <c r="AP57" s="44">
        <f>0*'WFH Recoverable LACW DATA 2022'!AS57</f>
        <v>0</v>
      </c>
      <c r="AQ57" s="44">
        <f>0*'WFH Recoverable LACW DATA 2022'!AT57</f>
        <v>0</v>
      </c>
      <c r="AR57" s="44">
        <f>$G$9*'WFH Recoverable LACW DATA 2022'!AU57</f>
        <v>0</v>
      </c>
      <c r="AS57" s="44">
        <f>$H$9*'WFH Recoverable LACW DATA 2022'!AV57</f>
        <v>0</v>
      </c>
      <c r="AT57" s="44">
        <f>$C$10*'WFH Recoverable LACW DATA 2022'!AW57</f>
        <v>-52292</v>
      </c>
      <c r="AU57" s="44">
        <f>0*'WFH Recoverable LACW DATA 2022'!AX57</f>
        <v>0</v>
      </c>
      <c r="AV57" s="44">
        <f>0*'WFH Recoverable LACW DATA 2022'!AY57</f>
        <v>0</v>
      </c>
      <c r="AW57" s="44">
        <f>$G$10*'WFH Recoverable LACW DATA 2022'!AZ57</f>
        <v>0</v>
      </c>
      <c r="AX57" s="44">
        <f>360*'WFH Recoverable LACW DATA 2022'!BA57</f>
        <v>0</v>
      </c>
      <c r="AY57" s="44">
        <f>$H$10*'WFH Recoverable LACW DATA 2022'!BB57</f>
        <v>0</v>
      </c>
      <c r="AZ57" s="44">
        <f>$C$11*'WFH Recoverable LACW DATA 2022'!BC57</f>
        <v>0</v>
      </c>
      <c r="BA57" s="44">
        <f>0*'WFH Recoverable LACW DATA 2022'!BD57</f>
        <v>0</v>
      </c>
      <c r="BB57" s="44">
        <f>$E$4*'WFH Recoverable LACW DATA 2022'!BE57</f>
        <v>0</v>
      </c>
      <c r="BC57" s="44">
        <f>$F$4*'WFH Recoverable LACW DATA 2022'!BF57</f>
        <v>0</v>
      </c>
      <c r="BD57" s="44">
        <f>0*'WFH Recoverable LACW DATA 2022'!BG57</f>
        <v>0</v>
      </c>
      <c r="BE57" s="44">
        <f>$G$11*'WFH Recoverable LACW DATA 2022'!BH57</f>
        <v>0</v>
      </c>
      <c r="BF57" s="44">
        <f>360*'WFH Recoverable LACW DATA 2022'!BI57</f>
        <v>0</v>
      </c>
      <c r="BG57" s="44">
        <f>$H$11*'WFH Recoverable LACW DATA 2022'!BJ57</f>
        <v>0</v>
      </c>
      <c r="BH57" s="44">
        <f>0*'WFH Recoverable LACW DATA 2022'!BK57</f>
        <v>0</v>
      </c>
      <c r="BI57" s="44">
        <f>0*'WFH Recoverable LACW DATA 2022'!BL57</f>
        <v>0</v>
      </c>
      <c r="BJ57" s="44">
        <f>0*'WFH Recoverable LACW DATA 2022'!BM57</f>
        <v>0</v>
      </c>
      <c r="BK57" s="44">
        <f>0*'WFH Recoverable LACW DATA 2022'!BN57</f>
        <v>0</v>
      </c>
      <c r="BL57" s="44">
        <f>0*'WFH Recoverable LACW DATA 2022'!BO57</f>
        <v>0</v>
      </c>
      <c r="BM57">
        <f>$G$3*'WFH Residual LACW DATA 2022'!N57</f>
        <v>-244094.39566559996</v>
      </c>
      <c r="BN57">
        <f>$H$3*'WFH Residual LACW DATA 2022'!O57</f>
        <v>618084.3178223999</v>
      </c>
      <c r="BO57">
        <f>$G$4*'WFH Residual LACW DATA 2022'!P57</f>
        <v>-94070.412743999987</v>
      </c>
      <c r="BP57">
        <f>$H$4*'WFH Residual LACW DATA 2022'!Q57</f>
        <v>105697.56631199998</v>
      </c>
      <c r="BQ57">
        <f>$G$5*'WFH Residual LACW DATA 2022'!R57</f>
        <v>-1118753.76319728</v>
      </c>
      <c r="BR57">
        <f>$H$5*'WFH Residual LACW DATA 2022'!S57</f>
        <v>802724.63987871993</v>
      </c>
      <c r="BS57">
        <f>$G$7*'WFH Residual LACW DATA 2022'!T57</f>
        <v>5277.7166630399997</v>
      </c>
      <c r="BT57">
        <f>$H$7*'WFH Residual LACW DATA 2022'!U57</f>
        <v>887.20237007999992</v>
      </c>
      <c r="BU57">
        <f>$G$8*'WFH Residual LACW DATA 2022'!V57</f>
        <v>18386.489763599995</v>
      </c>
      <c r="BV57">
        <f>$H$8*'WFH Residual LACW DATA 2022'!W57</f>
        <v>1150.0771463999997</v>
      </c>
      <c r="BW57">
        <f>$G$6*'WFH Residual LACW DATA 2022'!X57</f>
        <v>6183529.2192076789</v>
      </c>
      <c r="BX57">
        <f>$H$6*'WFH Residual LACW DATA 2022'!Y57</f>
        <v>5257.4955263999991</v>
      </c>
      <c r="BY57">
        <f>$G$9*'WFH Residual LACW DATA 2022'!Z57</f>
        <v>588612.01116959995</v>
      </c>
      <c r="BZ57">
        <f>$H$9*'WFH Residual LACW DATA 2022'!AA57</f>
        <v>89359.168755999985</v>
      </c>
      <c r="CA57">
        <f>$G$10*'WFH Residual LACW DATA 2022'!AB57</f>
        <v>120947.67352799998</v>
      </c>
      <c r="CB57">
        <f>$H$10*'WFH Residual LACW DATA 2022'!AC57</f>
        <v>803.22848319999991</v>
      </c>
      <c r="CC57">
        <f>$G$10*'WFH Residual LACW DATA 2022'!AD57</f>
        <v>252890.59010399992</v>
      </c>
      <c r="CD57">
        <f>$H$11*'WFH Residual LACW DATA 2022'!AE57</f>
        <v>77339.949816479988</v>
      </c>
      <c r="CE57">
        <f>360*'WFH Residual LACW DATA 2022'!AF57</f>
        <v>50552.841599999985</v>
      </c>
      <c r="CH57">
        <f>360*'WFH Residual LACW DATA 2022'!AI57</f>
        <v>10116.836872358397</v>
      </c>
    </row>
    <row r="58" spans="11:86" x14ac:dyDescent="0.35">
      <c r="K58" s="2" t="s">
        <v>57</v>
      </c>
      <c r="L58" s="10">
        <f>$E$3*'WFH Recoverable LACW DATA 2022'!O58</f>
        <v>0</v>
      </c>
      <c r="M58" s="44">
        <f>$F$3*'WFH Recoverable LACW DATA 2022'!P58</f>
        <v>0</v>
      </c>
      <c r="N58" s="44">
        <f>$D$3*'WFH Recoverable LACW DATA 2022'!Q58</f>
        <v>0</v>
      </c>
      <c r="O58" s="44">
        <f>$G$3*'WFH Recoverable LACW DATA 2022'!R58</f>
        <v>0</v>
      </c>
      <c r="P58" s="44">
        <f>$H$3*'WFH Recoverable LACW DATA 2022'!S58</f>
        <v>0</v>
      </c>
      <c r="Q58" s="44">
        <f>$E$4*'WFH Recoverable LACW DATA 2022'!T58</f>
        <v>0</v>
      </c>
      <c r="R58" s="44">
        <f>$F$4*'WFH Recoverable LACW DATA 2022'!U58</f>
        <v>1888908.56</v>
      </c>
      <c r="S58" s="44">
        <f>$D$3*'WFH Recoverable LACW DATA 2022'!V58</f>
        <v>0</v>
      </c>
      <c r="T58" s="44">
        <f>$G$4*'WFH Recoverable LACW DATA 2022'!W58</f>
        <v>0</v>
      </c>
      <c r="U58" s="44">
        <f>360*'WFH Recoverable LACW DATA 2022'!X58</f>
        <v>0</v>
      </c>
      <c r="V58" s="44">
        <f>$H$4*'WFH Recoverable LACW DATA 2022'!Y58</f>
        <v>0</v>
      </c>
      <c r="W58" s="44">
        <f>$C$5*'WFH Recoverable LACW DATA 2022'!Z58</f>
        <v>-3459629.7613866492</v>
      </c>
      <c r="X58" s="44">
        <f>0*'WFH Recoverable LACW DATA 2022'!AA58</f>
        <v>0</v>
      </c>
      <c r="Y58" s="44">
        <f>0*'WFH Recoverable LACW DATA 2022'!AB58</f>
        <v>0</v>
      </c>
      <c r="Z58" s="44">
        <f>$G$5*'WFH Recoverable LACW DATA 2022'!AC58</f>
        <v>0</v>
      </c>
      <c r="AA58" s="44">
        <f>$H$5*'WFH Recoverable LACW DATA 2022'!AD58</f>
        <v>0</v>
      </c>
      <c r="AB58" s="44">
        <f>$C$6*'WFH Recoverable LACW DATA 2022'!AE58</f>
        <v>-2940706.2722994178</v>
      </c>
      <c r="AC58" s="44">
        <f>0*'WFH Recoverable LACW DATA 2022'!AF58</f>
        <v>0</v>
      </c>
      <c r="AD58" s="44">
        <f>$G$6*'WFH Recoverable LACW DATA 2022'!AG58</f>
        <v>0</v>
      </c>
      <c r="AE58" s="44">
        <f>$H$5*'WFH Recoverable LACW DATA 2022'!AH58</f>
        <v>0</v>
      </c>
      <c r="AF58" s="44">
        <f>$C$7*'WFH Recoverable LACW DATA 2022'!AI58</f>
        <v>-4439172.4110602532</v>
      </c>
      <c r="AG58" s="44">
        <f>0*'WFH Recoverable LACW DATA 2022'!AJ58</f>
        <v>0</v>
      </c>
      <c r="AH58" s="44">
        <f>0*'WFH Recoverable LACW DATA 2022'!AK58</f>
        <v>0</v>
      </c>
      <c r="AI58" s="44">
        <f>$G$7*'WFH Recoverable LACW DATA 2022'!AL58</f>
        <v>0</v>
      </c>
      <c r="AJ58" s="44">
        <f>$H$7*'WFH Recoverable LACW DATA 2022'!AM58</f>
        <v>0</v>
      </c>
      <c r="AK58" s="44">
        <f>$C$8*'WFH Recoverable LACW DATA 2022'!AN58</f>
        <v>-41864526.111160673</v>
      </c>
      <c r="AL58" s="44">
        <f>0*'WFH Recoverable LACW DATA 2022'!AO58</f>
        <v>0</v>
      </c>
      <c r="AM58" s="44">
        <f>$G$8*'WFH Recoverable LACW DATA 2022'!AP58</f>
        <v>0</v>
      </c>
      <c r="AN58" s="44">
        <f>$H$8*'WFH Recoverable LACW DATA 2022'!AQ58</f>
        <v>0</v>
      </c>
      <c r="AO58" s="44">
        <f>$C$9*'WFH Recoverable LACW DATA 2022'!AR58</f>
        <v>-13556288.556585001</v>
      </c>
      <c r="AP58" s="44">
        <f>0*'WFH Recoverable LACW DATA 2022'!AS58</f>
        <v>0</v>
      </c>
      <c r="AQ58" s="44">
        <f>0*'WFH Recoverable LACW DATA 2022'!AT58</f>
        <v>0</v>
      </c>
      <c r="AR58" s="44">
        <f>$G$9*'WFH Recoverable LACW DATA 2022'!AU58</f>
        <v>0</v>
      </c>
      <c r="AS58" s="44">
        <f>$H$9*'WFH Recoverable LACW DATA 2022'!AV58</f>
        <v>0</v>
      </c>
      <c r="AT58" s="44">
        <f>$C$10*'WFH Recoverable LACW DATA 2022'!AW58</f>
        <v>-3480460</v>
      </c>
      <c r="AU58" s="44">
        <f>0*'WFH Recoverable LACW DATA 2022'!AX58</f>
        <v>0</v>
      </c>
      <c r="AV58" s="44">
        <f>0*'WFH Recoverable LACW DATA 2022'!AY58</f>
        <v>0</v>
      </c>
      <c r="AW58" s="44">
        <f>$G$10*'WFH Recoverable LACW DATA 2022'!AZ58</f>
        <v>0</v>
      </c>
      <c r="AX58" s="44">
        <f>360*'WFH Recoverable LACW DATA 2022'!BA58</f>
        <v>0</v>
      </c>
      <c r="AY58" s="44">
        <f>$H$10*'WFH Recoverable LACW DATA 2022'!BB58</f>
        <v>0</v>
      </c>
      <c r="AZ58" s="44">
        <f>$C$11*'WFH Recoverable LACW DATA 2022'!BC58</f>
        <v>0</v>
      </c>
      <c r="BA58" s="44">
        <f>0*'WFH Recoverable LACW DATA 2022'!BD58</f>
        <v>0</v>
      </c>
      <c r="BB58" s="44">
        <f>$E$4*'WFH Recoverable LACW DATA 2022'!BE58</f>
        <v>0</v>
      </c>
      <c r="BC58" s="44">
        <f>$F$4*'WFH Recoverable LACW DATA 2022'!BF58</f>
        <v>0</v>
      </c>
      <c r="BD58" s="44">
        <f>0*'WFH Recoverable LACW DATA 2022'!BG58</f>
        <v>0</v>
      </c>
      <c r="BE58" s="44">
        <f>$G$11*'WFH Recoverable LACW DATA 2022'!BH58</f>
        <v>0</v>
      </c>
      <c r="BF58" s="44">
        <f>360*'WFH Recoverable LACW DATA 2022'!BI58</f>
        <v>0</v>
      </c>
      <c r="BG58" s="44">
        <f>$H$11*'WFH Recoverable LACW DATA 2022'!BJ58</f>
        <v>0</v>
      </c>
      <c r="BH58" s="44">
        <f>0*'WFH Recoverable LACW DATA 2022'!BK58</f>
        <v>0</v>
      </c>
      <c r="BI58" s="44">
        <f>0*'WFH Recoverable LACW DATA 2022'!BL58</f>
        <v>0</v>
      </c>
      <c r="BJ58" s="44">
        <f>0*'WFH Recoverable LACW DATA 2022'!BM58</f>
        <v>0</v>
      </c>
      <c r="BK58" s="44">
        <f>0*'WFH Recoverable LACW DATA 2022'!BN58</f>
        <v>0</v>
      </c>
      <c r="BL58" s="44">
        <f>0*'WFH Recoverable LACW DATA 2022'!BO58</f>
        <v>0</v>
      </c>
      <c r="BM58">
        <f>$G$3*'WFH Residual LACW DATA 2022'!N58</f>
        <v>-1086339.5942707607</v>
      </c>
      <c r="BN58">
        <f>$H$3*'WFH Residual LACW DATA 2022'!O58</f>
        <v>2750777.8915504729</v>
      </c>
      <c r="BO58">
        <f>$G$4*'WFH Residual LACW DATA 2022'!P58</f>
        <v>-418659.40319744032</v>
      </c>
      <c r="BP58">
        <f>$H$4*'WFH Residual LACW DATA 2022'!Q58</f>
        <v>470405.93041754497</v>
      </c>
      <c r="BQ58">
        <f>$G$5*'WFH Residual LACW DATA 2022'!R58</f>
        <v>-4979002.1023899224</v>
      </c>
      <c r="BR58">
        <f>$H$5*'WFH Residual LACW DATA 2022'!S58</f>
        <v>3572517.7434701989</v>
      </c>
      <c r="BS58">
        <f>$G$7*'WFH Residual LACW DATA 2022'!T58</f>
        <v>23488.423659908338</v>
      </c>
      <c r="BT58">
        <f>$H$7*'WFH Residual LACW DATA 2022'!U58</f>
        <v>3948.4850117949363</v>
      </c>
      <c r="BU58">
        <f>$G$8*'WFH Residual LACW DATA 2022'!V58</f>
        <v>81828.883352226971</v>
      </c>
      <c r="BV58">
        <f>$H$8*'WFH Residual LACW DATA 2022'!W58</f>
        <v>5118.4064967712138</v>
      </c>
      <c r="BW58">
        <f>$G$6*'WFH Residual LACW DATA 2022'!X58</f>
        <v>27519733.113242235</v>
      </c>
      <c r="BX58">
        <f>$H$6*'WFH Residual LACW DATA 2022'!Y58</f>
        <v>23398.42969952555</v>
      </c>
      <c r="BY58">
        <f>$G$9*'WFH Residual LACW DATA 2022'!Z58</f>
        <v>2619611.6942925546</v>
      </c>
      <c r="BZ58">
        <f>$H$9*'WFH Residual LACW DATA 2022'!AA58</f>
        <v>397692.06034436647</v>
      </c>
      <c r="CA58">
        <f>$G$10*'WFH Residual LACW DATA 2022'!AB58</f>
        <v>538276.37553956616</v>
      </c>
      <c r="CB58">
        <f>$H$10*'WFH Residual LACW DATA 2022'!AC58</f>
        <v>3574.7600929830701</v>
      </c>
      <c r="CC58">
        <f>$G$10*'WFH Residual LACW DATA 2022'!AD58</f>
        <v>1125486.9670372747</v>
      </c>
      <c r="CD58">
        <f>$H$11*'WFH Residual LACW DATA 2022'!AE58</f>
        <v>344200.65022572898</v>
      </c>
      <c r="CE58">
        <f>360*'WFH Residual LACW DATA 2022'!AF58</f>
        <v>224984.90095697643</v>
      </c>
      <c r="CH58">
        <f>360*'WFH Residual LACW DATA 2022'!AI58</f>
        <v>45024.878319113952</v>
      </c>
    </row>
    <row r="59" spans="11:86" x14ac:dyDescent="0.35">
      <c r="K59" s="2" t="s">
        <v>58</v>
      </c>
      <c r="L59" s="10">
        <f>$E$3*'WFH Recoverable LACW DATA 2022'!O59</f>
        <v>0</v>
      </c>
      <c r="M59" s="44">
        <f>$F$3*'WFH Recoverable LACW DATA 2022'!P59</f>
        <v>0</v>
      </c>
      <c r="N59" s="44">
        <f>$D$3*'WFH Recoverable LACW DATA 2022'!Q59</f>
        <v>-248419.86</v>
      </c>
      <c r="O59" s="44">
        <f>$G$3*'WFH Recoverable LACW DATA 2022'!R59</f>
        <v>0</v>
      </c>
      <c r="P59" s="44">
        <f>$H$3*'WFH Recoverable LACW DATA 2022'!S59</f>
        <v>0</v>
      </c>
      <c r="Q59" s="44">
        <f>$E$4*'WFH Recoverable LACW DATA 2022'!T59</f>
        <v>0</v>
      </c>
      <c r="R59" s="44">
        <f>$F$4*'WFH Recoverable LACW DATA 2022'!U59</f>
        <v>495065.75999999995</v>
      </c>
      <c r="S59" s="44">
        <f>$D$3*'WFH Recoverable LACW DATA 2022'!V59</f>
        <v>0</v>
      </c>
      <c r="T59" s="44">
        <f>$G$4*'WFH Recoverable LACW DATA 2022'!W59</f>
        <v>0</v>
      </c>
      <c r="U59" s="44">
        <f>360*'WFH Recoverable LACW DATA 2022'!X59</f>
        <v>0</v>
      </c>
      <c r="V59" s="44">
        <f>$H$4*'WFH Recoverable LACW DATA 2022'!Y59</f>
        <v>0</v>
      </c>
      <c r="W59" s="44">
        <f>$C$5*'WFH Recoverable LACW DATA 2022'!Z59</f>
        <v>-378178.48364617658</v>
      </c>
      <c r="X59" s="44">
        <f>0*'WFH Recoverable LACW DATA 2022'!AA59</f>
        <v>0</v>
      </c>
      <c r="Y59" s="44">
        <f>0*'WFH Recoverable LACW DATA 2022'!AB59</f>
        <v>0</v>
      </c>
      <c r="Z59" s="44">
        <f>$G$5*'WFH Recoverable LACW DATA 2022'!AC59</f>
        <v>0</v>
      </c>
      <c r="AA59" s="44">
        <f>$H$5*'WFH Recoverable LACW DATA 2022'!AD59</f>
        <v>0</v>
      </c>
      <c r="AB59" s="44">
        <f>$C$6*'WFH Recoverable LACW DATA 2022'!AE59</f>
        <v>-486846.71399999992</v>
      </c>
      <c r="AC59" s="44">
        <f>0*'WFH Recoverable LACW DATA 2022'!AF59</f>
        <v>0</v>
      </c>
      <c r="AD59" s="44">
        <f>$G$6*'WFH Recoverable LACW DATA 2022'!AG59</f>
        <v>0</v>
      </c>
      <c r="AE59" s="44">
        <f>$H$5*'WFH Recoverable LACW DATA 2022'!AH59</f>
        <v>0</v>
      </c>
      <c r="AF59" s="44">
        <f>$C$7*'WFH Recoverable LACW DATA 2022'!AI59</f>
        <v>-1166936.56</v>
      </c>
      <c r="AG59" s="44">
        <f>0*'WFH Recoverable LACW DATA 2022'!AJ59</f>
        <v>0</v>
      </c>
      <c r="AH59" s="44">
        <f>0*'WFH Recoverable LACW DATA 2022'!AK59</f>
        <v>0</v>
      </c>
      <c r="AI59" s="44">
        <f>$G$7*'WFH Recoverable LACW DATA 2022'!AL59</f>
        <v>0</v>
      </c>
      <c r="AJ59" s="44">
        <f>$H$7*'WFH Recoverable LACW DATA 2022'!AM59</f>
        <v>0</v>
      </c>
      <c r="AK59" s="44">
        <f>$C$8*'WFH Recoverable LACW DATA 2022'!AN59</f>
        <v>-3902804.9699999997</v>
      </c>
      <c r="AL59" s="44">
        <f>0*'WFH Recoverable LACW DATA 2022'!AO59</f>
        <v>0</v>
      </c>
      <c r="AM59" s="44">
        <f>$G$8*'WFH Recoverable LACW DATA 2022'!AP59</f>
        <v>0</v>
      </c>
      <c r="AN59" s="44">
        <f>$H$8*'WFH Recoverable LACW DATA 2022'!AQ59</f>
        <v>0</v>
      </c>
      <c r="AO59" s="44">
        <f>$C$9*'WFH Recoverable LACW DATA 2022'!AR59</f>
        <v>-1033495.6326754884</v>
      </c>
      <c r="AP59" s="44">
        <f>0*'WFH Recoverable LACW DATA 2022'!AS59</f>
        <v>0</v>
      </c>
      <c r="AQ59" s="44">
        <f>0*'WFH Recoverable LACW DATA 2022'!AT59</f>
        <v>0</v>
      </c>
      <c r="AR59" s="44">
        <f>$G$9*'WFH Recoverable LACW DATA 2022'!AU59</f>
        <v>0</v>
      </c>
      <c r="AS59" s="44">
        <f>$H$9*'WFH Recoverable LACW DATA 2022'!AV59</f>
        <v>0</v>
      </c>
      <c r="AT59" s="44">
        <f>$C$10*'WFH Recoverable LACW DATA 2022'!AW59</f>
        <v>-69760</v>
      </c>
      <c r="AU59" s="44">
        <f>0*'WFH Recoverable LACW DATA 2022'!AX59</f>
        <v>0</v>
      </c>
      <c r="AV59" s="44">
        <f>0*'WFH Recoverable LACW DATA 2022'!AY59</f>
        <v>0</v>
      </c>
      <c r="AW59" s="44">
        <f>$G$10*'WFH Recoverable LACW DATA 2022'!AZ59</f>
        <v>0</v>
      </c>
      <c r="AX59" s="44">
        <f>360*'WFH Recoverable LACW DATA 2022'!BA59</f>
        <v>0</v>
      </c>
      <c r="AY59" s="44">
        <f>$H$10*'WFH Recoverable LACW DATA 2022'!BB59</f>
        <v>0</v>
      </c>
      <c r="AZ59" s="44">
        <f>$C$11*'WFH Recoverable LACW DATA 2022'!BC59</f>
        <v>0</v>
      </c>
      <c r="BA59" s="44">
        <f>0*'WFH Recoverable LACW DATA 2022'!BD59</f>
        <v>0</v>
      </c>
      <c r="BB59" s="44">
        <f>$E$4*'WFH Recoverable LACW DATA 2022'!BE59</f>
        <v>0</v>
      </c>
      <c r="BC59" s="44">
        <f>$F$4*'WFH Recoverable LACW DATA 2022'!BF59</f>
        <v>0</v>
      </c>
      <c r="BD59" s="44">
        <f>0*'WFH Recoverable LACW DATA 2022'!BG59</f>
        <v>0</v>
      </c>
      <c r="BE59" s="44">
        <f>$G$11*'WFH Recoverable LACW DATA 2022'!BH59</f>
        <v>0</v>
      </c>
      <c r="BF59" s="44">
        <f>360*'WFH Recoverable LACW DATA 2022'!BI59</f>
        <v>0</v>
      </c>
      <c r="BG59" s="44">
        <f>$H$11*'WFH Recoverable LACW DATA 2022'!BJ59</f>
        <v>0</v>
      </c>
      <c r="BH59" s="44">
        <f>0*'WFH Recoverable LACW DATA 2022'!BK59</f>
        <v>0</v>
      </c>
      <c r="BI59" s="44">
        <f>0*'WFH Recoverable LACW DATA 2022'!BL59</f>
        <v>0</v>
      </c>
      <c r="BJ59" s="44">
        <f>0*'WFH Recoverable LACW DATA 2022'!BM59</f>
        <v>0</v>
      </c>
      <c r="BK59" s="44">
        <f>0*'WFH Recoverable LACW DATA 2022'!BN59</f>
        <v>0</v>
      </c>
      <c r="BL59" s="44">
        <f>0*'WFH Recoverable LACW DATA 2022'!BO59</f>
        <v>0</v>
      </c>
      <c r="BM59">
        <f>$G$3*'WFH Residual LACW DATA 2022'!N59</f>
        <v>-138944.59731900005</v>
      </c>
      <c r="BN59">
        <f>$H$3*'WFH Residual LACW DATA 2022'!O59</f>
        <v>351828.95705100015</v>
      </c>
      <c r="BO59">
        <f>$G$4*'WFH Residual LACW DATA 2022'!P59</f>
        <v>-53547.217185000016</v>
      </c>
      <c r="BP59">
        <f>$H$4*'WFH Residual LACW DATA 2022'!Q59</f>
        <v>60165.682005000017</v>
      </c>
      <c r="BQ59">
        <f>$G$5*'WFH Residual LACW DATA 2022'!R59</f>
        <v>-636822.45019470027</v>
      </c>
      <c r="BR59">
        <f>$H$5*'WFH Residual LACW DATA 2022'!S59</f>
        <v>456930.81785780023</v>
      </c>
      <c r="BS59">
        <f>$G$7*'WFH Residual LACW DATA 2022'!T59</f>
        <v>3004.2075096000012</v>
      </c>
      <c r="BT59">
        <f>$H$7*'WFH Residual LACW DATA 2022'!U59</f>
        <v>505.01764170000018</v>
      </c>
      <c r="BU59">
        <f>$G$8*'WFH Residual LACW DATA 2022'!V59</f>
        <v>10466.046995250006</v>
      </c>
      <c r="BV59">
        <f>$H$8*'WFH Residual LACW DATA 2022'!W59</f>
        <v>654.65249850000032</v>
      </c>
      <c r="BW59">
        <f>$G$6*'WFH Residual LACW DATA 2022'!X59</f>
        <v>3519818.531803201</v>
      </c>
      <c r="BX59">
        <f>$H$6*'WFH Residual LACW DATA 2022'!Y59</f>
        <v>2992.6971360000011</v>
      </c>
      <c r="BY59">
        <f>$G$9*'WFH Residual LACW DATA 2022'!Z59</f>
        <v>335052.58752900013</v>
      </c>
      <c r="BZ59">
        <f>$H$9*'WFH Residual LACW DATA 2022'!AA59</f>
        <v>50865.460002500018</v>
      </c>
      <c r="CA59">
        <f>$G$10*'WFH Residual LACW DATA 2022'!AB59</f>
        <v>68846.422095000031</v>
      </c>
      <c r="CB59">
        <f>$H$10*'WFH Residual LACW DATA 2022'!AC59</f>
        <v>457.21761800000019</v>
      </c>
      <c r="CC59">
        <f>$G$10*'WFH Residual LACW DATA 2022'!AD59</f>
        <v>143951.60983500004</v>
      </c>
      <c r="CD59">
        <f>$H$11*'WFH Residual LACW DATA 2022'!AE59</f>
        <v>44023.821827700012</v>
      </c>
      <c r="CE59">
        <f>360*'WFH Residual LACW DATA 2022'!AF59</f>
        <v>28775.934000000008</v>
      </c>
      <c r="CH59">
        <f>360*'WFH Residual LACW DATA 2022'!AI59</f>
        <v>5758.755015816002</v>
      </c>
    </row>
    <row r="60" spans="11:86" x14ac:dyDescent="0.35">
      <c r="K60" s="2" t="s">
        <v>59</v>
      </c>
      <c r="L60" s="10">
        <f>$E$3*'WFH Recoverable LACW DATA 2022'!O60</f>
        <v>0</v>
      </c>
      <c r="M60" s="44">
        <f>$F$3*'WFH Recoverable LACW DATA 2022'!P60</f>
        <v>0</v>
      </c>
      <c r="N60" s="44">
        <f>$D$3*'WFH Recoverable LACW DATA 2022'!Q60</f>
        <v>0</v>
      </c>
      <c r="O60" s="44">
        <f>$G$3*'WFH Recoverable LACW DATA 2022'!R60</f>
        <v>0</v>
      </c>
      <c r="P60" s="44">
        <f>$H$3*'WFH Recoverable LACW DATA 2022'!S60</f>
        <v>0</v>
      </c>
      <c r="Q60" s="44">
        <f>$E$4*'WFH Recoverable LACW DATA 2022'!T60</f>
        <v>0</v>
      </c>
      <c r="R60" s="44">
        <f>$F$4*'WFH Recoverable LACW DATA 2022'!U60</f>
        <v>1396627.68</v>
      </c>
      <c r="S60" s="44">
        <f>$D$3*'WFH Recoverable LACW DATA 2022'!V60</f>
        <v>0</v>
      </c>
      <c r="T60" s="44">
        <f>$G$4*'WFH Recoverable LACW DATA 2022'!W60</f>
        <v>0</v>
      </c>
      <c r="U60" s="44">
        <f>360*'WFH Recoverable LACW DATA 2022'!X60</f>
        <v>0</v>
      </c>
      <c r="V60" s="44">
        <f>$H$4*'WFH Recoverable LACW DATA 2022'!Y60</f>
        <v>0</v>
      </c>
      <c r="W60" s="44">
        <f>$C$5*'WFH Recoverable LACW DATA 2022'!Z60</f>
        <v>-2448835.7743398645</v>
      </c>
      <c r="X60" s="44">
        <f>0*'WFH Recoverable LACW DATA 2022'!AA60</f>
        <v>0</v>
      </c>
      <c r="Y60" s="44">
        <f>0*'WFH Recoverable LACW DATA 2022'!AB60</f>
        <v>0</v>
      </c>
      <c r="Z60" s="44">
        <f>$G$5*'WFH Recoverable LACW DATA 2022'!AC60</f>
        <v>0</v>
      </c>
      <c r="AA60" s="44">
        <f>$H$5*'WFH Recoverable LACW DATA 2022'!AD60</f>
        <v>0</v>
      </c>
      <c r="AB60" s="44">
        <f>$C$6*'WFH Recoverable LACW DATA 2022'!AE60</f>
        <v>-3708179.6328271134</v>
      </c>
      <c r="AC60" s="44">
        <f>0*'WFH Recoverable LACW DATA 2022'!AF60</f>
        <v>0</v>
      </c>
      <c r="AD60" s="44">
        <f>$G$6*'WFH Recoverable LACW DATA 2022'!AG60</f>
        <v>0</v>
      </c>
      <c r="AE60" s="44">
        <f>$H$5*'WFH Recoverable LACW DATA 2022'!AH60</f>
        <v>0</v>
      </c>
      <c r="AF60" s="44">
        <f>$C$7*'WFH Recoverable LACW DATA 2022'!AI60</f>
        <v>-4788517.9293921562</v>
      </c>
      <c r="AG60" s="44">
        <f>0*'WFH Recoverable LACW DATA 2022'!AJ60</f>
        <v>0</v>
      </c>
      <c r="AH60" s="44">
        <f>0*'WFH Recoverable LACW DATA 2022'!AK60</f>
        <v>0</v>
      </c>
      <c r="AI60" s="44">
        <f>$G$7*'WFH Recoverable LACW DATA 2022'!AL60</f>
        <v>0</v>
      </c>
      <c r="AJ60" s="44">
        <f>$H$7*'WFH Recoverable LACW DATA 2022'!AM60</f>
        <v>0</v>
      </c>
      <c r="AK60" s="44">
        <f>$C$8*'WFH Recoverable LACW DATA 2022'!AN60</f>
        <v>-26886240.063013729</v>
      </c>
      <c r="AL60" s="44">
        <f>0*'WFH Recoverable LACW DATA 2022'!AO60</f>
        <v>0</v>
      </c>
      <c r="AM60" s="44">
        <f>$G$8*'WFH Recoverable LACW DATA 2022'!AP60</f>
        <v>0</v>
      </c>
      <c r="AN60" s="44">
        <f>$H$8*'WFH Recoverable LACW DATA 2022'!AQ60</f>
        <v>0</v>
      </c>
      <c r="AO60" s="44">
        <f>$C$9*'WFH Recoverable LACW DATA 2022'!AR60</f>
        <v>0</v>
      </c>
      <c r="AP60" s="44">
        <f>0*'WFH Recoverable LACW DATA 2022'!AS60</f>
        <v>0</v>
      </c>
      <c r="AQ60" s="44">
        <f>0*'WFH Recoverable LACW DATA 2022'!AT60</f>
        <v>0</v>
      </c>
      <c r="AR60" s="44">
        <f>$G$9*'WFH Recoverable LACW DATA 2022'!AU60</f>
        <v>0</v>
      </c>
      <c r="AS60" s="44">
        <f>$H$9*'WFH Recoverable LACW DATA 2022'!AV60</f>
        <v>0</v>
      </c>
      <c r="AT60" s="44">
        <f>$C$10*'WFH Recoverable LACW DATA 2022'!AW60</f>
        <v>-2687860</v>
      </c>
      <c r="AU60" s="44">
        <f>0*'WFH Recoverable LACW DATA 2022'!AX60</f>
        <v>0</v>
      </c>
      <c r="AV60" s="44">
        <f>0*'WFH Recoverable LACW DATA 2022'!AY60</f>
        <v>0</v>
      </c>
      <c r="AW60" s="44">
        <f>$G$10*'WFH Recoverable LACW DATA 2022'!AZ60</f>
        <v>0</v>
      </c>
      <c r="AX60" s="44">
        <f>360*'WFH Recoverable LACW DATA 2022'!BA60</f>
        <v>0</v>
      </c>
      <c r="AY60" s="44">
        <f>$H$10*'WFH Recoverable LACW DATA 2022'!BB60</f>
        <v>0</v>
      </c>
      <c r="AZ60" s="44">
        <f>$C$11*'WFH Recoverable LACW DATA 2022'!BC60</f>
        <v>0</v>
      </c>
      <c r="BA60" s="44">
        <f>0*'WFH Recoverable LACW DATA 2022'!BD60</f>
        <v>0</v>
      </c>
      <c r="BB60" s="44">
        <f>$E$4*'WFH Recoverable LACW DATA 2022'!BE60</f>
        <v>0</v>
      </c>
      <c r="BC60" s="44">
        <f>$F$4*'WFH Recoverable LACW DATA 2022'!BF60</f>
        <v>0</v>
      </c>
      <c r="BD60" s="44">
        <f>0*'WFH Recoverable LACW DATA 2022'!BG60</f>
        <v>0</v>
      </c>
      <c r="BE60" s="44">
        <f>$G$11*'WFH Recoverable LACW DATA 2022'!BH60</f>
        <v>0</v>
      </c>
      <c r="BF60" s="44">
        <f>360*'WFH Recoverable LACW DATA 2022'!BI60</f>
        <v>0</v>
      </c>
      <c r="BG60" s="44">
        <f>$H$11*'WFH Recoverable LACW DATA 2022'!BJ60</f>
        <v>0</v>
      </c>
      <c r="BH60" s="44">
        <f>0*'WFH Recoverable LACW DATA 2022'!BK60</f>
        <v>0</v>
      </c>
      <c r="BI60" s="44">
        <f>0*'WFH Recoverable LACW DATA 2022'!BL60</f>
        <v>0</v>
      </c>
      <c r="BJ60" s="44">
        <f>0*'WFH Recoverable LACW DATA 2022'!BM60</f>
        <v>0</v>
      </c>
      <c r="BK60" s="44">
        <f>0*'WFH Recoverable LACW DATA 2022'!BN60</f>
        <v>0</v>
      </c>
      <c r="BL60" s="44">
        <f>0*'WFH Recoverable LACW DATA 2022'!BO60</f>
        <v>0</v>
      </c>
      <c r="BM60">
        <f>$G$3*'WFH Residual LACW DATA 2022'!N60</f>
        <v>-906411.44907207403</v>
      </c>
      <c r="BN60">
        <f>$H$3*'WFH Residual LACW DATA 2022'!O60</f>
        <v>2295172.3272402845</v>
      </c>
      <c r="BO60">
        <f>$G$4*'WFH Residual LACW DATA 2022'!P60</f>
        <v>-349317.72561836685</v>
      </c>
      <c r="BP60">
        <f>$H$4*'WFH Residual LACW DATA 2022'!Q60</f>
        <v>392493.58422592143</v>
      </c>
      <c r="BQ60">
        <f>$G$5*'WFH Residual LACW DATA 2022'!R60</f>
        <v>-4154340.442308614</v>
      </c>
      <c r="BR60">
        <f>$H$5*'WFH Residual LACW DATA 2022'!S60</f>
        <v>2980809.1335087921</v>
      </c>
      <c r="BS60">
        <f>$G$7*'WFH Residual LACW DATA 2022'!T60</f>
        <v>19598.085385342139</v>
      </c>
      <c r="BT60">
        <f>$H$7*'WFH Residual LACW DATA 2022'!U60</f>
        <v>3294.5057328807907</v>
      </c>
      <c r="BU60">
        <f>$G$8*'WFH Residual LACW DATA 2022'!V60</f>
        <v>68275.737279953522</v>
      </c>
      <c r="BV60">
        <f>$H$8*'WFH Residual LACW DATA 2022'!W60</f>
        <v>4270.6555796602843</v>
      </c>
      <c r="BW60">
        <f>$G$6*'WFH Residual LACW DATA 2022'!X60</f>
        <v>22961697.521478269</v>
      </c>
      <c r="BX60">
        <f>$H$6*'WFH Residual LACW DATA 2022'!Y60</f>
        <v>19522.996935589872</v>
      </c>
      <c r="BY60">
        <f>$G$9*'WFH Residual LACW DATA 2022'!Z60</f>
        <v>2185730.9117263528</v>
      </c>
      <c r="BZ60">
        <f>$H$9*'WFH Residual LACW DATA 2022'!AA60</f>
        <v>331823.1597212237</v>
      </c>
      <c r="CA60">
        <f>$G$10*'WFH Residual LACW DATA 2022'!AB60</f>
        <v>449122.7900807574</v>
      </c>
      <c r="CB60">
        <f>$H$10*'WFH Residual LACW DATA 2022'!AC60</f>
        <v>2982.6800873817861</v>
      </c>
      <c r="CC60">
        <f>$G$10*'WFH Residual LACW DATA 2022'!AD60</f>
        <v>939074.92471431079</v>
      </c>
      <c r="CD60">
        <f>$H$11*'WFH Residual LACW DATA 2022'!AE60</f>
        <v>287191.41950458352</v>
      </c>
      <c r="CE60">
        <f>360*'WFH Residual LACW DATA 2022'!AF60</f>
        <v>187721.12438067186</v>
      </c>
      <c r="CH60">
        <f>360*'WFH Residual LACW DATA 2022'!AI60</f>
        <v>37567.502295557577</v>
      </c>
    </row>
    <row r="61" spans="11:86" x14ac:dyDescent="0.35">
      <c r="K61" s="2" t="s">
        <v>60</v>
      </c>
      <c r="L61" s="10">
        <f>$E$3*'WFH Recoverable LACW DATA 2022'!O61</f>
        <v>0</v>
      </c>
      <c r="M61" s="44">
        <f>$F$3*'WFH Recoverable LACW DATA 2022'!P61</f>
        <v>0</v>
      </c>
      <c r="N61" s="44">
        <f>$D$3*'WFH Recoverable LACW DATA 2022'!Q61</f>
        <v>0</v>
      </c>
      <c r="O61" s="44">
        <f>$G$3*'WFH Recoverable LACW DATA 2022'!R61</f>
        <v>0</v>
      </c>
      <c r="P61" s="44">
        <f>$H$3*'WFH Recoverable LACW DATA 2022'!S61</f>
        <v>0</v>
      </c>
      <c r="Q61" s="44">
        <f>$E$4*'WFH Recoverable LACW DATA 2022'!T61</f>
        <v>-584201.33641490887</v>
      </c>
      <c r="R61" s="44">
        <f>$F$4*'WFH Recoverable LACW DATA 2022'!U61</f>
        <v>20705.483783979304</v>
      </c>
      <c r="S61" s="44">
        <f>$D$3*'WFH Recoverable LACW DATA 2022'!V61</f>
        <v>0</v>
      </c>
      <c r="T61" s="44">
        <f>$G$4*'WFH Recoverable LACW DATA 2022'!W61</f>
        <v>0</v>
      </c>
      <c r="U61" s="44">
        <f>360*'WFH Recoverable LACW DATA 2022'!X61</f>
        <v>0</v>
      </c>
      <c r="V61" s="44">
        <f>$H$4*'WFH Recoverable LACW DATA 2022'!Y61</f>
        <v>400324.82543310063</v>
      </c>
      <c r="W61" s="44">
        <f>$C$5*'WFH Recoverable LACW DATA 2022'!Z61</f>
        <v>-956787.44316052413</v>
      </c>
      <c r="X61" s="44">
        <f>0*'WFH Recoverable LACW DATA 2022'!AA61</f>
        <v>0</v>
      </c>
      <c r="Y61" s="44">
        <f>0*'WFH Recoverable LACW DATA 2022'!AB61</f>
        <v>0</v>
      </c>
      <c r="Z61" s="44">
        <f>$G$5*'WFH Recoverable LACW DATA 2022'!AC61</f>
        <v>0</v>
      </c>
      <c r="AA61" s="44">
        <f>$H$5*'WFH Recoverable LACW DATA 2022'!AD61</f>
        <v>0</v>
      </c>
      <c r="AB61" s="44">
        <f>$C$6*'WFH Recoverable LACW DATA 2022'!AE61</f>
        <v>-1665150.7897555884</v>
      </c>
      <c r="AC61" s="44">
        <f>0*'WFH Recoverable LACW DATA 2022'!AF61</f>
        <v>0</v>
      </c>
      <c r="AD61" s="44">
        <f>$G$6*'WFH Recoverable LACW DATA 2022'!AG61</f>
        <v>0</v>
      </c>
      <c r="AE61" s="44">
        <f>$H$5*'WFH Recoverable LACW DATA 2022'!AH61</f>
        <v>0</v>
      </c>
      <c r="AF61" s="44">
        <f>$C$7*'WFH Recoverable LACW DATA 2022'!AI61</f>
        <v>-647402.9041643081</v>
      </c>
      <c r="AG61" s="44">
        <f>0*'WFH Recoverable LACW DATA 2022'!AJ61</f>
        <v>0</v>
      </c>
      <c r="AH61" s="44">
        <f>0*'WFH Recoverable LACW DATA 2022'!AK61</f>
        <v>0</v>
      </c>
      <c r="AI61" s="44">
        <f>$G$7*'WFH Recoverable LACW DATA 2022'!AL61</f>
        <v>0</v>
      </c>
      <c r="AJ61" s="44">
        <f>$H$7*'WFH Recoverable LACW DATA 2022'!AM61</f>
        <v>0</v>
      </c>
      <c r="AK61" s="44">
        <f>$C$8*'WFH Recoverable LACW DATA 2022'!AN61</f>
        <v>-10969298.222249761</v>
      </c>
      <c r="AL61" s="44">
        <f>0*'WFH Recoverable LACW DATA 2022'!AO61</f>
        <v>0</v>
      </c>
      <c r="AM61" s="44">
        <f>$G$8*'WFH Recoverable LACW DATA 2022'!AP61</f>
        <v>0</v>
      </c>
      <c r="AN61" s="44">
        <f>$H$8*'WFH Recoverable LACW DATA 2022'!AQ61</f>
        <v>0</v>
      </c>
      <c r="AO61" s="44">
        <f>$C$9*'WFH Recoverable LACW DATA 2022'!AR61</f>
        <v>-1235971.4149999998</v>
      </c>
      <c r="AP61" s="44">
        <f>0*'WFH Recoverable LACW DATA 2022'!AS61</f>
        <v>0</v>
      </c>
      <c r="AQ61" s="44">
        <f>0*'WFH Recoverable LACW DATA 2022'!AT61</f>
        <v>0</v>
      </c>
      <c r="AR61" s="44">
        <f>$G$9*'WFH Recoverable LACW DATA 2022'!AU61</f>
        <v>0</v>
      </c>
      <c r="AS61" s="44">
        <f>$H$9*'WFH Recoverable LACW DATA 2022'!AV61</f>
        <v>0</v>
      </c>
      <c r="AT61" s="44">
        <f>$C$10*'WFH Recoverable LACW DATA 2022'!AW61</f>
        <v>-650580</v>
      </c>
      <c r="AU61" s="44">
        <f>0*'WFH Recoverable LACW DATA 2022'!AX61</f>
        <v>0</v>
      </c>
      <c r="AV61" s="44">
        <f>0*'WFH Recoverable LACW DATA 2022'!AY61</f>
        <v>0</v>
      </c>
      <c r="AW61" s="44">
        <f>$G$10*'WFH Recoverable LACW DATA 2022'!AZ61</f>
        <v>0</v>
      </c>
      <c r="AX61" s="44">
        <f>360*'WFH Recoverable LACW DATA 2022'!BA61</f>
        <v>0</v>
      </c>
      <c r="AY61" s="44">
        <f>$H$10*'WFH Recoverable LACW DATA 2022'!BB61</f>
        <v>0</v>
      </c>
      <c r="AZ61" s="44">
        <f>$C$11*'WFH Recoverable LACW DATA 2022'!BC61</f>
        <v>-79327.796995705314</v>
      </c>
      <c r="BA61" s="44">
        <f>0*'WFH Recoverable LACW DATA 2022'!BD61</f>
        <v>0</v>
      </c>
      <c r="BB61" s="44">
        <f>$E$4*'WFH Recoverable LACW DATA 2022'!BE61</f>
        <v>0</v>
      </c>
      <c r="BC61" s="44">
        <f>$F$4*'WFH Recoverable LACW DATA 2022'!BF61</f>
        <v>0</v>
      </c>
      <c r="BD61" s="44">
        <f>0*'WFH Recoverable LACW DATA 2022'!BG61</f>
        <v>0</v>
      </c>
      <c r="BE61" s="44">
        <f>$G$11*'WFH Recoverable LACW DATA 2022'!BH61</f>
        <v>-15992.898075073368</v>
      </c>
      <c r="BF61" s="44">
        <f>360*'WFH Recoverable LACW DATA 2022'!BI61</f>
        <v>0</v>
      </c>
      <c r="BG61" s="44">
        <f>$H$11*'WFH Recoverable LACW DATA 2022'!BJ61</f>
        <v>0</v>
      </c>
      <c r="BH61" s="44">
        <f>0*'WFH Recoverable LACW DATA 2022'!BK61</f>
        <v>0</v>
      </c>
      <c r="BI61" s="44">
        <f>0*'WFH Recoverable LACW DATA 2022'!BL61</f>
        <v>0</v>
      </c>
      <c r="BJ61" s="44">
        <f>0*'WFH Recoverable LACW DATA 2022'!BM61</f>
        <v>0</v>
      </c>
      <c r="BK61" s="44">
        <f>0*'WFH Recoverable LACW DATA 2022'!BN61</f>
        <v>0</v>
      </c>
      <c r="BL61" s="44">
        <f>0*'WFH Recoverable LACW DATA 2022'!BO61</f>
        <v>0</v>
      </c>
      <c r="BM61">
        <f>$G$3*'WFH Residual LACW DATA 2022'!N61</f>
        <v>-572425.48321383004</v>
      </c>
      <c r="BN61">
        <f>$H$3*'WFH Residual LACW DATA 2022'!O61</f>
        <v>1449468.8144380022</v>
      </c>
      <c r="BO61">
        <f>$G$4*'WFH Residual LACW DATA 2022'!P61</f>
        <v>-220604.41545277735</v>
      </c>
      <c r="BP61">
        <f>$H$4*'WFH Residual LACW DATA 2022'!Q61</f>
        <v>247871.23975415065</v>
      </c>
      <c r="BQ61">
        <f>$G$5*'WFH Residual LACW DATA 2022'!R61</f>
        <v>-2623588.1481393031</v>
      </c>
      <c r="BR61">
        <f>$H$5*'WFH Residual LACW DATA 2022'!S61</f>
        <v>1882468.6188195879</v>
      </c>
      <c r="BS61">
        <f>$G$7*'WFH Residual LACW DATA 2022'!T61</f>
        <v>12376.767204623353</v>
      </c>
      <c r="BT61">
        <f>$H$7*'WFH Residual LACW DATA 2022'!U61</f>
        <v>2080.577245604788</v>
      </c>
      <c r="BU61">
        <f>$G$8*'WFH Residual LACW DATA 2022'!V61</f>
        <v>43118.135747588305</v>
      </c>
      <c r="BV61">
        <f>$H$8*'WFH Residual LACW DATA 2022'!W61</f>
        <v>2697.0445776358365</v>
      </c>
      <c r="BW61">
        <f>$G$6*'WFH Residual LACW DATA 2022'!X61</f>
        <v>14500987.175965006</v>
      </c>
      <c r="BX61">
        <f>$H$6*'WFH Residual LACW DATA 2022'!Y61</f>
        <v>12329.346640620965</v>
      </c>
      <c r="BY61">
        <f>$G$9*'WFH Residual LACW DATA 2022'!Z61</f>
        <v>1380353.3424045211</v>
      </c>
      <c r="BZ61">
        <f>$H$9*'WFH Residual LACW DATA 2022'!AA61</f>
        <v>209556.08265916535</v>
      </c>
      <c r="CA61">
        <f>$G$10*'WFH Residual LACW DATA 2022'!AB61</f>
        <v>283634.24843928521</v>
      </c>
      <c r="CB61">
        <f>$H$10*'WFH Residual LACW DATA 2022'!AC61</f>
        <v>1883.650181205981</v>
      </c>
      <c r="CC61">
        <f>$G$10*'WFH Residual LACW DATA 2022'!AD61</f>
        <v>593053.42855486891</v>
      </c>
      <c r="CD61">
        <f>$H$11*'WFH Residual LACW DATA 2022'!AE61</f>
        <v>181369.82631130129</v>
      </c>
      <c r="CE61">
        <f>360*'WFH Residual LACW DATA 2022'!AF61</f>
        <v>118551.41000597081</v>
      </c>
      <c r="CH61">
        <f>360*'WFH Residual LACW DATA 2022'!AI61</f>
        <v>23724.982376034903</v>
      </c>
    </row>
    <row r="62" spans="11:86" x14ac:dyDescent="0.35">
      <c r="K62" s="2" t="s">
        <v>61</v>
      </c>
      <c r="L62" s="10">
        <f>$E$3*'WFH Recoverable LACW DATA 2022'!O62</f>
        <v>0</v>
      </c>
      <c r="M62" s="44">
        <f>$F$3*'WFH Recoverable LACW DATA 2022'!P62</f>
        <v>0</v>
      </c>
      <c r="N62" s="44">
        <f>$D$3*'WFH Recoverable LACW DATA 2022'!Q62</f>
        <v>0</v>
      </c>
      <c r="O62" s="44">
        <f>$G$3*'WFH Recoverable LACW DATA 2022'!R62</f>
        <v>0</v>
      </c>
      <c r="P62" s="44">
        <f>$H$3*'WFH Recoverable LACW DATA 2022'!S62</f>
        <v>0</v>
      </c>
      <c r="Q62" s="44">
        <f>$E$4*'WFH Recoverable LACW DATA 2022'!T62</f>
        <v>0</v>
      </c>
      <c r="R62" s="44">
        <f>$F$4*'WFH Recoverable LACW DATA 2022'!U62</f>
        <v>135298.23999999999</v>
      </c>
      <c r="S62" s="44">
        <f>$D$3*'WFH Recoverable LACW DATA 2022'!V62</f>
        <v>0</v>
      </c>
      <c r="T62" s="44">
        <f>$G$4*'WFH Recoverable LACW DATA 2022'!W62</f>
        <v>0</v>
      </c>
      <c r="U62" s="44">
        <f>360*'WFH Recoverable LACW DATA 2022'!X62</f>
        <v>0</v>
      </c>
      <c r="V62" s="44">
        <f>$H$4*'WFH Recoverable LACW DATA 2022'!Y62</f>
        <v>0</v>
      </c>
      <c r="W62" s="44">
        <f>$C$5*'WFH Recoverable LACW DATA 2022'!Z62</f>
        <v>-501443.69301028224</v>
      </c>
      <c r="X62" s="44">
        <f>0*'WFH Recoverable LACW DATA 2022'!AA62</f>
        <v>0</v>
      </c>
      <c r="Y62" s="44">
        <f>0*'WFH Recoverable LACW DATA 2022'!AB62</f>
        <v>0</v>
      </c>
      <c r="Z62" s="44">
        <f>$G$5*'WFH Recoverable LACW DATA 2022'!AC62</f>
        <v>0</v>
      </c>
      <c r="AA62" s="44">
        <f>$H$5*'WFH Recoverable LACW DATA 2022'!AD62</f>
        <v>0</v>
      </c>
      <c r="AB62" s="44">
        <f>$C$6*'WFH Recoverable LACW DATA 2022'!AE62</f>
        <v>-439419.39195076923</v>
      </c>
      <c r="AC62" s="44">
        <f>0*'WFH Recoverable LACW DATA 2022'!AF62</f>
        <v>0</v>
      </c>
      <c r="AD62" s="44">
        <f>$G$6*'WFH Recoverable LACW DATA 2022'!AG62</f>
        <v>0</v>
      </c>
      <c r="AE62" s="44">
        <f>$H$5*'WFH Recoverable LACW DATA 2022'!AH62</f>
        <v>0</v>
      </c>
      <c r="AF62" s="44">
        <f>$C$7*'WFH Recoverable LACW DATA 2022'!AI62</f>
        <v>-1067428.7085465239</v>
      </c>
      <c r="AG62" s="44">
        <f>0*'WFH Recoverable LACW DATA 2022'!AJ62</f>
        <v>0</v>
      </c>
      <c r="AH62" s="44">
        <f>0*'WFH Recoverable LACW DATA 2022'!AK62</f>
        <v>0</v>
      </c>
      <c r="AI62" s="44">
        <f>$G$7*'WFH Recoverable LACW DATA 2022'!AL62</f>
        <v>0</v>
      </c>
      <c r="AJ62" s="44">
        <f>$H$7*'WFH Recoverable LACW DATA 2022'!AM62</f>
        <v>0</v>
      </c>
      <c r="AK62" s="44">
        <f>$C$8*'WFH Recoverable LACW DATA 2022'!AN62</f>
        <v>-2846129.2370926188</v>
      </c>
      <c r="AL62" s="44">
        <f>0*'WFH Recoverable LACW DATA 2022'!AO62</f>
        <v>0</v>
      </c>
      <c r="AM62" s="44">
        <f>$G$8*'WFH Recoverable LACW DATA 2022'!AP62</f>
        <v>0</v>
      </c>
      <c r="AN62" s="44">
        <f>$H$8*'WFH Recoverable LACW DATA 2022'!AQ62</f>
        <v>0</v>
      </c>
      <c r="AO62" s="44">
        <f>$C$9*'WFH Recoverable LACW DATA 2022'!AR62</f>
        <v>-1263710.4261889565</v>
      </c>
      <c r="AP62" s="44">
        <f>0*'WFH Recoverable LACW DATA 2022'!AS62</f>
        <v>0</v>
      </c>
      <c r="AQ62" s="44">
        <f>0*'WFH Recoverable LACW DATA 2022'!AT62</f>
        <v>0</v>
      </c>
      <c r="AR62" s="44">
        <f>$G$9*'WFH Recoverable LACW DATA 2022'!AU62</f>
        <v>0</v>
      </c>
      <c r="AS62" s="44">
        <f>$H$9*'WFH Recoverable LACW DATA 2022'!AV62</f>
        <v>0</v>
      </c>
      <c r="AT62" s="44">
        <f>$C$10*'WFH Recoverable LACW DATA 2022'!AW62</f>
        <v>-80825.129922549415</v>
      </c>
      <c r="AU62" s="44">
        <f>0*'WFH Recoverable LACW DATA 2022'!AX62</f>
        <v>0</v>
      </c>
      <c r="AV62" s="44">
        <f>0*'WFH Recoverable LACW DATA 2022'!AY62</f>
        <v>0</v>
      </c>
      <c r="AW62" s="44">
        <f>$G$10*'WFH Recoverable LACW DATA 2022'!AZ62</f>
        <v>0</v>
      </c>
      <c r="AX62" s="44">
        <f>360*'WFH Recoverable LACW DATA 2022'!BA62</f>
        <v>0</v>
      </c>
      <c r="AY62" s="44">
        <f>$H$10*'WFH Recoverable LACW DATA 2022'!BB62</f>
        <v>0</v>
      </c>
      <c r="AZ62" s="44">
        <f>$C$11*'WFH Recoverable LACW DATA 2022'!BC62</f>
        <v>0</v>
      </c>
      <c r="BA62" s="44">
        <f>0*'WFH Recoverable LACW DATA 2022'!BD62</f>
        <v>0</v>
      </c>
      <c r="BB62" s="44">
        <f>$E$4*'WFH Recoverable LACW DATA 2022'!BE62</f>
        <v>0</v>
      </c>
      <c r="BC62" s="44">
        <f>$F$4*'WFH Recoverable LACW DATA 2022'!BF62</f>
        <v>0</v>
      </c>
      <c r="BD62" s="44">
        <f>0*'WFH Recoverable LACW DATA 2022'!BG62</f>
        <v>0</v>
      </c>
      <c r="BE62" s="44">
        <f>$G$11*'WFH Recoverable LACW DATA 2022'!BH62</f>
        <v>0</v>
      </c>
      <c r="BF62" s="44">
        <f>360*'WFH Recoverable LACW DATA 2022'!BI62</f>
        <v>0</v>
      </c>
      <c r="BG62" s="44">
        <f>$H$11*'WFH Recoverable LACW DATA 2022'!BJ62</f>
        <v>0</v>
      </c>
      <c r="BH62" s="44">
        <f>0*'WFH Recoverable LACW DATA 2022'!BK62</f>
        <v>0</v>
      </c>
      <c r="BI62" s="44">
        <f>0*'WFH Recoverable LACW DATA 2022'!BL62</f>
        <v>0</v>
      </c>
      <c r="BJ62" s="44">
        <f>0*'WFH Recoverable LACW DATA 2022'!BM62</f>
        <v>0</v>
      </c>
      <c r="BK62" s="44">
        <f>0*'WFH Recoverable LACW DATA 2022'!BN62</f>
        <v>0</v>
      </c>
      <c r="BL62" s="44">
        <f>0*'WFH Recoverable LACW DATA 2022'!BO62</f>
        <v>0</v>
      </c>
      <c r="BM62">
        <f>$G$3*'WFH Residual LACW DATA 2022'!N62</f>
        <v>-100701.90622627613</v>
      </c>
      <c r="BN62">
        <f>$H$3*'WFH Residual LACW DATA 2022'!O62</f>
        <v>254992.61809579888</v>
      </c>
      <c r="BO62">
        <f>$G$4*'WFH Residual LACW DATA 2022'!P62</f>
        <v>-38809.042940056359</v>
      </c>
      <c r="BP62">
        <f>$H$4*'WFH Residual LACW DATA 2022'!Q62</f>
        <v>43605.861503180211</v>
      </c>
      <c r="BQ62">
        <f>$G$5*'WFH Residual LACW DATA 2022'!R62</f>
        <v>-461545.36340165214</v>
      </c>
      <c r="BR62">
        <f>$H$5*'WFH Residual LACW DATA 2022'!S62</f>
        <v>331166.5603389364</v>
      </c>
      <c r="BS62">
        <f>$G$7*'WFH Residual LACW DATA 2022'!T62</f>
        <v>2177.3385130005649</v>
      </c>
      <c r="BT62">
        <f>$H$7*'WFH Residual LACW DATA 2022'!U62</f>
        <v>366.01811209923295</v>
      </c>
      <c r="BU62">
        <f>$G$8*'WFH Residual LACW DATA 2022'!V62</f>
        <v>7585.4038473746532</v>
      </c>
      <c r="BV62">
        <f>$H$8*'WFH Residual LACW DATA 2022'!W62</f>
        <v>474.46792309159821</v>
      </c>
      <c r="BW62">
        <f>$G$6*'WFH Residual LACW DATA 2022'!X62</f>
        <v>2551034.31556518</v>
      </c>
      <c r="BX62">
        <f>$H$6*'WFH Residual LACW DATA 2022'!Y62</f>
        <v>2168.9962198473058</v>
      </c>
      <c r="BY62">
        <f>$G$9*'WFH Residual LACW DATA 2022'!Z62</f>
        <v>242833.7258249241</v>
      </c>
      <c r="BZ62">
        <f>$H$9*'WFH Residual LACW DATA 2022'!AA62</f>
        <v>36865.404500529738</v>
      </c>
      <c r="CA62">
        <f>$G$10*'WFH Residual LACW DATA 2022'!AB62</f>
        <v>49897.340922929616</v>
      </c>
      <c r="CB62">
        <f>$H$10*'WFH Residual LACW DATA 2022'!AC62</f>
        <v>331.37442247667173</v>
      </c>
      <c r="CC62">
        <f>$G$10*'WFH Residual LACW DATA 2022'!AD62</f>
        <v>104330.80374794373</v>
      </c>
      <c r="CD62">
        <f>$H$11*'WFH Residual LACW DATA 2022'!AE62</f>
        <v>31906.838142378809</v>
      </c>
      <c r="CE62">
        <f>360*'WFH Residual LACW DATA 2022'!AF62</f>
        <v>20855.732883147171</v>
      </c>
      <c r="CH62">
        <f>360*'WFH Residual LACW DATA 2022'!AI62</f>
        <v>4173.7326875069448</v>
      </c>
    </row>
    <row r="63" spans="11:86" x14ac:dyDescent="0.35">
      <c r="K63" s="2" t="s">
        <v>62</v>
      </c>
      <c r="L63" s="10">
        <f>$E$3*'WFH Recoverable LACW DATA 2022'!O63</f>
        <v>0</v>
      </c>
      <c r="M63" s="44">
        <f>$F$3*'WFH Recoverable LACW DATA 2022'!P63</f>
        <v>0</v>
      </c>
      <c r="N63" s="44">
        <f>$D$3*'WFH Recoverable LACW DATA 2022'!Q63</f>
        <v>-710684.52</v>
      </c>
      <c r="O63" s="44">
        <f>$G$3*'WFH Recoverable LACW DATA 2022'!R63</f>
        <v>0</v>
      </c>
      <c r="P63" s="44">
        <f>$H$3*'WFH Recoverable LACW DATA 2022'!S63</f>
        <v>0</v>
      </c>
      <c r="Q63" s="44">
        <f>$E$4*'WFH Recoverable LACW DATA 2022'!T63</f>
        <v>0</v>
      </c>
      <c r="R63" s="44">
        <f>$F$4*'WFH Recoverable LACW DATA 2022'!U63</f>
        <v>605067.68000000005</v>
      </c>
      <c r="S63" s="44">
        <f>$D$3*'WFH Recoverable LACW DATA 2022'!V63</f>
        <v>0</v>
      </c>
      <c r="T63" s="44">
        <f>$G$4*'WFH Recoverable LACW DATA 2022'!W63</f>
        <v>0</v>
      </c>
      <c r="U63" s="44">
        <f>360*'WFH Recoverable LACW DATA 2022'!X63</f>
        <v>0</v>
      </c>
      <c r="V63" s="44">
        <f>$H$4*'WFH Recoverable LACW DATA 2022'!Y63</f>
        <v>0</v>
      </c>
      <c r="W63" s="44">
        <f>$C$5*'WFH Recoverable LACW DATA 2022'!Z63</f>
        <v>-1141695.7510548071</v>
      </c>
      <c r="X63" s="44">
        <f>0*'WFH Recoverable LACW DATA 2022'!AA63</f>
        <v>0</v>
      </c>
      <c r="Y63" s="44">
        <f>0*'WFH Recoverable LACW DATA 2022'!AB63</f>
        <v>0</v>
      </c>
      <c r="Z63" s="44">
        <f>$G$5*'WFH Recoverable LACW DATA 2022'!AC63</f>
        <v>0</v>
      </c>
      <c r="AA63" s="44">
        <f>$H$5*'WFH Recoverable LACW DATA 2022'!AD63</f>
        <v>0</v>
      </c>
      <c r="AB63" s="44">
        <f>$C$6*'WFH Recoverable LACW DATA 2022'!AE63</f>
        <v>-1650315.9453101754</v>
      </c>
      <c r="AC63" s="44">
        <f>0*'WFH Recoverable LACW DATA 2022'!AF63</f>
        <v>0</v>
      </c>
      <c r="AD63" s="44">
        <f>$G$6*'WFH Recoverable LACW DATA 2022'!AG63</f>
        <v>0</v>
      </c>
      <c r="AE63" s="44">
        <f>$H$5*'WFH Recoverable LACW DATA 2022'!AH63</f>
        <v>0</v>
      </c>
      <c r="AF63" s="44">
        <f>$C$7*'WFH Recoverable LACW DATA 2022'!AI63</f>
        <v>-3299225.8280209419</v>
      </c>
      <c r="AG63" s="44">
        <f>0*'WFH Recoverable LACW DATA 2022'!AJ63</f>
        <v>0</v>
      </c>
      <c r="AH63" s="44">
        <f>0*'WFH Recoverable LACW DATA 2022'!AK63</f>
        <v>0</v>
      </c>
      <c r="AI63" s="44">
        <f>$G$7*'WFH Recoverable LACW DATA 2022'!AL63</f>
        <v>0</v>
      </c>
      <c r="AJ63" s="44">
        <f>$H$7*'WFH Recoverable LACW DATA 2022'!AM63</f>
        <v>0</v>
      </c>
      <c r="AK63" s="44">
        <f>$C$8*'WFH Recoverable LACW DATA 2022'!AN63</f>
        <v>-11190324.772740688</v>
      </c>
      <c r="AL63" s="44">
        <f>0*'WFH Recoverable LACW DATA 2022'!AO63</f>
        <v>0</v>
      </c>
      <c r="AM63" s="44">
        <f>$G$8*'WFH Recoverable LACW DATA 2022'!AP63</f>
        <v>0</v>
      </c>
      <c r="AN63" s="44">
        <f>$H$8*'WFH Recoverable LACW DATA 2022'!AQ63</f>
        <v>0</v>
      </c>
      <c r="AO63" s="44">
        <f>$C$9*'WFH Recoverable LACW DATA 2022'!AR63</f>
        <v>-4923014.3899999997</v>
      </c>
      <c r="AP63" s="44">
        <f>0*'WFH Recoverable LACW DATA 2022'!AS63</f>
        <v>0</v>
      </c>
      <c r="AQ63" s="44">
        <f>0*'WFH Recoverable LACW DATA 2022'!AT63</f>
        <v>0</v>
      </c>
      <c r="AR63" s="44">
        <f>$G$9*'WFH Recoverable LACW DATA 2022'!AU63</f>
        <v>0</v>
      </c>
      <c r="AS63" s="44">
        <f>$H$9*'WFH Recoverable LACW DATA 2022'!AV63</f>
        <v>0</v>
      </c>
      <c r="AT63" s="44">
        <f>$C$10*'WFH Recoverable LACW DATA 2022'!AW63</f>
        <v>-787772</v>
      </c>
      <c r="AU63" s="44">
        <f>0*'WFH Recoverable LACW DATA 2022'!AX63</f>
        <v>0</v>
      </c>
      <c r="AV63" s="44">
        <f>0*'WFH Recoverable LACW DATA 2022'!AY63</f>
        <v>0</v>
      </c>
      <c r="AW63" s="44">
        <f>$G$10*'WFH Recoverable LACW DATA 2022'!AZ63</f>
        <v>0</v>
      </c>
      <c r="AX63" s="44">
        <f>360*'WFH Recoverable LACW DATA 2022'!BA63</f>
        <v>0</v>
      </c>
      <c r="AY63" s="44">
        <f>$H$10*'WFH Recoverable LACW DATA 2022'!BB63</f>
        <v>0</v>
      </c>
      <c r="AZ63" s="44">
        <f>$C$11*'WFH Recoverable LACW DATA 2022'!BC63</f>
        <v>0</v>
      </c>
      <c r="BA63" s="44">
        <f>0*'WFH Recoverable LACW DATA 2022'!BD63</f>
        <v>0</v>
      </c>
      <c r="BB63" s="44">
        <f>$E$4*'WFH Recoverable LACW DATA 2022'!BE63</f>
        <v>0</v>
      </c>
      <c r="BC63" s="44">
        <f>$F$4*'WFH Recoverable LACW DATA 2022'!BF63</f>
        <v>0</v>
      </c>
      <c r="BD63" s="44">
        <f>0*'WFH Recoverable LACW DATA 2022'!BG63</f>
        <v>0</v>
      </c>
      <c r="BE63" s="44">
        <f>$G$11*'WFH Recoverable LACW DATA 2022'!BH63</f>
        <v>0</v>
      </c>
      <c r="BF63" s="44">
        <f>360*'WFH Recoverable LACW DATA 2022'!BI63</f>
        <v>0</v>
      </c>
      <c r="BG63" s="44">
        <f>$H$11*'WFH Recoverable LACW DATA 2022'!BJ63</f>
        <v>0</v>
      </c>
      <c r="BH63" s="44">
        <f>0*'WFH Recoverable LACW DATA 2022'!BK63</f>
        <v>0</v>
      </c>
      <c r="BI63" s="44">
        <f>0*'WFH Recoverable LACW DATA 2022'!BL63</f>
        <v>0</v>
      </c>
      <c r="BJ63" s="44">
        <f>0*'WFH Recoverable LACW DATA 2022'!BM63</f>
        <v>0</v>
      </c>
      <c r="BK63" s="44">
        <f>0*'WFH Recoverable LACW DATA 2022'!BN63</f>
        <v>0</v>
      </c>
      <c r="BL63" s="44">
        <f>0*'WFH Recoverable LACW DATA 2022'!BO63</f>
        <v>0</v>
      </c>
      <c r="BM63">
        <f>$G$3*'WFH Residual LACW DATA 2022'!N63</f>
        <v>-537652.66807366593</v>
      </c>
      <c r="BN63">
        <f>$H$3*'WFH Residual LACW DATA 2022'!O63</f>
        <v>1361418.7317391897</v>
      </c>
      <c r="BO63">
        <f>$G$4*'WFH Residual LACW DATA 2022'!P63</f>
        <v>-207203.48068905043</v>
      </c>
      <c r="BP63">
        <f>$H$4*'WFH Residual LACW DATA 2022'!Q63</f>
        <v>232813.94225204995</v>
      </c>
      <c r="BQ63">
        <f>$G$5*'WFH Residual LACW DATA 2022'!R63</f>
        <v>-2464214.485794689</v>
      </c>
      <c r="BR63">
        <f>$H$5*'WFH Residual LACW DATA 2022'!S63</f>
        <v>1768115.335800353</v>
      </c>
      <c r="BS63">
        <f>$G$7*'WFH Residual LACW DATA 2022'!T63</f>
        <v>11624.922552944128</v>
      </c>
      <c r="BT63">
        <f>$H$7*'WFH Residual LACW DATA 2022'!U63</f>
        <v>1954.1895670897459</v>
      </c>
      <c r="BU63">
        <f>$G$8*'WFH Residual LACW DATA 2022'!V63</f>
        <v>40498.862134678042</v>
      </c>
      <c r="BV63">
        <f>$H$8*'WFH Residual LACW DATA 2022'!W63</f>
        <v>2533.2086980793001</v>
      </c>
      <c r="BW63">
        <f>$G$6*'WFH Residual LACW DATA 2022'!X63</f>
        <v>13620103.705179058</v>
      </c>
      <c r="BX63">
        <f>$H$6*'WFH Residual LACW DATA 2022'!Y63</f>
        <v>11580.382619791088</v>
      </c>
      <c r="BY63">
        <f>$G$9*'WFH Residual LACW DATA 2022'!Z63</f>
        <v>1296501.7791686298</v>
      </c>
      <c r="BZ63">
        <f>$H$9*'WFH Residual LACW DATA 2022'!AA63</f>
        <v>196826.2948745742</v>
      </c>
      <c r="CA63">
        <f>$G$10*'WFH Residual LACW DATA 2022'!AB63</f>
        <v>266404.47517163627</v>
      </c>
      <c r="CB63">
        <f>$H$10*'WFH Residual LACW DATA 2022'!AC63</f>
        <v>1769.2251224680826</v>
      </c>
      <c r="CC63">
        <f>$G$10*'WFH Residual LACW DATA 2022'!AD63</f>
        <v>557027.53899523942</v>
      </c>
      <c r="CD63">
        <f>$H$11*'WFH Residual LACW DATA 2022'!AE63</f>
        <v>170352.25349655177</v>
      </c>
      <c r="CE63">
        <f>360*'WFH Residual LACW DATA 2022'!AF63</f>
        <v>111349.8328826066</v>
      </c>
      <c r="CH63">
        <f>360*'WFH Residual LACW DATA 2022'!AI63</f>
        <v>22283.773955798762</v>
      </c>
    </row>
    <row r="64" spans="11:86" x14ac:dyDescent="0.35">
      <c r="K64" s="3" t="s">
        <v>63</v>
      </c>
      <c r="L64" s="10">
        <f>$E$3*'WFH Recoverable LACW DATA 2022'!O64</f>
        <v>0</v>
      </c>
      <c r="M64" s="44">
        <f>$F$3*'WFH Recoverable LACW DATA 2022'!P64</f>
        <v>0</v>
      </c>
      <c r="N64" s="44">
        <f>$D$3*'WFH Recoverable LACW DATA 2022'!Q64</f>
        <v>0</v>
      </c>
      <c r="O64" s="44">
        <f>$G$3*'WFH Recoverable LACW DATA 2022'!R64</f>
        <v>0</v>
      </c>
      <c r="P64" s="44">
        <f>$H$3*'WFH Recoverable LACW DATA 2022'!S64</f>
        <v>0</v>
      </c>
      <c r="Q64" s="44">
        <f>$E$4*'WFH Recoverable LACW DATA 2022'!T64</f>
        <v>0</v>
      </c>
      <c r="R64" s="44">
        <f>$F$4*'WFH Recoverable LACW DATA 2022'!U64</f>
        <v>1447916.4000000001</v>
      </c>
      <c r="S64" s="44">
        <f>$D$3*'WFH Recoverable LACW DATA 2022'!V64</f>
        <v>0</v>
      </c>
      <c r="T64" s="44">
        <f>$G$4*'WFH Recoverable LACW DATA 2022'!W64</f>
        <v>0</v>
      </c>
      <c r="U64" s="44">
        <f>360*'WFH Recoverable LACW DATA 2022'!X64</f>
        <v>0</v>
      </c>
      <c r="V64" s="44">
        <f>$H$4*'WFH Recoverable LACW DATA 2022'!Y64</f>
        <v>0</v>
      </c>
      <c r="W64" s="44">
        <f>$C$5*'WFH Recoverable LACW DATA 2022'!Z64</f>
        <v>-1198408.2272170272</v>
      </c>
      <c r="X64" s="44">
        <f>0*'WFH Recoverable LACW DATA 2022'!AA64</f>
        <v>0</v>
      </c>
      <c r="Y64" s="44">
        <f>0*'WFH Recoverable LACW DATA 2022'!AB64</f>
        <v>0</v>
      </c>
      <c r="Z64" s="44">
        <f>$G$5*'WFH Recoverable LACW DATA 2022'!AC64</f>
        <v>0</v>
      </c>
      <c r="AA64" s="44">
        <f>$H$5*'WFH Recoverable LACW DATA 2022'!AD64</f>
        <v>0</v>
      </c>
      <c r="AB64" s="44">
        <f>$C$6*'WFH Recoverable LACW DATA 2022'!AE64</f>
        <v>-2362782.940622265</v>
      </c>
      <c r="AC64" s="44">
        <f>0*'WFH Recoverable LACW DATA 2022'!AF64</f>
        <v>0</v>
      </c>
      <c r="AD64" s="44">
        <f>$G$6*'WFH Recoverable LACW DATA 2022'!AG64</f>
        <v>0</v>
      </c>
      <c r="AE64" s="44">
        <f>$H$5*'WFH Recoverable LACW DATA 2022'!AH64</f>
        <v>0</v>
      </c>
      <c r="AF64" s="44">
        <f>$C$7*'WFH Recoverable LACW DATA 2022'!AI64</f>
        <v>-3201068.7612462346</v>
      </c>
      <c r="AG64" s="44">
        <f>0*'WFH Recoverable LACW DATA 2022'!AJ64</f>
        <v>0</v>
      </c>
      <c r="AH64" s="44">
        <f>0*'WFH Recoverable LACW DATA 2022'!AK64</f>
        <v>0</v>
      </c>
      <c r="AI64" s="44">
        <f>$G$7*'WFH Recoverable LACW DATA 2022'!AL64</f>
        <v>0</v>
      </c>
      <c r="AJ64" s="44">
        <f>$H$7*'WFH Recoverable LACW DATA 2022'!AM64</f>
        <v>0</v>
      </c>
      <c r="AK64" s="44">
        <f>$C$8*'WFH Recoverable LACW DATA 2022'!AN64</f>
        <v>-21662349.801373325</v>
      </c>
      <c r="AL64" s="44">
        <f>0*'WFH Recoverable LACW DATA 2022'!AO64</f>
        <v>0</v>
      </c>
      <c r="AM64" s="44">
        <f>$G$8*'WFH Recoverable LACW DATA 2022'!AP64</f>
        <v>0</v>
      </c>
      <c r="AN64" s="44">
        <f>$H$8*'WFH Recoverable LACW DATA 2022'!AQ64</f>
        <v>2251.7792440116973</v>
      </c>
      <c r="AO64" s="44">
        <f>$C$9*'WFH Recoverable LACW DATA 2022'!AR64</f>
        <v>-205145.30130795692</v>
      </c>
      <c r="AP64" s="44">
        <f>0*'WFH Recoverable LACW DATA 2022'!AS64</f>
        <v>0</v>
      </c>
      <c r="AQ64" s="44">
        <f>0*'WFH Recoverable LACW DATA 2022'!AT64</f>
        <v>0</v>
      </c>
      <c r="AR64" s="44">
        <f>$G$9*'WFH Recoverable LACW DATA 2022'!AU64</f>
        <v>0</v>
      </c>
      <c r="AS64" s="44">
        <f>$H$9*'WFH Recoverable LACW DATA 2022'!AV64</f>
        <v>0</v>
      </c>
      <c r="AT64" s="44">
        <f>$C$10*'WFH Recoverable LACW DATA 2022'!AW64</f>
        <v>-2852650.302294374</v>
      </c>
      <c r="AU64" s="44">
        <f>0*'WFH Recoverable LACW DATA 2022'!AX64</f>
        <v>0</v>
      </c>
      <c r="AV64" s="44">
        <f>0*'WFH Recoverable LACW DATA 2022'!AY64</f>
        <v>0</v>
      </c>
      <c r="AW64" s="44">
        <f>$G$10*'WFH Recoverable LACW DATA 2022'!AZ64</f>
        <v>0</v>
      </c>
      <c r="AX64" s="44">
        <f>360*'WFH Recoverable LACW DATA 2022'!BA64</f>
        <v>0</v>
      </c>
      <c r="AY64" s="44">
        <f>$H$10*'WFH Recoverable LACW DATA 2022'!BB64</f>
        <v>0</v>
      </c>
      <c r="AZ64" s="44">
        <f>$C$11*'WFH Recoverable LACW DATA 2022'!BC64</f>
        <v>0</v>
      </c>
      <c r="BA64" s="44">
        <f>0*'WFH Recoverable LACW DATA 2022'!BD64</f>
        <v>0</v>
      </c>
      <c r="BB64" s="44">
        <f>$E$4*'WFH Recoverable LACW DATA 2022'!BE64</f>
        <v>0</v>
      </c>
      <c r="BC64" s="44">
        <f>$F$4*'WFH Recoverable LACW DATA 2022'!BF64</f>
        <v>0</v>
      </c>
      <c r="BD64" s="44">
        <f>0*'WFH Recoverable LACW DATA 2022'!BG64</f>
        <v>0</v>
      </c>
      <c r="BE64" s="44">
        <f>$G$11*'WFH Recoverable LACW DATA 2022'!BH64</f>
        <v>0</v>
      </c>
      <c r="BF64" s="44">
        <f>360*'WFH Recoverable LACW DATA 2022'!BI64</f>
        <v>0</v>
      </c>
      <c r="BG64" s="44">
        <f>$H$11*'WFH Recoverable LACW DATA 2022'!BJ64</f>
        <v>0</v>
      </c>
      <c r="BH64" s="44">
        <f>0*'WFH Recoverable LACW DATA 2022'!BK64</f>
        <v>0</v>
      </c>
      <c r="BI64" s="44">
        <f>0*'WFH Recoverable LACW DATA 2022'!BL64</f>
        <v>0</v>
      </c>
      <c r="BJ64" s="44">
        <f>0*'WFH Recoverable LACW DATA 2022'!BM64</f>
        <v>0</v>
      </c>
      <c r="BK64" s="44">
        <f>0*'WFH Recoverable LACW DATA 2022'!BN64</f>
        <v>0</v>
      </c>
      <c r="BL64" s="44">
        <f>0*'WFH Recoverable LACW DATA 2022'!BO64</f>
        <v>0</v>
      </c>
      <c r="BM64">
        <f>$G$3*'WFH Residual LACW DATA 2022'!N64</f>
        <v>-1730052.1926569738</v>
      </c>
      <c r="BN64">
        <f>$H$3*'WFH Residual LACW DATA 2022'!O64</f>
        <v>4380756.5773056829</v>
      </c>
      <c r="BO64">
        <f>$G$4*'WFH Residual LACW DATA 2022'!P64</f>
        <v>-666736.8310039388</v>
      </c>
      <c r="BP64">
        <f>$H$4*'WFH Residual LACW DATA 2022'!Q64</f>
        <v>749145.86161615874</v>
      </c>
      <c r="BQ64">
        <f>$G$5*'WFH Residual LACW DATA 2022'!R64</f>
        <v>-7929319.2938122982</v>
      </c>
      <c r="BR64">
        <f>$H$5*'WFH Residual LACW DATA 2022'!S64</f>
        <v>5689419.9456529161</v>
      </c>
      <c r="BS64">
        <f>$G$7*'WFH Residual LACW DATA 2022'!T64</f>
        <v>37406.533895285924</v>
      </c>
      <c r="BT64">
        <f>$H$7*'WFH Residual LACW DATA 2022'!U64</f>
        <v>6288.1673358454782</v>
      </c>
      <c r="BU64">
        <f>$G$8*'WFH Residual LACW DATA 2022'!V64</f>
        <v>130316.74424167896</v>
      </c>
      <c r="BV64">
        <f>$H$8*'WFH Residual LACW DATA 2022'!W64</f>
        <v>8151.3280279478422</v>
      </c>
      <c r="BW64">
        <f>$G$6*'WFH Residual LACW DATA 2022'!X64</f>
        <v>43826603.453462027</v>
      </c>
      <c r="BX64">
        <f>$H$6*'WFH Residual LACW DATA 2022'!Y64</f>
        <v>37263.213842047269</v>
      </c>
      <c r="BY64">
        <f>$G$9*'WFH Residual LACW DATA 2022'!Z64</f>
        <v>4171867.5997103602</v>
      </c>
      <c r="BZ64">
        <f>$H$9*'WFH Residual LACW DATA 2022'!AA64</f>
        <v>633345.24915562989</v>
      </c>
      <c r="CA64">
        <f>$G$10*'WFH Residual LACW DATA 2022'!AB64</f>
        <v>857233.06843363552</v>
      </c>
      <c r="CB64">
        <f>$H$10*'WFH Residual LACW DATA 2022'!AC64</f>
        <v>5692.9910036461115</v>
      </c>
      <c r="CC64">
        <f>$G$10*'WFH Residual LACW DATA 2022'!AD64</f>
        <v>1792396.4158157832</v>
      </c>
      <c r="CD64">
        <f>$H$11*'WFH Residual LACW DATA 2022'!AE64</f>
        <v>548157.40195561619</v>
      </c>
      <c r="CE64">
        <f>360*'WFH Residual LACW DATA 2022'!AF64</f>
        <v>358300.13309660839</v>
      </c>
      <c r="CH64">
        <f>360*'WFH Residual LACW DATA 2022'!AI64</f>
        <v>71704.455835825662</v>
      </c>
    </row>
    <row r="65" spans="11:86" x14ac:dyDescent="0.35">
      <c r="K65" s="2" t="s">
        <v>64</v>
      </c>
      <c r="L65" s="10">
        <f>$E$3*'WFH Recoverable LACW DATA 2022'!O65</f>
        <v>0</v>
      </c>
      <c r="M65" s="44">
        <f>$F$3*'WFH Recoverable LACW DATA 2022'!P65</f>
        <v>0</v>
      </c>
      <c r="N65" s="44">
        <f>$D$3*'WFH Recoverable LACW DATA 2022'!Q65</f>
        <v>-386653.80000000005</v>
      </c>
      <c r="O65" s="44">
        <f>$G$3*'WFH Recoverable LACW DATA 2022'!R65</f>
        <v>0</v>
      </c>
      <c r="P65" s="44">
        <f>$H$3*'WFH Recoverable LACW DATA 2022'!S65</f>
        <v>0</v>
      </c>
      <c r="Q65" s="44">
        <f>$E$4*'WFH Recoverable LACW DATA 2022'!T65</f>
        <v>0</v>
      </c>
      <c r="R65" s="44">
        <f>$F$4*'WFH Recoverable LACW DATA 2022'!U65</f>
        <v>533261.12</v>
      </c>
      <c r="S65" s="44">
        <f>$D$3*'WFH Recoverable LACW DATA 2022'!V65</f>
        <v>0</v>
      </c>
      <c r="T65" s="44">
        <f>$G$4*'WFH Recoverable LACW DATA 2022'!W65</f>
        <v>0</v>
      </c>
      <c r="U65" s="44">
        <f>360*'WFH Recoverable LACW DATA 2022'!X65</f>
        <v>0</v>
      </c>
      <c r="V65" s="44">
        <f>$H$4*'WFH Recoverable LACW DATA 2022'!Y65</f>
        <v>0</v>
      </c>
      <c r="W65" s="44">
        <f>$C$5*'WFH Recoverable LACW DATA 2022'!Z65</f>
        <v>-1098261.4989510963</v>
      </c>
      <c r="X65" s="44">
        <f>0*'WFH Recoverable LACW DATA 2022'!AA65</f>
        <v>0</v>
      </c>
      <c r="Y65" s="44">
        <f>0*'WFH Recoverable LACW DATA 2022'!AB65</f>
        <v>0</v>
      </c>
      <c r="Z65" s="44">
        <f>$G$5*'WFH Recoverable LACW DATA 2022'!AC65</f>
        <v>0</v>
      </c>
      <c r="AA65" s="44">
        <f>$H$5*'WFH Recoverable LACW DATA 2022'!AD65</f>
        <v>0</v>
      </c>
      <c r="AB65" s="44">
        <f>$C$6*'WFH Recoverable LACW DATA 2022'!AE65</f>
        <v>-1027602.4820530742</v>
      </c>
      <c r="AC65" s="44">
        <f>0*'WFH Recoverable LACW DATA 2022'!AF65</f>
        <v>0</v>
      </c>
      <c r="AD65" s="44">
        <f>$G$6*'WFH Recoverable LACW DATA 2022'!AG65</f>
        <v>0</v>
      </c>
      <c r="AE65" s="44">
        <f>$H$5*'WFH Recoverable LACW DATA 2022'!AH65</f>
        <v>0</v>
      </c>
      <c r="AF65" s="44">
        <f>$C$7*'WFH Recoverable LACW DATA 2022'!AI65</f>
        <v>-1519355.839374518</v>
      </c>
      <c r="AG65" s="44">
        <f>0*'WFH Recoverable LACW DATA 2022'!AJ65</f>
        <v>0</v>
      </c>
      <c r="AH65" s="44">
        <f>0*'WFH Recoverable LACW DATA 2022'!AK65</f>
        <v>0</v>
      </c>
      <c r="AI65" s="44">
        <f>$G$7*'WFH Recoverable LACW DATA 2022'!AL65</f>
        <v>0</v>
      </c>
      <c r="AJ65" s="44">
        <f>$H$7*'WFH Recoverable LACW DATA 2022'!AM65</f>
        <v>0</v>
      </c>
      <c r="AK65" s="44">
        <f>$C$8*'WFH Recoverable LACW DATA 2022'!AN65</f>
        <v>-4433741.8530254718</v>
      </c>
      <c r="AL65" s="44">
        <f>0*'WFH Recoverable LACW DATA 2022'!AO65</f>
        <v>0</v>
      </c>
      <c r="AM65" s="44">
        <f>$G$8*'WFH Recoverable LACW DATA 2022'!AP65</f>
        <v>0</v>
      </c>
      <c r="AN65" s="44">
        <f>$H$8*'WFH Recoverable LACW DATA 2022'!AQ65</f>
        <v>0</v>
      </c>
      <c r="AO65" s="44">
        <f>$C$9*'WFH Recoverable LACW DATA 2022'!AR65</f>
        <v>-618286.0004909531</v>
      </c>
      <c r="AP65" s="44">
        <f>0*'WFH Recoverable LACW DATA 2022'!AS65</f>
        <v>0</v>
      </c>
      <c r="AQ65" s="44">
        <f>0*'WFH Recoverable LACW DATA 2022'!AT65</f>
        <v>0</v>
      </c>
      <c r="AR65" s="44">
        <f>$G$9*'WFH Recoverable LACW DATA 2022'!AU65</f>
        <v>0</v>
      </c>
      <c r="AS65" s="44">
        <f>$H$9*'WFH Recoverable LACW DATA 2022'!AV65</f>
        <v>0</v>
      </c>
      <c r="AT65" s="44">
        <f>$C$10*'WFH Recoverable LACW DATA 2022'!AW65</f>
        <v>-72176.375875175043</v>
      </c>
      <c r="AU65" s="44">
        <f>0*'WFH Recoverable LACW DATA 2022'!AX65</f>
        <v>0</v>
      </c>
      <c r="AV65" s="44">
        <f>0*'WFH Recoverable LACW DATA 2022'!AY65</f>
        <v>0</v>
      </c>
      <c r="AW65" s="44">
        <f>$G$10*'WFH Recoverable LACW DATA 2022'!AZ65</f>
        <v>0</v>
      </c>
      <c r="AX65" s="44">
        <f>360*'WFH Recoverable LACW DATA 2022'!BA65</f>
        <v>0</v>
      </c>
      <c r="AY65" s="44">
        <f>$H$10*'WFH Recoverable LACW DATA 2022'!BB65</f>
        <v>0</v>
      </c>
      <c r="AZ65" s="44">
        <f>$C$11*'WFH Recoverable LACW DATA 2022'!BC65</f>
        <v>0</v>
      </c>
      <c r="BA65" s="44">
        <f>0*'WFH Recoverable LACW DATA 2022'!BD65</f>
        <v>0</v>
      </c>
      <c r="BB65" s="44">
        <f>$E$4*'WFH Recoverable LACW DATA 2022'!BE65</f>
        <v>0</v>
      </c>
      <c r="BC65" s="44">
        <f>$F$4*'WFH Recoverable LACW DATA 2022'!BF65</f>
        <v>0</v>
      </c>
      <c r="BD65" s="44">
        <f>0*'WFH Recoverable LACW DATA 2022'!BG65</f>
        <v>0</v>
      </c>
      <c r="BE65" s="44">
        <f>$G$11*'WFH Recoverable LACW DATA 2022'!BH65</f>
        <v>0</v>
      </c>
      <c r="BF65" s="44">
        <f>360*'WFH Recoverable LACW DATA 2022'!BI65</f>
        <v>0</v>
      </c>
      <c r="BG65" s="44">
        <f>$H$11*'WFH Recoverable LACW DATA 2022'!BJ65</f>
        <v>0</v>
      </c>
      <c r="BH65" s="44">
        <f>0*'WFH Recoverable LACW DATA 2022'!BK65</f>
        <v>0</v>
      </c>
      <c r="BI65" s="44">
        <f>0*'WFH Recoverable LACW DATA 2022'!BL65</f>
        <v>0</v>
      </c>
      <c r="BJ65" s="44">
        <f>0*'WFH Recoverable LACW DATA 2022'!BM65</f>
        <v>0</v>
      </c>
      <c r="BK65" s="44">
        <f>0*'WFH Recoverable LACW DATA 2022'!BN65</f>
        <v>0</v>
      </c>
      <c r="BL65" s="44">
        <f>0*'WFH Recoverable LACW DATA 2022'!BO65</f>
        <v>0</v>
      </c>
      <c r="BM65">
        <f>$G$3*'WFH Residual LACW DATA 2022'!N65</f>
        <v>-73105.247119646418</v>
      </c>
      <c r="BN65">
        <f>$H$3*'WFH Residual LACW DATA 2022'!O65</f>
        <v>185113.6592955073</v>
      </c>
      <c r="BO65">
        <f>$G$4*'WFH Residual LACW DATA 2022'!P65</f>
        <v>-28173.693834898775</v>
      </c>
      <c r="BP65">
        <f>$H$4*'WFH Residual LACW DATA 2022'!Q65</f>
        <v>31655.977533256169</v>
      </c>
      <c r="BQ65">
        <f>$G$5*'WFH Residual LACW DATA 2022'!R65</f>
        <v>-335062.05704376887</v>
      </c>
      <c r="BR65">
        <f>$H$5*'WFH Residual LACW DATA 2022'!S65</f>
        <v>240412.66087795401</v>
      </c>
      <c r="BS65">
        <f>$G$7*'WFH Residual LACW DATA 2022'!T65</f>
        <v>1580.653991776139</v>
      </c>
      <c r="BT65">
        <f>$H$7*'WFH Residual LACW DATA 2022'!U65</f>
        <v>265.7133865485751</v>
      </c>
      <c r="BU65">
        <f>$G$8*'WFH Residual LACW DATA 2022'!V65</f>
        <v>5506.6765222756694</v>
      </c>
      <c r="BV65">
        <f>$H$8*'WFH Residual LACW DATA 2022'!W65</f>
        <v>344.44327885926401</v>
      </c>
      <c r="BW65">
        <f>$G$6*'WFH Residual LACW DATA 2022'!X65</f>
        <v>1851941.0509572732</v>
      </c>
      <c r="BX65">
        <f>$H$6*'WFH Residual LACW DATA 2022'!Y65</f>
        <v>1574.5978462137782</v>
      </c>
      <c r="BY65">
        <f>$G$9*'WFH Residual LACW DATA 2022'!Z65</f>
        <v>176286.82713836661</v>
      </c>
      <c r="BZ65">
        <f>$H$9*'WFH Residual LACW DATA 2022'!AA65</f>
        <v>26762.696032001542</v>
      </c>
      <c r="CA65">
        <f>$G$10*'WFH Residual LACW DATA 2022'!AB65</f>
        <v>36223.320644869855</v>
      </c>
      <c r="CB65">
        <f>$H$10*'WFH Residual LACW DATA 2022'!AC65</f>
        <v>240.56355983821618</v>
      </c>
      <c r="CC65">
        <f>$G$10*'WFH Residual LACW DATA 2022'!AD65</f>
        <v>75739.670439273323</v>
      </c>
      <c r="CD65">
        <f>$H$11*'WFH Residual LACW DATA 2022'!AE65</f>
        <v>23162.9904002406</v>
      </c>
      <c r="CE65">
        <f>360*'WFH Residual LACW DATA 2022'!AF65</f>
        <v>15140.363905901713</v>
      </c>
      <c r="CH65">
        <f>360*'WFH Residual LACW DATA 2022'!AI65</f>
        <v>3029.9501863046748</v>
      </c>
    </row>
    <row r="66" spans="11:86" x14ac:dyDescent="0.35">
      <c r="K66" s="2" t="s">
        <v>65</v>
      </c>
      <c r="L66" s="10">
        <f>$E$3*'WFH Recoverable LACW DATA 2022'!O66</f>
        <v>0</v>
      </c>
      <c r="M66" s="44">
        <f>$F$3*'WFH Recoverable LACW DATA 2022'!P66</f>
        <v>0</v>
      </c>
      <c r="N66" s="44">
        <f>$D$3*'WFH Recoverable LACW DATA 2022'!Q66</f>
        <v>0</v>
      </c>
      <c r="O66" s="44">
        <f>$G$3*'WFH Recoverable LACW DATA 2022'!R66</f>
        <v>0</v>
      </c>
      <c r="P66" s="44">
        <f>$H$3*'WFH Recoverable LACW DATA 2022'!S66</f>
        <v>0</v>
      </c>
      <c r="Q66" s="44">
        <f>$E$4*'WFH Recoverable LACW DATA 2022'!T66</f>
        <v>-198080.09999999998</v>
      </c>
      <c r="R66" s="44">
        <f>$F$4*'WFH Recoverable LACW DATA 2022'!U66</f>
        <v>0</v>
      </c>
      <c r="S66" s="44">
        <f>$D$3*'WFH Recoverable LACW DATA 2022'!V66</f>
        <v>0</v>
      </c>
      <c r="T66" s="44">
        <f>$G$4*'WFH Recoverable LACW DATA 2022'!W66</f>
        <v>0</v>
      </c>
      <c r="U66" s="44">
        <f>360*'WFH Recoverable LACW DATA 2022'!X66</f>
        <v>0</v>
      </c>
      <c r="V66" s="44">
        <f>$H$4*'WFH Recoverable LACW DATA 2022'!Y66</f>
        <v>0</v>
      </c>
      <c r="W66" s="44">
        <f>$C$5*'WFH Recoverable LACW DATA 2022'!Z66</f>
        <v>-254490.83600000001</v>
      </c>
      <c r="X66" s="44">
        <f>0*'WFH Recoverable LACW DATA 2022'!AA66</f>
        <v>0</v>
      </c>
      <c r="Y66" s="44">
        <f>0*'WFH Recoverable LACW DATA 2022'!AB66</f>
        <v>0</v>
      </c>
      <c r="Z66" s="44">
        <f>$G$5*'WFH Recoverable LACW DATA 2022'!AC66</f>
        <v>0</v>
      </c>
      <c r="AA66" s="44">
        <f>$H$5*'WFH Recoverable LACW DATA 2022'!AD66</f>
        <v>0</v>
      </c>
      <c r="AB66" s="44">
        <f>$C$6*'WFH Recoverable LACW DATA 2022'!AE66</f>
        <v>-528072.3501283112</v>
      </c>
      <c r="AC66" s="44">
        <f>0*'WFH Recoverable LACW DATA 2022'!AF66</f>
        <v>0</v>
      </c>
      <c r="AD66" s="44">
        <f>$G$6*'WFH Recoverable LACW DATA 2022'!AG66</f>
        <v>0</v>
      </c>
      <c r="AE66" s="44">
        <f>$H$5*'WFH Recoverable LACW DATA 2022'!AH66</f>
        <v>0</v>
      </c>
      <c r="AF66" s="44">
        <f>$C$7*'WFH Recoverable LACW DATA 2022'!AI66</f>
        <v>-792189.78</v>
      </c>
      <c r="AG66" s="44">
        <f>0*'WFH Recoverable LACW DATA 2022'!AJ66</f>
        <v>0</v>
      </c>
      <c r="AH66" s="44">
        <f>0*'WFH Recoverable LACW DATA 2022'!AK66</f>
        <v>0</v>
      </c>
      <c r="AI66" s="44">
        <f>$G$7*'WFH Recoverable LACW DATA 2022'!AL66</f>
        <v>0</v>
      </c>
      <c r="AJ66" s="44">
        <f>$H$7*'WFH Recoverable LACW DATA 2022'!AM66</f>
        <v>0</v>
      </c>
      <c r="AK66" s="44">
        <f>$C$8*'WFH Recoverable LACW DATA 2022'!AN66</f>
        <v>-3841487.9811342526</v>
      </c>
      <c r="AL66" s="44">
        <f>0*'WFH Recoverable LACW DATA 2022'!AO66</f>
        <v>0</v>
      </c>
      <c r="AM66" s="44">
        <f>$G$8*'WFH Recoverable LACW DATA 2022'!AP66</f>
        <v>0</v>
      </c>
      <c r="AN66" s="44">
        <f>$H$8*'WFH Recoverable LACW DATA 2022'!AQ66</f>
        <v>0</v>
      </c>
      <c r="AO66" s="44">
        <f>$C$9*'WFH Recoverable LACW DATA 2022'!AR66</f>
        <v>-1579388.2650000001</v>
      </c>
      <c r="AP66" s="44">
        <f>0*'WFH Recoverable LACW DATA 2022'!AS66</f>
        <v>0</v>
      </c>
      <c r="AQ66" s="44">
        <f>0*'WFH Recoverable LACW DATA 2022'!AT66</f>
        <v>0</v>
      </c>
      <c r="AR66" s="44">
        <f>$G$9*'WFH Recoverable LACW DATA 2022'!AU66</f>
        <v>0</v>
      </c>
      <c r="AS66" s="44">
        <f>$H$9*'WFH Recoverable LACW DATA 2022'!AV66</f>
        <v>0</v>
      </c>
      <c r="AT66" s="44">
        <f>$C$10*'WFH Recoverable LACW DATA 2022'!AW66</f>
        <v>-284025.06065317901</v>
      </c>
      <c r="AU66" s="44">
        <f>0*'WFH Recoverable LACW DATA 2022'!AX66</f>
        <v>0</v>
      </c>
      <c r="AV66" s="44">
        <f>0*'WFH Recoverable LACW DATA 2022'!AY66</f>
        <v>0</v>
      </c>
      <c r="AW66" s="44">
        <f>$G$10*'WFH Recoverable LACW DATA 2022'!AZ66</f>
        <v>0</v>
      </c>
      <c r="AX66" s="44">
        <f>360*'WFH Recoverable LACW DATA 2022'!BA66</f>
        <v>0</v>
      </c>
      <c r="AY66" s="44">
        <f>$H$10*'WFH Recoverable LACW DATA 2022'!BB66</f>
        <v>0</v>
      </c>
      <c r="AZ66" s="44">
        <f>$C$11*'WFH Recoverable LACW DATA 2022'!BC66</f>
        <v>0</v>
      </c>
      <c r="BA66" s="44">
        <f>0*'WFH Recoverable LACW DATA 2022'!BD66</f>
        <v>0</v>
      </c>
      <c r="BB66" s="44">
        <f>$E$4*'WFH Recoverable LACW DATA 2022'!BE66</f>
        <v>0</v>
      </c>
      <c r="BC66" s="44">
        <f>$F$4*'WFH Recoverable LACW DATA 2022'!BF66</f>
        <v>0</v>
      </c>
      <c r="BD66" s="44">
        <f>0*'WFH Recoverable LACW DATA 2022'!BG66</f>
        <v>0</v>
      </c>
      <c r="BE66" s="44">
        <f>$G$11*'WFH Recoverable LACW DATA 2022'!BH66</f>
        <v>0</v>
      </c>
      <c r="BF66" s="44">
        <f>360*'WFH Recoverable LACW DATA 2022'!BI66</f>
        <v>0</v>
      </c>
      <c r="BG66" s="44">
        <f>$H$11*'WFH Recoverable LACW DATA 2022'!BJ66</f>
        <v>0</v>
      </c>
      <c r="BH66" s="44">
        <f>0*'WFH Recoverable LACW DATA 2022'!BK66</f>
        <v>0</v>
      </c>
      <c r="BI66" s="44">
        <f>0*'WFH Recoverable LACW DATA 2022'!BL66</f>
        <v>0</v>
      </c>
      <c r="BJ66" s="44">
        <f>0*'WFH Recoverable LACW DATA 2022'!BM66</f>
        <v>0</v>
      </c>
      <c r="BK66" s="44">
        <f>0*'WFH Recoverable LACW DATA 2022'!BN66</f>
        <v>0</v>
      </c>
      <c r="BL66" s="44">
        <f>0*'WFH Recoverable LACW DATA 2022'!BO66</f>
        <v>0</v>
      </c>
      <c r="BM66">
        <f>$G$3*'WFH Residual LACW DATA 2022'!N66</f>
        <v>-263833.25357550744</v>
      </c>
      <c r="BN66">
        <f>$H$3*'WFH Residual LACW DATA 2022'!O66</f>
        <v>668066.12298662984</v>
      </c>
      <c r="BO66">
        <f>$G$4*'WFH Residual LACW DATA 2022'!P66</f>
        <v>-101677.48010667705</v>
      </c>
      <c r="BP66">
        <f>$H$4*'WFH Residual LACW DATA 2022'!Q66</f>
        <v>114244.87128869355</v>
      </c>
      <c r="BQ66">
        <f>$G$5*'WFH Residual LACW DATA 2022'!R66</f>
        <v>-1209222.540686863</v>
      </c>
      <c r="BR66">
        <f>$H$5*'WFH Residual LACW DATA 2022'!S66</f>
        <v>867637.50919774582</v>
      </c>
      <c r="BS66">
        <f>$G$7*'WFH Residual LACW DATA 2022'!T66</f>
        <v>5704.5027800109719</v>
      </c>
      <c r="BT66">
        <f>$H$7*'WFH Residual LACW DATA 2022'!U66</f>
        <v>958.94658801908588</v>
      </c>
      <c r="BU66">
        <f>$G$8*'WFH Residual LACW DATA 2022'!V66</f>
        <v>19873.325657214151</v>
      </c>
      <c r="BV66">
        <f>$H$8*'WFH Residual LACW DATA 2022'!W66</f>
        <v>1243.0789103951111</v>
      </c>
      <c r="BW66">
        <f>$G$6*'WFH Residual LACW DATA 2022'!X66</f>
        <v>6683564.4793654475</v>
      </c>
      <c r="BX66">
        <f>$H$6*'WFH Residual LACW DATA 2022'!Y66</f>
        <v>5682.6464475205084</v>
      </c>
      <c r="BY66">
        <f>$G$9*'WFH Residual LACW DATA 2022'!Z66</f>
        <v>636210.5183817792</v>
      </c>
      <c r="BZ66">
        <f>$H$9*'WFH Residual LACW DATA 2022'!AA66</f>
        <v>96585.25819657254</v>
      </c>
      <c r="CA66">
        <f>$G$10*'WFH Residual LACW DATA 2022'!AB66</f>
        <v>130728.18870858478</v>
      </c>
      <c r="CB66">
        <f>$H$10*'WFH Residual LACW DATA 2022'!AC66</f>
        <v>868.18209614896659</v>
      </c>
      <c r="CC66">
        <f>$G$10*'WFH Residual LACW DATA 2022'!AD66</f>
        <v>273340.75820885907</v>
      </c>
      <c r="CD66">
        <f>$H$11*'WFH Residual LACW DATA 2022'!AE66</f>
        <v>83594.097012379803</v>
      </c>
      <c r="CE66">
        <f>360*'WFH Residual LACW DATA 2022'!AF66</f>
        <v>54640.831226158734</v>
      </c>
      <c r="CH66">
        <f>360*'WFH Residual LACW DATA 2022'!AI66</f>
        <v>10934.941708303792</v>
      </c>
    </row>
    <row r="67" spans="11:86" x14ac:dyDescent="0.35">
      <c r="K67" s="2" t="s">
        <v>66</v>
      </c>
      <c r="L67" s="10">
        <f>$E$3*'WFH Recoverable LACW DATA 2022'!O67</f>
        <v>0</v>
      </c>
      <c r="M67" s="44">
        <f>$F$3*'WFH Recoverable LACW DATA 2022'!P67</f>
        <v>0</v>
      </c>
      <c r="N67" s="44">
        <f>$D$3*'WFH Recoverable LACW DATA 2022'!Q67</f>
        <v>0</v>
      </c>
      <c r="O67" s="44">
        <f>$G$3*'WFH Recoverable LACW DATA 2022'!R67</f>
        <v>0</v>
      </c>
      <c r="P67" s="44">
        <f>$H$3*'WFH Recoverable LACW DATA 2022'!S67</f>
        <v>0</v>
      </c>
      <c r="Q67" s="44">
        <f>$E$4*'WFH Recoverable LACW DATA 2022'!T67</f>
        <v>0</v>
      </c>
      <c r="R67" s="44">
        <f>$F$4*'WFH Recoverable LACW DATA 2022'!U67</f>
        <v>127786.95999999999</v>
      </c>
      <c r="S67" s="44">
        <f>$D$3*'WFH Recoverable LACW DATA 2022'!V67</f>
        <v>0</v>
      </c>
      <c r="T67" s="44">
        <f>$G$4*'WFH Recoverable LACW DATA 2022'!W67</f>
        <v>0</v>
      </c>
      <c r="U67" s="44">
        <f>360*'WFH Recoverable LACW DATA 2022'!X67</f>
        <v>0</v>
      </c>
      <c r="V67" s="44">
        <f>$H$4*'WFH Recoverable LACW DATA 2022'!Y67</f>
        <v>0</v>
      </c>
      <c r="W67" s="44">
        <f>$C$5*'WFH Recoverable LACW DATA 2022'!Z67</f>
        <v>-638382.71513873991</v>
      </c>
      <c r="X67" s="44">
        <f>0*'WFH Recoverable LACW DATA 2022'!AA67</f>
        <v>0</v>
      </c>
      <c r="Y67" s="44">
        <f>0*'WFH Recoverable LACW DATA 2022'!AB67</f>
        <v>0</v>
      </c>
      <c r="Z67" s="44">
        <f>$G$5*'WFH Recoverable LACW DATA 2022'!AC67</f>
        <v>0</v>
      </c>
      <c r="AA67" s="44">
        <f>$H$5*'WFH Recoverable LACW DATA 2022'!AD67</f>
        <v>0</v>
      </c>
      <c r="AB67" s="44">
        <f>$C$6*'WFH Recoverable LACW DATA 2022'!AE67</f>
        <v>-488689.47804176359</v>
      </c>
      <c r="AC67" s="44">
        <f>0*'WFH Recoverable LACW DATA 2022'!AF67</f>
        <v>0</v>
      </c>
      <c r="AD67" s="44">
        <f>$G$6*'WFH Recoverable LACW DATA 2022'!AG67</f>
        <v>0</v>
      </c>
      <c r="AE67" s="44">
        <f>$H$5*'WFH Recoverable LACW DATA 2022'!AH67</f>
        <v>0</v>
      </c>
      <c r="AF67" s="44">
        <f>$C$7*'WFH Recoverable LACW DATA 2022'!AI67</f>
        <v>-436911.72000000003</v>
      </c>
      <c r="AG67" s="44">
        <f>0*'WFH Recoverable LACW DATA 2022'!AJ67</f>
        <v>0</v>
      </c>
      <c r="AH67" s="44">
        <f>0*'WFH Recoverable LACW DATA 2022'!AK67</f>
        <v>0</v>
      </c>
      <c r="AI67" s="44">
        <f>$G$7*'WFH Recoverable LACW DATA 2022'!AL67</f>
        <v>0</v>
      </c>
      <c r="AJ67" s="44">
        <f>$H$7*'WFH Recoverable LACW DATA 2022'!AM67</f>
        <v>0</v>
      </c>
      <c r="AK67" s="44">
        <f>$C$8*'WFH Recoverable LACW DATA 2022'!AN67</f>
        <v>-2556449.8118334305</v>
      </c>
      <c r="AL67" s="44">
        <f>0*'WFH Recoverable LACW DATA 2022'!AO67</f>
        <v>0</v>
      </c>
      <c r="AM67" s="44">
        <f>$G$8*'WFH Recoverable LACW DATA 2022'!AP67</f>
        <v>0</v>
      </c>
      <c r="AN67" s="44">
        <f>$H$8*'WFH Recoverable LACW DATA 2022'!AQ67</f>
        <v>0</v>
      </c>
      <c r="AO67" s="44">
        <f>$C$9*'WFH Recoverable LACW DATA 2022'!AR67</f>
        <v>-616690.19999999995</v>
      </c>
      <c r="AP67" s="44">
        <f>0*'WFH Recoverable LACW DATA 2022'!AS67</f>
        <v>0</v>
      </c>
      <c r="AQ67" s="44">
        <f>0*'WFH Recoverable LACW DATA 2022'!AT67</f>
        <v>0</v>
      </c>
      <c r="AR67" s="44">
        <f>$G$9*'WFH Recoverable LACW DATA 2022'!AU67</f>
        <v>0</v>
      </c>
      <c r="AS67" s="44">
        <f>$H$9*'WFH Recoverable LACW DATA 2022'!AV67</f>
        <v>0</v>
      </c>
      <c r="AT67" s="44">
        <f>$C$10*'WFH Recoverable LACW DATA 2022'!AW67</f>
        <v>-51520</v>
      </c>
      <c r="AU67" s="44">
        <f>0*'WFH Recoverable LACW DATA 2022'!AX67</f>
        <v>0</v>
      </c>
      <c r="AV67" s="44">
        <f>0*'WFH Recoverable LACW DATA 2022'!AY67</f>
        <v>0</v>
      </c>
      <c r="AW67" s="44">
        <f>$G$10*'WFH Recoverable LACW DATA 2022'!AZ67</f>
        <v>0</v>
      </c>
      <c r="AX67" s="44">
        <f>360*'WFH Recoverable LACW DATA 2022'!BA67</f>
        <v>0</v>
      </c>
      <c r="AY67" s="44">
        <f>$H$10*'WFH Recoverable LACW DATA 2022'!BB67</f>
        <v>0</v>
      </c>
      <c r="AZ67" s="44">
        <f>$C$11*'WFH Recoverable LACW DATA 2022'!BC67</f>
        <v>0</v>
      </c>
      <c r="BA67" s="44">
        <f>0*'WFH Recoverable LACW DATA 2022'!BD67</f>
        <v>0</v>
      </c>
      <c r="BB67" s="44">
        <f>$E$4*'WFH Recoverable LACW DATA 2022'!BE67</f>
        <v>0</v>
      </c>
      <c r="BC67" s="44">
        <f>$F$4*'WFH Recoverable LACW DATA 2022'!BF67</f>
        <v>0</v>
      </c>
      <c r="BD67" s="44">
        <f>0*'WFH Recoverable LACW DATA 2022'!BG67</f>
        <v>0</v>
      </c>
      <c r="BE67" s="44">
        <f>$G$11*'WFH Recoverable LACW DATA 2022'!BH67</f>
        <v>0</v>
      </c>
      <c r="BF67" s="44">
        <f>360*'WFH Recoverable LACW DATA 2022'!BI67</f>
        <v>0</v>
      </c>
      <c r="BG67" s="44">
        <f>$H$11*'WFH Recoverable LACW DATA 2022'!BJ67</f>
        <v>0</v>
      </c>
      <c r="BH67" s="44">
        <f>0*'WFH Recoverable LACW DATA 2022'!BK67</f>
        <v>0</v>
      </c>
      <c r="BI67" s="44">
        <f>0*'WFH Recoverable LACW DATA 2022'!BL67</f>
        <v>0</v>
      </c>
      <c r="BJ67" s="44">
        <f>0*'WFH Recoverable LACW DATA 2022'!BM67</f>
        <v>0</v>
      </c>
      <c r="BK67" s="44">
        <f>0*'WFH Recoverable LACW DATA 2022'!BN67</f>
        <v>0</v>
      </c>
      <c r="BL67" s="44">
        <f>0*'WFH Recoverable LACW DATA 2022'!BO67</f>
        <v>0</v>
      </c>
      <c r="BM67">
        <f>$G$3*'WFH Residual LACW DATA 2022'!N67</f>
        <v>-193766.47179621973</v>
      </c>
      <c r="BN67">
        <f>$H$3*'WFH Residual LACW DATA 2022'!O67</f>
        <v>490646.32233954244</v>
      </c>
      <c r="BO67">
        <f>$G$4*'WFH Residual LACW DATA 2022'!P67</f>
        <v>-74674.766407952542</v>
      </c>
      <c r="BP67">
        <f>$H$4*'WFH Residual LACW DATA 2022'!Q67</f>
        <v>83904.607665720076</v>
      </c>
      <c r="BQ67">
        <f>$G$5*'WFH Residual LACW DATA 2022'!R67</f>
        <v>-888086.63104439562</v>
      </c>
      <c r="BR67">
        <f>$H$5*'WFH Residual LACW DATA 2022'!S67</f>
        <v>637217.09328499308</v>
      </c>
      <c r="BS67">
        <f>$G$7*'WFH Residual LACW DATA 2022'!T67</f>
        <v>4189.5453361344807</v>
      </c>
      <c r="BT67">
        <f>$H$7*'WFH Residual LACW DATA 2022'!U67</f>
        <v>704.27701771226191</v>
      </c>
      <c r="BU67">
        <f>$G$8*'WFH Residual LACW DATA 2022'!V67</f>
        <v>14595.522525190727</v>
      </c>
      <c r="BV67">
        <f>$H$8*'WFH Residual LACW DATA 2022'!W67</f>
        <v>912.9516896270062</v>
      </c>
      <c r="BW67">
        <f>$G$6*'WFH Residual LACW DATA 2022'!X67</f>
        <v>4908595.4504917841</v>
      </c>
      <c r="BX67">
        <f>$H$6*'WFH Residual LACW DATA 2022'!Y67</f>
        <v>4173.493438294885</v>
      </c>
      <c r="BY67">
        <f>$G$9*'WFH Residual LACW DATA 2022'!Z67</f>
        <v>467250.68123833166</v>
      </c>
      <c r="BZ67">
        <f>$H$9*'WFH Residual LACW DATA 2022'!AA67</f>
        <v>70934.897154352293</v>
      </c>
      <c r="CA67">
        <f>$G$10*'WFH Residual LACW DATA 2022'!AB67</f>
        <v>96010.413953081865</v>
      </c>
      <c r="CB67">
        <f>$H$10*'WFH Residual LACW DATA 2022'!AC67</f>
        <v>637.61705307282978</v>
      </c>
      <c r="CC67">
        <f>$G$10*'WFH Residual LACW DATA 2022'!AD67</f>
        <v>200749.04735644386</v>
      </c>
      <c r="CD67">
        <f>$H$11*'WFH Residual LACW DATA 2022'!AE67</f>
        <v>61393.827432917045</v>
      </c>
      <c r="CE67">
        <f>360*'WFH Residual LACW DATA 2022'!AF67</f>
        <v>40129.74459898928</v>
      </c>
      <c r="CH67">
        <f>360*'WFH Residual LACW DATA 2022'!AI67</f>
        <v>8030.9250081281298</v>
      </c>
    </row>
    <row r="68" spans="11:86" x14ac:dyDescent="0.35">
      <c r="K68" s="2" t="s">
        <v>67</v>
      </c>
      <c r="L68" s="10">
        <f>$E$3*'WFH Recoverable LACW DATA 2022'!O68</f>
        <v>0</v>
      </c>
      <c r="M68" s="44">
        <f>$F$3*'WFH Recoverable LACW DATA 2022'!P68</f>
        <v>0</v>
      </c>
      <c r="N68" s="44">
        <f>$D$3*'WFH Recoverable LACW DATA 2022'!Q68</f>
        <v>0</v>
      </c>
      <c r="O68" s="44">
        <f>$G$3*'WFH Recoverable LACW DATA 2022'!R68</f>
        <v>0</v>
      </c>
      <c r="P68" s="44">
        <f>$H$3*'WFH Recoverable LACW DATA 2022'!S68</f>
        <v>0</v>
      </c>
      <c r="Q68" s="44">
        <f>$E$4*'WFH Recoverable LACW DATA 2022'!T68</f>
        <v>-648156.63032951229</v>
      </c>
      <c r="R68" s="44">
        <f>$F$4*'WFH Recoverable LACW DATA 2022'!U68</f>
        <v>55397.962256606828</v>
      </c>
      <c r="S68" s="44">
        <f>$D$3*'WFH Recoverable LACW DATA 2022'!V68</f>
        <v>0</v>
      </c>
      <c r="T68" s="44">
        <f>$G$4*'WFH Recoverable LACW DATA 2022'!W68</f>
        <v>0</v>
      </c>
      <c r="U68" s="44">
        <f>360*'WFH Recoverable LACW DATA 2022'!X68</f>
        <v>0</v>
      </c>
      <c r="V68" s="44">
        <f>$H$4*'WFH Recoverable LACW DATA 2022'!Y68</f>
        <v>0</v>
      </c>
      <c r="W68" s="44">
        <f>$C$5*'WFH Recoverable LACW DATA 2022'!Z68</f>
        <v>-810645.0680790114</v>
      </c>
      <c r="X68" s="44">
        <f>0*'WFH Recoverable LACW DATA 2022'!AA68</f>
        <v>0</v>
      </c>
      <c r="Y68" s="44">
        <f>0*'WFH Recoverable LACW DATA 2022'!AB68</f>
        <v>0</v>
      </c>
      <c r="Z68" s="44">
        <f>$G$5*'WFH Recoverable LACW DATA 2022'!AC68</f>
        <v>0</v>
      </c>
      <c r="AA68" s="44">
        <f>$H$5*'WFH Recoverable LACW DATA 2022'!AD68</f>
        <v>0</v>
      </c>
      <c r="AB68" s="44">
        <f>$C$6*'WFH Recoverable LACW DATA 2022'!AE68</f>
        <v>-1411862.8808679783</v>
      </c>
      <c r="AC68" s="44">
        <f>0*'WFH Recoverable LACW DATA 2022'!AF68</f>
        <v>0</v>
      </c>
      <c r="AD68" s="44">
        <f>$G$6*'WFH Recoverable LACW DATA 2022'!AG68</f>
        <v>0</v>
      </c>
      <c r="AE68" s="44">
        <f>$H$5*'WFH Recoverable LACW DATA 2022'!AH68</f>
        <v>0</v>
      </c>
      <c r="AF68" s="44">
        <f>$C$7*'WFH Recoverable LACW DATA 2022'!AI68</f>
        <v>-3035255.017387432</v>
      </c>
      <c r="AG68" s="44">
        <f>0*'WFH Recoverable LACW DATA 2022'!AJ68</f>
        <v>0</v>
      </c>
      <c r="AH68" s="44">
        <f>0*'WFH Recoverable LACW DATA 2022'!AK68</f>
        <v>0</v>
      </c>
      <c r="AI68" s="44">
        <f>$G$7*'WFH Recoverable LACW DATA 2022'!AL68</f>
        <v>0</v>
      </c>
      <c r="AJ68" s="44">
        <f>$H$7*'WFH Recoverable LACW DATA 2022'!AM68</f>
        <v>0</v>
      </c>
      <c r="AK68" s="44">
        <f>$C$8*'WFH Recoverable LACW DATA 2022'!AN68</f>
        <v>-8094764.2070555864</v>
      </c>
      <c r="AL68" s="44">
        <f>0*'WFH Recoverable LACW DATA 2022'!AO68</f>
        <v>0</v>
      </c>
      <c r="AM68" s="44">
        <f>$G$8*'WFH Recoverable LACW DATA 2022'!AP68</f>
        <v>0</v>
      </c>
      <c r="AN68" s="44">
        <f>$H$8*'WFH Recoverable LACW DATA 2022'!AQ68</f>
        <v>0</v>
      </c>
      <c r="AO68" s="44">
        <f>$C$9*'WFH Recoverable LACW DATA 2022'!AR68</f>
        <v>-1056181.0929750553</v>
      </c>
      <c r="AP68" s="44">
        <f>0*'WFH Recoverable LACW DATA 2022'!AS68</f>
        <v>0</v>
      </c>
      <c r="AQ68" s="44">
        <f>0*'WFH Recoverable LACW DATA 2022'!AT68</f>
        <v>0</v>
      </c>
      <c r="AR68" s="44">
        <f>$G$9*'WFH Recoverable LACW DATA 2022'!AU68</f>
        <v>0</v>
      </c>
      <c r="AS68" s="44">
        <f>$H$9*'WFH Recoverable LACW DATA 2022'!AV68</f>
        <v>0</v>
      </c>
      <c r="AT68" s="44">
        <f>$C$10*'WFH Recoverable LACW DATA 2022'!AW68</f>
        <v>-742790</v>
      </c>
      <c r="AU68" s="44">
        <f>0*'WFH Recoverable LACW DATA 2022'!AX68</f>
        <v>0</v>
      </c>
      <c r="AV68" s="44">
        <f>0*'WFH Recoverable LACW DATA 2022'!AY68</f>
        <v>0</v>
      </c>
      <c r="AW68" s="44">
        <f>$G$10*'WFH Recoverable LACW DATA 2022'!AZ68</f>
        <v>0</v>
      </c>
      <c r="AX68" s="44">
        <f>360*'WFH Recoverable LACW DATA 2022'!BA68</f>
        <v>0</v>
      </c>
      <c r="AY68" s="44">
        <f>$H$10*'WFH Recoverable LACW DATA 2022'!BB68</f>
        <v>0</v>
      </c>
      <c r="AZ68" s="44">
        <f>$C$11*'WFH Recoverable LACW DATA 2022'!BC68</f>
        <v>0</v>
      </c>
      <c r="BA68" s="44">
        <f>0*'WFH Recoverable LACW DATA 2022'!BD68</f>
        <v>0</v>
      </c>
      <c r="BB68" s="44">
        <f>$E$4*'WFH Recoverable LACW DATA 2022'!BE68</f>
        <v>0</v>
      </c>
      <c r="BC68" s="44">
        <f>$F$4*'WFH Recoverable LACW DATA 2022'!BF68</f>
        <v>0</v>
      </c>
      <c r="BD68" s="44">
        <f>0*'WFH Recoverable LACW DATA 2022'!BG68</f>
        <v>0</v>
      </c>
      <c r="BE68" s="44">
        <f>$G$11*'WFH Recoverable LACW DATA 2022'!BH68</f>
        <v>0</v>
      </c>
      <c r="BF68" s="44">
        <f>360*'WFH Recoverable LACW DATA 2022'!BI68</f>
        <v>0</v>
      </c>
      <c r="BG68" s="44">
        <f>$H$11*'WFH Recoverable LACW DATA 2022'!BJ68</f>
        <v>0</v>
      </c>
      <c r="BH68" s="44">
        <f>0*'WFH Recoverable LACW DATA 2022'!BK68</f>
        <v>0</v>
      </c>
      <c r="BI68" s="44">
        <f>0*'WFH Recoverable LACW DATA 2022'!BL68</f>
        <v>0</v>
      </c>
      <c r="BJ68" s="44">
        <f>0*'WFH Recoverable LACW DATA 2022'!BM68</f>
        <v>0</v>
      </c>
      <c r="BK68" s="44">
        <f>0*'WFH Recoverable LACW DATA 2022'!BN68</f>
        <v>0</v>
      </c>
      <c r="BL68" s="44">
        <f>0*'WFH Recoverable LACW DATA 2022'!BO68</f>
        <v>0</v>
      </c>
      <c r="BM68">
        <f>$G$3*'WFH Residual LACW DATA 2022'!N68</f>
        <v>-319963.36622873298</v>
      </c>
      <c r="BN68">
        <f>$H$3*'WFH Residual LACW DATA 2022'!O68</f>
        <v>810196.1472912092</v>
      </c>
      <c r="BO68">
        <f>$G$4*'WFH Residual LACW DATA 2022'!P68</f>
        <v>-123309.20520326543</v>
      </c>
      <c r="BP68">
        <f>$H$4*'WFH Residual LACW DATA 2022'!Q68</f>
        <v>138550.28923197178</v>
      </c>
      <c r="BQ68">
        <f>$G$5*'WFH Residual LACW DATA 2022'!R68</f>
        <v>-1466482.7476991985</v>
      </c>
      <c r="BR68">
        <f>$H$5*'WFH Residual LACW DATA 2022'!S68</f>
        <v>1052226.034235571</v>
      </c>
      <c r="BS68">
        <f>$G$7*'WFH Residual LACW DATA 2022'!T68</f>
        <v>6918.1268373780094</v>
      </c>
      <c r="BT68">
        <f>$H$7*'WFH Residual LACW DATA 2022'!U68</f>
        <v>1162.9609769730273</v>
      </c>
      <c r="BU68">
        <f>$G$8*'WFH Residual LACW DATA 2022'!V68</f>
        <v>24101.344653365519</v>
      </c>
      <c r="BV68">
        <f>$H$8*'WFH Residual LACW DATA 2022'!W68</f>
        <v>1507.5420071872577</v>
      </c>
      <c r="BW68">
        <f>$G$6*'WFH Residual LACW DATA 2022'!X68</f>
        <v>8105482.3842079975</v>
      </c>
      <c r="BX68">
        <f>$H$6*'WFH Residual LACW DATA 2022'!Y68</f>
        <v>6891.6206042846061</v>
      </c>
      <c r="BY68">
        <f>$G$9*'WFH Residual LACW DATA 2022'!Z68</f>
        <v>771563.31255757506</v>
      </c>
      <c r="BZ68">
        <f>$H$9*'WFH Residual LACW DATA 2022'!AA68</f>
        <v>117133.621034629</v>
      </c>
      <c r="CA68">
        <f>$G$10*'WFH Residual LACW DATA 2022'!AB68</f>
        <v>158540.40668991269</v>
      </c>
      <c r="CB68">
        <f>$H$10*'WFH Residual LACW DATA 2022'!AC68</f>
        <v>1052.8864812101483</v>
      </c>
      <c r="CC68">
        <f>$G$10*'WFH Residual LACW DATA 2022'!AD68</f>
        <v>331493.57762436289</v>
      </c>
      <c r="CD68">
        <f>$H$11*'WFH Residual LACW DATA 2022'!AE68</f>
        <v>101378.61059761167</v>
      </c>
      <c r="CE68">
        <f>360*'WFH Residual LACW DATA 2022'!AF68</f>
        <v>66265.582733505827</v>
      </c>
      <c r="CH68">
        <f>360*'WFH Residual LACW DATA 2022'!AI68</f>
        <v>13261.333478960121</v>
      </c>
    </row>
    <row r="69" spans="11:86" x14ac:dyDescent="0.35">
      <c r="K69" s="2" t="s">
        <v>68</v>
      </c>
      <c r="L69" s="10">
        <f>$E$3*'WFH Recoverable LACW DATA 2022'!O69</f>
        <v>-14249.991827712309</v>
      </c>
      <c r="M69" s="44">
        <f>$F$3*'WFH Recoverable LACW DATA 2022'!P69</f>
        <v>0</v>
      </c>
      <c r="N69" s="44">
        <f>$D$3*'WFH Recoverable LACW DATA 2022'!Q69</f>
        <v>-84502.079999999987</v>
      </c>
      <c r="O69" s="44">
        <f>$G$3*'WFH Recoverable LACW DATA 2022'!R69</f>
        <v>0</v>
      </c>
      <c r="P69" s="44">
        <f>$H$3*'WFH Recoverable LACW DATA 2022'!S69</f>
        <v>0</v>
      </c>
      <c r="Q69" s="44">
        <f>$E$4*'WFH Recoverable LACW DATA 2022'!T69</f>
        <v>-252719.09999999998</v>
      </c>
      <c r="R69" s="44">
        <f>$F$4*'WFH Recoverable LACW DATA 2022'!U69</f>
        <v>0</v>
      </c>
      <c r="S69" s="44">
        <f>$D$3*'WFH Recoverable LACW DATA 2022'!V69</f>
        <v>0</v>
      </c>
      <c r="T69" s="44">
        <f>$G$4*'WFH Recoverable LACW DATA 2022'!W69</f>
        <v>0</v>
      </c>
      <c r="U69" s="44">
        <f>360*'WFH Recoverable LACW DATA 2022'!X69</f>
        <v>0</v>
      </c>
      <c r="V69" s="44">
        <f>$H$4*'WFH Recoverable LACW DATA 2022'!Y69</f>
        <v>0</v>
      </c>
      <c r="W69" s="44">
        <f>$C$5*'WFH Recoverable LACW DATA 2022'!Z69</f>
        <v>-205884.96</v>
      </c>
      <c r="X69" s="44">
        <f>0*'WFH Recoverable LACW DATA 2022'!AA69</f>
        <v>0</v>
      </c>
      <c r="Y69" s="44">
        <f>0*'WFH Recoverable LACW DATA 2022'!AB69</f>
        <v>0</v>
      </c>
      <c r="Z69" s="44">
        <f>$G$5*'WFH Recoverable LACW DATA 2022'!AC69</f>
        <v>0</v>
      </c>
      <c r="AA69" s="44">
        <f>$H$5*'WFH Recoverable LACW DATA 2022'!AD69</f>
        <v>0</v>
      </c>
      <c r="AB69" s="44">
        <f>$C$6*'WFH Recoverable LACW DATA 2022'!AE69</f>
        <v>-481845.83805858361</v>
      </c>
      <c r="AC69" s="44">
        <f>0*'WFH Recoverable LACW DATA 2022'!AF69</f>
        <v>0</v>
      </c>
      <c r="AD69" s="44">
        <f>$G$6*'WFH Recoverable LACW DATA 2022'!AG69</f>
        <v>0</v>
      </c>
      <c r="AE69" s="44">
        <f>$H$5*'WFH Recoverable LACW DATA 2022'!AH69</f>
        <v>0</v>
      </c>
      <c r="AF69" s="44">
        <f>$C$7*'WFH Recoverable LACW DATA 2022'!AI69</f>
        <v>-1147714.962508145</v>
      </c>
      <c r="AG69" s="44">
        <f>0*'WFH Recoverable LACW DATA 2022'!AJ69</f>
        <v>0</v>
      </c>
      <c r="AH69" s="44">
        <f>0*'WFH Recoverable LACW DATA 2022'!AK69</f>
        <v>0</v>
      </c>
      <c r="AI69" s="44">
        <f>$G$7*'WFH Recoverable LACW DATA 2022'!AL69</f>
        <v>0</v>
      </c>
      <c r="AJ69" s="44">
        <f>$H$7*'WFH Recoverable LACW DATA 2022'!AM69</f>
        <v>0</v>
      </c>
      <c r="AK69" s="44">
        <f>$C$8*'WFH Recoverable LACW DATA 2022'!AN69</f>
        <v>-1849623.1532387403</v>
      </c>
      <c r="AL69" s="44">
        <f>0*'WFH Recoverable LACW DATA 2022'!AO69</f>
        <v>0</v>
      </c>
      <c r="AM69" s="44">
        <f>$G$8*'WFH Recoverable LACW DATA 2022'!AP69</f>
        <v>0</v>
      </c>
      <c r="AN69" s="44">
        <f>$H$8*'WFH Recoverable LACW DATA 2022'!AQ69</f>
        <v>0</v>
      </c>
      <c r="AO69" s="44">
        <f>$C$9*'WFH Recoverable LACW DATA 2022'!AR69</f>
        <v>-712328.71500000008</v>
      </c>
      <c r="AP69" s="44">
        <f>0*'WFH Recoverable LACW DATA 2022'!AS69</f>
        <v>0</v>
      </c>
      <c r="AQ69" s="44">
        <f>0*'WFH Recoverable LACW DATA 2022'!AT69</f>
        <v>0</v>
      </c>
      <c r="AR69" s="44">
        <f>$G$9*'WFH Recoverable LACW DATA 2022'!AU69</f>
        <v>0</v>
      </c>
      <c r="AS69" s="44">
        <f>$H$9*'WFH Recoverable LACW DATA 2022'!AV69</f>
        <v>0</v>
      </c>
      <c r="AT69" s="44">
        <f>$C$10*'WFH Recoverable LACW DATA 2022'!AW69</f>
        <v>-25920</v>
      </c>
      <c r="AU69" s="44">
        <f>0*'WFH Recoverable LACW DATA 2022'!AX69</f>
        <v>0</v>
      </c>
      <c r="AV69" s="44">
        <f>0*'WFH Recoverable LACW DATA 2022'!AY69</f>
        <v>0</v>
      </c>
      <c r="AW69" s="44">
        <f>$G$10*'WFH Recoverable LACW DATA 2022'!AZ69</f>
        <v>0</v>
      </c>
      <c r="AX69" s="44">
        <f>360*'WFH Recoverable LACW DATA 2022'!BA69</f>
        <v>0</v>
      </c>
      <c r="AY69" s="44">
        <f>$H$10*'WFH Recoverable LACW DATA 2022'!BB69</f>
        <v>0</v>
      </c>
      <c r="AZ69" s="44">
        <f>$C$11*'WFH Recoverable LACW DATA 2022'!BC69</f>
        <v>0</v>
      </c>
      <c r="BA69" s="44">
        <f>0*'WFH Recoverable LACW DATA 2022'!BD69</f>
        <v>0</v>
      </c>
      <c r="BB69" s="44">
        <f>$E$4*'WFH Recoverable LACW DATA 2022'!BE69</f>
        <v>0</v>
      </c>
      <c r="BC69" s="44">
        <f>$F$4*'WFH Recoverable LACW DATA 2022'!BF69</f>
        <v>0</v>
      </c>
      <c r="BD69" s="44">
        <f>0*'WFH Recoverable LACW DATA 2022'!BG69</f>
        <v>0</v>
      </c>
      <c r="BE69" s="44">
        <f>$G$11*'WFH Recoverable LACW DATA 2022'!BH69</f>
        <v>0</v>
      </c>
      <c r="BF69" s="44">
        <f>360*'WFH Recoverable LACW DATA 2022'!BI69</f>
        <v>0</v>
      </c>
      <c r="BG69" s="44">
        <f>$H$11*'WFH Recoverable LACW DATA 2022'!BJ69</f>
        <v>0</v>
      </c>
      <c r="BH69" s="44">
        <f>0*'WFH Recoverable LACW DATA 2022'!BK69</f>
        <v>0</v>
      </c>
      <c r="BI69" s="44">
        <f>0*'WFH Recoverable LACW DATA 2022'!BL69</f>
        <v>0</v>
      </c>
      <c r="BJ69" s="44">
        <f>0*'WFH Recoverable LACW DATA 2022'!BM69</f>
        <v>0</v>
      </c>
      <c r="BK69" s="44">
        <f>0*'WFH Recoverable LACW DATA 2022'!BN69</f>
        <v>0</v>
      </c>
      <c r="BL69" s="44">
        <f>0*'WFH Recoverable LACW DATA 2022'!BO69</f>
        <v>0</v>
      </c>
      <c r="BM69">
        <f>$G$3*'WFH Residual LACW DATA 2022'!N69</f>
        <v>-61940.369010669077</v>
      </c>
      <c r="BN69">
        <f>$H$3*'WFH Residual LACW DATA 2022'!O69</f>
        <v>156842.48145572032</v>
      </c>
      <c r="BO69">
        <f>$G$4*'WFH Residual LACW DATA 2022'!P69</f>
        <v>-23870.912982089689</v>
      </c>
      <c r="BP69">
        <f>$H$4*'WFH Residual LACW DATA 2022'!Q69</f>
        <v>26821.370654752809</v>
      </c>
      <c r="BQ69">
        <f>$G$5*'WFH Residual LACW DATA 2022'!R69</f>
        <v>-283890.25784699747</v>
      </c>
      <c r="BR69">
        <f>$H$5*'WFH Residual LACW DATA 2022'!S69</f>
        <v>203696.03436598487</v>
      </c>
      <c r="BS69">
        <f>$G$7*'WFH Residual LACW DATA 2022'!T69</f>
        <v>1339.2512218523045</v>
      </c>
      <c r="BT69">
        <f>$H$7*'WFH Residual LACW DATA 2022'!U69</f>
        <v>225.13274850103394</v>
      </c>
      <c r="BU69">
        <f>$G$8*'WFH Residual LACW DATA 2022'!V69</f>
        <v>4665.678446499347</v>
      </c>
      <c r="BV69">
        <f>$H$8*'WFH Residual LACW DATA 2022'!W69</f>
        <v>291.83874805689584</v>
      </c>
      <c r="BW69">
        <f>$G$6*'WFH Residual LACW DATA 2022'!X69</f>
        <v>1569106.4130398445</v>
      </c>
      <c r="BX69">
        <f>$H$6*'WFH Residual LACW DATA 2022'!Y69</f>
        <v>1334.1199911172382</v>
      </c>
      <c r="BY69">
        <f>$G$9*'WFH Residual LACW DATA 2022'!Z69</f>
        <v>149363.71265936116</v>
      </c>
      <c r="BZ69">
        <f>$H$9*'WFH Residual LACW DATA 2022'!AA69</f>
        <v>22675.40748791278</v>
      </c>
      <c r="CA69">
        <f>$G$10*'WFH Residual LACW DATA 2022'!AB69</f>
        <v>30691.173834115307</v>
      </c>
      <c r="CB69">
        <f>$H$10*'WFH Residual LACW DATA 2022'!AC69</f>
        <v>203.82388753180027</v>
      </c>
      <c r="CC69">
        <f>$G$10*'WFH Residual LACW DATA 2022'!AD69</f>
        <v>64172.454380422918</v>
      </c>
      <c r="CD69">
        <f>$H$11*'WFH Residual LACW DATA 2022'!AE69</f>
        <v>19625.460952664205</v>
      </c>
      <c r="CE69">
        <f>360*'WFH Residual LACW DATA 2022'!AF69</f>
        <v>12828.076837665751</v>
      </c>
      <c r="CH69">
        <f>360*'WFH Residual LACW DATA 2022'!AI69</f>
        <v>2567.2060490610206</v>
      </c>
    </row>
    <row r="70" spans="11:86" x14ac:dyDescent="0.35">
      <c r="K70" s="2" t="s">
        <v>69</v>
      </c>
      <c r="L70" s="10">
        <f>$E$3*'WFH Recoverable LACW DATA 2022'!O70</f>
        <v>0</v>
      </c>
      <c r="M70" s="44">
        <f>$F$3*'WFH Recoverable LACW DATA 2022'!P70</f>
        <v>0</v>
      </c>
      <c r="N70" s="44">
        <f>$D$3*'WFH Recoverable LACW DATA 2022'!Q70</f>
        <v>0</v>
      </c>
      <c r="O70" s="44">
        <f>$G$3*'WFH Recoverable LACW DATA 2022'!R70</f>
        <v>0</v>
      </c>
      <c r="P70" s="44">
        <f>$H$3*'WFH Recoverable LACW DATA 2022'!S70</f>
        <v>0</v>
      </c>
      <c r="Q70" s="44">
        <f>$E$4*'WFH Recoverable LACW DATA 2022'!T70</f>
        <v>0</v>
      </c>
      <c r="R70" s="44">
        <f>$F$4*'WFH Recoverable LACW DATA 2022'!U70</f>
        <v>1195229.8959999999</v>
      </c>
      <c r="S70" s="44">
        <f>$D$3*'WFH Recoverable LACW DATA 2022'!V70</f>
        <v>0</v>
      </c>
      <c r="T70" s="44">
        <f>$G$4*'WFH Recoverable LACW DATA 2022'!W70</f>
        <v>0</v>
      </c>
      <c r="U70" s="44">
        <f>360*'WFH Recoverable LACW DATA 2022'!X70</f>
        <v>0</v>
      </c>
      <c r="V70" s="44">
        <f>$H$4*'WFH Recoverable LACW DATA 2022'!Y70</f>
        <v>0</v>
      </c>
      <c r="W70" s="44">
        <f>$C$5*'WFH Recoverable LACW DATA 2022'!Z70</f>
        <v>-1713492.8413567278</v>
      </c>
      <c r="X70" s="44">
        <f>0*'WFH Recoverable LACW DATA 2022'!AA70</f>
        <v>0</v>
      </c>
      <c r="Y70" s="44">
        <f>0*'WFH Recoverable LACW DATA 2022'!AB70</f>
        <v>0</v>
      </c>
      <c r="Z70" s="44">
        <f>$G$5*'WFH Recoverable LACW DATA 2022'!AC70</f>
        <v>0</v>
      </c>
      <c r="AA70" s="44">
        <f>$H$5*'WFH Recoverable LACW DATA 2022'!AD70</f>
        <v>0</v>
      </c>
      <c r="AB70" s="44">
        <f>$C$6*'WFH Recoverable LACW DATA 2022'!AE70</f>
        <v>-2340104.3911434729</v>
      </c>
      <c r="AC70" s="44">
        <f>0*'WFH Recoverable LACW DATA 2022'!AF70</f>
        <v>0</v>
      </c>
      <c r="AD70" s="44">
        <f>$G$6*'WFH Recoverable LACW DATA 2022'!AG70</f>
        <v>0</v>
      </c>
      <c r="AE70" s="44">
        <f>$H$5*'WFH Recoverable LACW DATA 2022'!AH70</f>
        <v>0</v>
      </c>
      <c r="AF70" s="44">
        <f>$C$7*'WFH Recoverable LACW DATA 2022'!AI70</f>
        <v>-2343488.3940900876</v>
      </c>
      <c r="AG70" s="44">
        <f>0*'WFH Recoverable LACW DATA 2022'!AJ70</f>
        <v>0</v>
      </c>
      <c r="AH70" s="44">
        <f>0*'WFH Recoverable LACW DATA 2022'!AK70</f>
        <v>0</v>
      </c>
      <c r="AI70" s="44">
        <f>$G$7*'WFH Recoverable LACW DATA 2022'!AL70</f>
        <v>0</v>
      </c>
      <c r="AJ70" s="44">
        <f>$H$7*'WFH Recoverable LACW DATA 2022'!AM70</f>
        <v>0</v>
      </c>
      <c r="AK70" s="44">
        <f>$C$8*'WFH Recoverable LACW DATA 2022'!AN70</f>
        <v>-14574602.458711291</v>
      </c>
      <c r="AL70" s="44">
        <f>0*'WFH Recoverable LACW DATA 2022'!AO70</f>
        <v>0</v>
      </c>
      <c r="AM70" s="44">
        <f>$G$8*'WFH Recoverable LACW DATA 2022'!AP70</f>
        <v>0</v>
      </c>
      <c r="AN70" s="44">
        <f>$H$8*'WFH Recoverable LACW DATA 2022'!AQ70</f>
        <v>0</v>
      </c>
      <c r="AO70" s="44">
        <f>$C$9*'WFH Recoverable LACW DATA 2022'!AR70</f>
        <v>-3118064.6700000004</v>
      </c>
      <c r="AP70" s="44">
        <f>0*'WFH Recoverable LACW DATA 2022'!AS70</f>
        <v>0</v>
      </c>
      <c r="AQ70" s="44">
        <f>0*'WFH Recoverable LACW DATA 2022'!AT70</f>
        <v>0</v>
      </c>
      <c r="AR70" s="44">
        <f>$G$9*'WFH Recoverable LACW DATA 2022'!AU70</f>
        <v>0</v>
      </c>
      <c r="AS70" s="44">
        <f>$H$9*'WFH Recoverable LACW DATA 2022'!AV70</f>
        <v>0</v>
      </c>
      <c r="AT70" s="44">
        <f>$C$10*'WFH Recoverable LACW DATA 2022'!AW70</f>
        <v>-1006595.4199107409</v>
      </c>
      <c r="AU70" s="44">
        <f>0*'WFH Recoverable LACW DATA 2022'!AX70</f>
        <v>0</v>
      </c>
      <c r="AV70" s="44">
        <f>0*'WFH Recoverable LACW DATA 2022'!AY70</f>
        <v>0</v>
      </c>
      <c r="AW70" s="44">
        <f>$G$10*'WFH Recoverable LACW DATA 2022'!AZ70</f>
        <v>0</v>
      </c>
      <c r="AX70" s="44">
        <f>360*'WFH Recoverable LACW DATA 2022'!BA70</f>
        <v>0</v>
      </c>
      <c r="AY70" s="44">
        <f>$H$10*'WFH Recoverable LACW DATA 2022'!BB70</f>
        <v>0</v>
      </c>
      <c r="AZ70" s="44">
        <f>$C$11*'WFH Recoverable LACW DATA 2022'!BC70</f>
        <v>0</v>
      </c>
      <c r="BA70" s="44">
        <f>0*'WFH Recoverable LACW DATA 2022'!BD70</f>
        <v>0</v>
      </c>
      <c r="BB70" s="44">
        <f>$E$4*'WFH Recoverable LACW DATA 2022'!BE70</f>
        <v>0</v>
      </c>
      <c r="BC70" s="44">
        <f>$F$4*'WFH Recoverable LACW DATA 2022'!BF70</f>
        <v>0</v>
      </c>
      <c r="BD70" s="44">
        <f>0*'WFH Recoverable LACW DATA 2022'!BG70</f>
        <v>0</v>
      </c>
      <c r="BE70" s="44">
        <f>$G$11*'WFH Recoverable LACW DATA 2022'!BH70</f>
        <v>0</v>
      </c>
      <c r="BF70" s="44">
        <f>360*'WFH Recoverable LACW DATA 2022'!BI70</f>
        <v>0</v>
      </c>
      <c r="BG70" s="44">
        <f>$H$11*'WFH Recoverable LACW DATA 2022'!BJ70</f>
        <v>0</v>
      </c>
      <c r="BH70" s="44">
        <f>0*'WFH Recoverable LACW DATA 2022'!BK70</f>
        <v>0</v>
      </c>
      <c r="BI70" s="44">
        <f>0*'WFH Recoverable LACW DATA 2022'!BL70</f>
        <v>0</v>
      </c>
      <c r="BJ70" s="44">
        <f>0*'WFH Recoverable LACW DATA 2022'!BM70</f>
        <v>0</v>
      </c>
      <c r="BK70" s="44">
        <f>0*'WFH Recoverable LACW DATA 2022'!BN70</f>
        <v>0</v>
      </c>
      <c r="BL70" s="44">
        <f>0*'WFH Recoverable LACW DATA 2022'!BO70</f>
        <v>0</v>
      </c>
      <c r="BM70">
        <f>$G$3*'WFH Residual LACW DATA 2022'!N70</f>
        <v>-579670.04548984126</v>
      </c>
      <c r="BN70">
        <f>$H$3*'WFH Residual LACW DATA 2022'!O70</f>
        <v>1467813.1533978553</v>
      </c>
      <c r="BO70">
        <f>$G$4*'WFH Residual LACW DATA 2022'!P70</f>
        <v>-223396.36387746639</v>
      </c>
      <c r="BP70">
        <f>$H$4*'WFH Residual LACW DATA 2022'!Q70</f>
        <v>251008.27450450655</v>
      </c>
      <c r="BQ70">
        <f>$G$5*'WFH Residual LACW DATA 2022'!R70</f>
        <v>-2656792.0293136504</v>
      </c>
      <c r="BR70">
        <f>$H$5*'WFH Residual LACW DATA 2022'!S70</f>
        <v>1906292.9619727056</v>
      </c>
      <c r="BS70">
        <f>$G$7*'WFH Residual LACW DATA 2022'!T70</f>
        <v>12533.406388969543</v>
      </c>
      <c r="BT70">
        <f>$H$7*'WFH Residual LACW DATA 2022'!U70</f>
        <v>2106.9088326285005</v>
      </c>
      <c r="BU70">
        <f>$G$8*'WFH Residual LACW DATA 2022'!V70</f>
        <v>43663.834757868433</v>
      </c>
      <c r="BV70">
        <f>$H$8*'WFH Residual LACW DATA 2022'!W70</f>
        <v>2731.178116370279</v>
      </c>
      <c r="BW70">
        <f>$G$6*'WFH Residual LACW DATA 2022'!X70</f>
        <v>14684510.285506018</v>
      </c>
      <c r="BX70">
        <f>$H$6*'WFH Residual LACW DATA 2022'!Y70</f>
        <v>12485.385674835561</v>
      </c>
      <c r="BY70">
        <f>$G$9*'WFH Residual LACW DATA 2022'!Z70</f>
        <v>1397822.9625475754</v>
      </c>
      <c r="BZ70">
        <f>$H$9*'WFH Residual LACW DATA 2022'!AA70</f>
        <v>212208.20443861134</v>
      </c>
      <c r="CA70">
        <f>$G$10*'WFH Residual LACW DATA 2022'!AB70</f>
        <v>287223.89641388535</v>
      </c>
      <c r="CB70">
        <f>$H$10*'WFH Residual LACW DATA 2022'!AC70</f>
        <v>1907.4894780998773</v>
      </c>
      <c r="CC70">
        <f>$G$10*'WFH Residual LACW DATA 2022'!AD70</f>
        <v>600559.05613812385</v>
      </c>
      <c r="CD70">
        <f>$H$11*'WFH Residual LACW DATA 2022'!AE70</f>
        <v>183665.22552086224</v>
      </c>
      <c r="CE70">
        <f>360*'WFH Residual LACW DATA 2022'!AF70</f>
        <v>120051.7853349573</v>
      </c>
      <c r="CH70">
        <f>360*'WFH Residual LACW DATA 2022'!AI70</f>
        <v>24025.243488372998</v>
      </c>
    </row>
    <row r="71" spans="11:86" x14ac:dyDescent="0.35">
      <c r="K71" s="2" t="s">
        <v>70</v>
      </c>
      <c r="L71" s="10">
        <f>$E$3*'WFH Recoverable LACW DATA 2022'!O71</f>
        <v>0</v>
      </c>
      <c r="M71" s="44">
        <f>$F$3*'WFH Recoverable LACW DATA 2022'!P71</f>
        <v>0</v>
      </c>
      <c r="N71" s="44">
        <f>$D$3*'WFH Recoverable LACW DATA 2022'!Q71</f>
        <v>-1400551.62</v>
      </c>
      <c r="O71" s="44">
        <f>$G$3*'WFH Recoverable LACW DATA 2022'!R71</f>
        <v>0</v>
      </c>
      <c r="P71" s="44">
        <f>$H$3*'WFH Recoverable LACW DATA 2022'!S71</f>
        <v>0</v>
      </c>
      <c r="Q71" s="44">
        <f>$E$4*'WFH Recoverable LACW DATA 2022'!T71</f>
        <v>0</v>
      </c>
      <c r="R71" s="44">
        <f>$F$4*'WFH Recoverable LACW DATA 2022'!U71</f>
        <v>1786236.48</v>
      </c>
      <c r="S71" s="44">
        <f>$D$3*'WFH Recoverable LACW DATA 2022'!V71</f>
        <v>0</v>
      </c>
      <c r="T71" s="44">
        <f>$G$4*'WFH Recoverable LACW DATA 2022'!W71</f>
        <v>0</v>
      </c>
      <c r="U71" s="44">
        <f>360*'WFH Recoverable LACW DATA 2022'!X71</f>
        <v>0</v>
      </c>
      <c r="V71" s="44">
        <f>$H$4*'WFH Recoverable LACW DATA 2022'!Y71</f>
        <v>0</v>
      </c>
      <c r="W71" s="44">
        <f>$C$5*'WFH Recoverable LACW DATA 2022'!Z71</f>
        <v>-2782941.8272477812</v>
      </c>
      <c r="X71" s="44">
        <f>0*'WFH Recoverable LACW DATA 2022'!AA71</f>
        <v>0</v>
      </c>
      <c r="Y71" s="44">
        <f>0*'WFH Recoverable LACW DATA 2022'!AB71</f>
        <v>0</v>
      </c>
      <c r="Z71" s="44">
        <f>$G$5*'WFH Recoverable LACW DATA 2022'!AC71</f>
        <v>0</v>
      </c>
      <c r="AA71" s="44">
        <f>$H$5*'WFH Recoverable LACW DATA 2022'!AD71</f>
        <v>0</v>
      </c>
      <c r="AB71" s="44">
        <f>$C$6*'WFH Recoverable LACW DATA 2022'!AE71</f>
        <v>-3618929.4981233375</v>
      </c>
      <c r="AC71" s="44">
        <f>0*'WFH Recoverable LACW DATA 2022'!AF71</f>
        <v>0</v>
      </c>
      <c r="AD71" s="44">
        <f>$G$6*'WFH Recoverable LACW DATA 2022'!AG71</f>
        <v>0</v>
      </c>
      <c r="AE71" s="44">
        <f>$H$5*'WFH Recoverable LACW DATA 2022'!AH71</f>
        <v>0</v>
      </c>
      <c r="AF71" s="44">
        <f>$C$7*'WFH Recoverable LACW DATA 2022'!AI71</f>
        <v>-2882772.4523713556</v>
      </c>
      <c r="AG71" s="44">
        <f>0*'WFH Recoverable LACW DATA 2022'!AJ71</f>
        <v>0</v>
      </c>
      <c r="AH71" s="44">
        <f>0*'WFH Recoverable LACW DATA 2022'!AK71</f>
        <v>0</v>
      </c>
      <c r="AI71" s="44">
        <f>$G$7*'WFH Recoverable LACW DATA 2022'!AL71</f>
        <v>0</v>
      </c>
      <c r="AJ71" s="44">
        <f>$H$7*'WFH Recoverable LACW DATA 2022'!AM71</f>
        <v>0</v>
      </c>
      <c r="AK71" s="44">
        <f>$C$8*'WFH Recoverable LACW DATA 2022'!AN71</f>
        <v>-29574104.077789802</v>
      </c>
      <c r="AL71" s="44">
        <f>0*'WFH Recoverable LACW DATA 2022'!AO71</f>
        <v>0</v>
      </c>
      <c r="AM71" s="44">
        <f>$G$8*'WFH Recoverable LACW DATA 2022'!AP71</f>
        <v>0</v>
      </c>
      <c r="AN71" s="44">
        <f>$H$8*'WFH Recoverable LACW DATA 2022'!AQ71</f>
        <v>0</v>
      </c>
      <c r="AO71" s="44">
        <f>$C$9*'WFH Recoverable LACW DATA 2022'!AR71</f>
        <v>-12863040.482940758</v>
      </c>
      <c r="AP71" s="44">
        <f>0*'WFH Recoverable LACW DATA 2022'!AS71</f>
        <v>0</v>
      </c>
      <c r="AQ71" s="44">
        <f>0*'WFH Recoverable LACW DATA 2022'!AT71</f>
        <v>0</v>
      </c>
      <c r="AR71" s="44">
        <f>$G$9*'WFH Recoverable LACW DATA 2022'!AU71</f>
        <v>0</v>
      </c>
      <c r="AS71" s="44">
        <f>$H$9*'WFH Recoverable LACW DATA 2022'!AV71</f>
        <v>0</v>
      </c>
      <c r="AT71" s="44">
        <f>$C$10*'WFH Recoverable LACW DATA 2022'!AW71</f>
        <v>-2000032.6404387008</v>
      </c>
      <c r="AU71" s="44">
        <f>0*'WFH Recoverable LACW DATA 2022'!AX71</f>
        <v>0</v>
      </c>
      <c r="AV71" s="44">
        <f>0*'WFH Recoverable LACW DATA 2022'!AY71</f>
        <v>0</v>
      </c>
      <c r="AW71" s="44">
        <f>$G$10*'WFH Recoverable LACW DATA 2022'!AZ71</f>
        <v>0</v>
      </c>
      <c r="AX71" s="44">
        <f>360*'WFH Recoverable LACW DATA 2022'!BA71</f>
        <v>0</v>
      </c>
      <c r="AY71" s="44">
        <f>$H$10*'WFH Recoverable LACW DATA 2022'!BB71</f>
        <v>0</v>
      </c>
      <c r="AZ71" s="44">
        <f>$C$11*'WFH Recoverable LACW DATA 2022'!BC71</f>
        <v>0</v>
      </c>
      <c r="BA71" s="44">
        <f>0*'WFH Recoverable LACW DATA 2022'!BD71</f>
        <v>0</v>
      </c>
      <c r="BB71" s="44">
        <f>$E$4*'WFH Recoverable LACW DATA 2022'!BE71</f>
        <v>0</v>
      </c>
      <c r="BC71" s="44">
        <f>$F$4*'WFH Recoverable LACW DATA 2022'!BF71</f>
        <v>0</v>
      </c>
      <c r="BD71" s="44">
        <f>0*'WFH Recoverable LACW DATA 2022'!BG71</f>
        <v>0</v>
      </c>
      <c r="BE71" s="44">
        <f>$G$11*'WFH Recoverable LACW DATA 2022'!BH71</f>
        <v>0</v>
      </c>
      <c r="BF71" s="44">
        <f>360*'WFH Recoverable LACW DATA 2022'!BI71</f>
        <v>0</v>
      </c>
      <c r="BG71" s="44">
        <f>$H$11*'WFH Recoverable LACW DATA 2022'!BJ71</f>
        <v>0</v>
      </c>
      <c r="BH71" s="44">
        <f>0*'WFH Recoverable LACW DATA 2022'!BK71</f>
        <v>0</v>
      </c>
      <c r="BI71" s="44">
        <f>0*'WFH Recoverable LACW DATA 2022'!BL71</f>
        <v>0</v>
      </c>
      <c r="BJ71" s="44">
        <f>0*'WFH Recoverable LACW DATA 2022'!BM71</f>
        <v>0</v>
      </c>
      <c r="BK71" s="44">
        <f>0*'WFH Recoverable LACW DATA 2022'!BN71</f>
        <v>0</v>
      </c>
      <c r="BL71" s="44">
        <f>0*'WFH Recoverable LACW DATA 2022'!BO71</f>
        <v>0</v>
      </c>
      <c r="BM71">
        <f>$G$3*'WFH Residual LACW DATA 2022'!N71</f>
        <v>-278404.00631871464</v>
      </c>
      <c r="BN71">
        <f>$H$3*'WFH Residual LACW DATA 2022'!O71</f>
        <v>704961.49596267275</v>
      </c>
      <c r="BO71">
        <f>$G$4*'WFH Residual LACW DATA 2022'!P71</f>
        <v>-107292.8352679731</v>
      </c>
      <c r="BP71">
        <f>$H$4*'WFH Residual LACW DATA 2022'!Q71</f>
        <v>120554.28736558197</v>
      </c>
      <c r="BQ71">
        <f>$G$5*'WFH Residual LACW DATA 2022'!R71</f>
        <v>-1276004.4281596586</v>
      </c>
      <c r="BR71">
        <f>$H$5*'WFH Residual LACW DATA 2022'!S71</f>
        <v>915554.63657242095</v>
      </c>
      <c r="BS71">
        <f>$G$7*'WFH Residual LACW DATA 2022'!T71</f>
        <v>6019.5460825668033</v>
      </c>
      <c r="BT71">
        <f>$H$7*'WFH Residual LACW DATA 2022'!U71</f>
        <v>1011.9064535349369</v>
      </c>
      <c r="BU71">
        <f>$G$8*'WFH Residual LACW DATA 2022'!V71</f>
        <v>20970.872347831108</v>
      </c>
      <c r="BV71">
        <f>$H$8*'WFH Residual LACW DATA 2022'!W71</f>
        <v>1311.7305879156588</v>
      </c>
      <c r="BW71">
        <f>$G$6*'WFH Residual LACW DATA 2022'!X71</f>
        <v>7052678.5472562322</v>
      </c>
      <c r="BX71">
        <f>$H$6*'WFH Residual LACW DATA 2022'!Y71</f>
        <v>5996.4826876144398</v>
      </c>
      <c r="BY71">
        <f>$G$9*'WFH Residual LACW DATA 2022'!Z71</f>
        <v>671346.59781960316</v>
      </c>
      <c r="BZ71">
        <f>$H$9*'WFH Residual LACW DATA 2022'!AA71</f>
        <v>101919.38456900237</v>
      </c>
      <c r="CA71">
        <f>$G$10*'WFH Residual LACW DATA 2022'!AB71</f>
        <v>137947.93105882258</v>
      </c>
      <c r="CB71">
        <f>$H$10*'WFH Residual LACW DATA 2022'!AC71</f>
        <v>916.12929949665056</v>
      </c>
      <c r="CC71">
        <f>$G$10*'WFH Residual LACW DATA 2022'!AD71</f>
        <v>288436.58312299266</v>
      </c>
      <c r="CD71">
        <f>$H$11*'WFH Residual LACW DATA 2022'!AE71</f>
        <v>88210.758869261583</v>
      </c>
      <c r="CE71">
        <f>360*'WFH Residual LACW DATA 2022'!AF71</f>
        <v>57658.487380908075</v>
      </c>
      <c r="CH71">
        <f>360*'WFH Residual LACW DATA 2022'!AI71</f>
        <v>11538.847128616851</v>
      </c>
    </row>
    <row r="72" spans="11:86" x14ac:dyDescent="0.35">
      <c r="K72" s="2" t="s">
        <v>71</v>
      </c>
      <c r="L72" s="10">
        <f>$E$3*'WFH Recoverable LACW DATA 2022'!O72</f>
        <v>-191085.40000000002</v>
      </c>
      <c r="M72" s="44">
        <f>$F$3*'WFH Recoverable LACW DATA 2022'!P72</f>
        <v>0</v>
      </c>
      <c r="N72" s="44">
        <f>$D$3*'WFH Recoverable LACW DATA 2022'!Q72</f>
        <v>0</v>
      </c>
      <c r="O72" s="44">
        <f>$G$3*'WFH Recoverable LACW DATA 2022'!R72</f>
        <v>0</v>
      </c>
      <c r="P72" s="44">
        <f>$H$3*'WFH Recoverable LACW DATA 2022'!S72</f>
        <v>0</v>
      </c>
      <c r="Q72" s="44">
        <f>$E$4*'WFH Recoverable LACW DATA 2022'!T72</f>
        <v>0</v>
      </c>
      <c r="R72" s="44">
        <f>$F$4*'WFH Recoverable LACW DATA 2022'!U72</f>
        <v>201808.31999999998</v>
      </c>
      <c r="S72" s="44">
        <f>$D$3*'WFH Recoverable LACW DATA 2022'!V72</f>
        <v>0</v>
      </c>
      <c r="T72" s="44">
        <f>$G$4*'WFH Recoverable LACW DATA 2022'!W72</f>
        <v>0</v>
      </c>
      <c r="U72" s="44">
        <f>360*'WFH Recoverable LACW DATA 2022'!X72</f>
        <v>0</v>
      </c>
      <c r="V72" s="44">
        <f>$H$4*'WFH Recoverable LACW DATA 2022'!Y72</f>
        <v>0</v>
      </c>
      <c r="W72" s="44">
        <f>$C$5*'WFH Recoverable LACW DATA 2022'!Z72</f>
        <v>-444825.58230905869</v>
      </c>
      <c r="X72" s="44">
        <f>0*'WFH Recoverable LACW DATA 2022'!AA72</f>
        <v>0</v>
      </c>
      <c r="Y72" s="44">
        <f>0*'WFH Recoverable LACW DATA 2022'!AB72</f>
        <v>0</v>
      </c>
      <c r="Z72" s="44">
        <f>$G$5*'WFH Recoverable LACW DATA 2022'!AC72</f>
        <v>0</v>
      </c>
      <c r="AA72" s="44">
        <f>$H$5*'WFH Recoverable LACW DATA 2022'!AD72</f>
        <v>0</v>
      </c>
      <c r="AB72" s="44">
        <f>$C$6*'WFH Recoverable LACW DATA 2022'!AE72</f>
        <v>-924391.90054587147</v>
      </c>
      <c r="AC72" s="44">
        <f>0*'WFH Recoverable LACW DATA 2022'!AF72</f>
        <v>0</v>
      </c>
      <c r="AD72" s="44">
        <f>$G$6*'WFH Recoverable LACW DATA 2022'!AG72</f>
        <v>0</v>
      </c>
      <c r="AE72" s="44">
        <f>$H$5*'WFH Recoverable LACW DATA 2022'!AH72</f>
        <v>0</v>
      </c>
      <c r="AF72" s="44">
        <f>$C$7*'WFH Recoverable LACW DATA 2022'!AI72</f>
        <v>-1783293.3081882435</v>
      </c>
      <c r="AG72" s="44">
        <f>0*'WFH Recoverable LACW DATA 2022'!AJ72</f>
        <v>0</v>
      </c>
      <c r="AH72" s="44">
        <f>0*'WFH Recoverable LACW DATA 2022'!AK72</f>
        <v>0</v>
      </c>
      <c r="AI72" s="44">
        <f>$G$7*'WFH Recoverable LACW DATA 2022'!AL72</f>
        <v>0</v>
      </c>
      <c r="AJ72" s="44">
        <f>$H$7*'WFH Recoverable LACW DATA 2022'!AM72</f>
        <v>0</v>
      </c>
      <c r="AK72" s="44">
        <f>$C$8*'WFH Recoverable LACW DATA 2022'!AN72</f>
        <v>-3913526.1148763862</v>
      </c>
      <c r="AL72" s="44">
        <f>0*'WFH Recoverable LACW DATA 2022'!AO72</f>
        <v>0</v>
      </c>
      <c r="AM72" s="44">
        <f>$G$8*'WFH Recoverable LACW DATA 2022'!AP72</f>
        <v>0</v>
      </c>
      <c r="AN72" s="44">
        <f>$H$8*'WFH Recoverable LACW DATA 2022'!AQ72</f>
        <v>0</v>
      </c>
      <c r="AO72" s="44">
        <f>$C$9*'WFH Recoverable LACW DATA 2022'!AR72</f>
        <v>-903849.1</v>
      </c>
      <c r="AP72" s="44">
        <f>0*'WFH Recoverable LACW DATA 2022'!AS72</f>
        <v>0</v>
      </c>
      <c r="AQ72" s="44">
        <f>0*'WFH Recoverable LACW DATA 2022'!AT72</f>
        <v>0</v>
      </c>
      <c r="AR72" s="44">
        <f>$G$9*'WFH Recoverable LACW DATA 2022'!AU72</f>
        <v>0</v>
      </c>
      <c r="AS72" s="44">
        <f>$H$9*'WFH Recoverable LACW DATA 2022'!AV72</f>
        <v>0</v>
      </c>
      <c r="AT72" s="44">
        <f>$C$10*'WFH Recoverable LACW DATA 2022'!AW72</f>
        <v>-35000</v>
      </c>
      <c r="AU72" s="44">
        <f>0*'WFH Recoverable LACW DATA 2022'!AX72</f>
        <v>0</v>
      </c>
      <c r="AV72" s="44">
        <f>0*'WFH Recoverable LACW DATA 2022'!AY72</f>
        <v>0</v>
      </c>
      <c r="AW72" s="44">
        <f>$G$10*'WFH Recoverable LACW DATA 2022'!AZ72</f>
        <v>0</v>
      </c>
      <c r="AX72" s="44">
        <f>360*'WFH Recoverable LACW DATA 2022'!BA72</f>
        <v>0</v>
      </c>
      <c r="AY72" s="44">
        <f>$H$10*'WFH Recoverable LACW DATA 2022'!BB72</f>
        <v>0</v>
      </c>
      <c r="AZ72" s="44">
        <f>$C$11*'WFH Recoverable LACW DATA 2022'!BC72</f>
        <v>0</v>
      </c>
      <c r="BA72" s="44">
        <f>0*'WFH Recoverable LACW DATA 2022'!BD72</f>
        <v>0</v>
      </c>
      <c r="BB72" s="44">
        <f>$E$4*'WFH Recoverable LACW DATA 2022'!BE72</f>
        <v>0</v>
      </c>
      <c r="BC72" s="44">
        <f>$F$4*'WFH Recoverable LACW DATA 2022'!BF72</f>
        <v>0</v>
      </c>
      <c r="BD72" s="44">
        <f>0*'WFH Recoverable LACW DATA 2022'!BG72</f>
        <v>0</v>
      </c>
      <c r="BE72" s="44">
        <f>$G$11*'WFH Recoverable LACW DATA 2022'!BH72</f>
        <v>0</v>
      </c>
      <c r="BF72" s="44">
        <f>360*'WFH Recoverable LACW DATA 2022'!BI72</f>
        <v>0</v>
      </c>
      <c r="BG72" s="44">
        <f>$H$11*'WFH Recoverable LACW DATA 2022'!BJ72</f>
        <v>0</v>
      </c>
      <c r="BH72" s="44">
        <f>0*'WFH Recoverable LACW DATA 2022'!BK72</f>
        <v>0</v>
      </c>
      <c r="BI72" s="44">
        <f>0*'WFH Recoverable LACW DATA 2022'!BL72</f>
        <v>0</v>
      </c>
      <c r="BJ72" s="44">
        <f>0*'WFH Recoverable LACW DATA 2022'!BM72</f>
        <v>0</v>
      </c>
      <c r="BK72" s="44">
        <f>0*'WFH Recoverable LACW DATA 2022'!BN72</f>
        <v>0</v>
      </c>
      <c r="BL72" s="44">
        <f>0*'WFH Recoverable LACW DATA 2022'!BO72</f>
        <v>0</v>
      </c>
      <c r="BM72">
        <f>$G$3*'WFH Residual LACW DATA 2022'!N72</f>
        <v>-93337.431259773686</v>
      </c>
      <c r="BN72">
        <f>$H$3*'WFH Residual LACW DATA 2022'!O72</f>
        <v>236344.64187586683</v>
      </c>
      <c r="BO72">
        <f>$G$4*'WFH Residual LACW DATA 2022'!P72</f>
        <v>-35970.881916929793</v>
      </c>
      <c r="BP72">
        <f>$H$4*'WFH Residual LACW DATA 2022'!Q72</f>
        <v>40416.902252385516</v>
      </c>
      <c r="BQ72">
        <f>$G$5*'WFH Residual LACW DATA 2022'!R72</f>
        <v>-427791.88839752326</v>
      </c>
      <c r="BR72">
        <f>$H$5*'WFH Residual LACW DATA 2022'!S72</f>
        <v>306947.87437008589</v>
      </c>
      <c r="BS72">
        <f>$G$7*'WFH Residual LACW DATA 2022'!T72</f>
        <v>2018.1066218329449</v>
      </c>
      <c r="BT72">
        <f>$H$7*'WFH Residual LACW DATA 2022'!U72</f>
        <v>339.25068211846923</v>
      </c>
      <c r="BU72">
        <f>$G$8*'WFH Residual LACW DATA 2022'!V72</f>
        <v>7030.6723746726439</v>
      </c>
      <c r="BV72">
        <f>$H$8*'WFH Residual LACW DATA 2022'!W72</f>
        <v>439.76940274616373</v>
      </c>
      <c r="BW72">
        <f>$G$6*'WFH Residual LACW DATA 2022'!X72</f>
        <v>2364473.5138912359</v>
      </c>
      <c r="BX72">
        <f>$H$6*'WFH Residual LACW DATA 2022'!Y72</f>
        <v>2010.3744125538913</v>
      </c>
      <c r="BY72">
        <f>$G$9*'WFH Residual LACW DATA 2022'!Z72</f>
        <v>225074.94685164647</v>
      </c>
      <c r="BZ72">
        <f>$H$9*'WFH Residual LACW DATA 2022'!AA72</f>
        <v>34169.384546705893</v>
      </c>
      <c r="CA72">
        <f>$G$10*'WFH Residual LACW DATA 2022'!AB72</f>
        <v>46248.276750338315</v>
      </c>
      <c r="CB72">
        <f>$H$10*'WFH Residual LACW DATA 2022'!AC72</f>
        <v>307.14053525128895</v>
      </c>
      <c r="CC72">
        <f>$G$10*'WFH Residual LACW DATA 2022'!AD72</f>
        <v>96700.942296161913</v>
      </c>
      <c r="CD72">
        <f>$H$11*'WFH Residual LACW DATA 2022'!AE72</f>
        <v>29573.44526467297</v>
      </c>
      <c r="CE72">
        <f>360*'WFH Residual LACW DATA 2022'!AF72</f>
        <v>19330.523197633567</v>
      </c>
      <c r="CH72">
        <f>360*'WFH Residual LACW DATA 2022'!AI72</f>
        <v>3868.5016244032208</v>
      </c>
    </row>
    <row r="73" spans="11:86" x14ac:dyDescent="0.35">
      <c r="K73" s="2" t="s">
        <v>72</v>
      </c>
      <c r="L73" s="10">
        <f>$E$3*'WFH Recoverable LACW DATA 2022'!O73</f>
        <v>0</v>
      </c>
      <c r="M73" s="44">
        <f>$F$3*'WFH Recoverable LACW DATA 2022'!P73</f>
        <v>0</v>
      </c>
      <c r="N73" s="44">
        <f>$D$3*'WFH Recoverable LACW DATA 2022'!Q73</f>
        <v>0</v>
      </c>
      <c r="O73" s="44">
        <f>$G$3*'WFH Recoverable LACW DATA 2022'!R73</f>
        <v>0</v>
      </c>
      <c r="P73" s="44">
        <f>$H$3*'WFH Recoverable LACW DATA 2022'!S73</f>
        <v>0</v>
      </c>
      <c r="Q73" s="44">
        <f>$E$4*'WFH Recoverable LACW DATA 2022'!T73</f>
        <v>0</v>
      </c>
      <c r="R73" s="44">
        <f>$F$4*'WFH Recoverable LACW DATA 2022'!U73</f>
        <v>1021995.5199999999</v>
      </c>
      <c r="S73" s="44">
        <f>$D$3*'WFH Recoverable LACW DATA 2022'!V73</f>
        <v>0</v>
      </c>
      <c r="T73" s="44">
        <f>$G$4*'WFH Recoverable LACW DATA 2022'!W73</f>
        <v>0</v>
      </c>
      <c r="U73" s="44">
        <f>360*'WFH Recoverable LACW DATA 2022'!X73</f>
        <v>0</v>
      </c>
      <c r="V73" s="44">
        <f>$H$4*'WFH Recoverable LACW DATA 2022'!Y73</f>
        <v>0</v>
      </c>
      <c r="W73" s="44">
        <f>$C$5*'WFH Recoverable LACW DATA 2022'!Z73</f>
        <v>-960692.22517375555</v>
      </c>
      <c r="X73" s="44">
        <f>0*'WFH Recoverable LACW DATA 2022'!AA73</f>
        <v>0</v>
      </c>
      <c r="Y73" s="44">
        <f>0*'WFH Recoverable LACW DATA 2022'!AB73</f>
        <v>0</v>
      </c>
      <c r="Z73" s="44">
        <f>$G$5*'WFH Recoverable LACW DATA 2022'!AC73</f>
        <v>0</v>
      </c>
      <c r="AA73" s="44">
        <f>$H$5*'WFH Recoverable LACW DATA 2022'!AD73</f>
        <v>0</v>
      </c>
      <c r="AB73" s="44">
        <f>$C$6*'WFH Recoverable LACW DATA 2022'!AE73</f>
        <v>-1230642.5968069865</v>
      </c>
      <c r="AC73" s="44">
        <f>0*'WFH Recoverable LACW DATA 2022'!AF73</f>
        <v>0</v>
      </c>
      <c r="AD73" s="44">
        <f>$G$6*'WFH Recoverable LACW DATA 2022'!AG73</f>
        <v>0</v>
      </c>
      <c r="AE73" s="44">
        <f>$H$5*'WFH Recoverable LACW DATA 2022'!AH73</f>
        <v>0</v>
      </c>
      <c r="AF73" s="44">
        <f>$C$7*'WFH Recoverable LACW DATA 2022'!AI73</f>
        <v>-2030531.3497852571</v>
      </c>
      <c r="AG73" s="44">
        <f>0*'WFH Recoverable LACW DATA 2022'!AJ73</f>
        <v>0</v>
      </c>
      <c r="AH73" s="44">
        <f>0*'WFH Recoverable LACW DATA 2022'!AK73</f>
        <v>0</v>
      </c>
      <c r="AI73" s="44">
        <f>$G$7*'WFH Recoverable LACW DATA 2022'!AL73</f>
        <v>0</v>
      </c>
      <c r="AJ73" s="44">
        <f>$H$7*'WFH Recoverable LACW DATA 2022'!AM73</f>
        <v>0</v>
      </c>
      <c r="AK73" s="44">
        <f>$C$8*'WFH Recoverable LACW DATA 2022'!AN73</f>
        <v>-8780033.0491640922</v>
      </c>
      <c r="AL73" s="44">
        <f>0*'WFH Recoverable LACW DATA 2022'!AO73</f>
        <v>0</v>
      </c>
      <c r="AM73" s="44">
        <f>$G$8*'WFH Recoverable LACW DATA 2022'!AP73</f>
        <v>0</v>
      </c>
      <c r="AN73" s="44">
        <f>$H$8*'WFH Recoverable LACW DATA 2022'!AQ73</f>
        <v>0</v>
      </c>
      <c r="AO73" s="44">
        <f>$C$9*'WFH Recoverable LACW DATA 2022'!AR73</f>
        <v>-1283608.4262472731</v>
      </c>
      <c r="AP73" s="44">
        <f>0*'WFH Recoverable LACW DATA 2022'!AS73</f>
        <v>0</v>
      </c>
      <c r="AQ73" s="44">
        <f>0*'WFH Recoverable LACW DATA 2022'!AT73</f>
        <v>0</v>
      </c>
      <c r="AR73" s="44">
        <f>$G$9*'WFH Recoverable LACW DATA 2022'!AU73</f>
        <v>0</v>
      </c>
      <c r="AS73" s="44">
        <f>$H$9*'WFH Recoverable LACW DATA 2022'!AV73</f>
        <v>0</v>
      </c>
      <c r="AT73" s="44">
        <f>$C$10*'WFH Recoverable LACW DATA 2022'!AW73</f>
        <v>-587660</v>
      </c>
      <c r="AU73" s="44">
        <f>0*'WFH Recoverable LACW DATA 2022'!AX73</f>
        <v>0</v>
      </c>
      <c r="AV73" s="44">
        <f>0*'WFH Recoverable LACW DATA 2022'!AY73</f>
        <v>0</v>
      </c>
      <c r="AW73" s="44">
        <f>$G$10*'WFH Recoverable LACW DATA 2022'!AZ73</f>
        <v>0</v>
      </c>
      <c r="AX73" s="44">
        <f>360*'WFH Recoverable LACW DATA 2022'!BA73</f>
        <v>0</v>
      </c>
      <c r="AY73" s="44">
        <f>$H$10*'WFH Recoverable LACW DATA 2022'!BB73</f>
        <v>0</v>
      </c>
      <c r="AZ73" s="44">
        <f>$C$11*'WFH Recoverable LACW DATA 2022'!BC73</f>
        <v>0</v>
      </c>
      <c r="BA73" s="44">
        <f>0*'WFH Recoverable LACW DATA 2022'!BD73</f>
        <v>0</v>
      </c>
      <c r="BB73" s="44">
        <f>$E$4*'WFH Recoverable LACW DATA 2022'!BE73</f>
        <v>0</v>
      </c>
      <c r="BC73" s="44">
        <f>$F$4*'WFH Recoverable LACW DATA 2022'!BF73</f>
        <v>0</v>
      </c>
      <c r="BD73" s="44">
        <f>0*'WFH Recoverable LACW DATA 2022'!BG73</f>
        <v>0</v>
      </c>
      <c r="BE73" s="44">
        <f>$G$11*'WFH Recoverable LACW DATA 2022'!BH73</f>
        <v>0</v>
      </c>
      <c r="BF73" s="44">
        <f>360*'WFH Recoverable LACW DATA 2022'!BI73</f>
        <v>0</v>
      </c>
      <c r="BG73" s="44">
        <f>$H$11*'WFH Recoverable LACW DATA 2022'!BJ73</f>
        <v>0</v>
      </c>
      <c r="BH73" s="44">
        <f>0*'WFH Recoverable LACW DATA 2022'!BK73</f>
        <v>0</v>
      </c>
      <c r="BI73" s="44">
        <f>0*'WFH Recoverable LACW DATA 2022'!BL73</f>
        <v>0</v>
      </c>
      <c r="BJ73" s="44">
        <f>0*'WFH Recoverable LACW DATA 2022'!BM73</f>
        <v>0</v>
      </c>
      <c r="BK73" s="44">
        <f>0*'WFH Recoverable LACW DATA 2022'!BN73</f>
        <v>0</v>
      </c>
      <c r="BL73" s="44">
        <f>0*'WFH Recoverable LACW DATA 2022'!BO73</f>
        <v>0</v>
      </c>
      <c r="BM73">
        <f>$G$3*'WFH Residual LACW DATA 2022'!N73</f>
        <v>-670019.69276252273</v>
      </c>
      <c r="BN73">
        <f>$H$3*'WFH Residual LACW DATA 2022'!O73</f>
        <v>1696592.2695580374</v>
      </c>
      <c r="BO73">
        <f>$G$4*'WFH Residual LACW DATA 2022'!P73</f>
        <v>-258215.79751108232</v>
      </c>
      <c r="BP73">
        <f>$H$4*'WFH Residual LACW DATA 2022'!Q73</f>
        <v>290131.40884697967</v>
      </c>
      <c r="BQ73">
        <f>$G$5*'WFH Residual LACW DATA 2022'!R73</f>
        <v>-3070890.057309072</v>
      </c>
      <c r="BR73">
        <f>$H$5*'WFH Residual LACW DATA 2022'!S73</f>
        <v>2203415.2612060327</v>
      </c>
      <c r="BS73">
        <f>$G$7*'WFH Residual LACW DATA 2022'!T73</f>
        <v>14486.912275946437</v>
      </c>
      <c r="BT73">
        <f>$H$7*'WFH Residual LACW DATA 2022'!U73</f>
        <v>2435.2999084565131</v>
      </c>
      <c r="BU73">
        <f>$G$8*'WFH Residual LACW DATA 2022'!V73</f>
        <v>50469.451331711549</v>
      </c>
      <c r="BV73">
        <f>$H$8*'WFH Residual LACW DATA 2022'!W73</f>
        <v>3156.8702517028878</v>
      </c>
      <c r="BW73">
        <f>$G$6*'WFH Residual LACW DATA 2022'!X73</f>
        <v>16973295.664344061</v>
      </c>
      <c r="BX73">
        <f>$H$6*'WFH Residual LACW DATA 2022'!Y73</f>
        <v>14431.406864927485</v>
      </c>
      <c r="BY73">
        <f>$G$9*'WFH Residual LACW DATA 2022'!Z73</f>
        <v>1615693.1329979149</v>
      </c>
      <c r="BZ73">
        <f>$H$9*'WFH Residual LACW DATA 2022'!AA73</f>
        <v>245283.8076521529</v>
      </c>
      <c r="CA73">
        <f>$G$10*'WFH Residual LACW DATA 2022'!AB73</f>
        <v>331991.73965710582</v>
      </c>
      <c r="CB73">
        <f>$H$10*'WFH Residual LACW DATA 2022'!AC73</f>
        <v>2204.7982710305882</v>
      </c>
      <c r="CC73">
        <f>$G$10*'WFH Residual LACW DATA 2022'!AD73</f>
        <v>694164.54655576672</v>
      </c>
      <c r="CD73">
        <f>$H$11*'WFH Residual LACW DATA 2022'!AE73</f>
        <v>212292.00806927701</v>
      </c>
      <c r="CE73">
        <f>360*'WFH Residual LACW DATA 2022'!AF73</f>
        <v>138763.52754737966</v>
      </c>
      <c r="CH73">
        <f>360*'WFH Residual LACW DATA 2022'!AI73</f>
        <v>27769.912186891812</v>
      </c>
    </row>
    <row r="74" spans="11:86" x14ac:dyDescent="0.35">
      <c r="K74" s="2" t="s">
        <v>73</v>
      </c>
      <c r="L74" s="10">
        <f>$E$3*'WFH Recoverable LACW DATA 2022'!O74</f>
        <v>0</v>
      </c>
      <c r="M74" s="44">
        <f>$F$3*'WFH Recoverable LACW DATA 2022'!P74</f>
        <v>0</v>
      </c>
      <c r="N74" s="44">
        <f>$D$3*'WFH Recoverable LACW DATA 2022'!Q74</f>
        <v>-580766.16</v>
      </c>
      <c r="O74" s="44">
        <f>$G$3*'WFH Recoverable LACW DATA 2022'!R74</f>
        <v>0</v>
      </c>
      <c r="P74" s="44">
        <f>$H$3*'WFH Recoverable LACW DATA 2022'!S74</f>
        <v>0</v>
      </c>
      <c r="Q74" s="44">
        <f>$E$4*'WFH Recoverable LACW DATA 2022'!T74</f>
        <v>0</v>
      </c>
      <c r="R74" s="44">
        <f>$F$4*'WFH Recoverable LACW DATA 2022'!U74</f>
        <v>247383.91999999998</v>
      </c>
      <c r="S74" s="44">
        <f>$D$3*'WFH Recoverable LACW DATA 2022'!V74</f>
        <v>0</v>
      </c>
      <c r="T74" s="44">
        <f>$G$4*'WFH Recoverable LACW DATA 2022'!W74</f>
        <v>0</v>
      </c>
      <c r="U74" s="44">
        <f>360*'WFH Recoverable LACW DATA 2022'!X74</f>
        <v>0</v>
      </c>
      <c r="V74" s="44">
        <f>$H$4*'WFH Recoverable LACW DATA 2022'!Y74</f>
        <v>0</v>
      </c>
      <c r="W74" s="44">
        <f>$C$5*'WFH Recoverable LACW DATA 2022'!Z74</f>
        <v>-1982517.0021410615</v>
      </c>
      <c r="X74" s="44">
        <f>0*'WFH Recoverable LACW DATA 2022'!AA74</f>
        <v>0</v>
      </c>
      <c r="Y74" s="44">
        <f>0*'WFH Recoverable LACW DATA 2022'!AB74</f>
        <v>0</v>
      </c>
      <c r="Z74" s="44">
        <f>$G$5*'WFH Recoverable LACW DATA 2022'!AC74</f>
        <v>0</v>
      </c>
      <c r="AA74" s="44">
        <f>$H$5*'WFH Recoverable LACW DATA 2022'!AD74</f>
        <v>0</v>
      </c>
      <c r="AB74" s="44">
        <f>$C$6*'WFH Recoverable LACW DATA 2022'!AE74</f>
        <v>-3018650.2521635699</v>
      </c>
      <c r="AC74" s="44">
        <f>0*'WFH Recoverable LACW DATA 2022'!AF74</f>
        <v>0</v>
      </c>
      <c r="AD74" s="44">
        <f>$G$6*'WFH Recoverable LACW DATA 2022'!AG74</f>
        <v>0</v>
      </c>
      <c r="AE74" s="44">
        <f>$H$5*'WFH Recoverable LACW DATA 2022'!AH74</f>
        <v>0</v>
      </c>
      <c r="AF74" s="44">
        <f>$C$7*'WFH Recoverable LACW DATA 2022'!AI74</f>
        <v>-2631655.4165070709</v>
      </c>
      <c r="AG74" s="44">
        <f>0*'WFH Recoverable LACW DATA 2022'!AJ74</f>
        <v>0</v>
      </c>
      <c r="AH74" s="44">
        <f>0*'WFH Recoverable LACW DATA 2022'!AK74</f>
        <v>0</v>
      </c>
      <c r="AI74" s="44">
        <f>$G$7*'WFH Recoverable LACW DATA 2022'!AL74</f>
        <v>0</v>
      </c>
      <c r="AJ74" s="44">
        <f>$H$7*'WFH Recoverable LACW DATA 2022'!AM74</f>
        <v>0</v>
      </c>
      <c r="AK74" s="44">
        <f>$C$8*'WFH Recoverable LACW DATA 2022'!AN74</f>
        <v>-9264306.9576536771</v>
      </c>
      <c r="AL74" s="44">
        <f>0*'WFH Recoverable LACW DATA 2022'!AO74</f>
        <v>0</v>
      </c>
      <c r="AM74" s="44">
        <f>$G$8*'WFH Recoverable LACW DATA 2022'!AP74</f>
        <v>0</v>
      </c>
      <c r="AN74" s="44">
        <f>$H$8*'WFH Recoverable LACW DATA 2022'!AQ74</f>
        <v>0</v>
      </c>
      <c r="AO74" s="44">
        <f>$C$9*'WFH Recoverable LACW DATA 2022'!AR74</f>
        <v>-6787526.0679853344</v>
      </c>
      <c r="AP74" s="44">
        <f>0*'WFH Recoverable LACW DATA 2022'!AS74</f>
        <v>0</v>
      </c>
      <c r="AQ74" s="44">
        <f>0*'WFH Recoverable LACW DATA 2022'!AT74</f>
        <v>0</v>
      </c>
      <c r="AR74" s="44">
        <f>$G$9*'WFH Recoverable LACW DATA 2022'!AU74</f>
        <v>0</v>
      </c>
      <c r="AS74" s="44">
        <f>$H$9*'WFH Recoverable LACW DATA 2022'!AV74</f>
        <v>0</v>
      </c>
      <c r="AT74" s="44">
        <f>$C$10*'WFH Recoverable LACW DATA 2022'!AW74</f>
        <v>-299640</v>
      </c>
      <c r="AU74" s="44">
        <f>0*'WFH Recoverable LACW DATA 2022'!AX74</f>
        <v>0</v>
      </c>
      <c r="AV74" s="44">
        <f>0*'WFH Recoverable LACW DATA 2022'!AY74</f>
        <v>0</v>
      </c>
      <c r="AW74" s="44">
        <f>$G$10*'WFH Recoverable LACW DATA 2022'!AZ74</f>
        <v>0</v>
      </c>
      <c r="AX74" s="44">
        <f>360*'WFH Recoverable LACW DATA 2022'!BA74</f>
        <v>0</v>
      </c>
      <c r="AY74" s="44">
        <f>$H$10*'WFH Recoverable LACW DATA 2022'!BB74</f>
        <v>0</v>
      </c>
      <c r="AZ74" s="44">
        <f>$C$11*'WFH Recoverable LACW DATA 2022'!BC74</f>
        <v>0</v>
      </c>
      <c r="BA74" s="44">
        <f>0*'WFH Recoverable LACW DATA 2022'!BD74</f>
        <v>0</v>
      </c>
      <c r="BB74" s="44">
        <f>$E$4*'WFH Recoverable LACW DATA 2022'!BE74</f>
        <v>0</v>
      </c>
      <c r="BC74" s="44">
        <f>$F$4*'WFH Recoverable LACW DATA 2022'!BF74</f>
        <v>0</v>
      </c>
      <c r="BD74" s="44">
        <f>0*'WFH Recoverable LACW DATA 2022'!BG74</f>
        <v>0</v>
      </c>
      <c r="BE74" s="44">
        <f>$G$11*'WFH Recoverable LACW DATA 2022'!BH74</f>
        <v>0</v>
      </c>
      <c r="BF74" s="44">
        <f>360*'WFH Recoverable LACW DATA 2022'!BI74</f>
        <v>0</v>
      </c>
      <c r="BG74" s="44">
        <f>$H$11*'WFH Recoverable LACW DATA 2022'!BJ74</f>
        <v>0</v>
      </c>
      <c r="BH74" s="44">
        <f>0*'WFH Recoverable LACW DATA 2022'!BK74</f>
        <v>0</v>
      </c>
      <c r="BI74" s="44">
        <f>0*'WFH Recoverable LACW DATA 2022'!BL74</f>
        <v>0</v>
      </c>
      <c r="BJ74" s="44">
        <f>0*'WFH Recoverable LACW DATA 2022'!BM74</f>
        <v>0</v>
      </c>
      <c r="BK74" s="44">
        <f>0*'WFH Recoverable LACW DATA 2022'!BN74</f>
        <v>0</v>
      </c>
      <c r="BL74" s="44">
        <f>0*'WFH Recoverable LACW DATA 2022'!BO74</f>
        <v>0</v>
      </c>
      <c r="BM74">
        <f>$G$3*'WFH Residual LACW DATA 2022'!N74</f>
        <v>-79993.304438137857</v>
      </c>
      <c r="BN74">
        <f>$H$3*'WFH Residual LACW DATA 2022'!O74</f>
        <v>202555.27321381227</v>
      </c>
      <c r="BO74">
        <f>$G$4*'WFH Residual LACW DATA 2022'!P74</f>
        <v>-30828.250459142215</v>
      </c>
      <c r="BP74">
        <f>$H$4*'WFH Residual LACW DATA 2022'!Q74</f>
        <v>34638.638782797949</v>
      </c>
      <c r="BQ74">
        <f>$G$5*'WFH Residual LACW DATA 2022'!R74</f>
        <v>-366631.97500590771</v>
      </c>
      <c r="BR74">
        <f>$H$5*'WFH Residual LACW DATA 2022'!S74</f>
        <v>263064.6079469265</v>
      </c>
      <c r="BS74">
        <f>$G$7*'WFH Residual LACW DATA 2022'!T74</f>
        <v>1729.5849608246024</v>
      </c>
      <c r="BT74">
        <f>$H$7*'WFH Residual LACW DATA 2022'!U74</f>
        <v>290.74919600068745</v>
      </c>
      <c r="BU74">
        <f>$G$8*'WFH Residual LACW DATA 2022'!V74</f>
        <v>6025.5216806505241</v>
      </c>
      <c r="BV74">
        <f>$H$8*'WFH Residual LACW DATA 2022'!W74</f>
        <v>376.89710592681706</v>
      </c>
      <c r="BW74">
        <f>$G$6*'WFH Residual LACW DATA 2022'!X74</f>
        <v>2026432.9870639062</v>
      </c>
      <c r="BX74">
        <f>$H$6*'WFH Residual LACW DATA 2022'!Y74</f>
        <v>1722.9581985225923</v>
      </c>
      <c r="BY74">
        <f>$G$9*'WFH Residual LACW DATA 2022'!Z74</f>
        <v>192896.76715863272</v>
      </c>
      <c r="BZ74">
        <f>$H$9*'WFH Residual LACW DATA 2022'!AA74</f>
        <v>29284.3068811392</v>
      </c>
      <c r="CA74">
        <f>$G$10*'WFH Residual LACW DATA 2022'!AB74</f>
        <v>39636.322018897132</v>
      </c>
      <c r="CB74">
        <f>$H$10*'WFH Residual LACW DATA 2022'!AC74</f>
        <v>263.22972477428493</v>
      </c>
      <c r="CC74">
        <f>$G$10*'WFH Residual LACW DATA 2022'!AD74</f>
        <v>82875.946039512186</v>
      </c>
      <c r="CD74">
        <f>$H$11*'WFH Residual LACW DATA 2022'!AE74</f>
        <v>25345.432999516717</v>
      </c>
      <c r="CE74">
        <f>360*'WFH Residual LACW DATA 2022'!AF74</f>
        <v>16566.905755024924</v>
      </c>
      <c r="CH74">
        <f>360*'WFH Residual LACW DATA 2022'!AI74</f>
        <v>3315.4354473186077</v>
      </c>
    </row>
    <row r="75" spans="11:86" x14ac:dyDescent="0.35">
      <c r="K75" s="2" t="s">
        <v>74</v>
      </c>
      <c r="L75" s="10">
        <f>$E$3*'WFH Recoverable LACW DATA 2022'!O75</f>
        <v>0</v>
      </c>
      <c r="M75" s="44">
        <f>$F$3*'WFH Recoverable LACW DATA 2022'!P75</f>
        <v>0</v>
      </c>
      <c r="N75" s="44">
        <f>$D$3*'WFH Recoverable LACW DATA 2022'!Q75</f>
        <v>0</v>
      </c>
      <c r="O75" s="44">
        <f>$G$3*'WFH Recoverable LACW DATA 2022'!R75</f>
        <v>0</v>
      </c>
      <c r="P75" s="44">
        <f>$H$3*'WFH Recoverable LACW DATA 2022'!S75</f>
        <v>0</v>
      </c>
      <c r="Q75" s="44">
        <f>$E$4*'WFH Recoverable LACW DATA 2022'!T75</f>
        <v>-420461.93795859127</v>
      </c>
      <c r="R75" s="44">
        <f>$F$4*'WFH Recoverable LACW DATA 2022'!U75</f>
        <v>0</v>
      </c>
      <c r="S75" s="44">
        <f>$D$3*'WFH Recoverable LACW DATA 2022'!V75</f>
        <v>0</v>
      </c>
      <c r="T75" s="44">
        <f>$G$4*'WFH Recoverable LACW DATA 2022'!W75</f>
        <v>0</v>
      </c>
      <c r="U75" s="44">
        <f>360*'WFH Recoverable LACW DATA 2022'!X75</f>
        <v>4694.8963312700098</v>
      </c>
      <c r="V75" s="44">
        <f>$H$4*'WFH Recoverable LACW DATA 2022'!Y75</f>
        <v>0</v>
      </c>
      <c r="W75" s="44">
        <f>$C$5*'WFH Recoverable LACW DATA 2022'!Z75</f>
        <v>-512651.52666787431</v>
      </c>
      <c r="X75" s="44">
        <f>0*'WFH Recoverable LACW DATA 2022'!AA75</f>
        <v>0</v>
      </c>
      <c r="Y75" s="44">
        <f>0*'WFH Recoverable LACW DATA 2022'!AB75</f>
        <v>0</v>
      </c>
      <c r="Z75" s="44">
        <f>$G$5*'WFH Recoverable LACW DATA 2022'!AC75</f>
        <v>0</v>
      </c>
      <c r="AA75" s="44">
        <f>$H$5*'WFH Recoverable LACW DATA 2022'!AD75</f>
        <v>0</v>
      </c>
      <c r="AB75" s="44">
        <f>$C$6*'WFH Recoverable LACW DATA 2022'!AE75</f>
        <v>-527184.03290520841</v>
      </c>
      <c r="AC75" s="44">
        <f>0*'WFH Recoverable LACW DATA 2022'!AF75</f>
        <v>0</v>
      </c>
      <c r="AD75" s="44">
        <f>$G$6*'WFH Recoverable LACW DATA 2022'!AG75</f>
        <v>0</v>
      </c>
      <c r="AE75" s="44">
        <f>$H$5*'WFH Recoverable LACW DATA 2022'!AH75</f>
        <v>0</v>
      </c>
      <c r="AF75" s="44">
        <f>$C$7*'WFH Recoverable LACW DATA 2022'!AI75</f>
        <v>-982216.94307545561</v>
      </c>
      <c r="AG75" s="44">
        <f>0*'WFH Recoverable LACW DATA 2022'!AJ75</f>
        <v>0</v>
      </c>
      <c r="AH75" s="44">
        <f>0*'WFH Recoverable LACW DATA 2022'!AK75</f>
        <v>0</v>
      </c>
      <c r="AI75" s="44">
        <f>$G$7*'WFH Recoverable LACW DATA 2022'!AL75</f>
        <v>0</v>
      </c>
      <c r="AJ75" s="44">
        <f>$H$7*'WFH Recoverable LACW DATA 2022'!AM75</f>
        <v>0</v>
      </c>
      <c r="AK75" s="44">
        <f>$C$8*'WFH Recoverable LACW DATA 2022'!AN75</f>
        <v>-2537372.1096200999</v>
      </c>
      <c r="AL75" s="44">
        <f>0*'WFH Recoverable LACW DATA 2022'!AO75</f>
        <v>0</v>
      </c>
      <c r="AM75" s="44">
        <f>$G$8*'WFH Recoverable LACW DATA 2022'!AP75</f>
        <v>0</v>
      </c>
      <c r="AN75" s="44">
        <f>$H$8*'WFH Recoverable LACW DATA 2022'!AQ75</f>
        <v>0</v>
      </c>
      <c r="AO75" s="44">
        <f>$C$9*'WFH Recoverable LACW DATA 2022'!AR75</f>
        <v>-771177.68</v>
      </c>
      <c r="AP75" s="44">
        <f>0*'WFH Recoverable LACW DATA 2022'!AS75</f>
        <v>0</v>
      </c>
      <c r="AQ75" s="44">
        <f>0*'WFH Recoverable LACW DATA 2022'!AT75</f>
        <v>0</v>
      </c>
      <c r="AR75" s="44">
        <f>$G$9*'WFH Recoverable LACW DATA 2022'!AU75</f>
        <v>0</v>
      </c>
      <c r="AS75" s="44">
        <f>$H$9*'WFH Recoverable LACW DATA 2022'!AV75</f>
        <v>0</v>
      </c>
      <c r="AT75" s="44">
        <f>$C$10*'WFH Recoverable LACW DATA 2022'!AW75</f>
        <v>-34202.635034900042</v>
      </c>
      <c r="AU75" s="44">
        <f>0*'WFH Recoverable LACW DATA 2022'!AX75</f>
        <v>0</v>
      </c>
      <c r="AV75" s="44">
        <f>0*'WFH Recoverable LACW DATA 2022'!AY75</f>
        <v>0</v>
      </c>
      <c r="AW75" s="44">
        <f>$G$10*'WFH Recoverable LACW DATA 2022'!AZ75</f>
        <v>0</v>
      </c>
      <c r="AX75" s="44">
        <f>360*'WFH Recoverable LACW DATA 2022'!BA75</f>
        <v>0</v>
      </c>
      <c r="AY75" s="44">
        <f>$H$10*'WFH Recoverable LACW DATA 2022'!BB75</f>
        <v>0</v>
      </c>
      <c r="AZ75" s="44">
        <f>$C$11*'WFH Recoverable LACW DATA 2022'!BC75</f>
        <v>0</v>
      </c>
      <c r="BA75" s="44">
        <f>0*'WFH Recoverable LACW DATA 2022'!BD75</f>
        <v>0</v>
      </c>
      <c r="BB75" s="44">
        <f>$E$4*'WFH Recoverable LACW DATA 2022'!BE75</f>
        <v>0</v>
      </c>
      <c r="BC75" s="44">
        <f>$F$4*'WFH Recoverable LACW DATA 2022'!BF75</f>
        <v>0</v>
      </c>
      <c r="BD75" s="44">
        <f>0*'WFH Recoverable LACW DATA 2022'!BG75</f>
        <v>0</v>
      </c>
      <c r="BE75" s="44">
        <f>$G$11*'WFH Recoverable LACW DATA 2022'!BH75</f>
        <v>0</v>
      </c>
      <c r="BF75" s="44">
        <f>360*'WFH Recoverable LACW DATA 2022'!BI75</f>
        <v>0</v>
      </c>
      <c r="BG75" s="44">
        <f>$H$11*'WFH Recoverable LACW DATA 2022'!BJ75</f>
        <v>0</v>
      </c>
      <c r="BH75" s="44">
        <f>0*'WFH Recoverable LACW DATA 2022'!BK75</f>
        <v>0</v>
      </c>
      <c r="BI75" s="44">
        <f>0*'WFH Recoverable LACW DATA 2022'!BL75</f>
        <v>0</v>
      </c>
      <c r="BJ75" s="44">
        <f>0*'WFH Recoverable LACW DATA 2022'!BM75</f>
        <v>0</v>
      </c>
      <c r="BK75" s="44">
        <f>0*'WFH Recoverable LACW DATA 2022'!BN75</f>
        <v>0</v>
      </c>
      <c r="BL75" s="44">
        <f>0*'WFH Recoverable LACW DATA 2022'!BO75</f>
        <v>0</v>
      </c>
      <c r="BM75">
        <f>$G$3*'WFH Residual LACW DATA 2022'!N75</f>
        <v>-23689.824708335644</v>
      </c>
      <c r="BN75">
        <f>$H$3*'WFH Residual LACW DATA 2022'!O75</f>
        <v>59986.256973483651</v>
      </c>
      <c r="BO75">
        <f>$G$4*'WFH Residual LACW DATA 2022'!P75</f>
        <v>-9129.7122249341555</v>
      </c>
      <c r="BP75">
        <f>$H$4*'WFH Residual LACW DATA 2022'!Q75</f>
        <v>10258.14956218531</v>
      </c>
      <c r="BQ75">
        <f>$G$5*'WFH Residual LACW DATA 2022'!R75</f>
        <v>-108577.17756962604</v>
      </c>
      <c r="BR75">
        <f>$H$5*'WFH Residual LACW DATA 2022'!S75</f>
        <v>77905.950916794027</v>
      </c>
      <c r="BS75">
        <f>$G$7*'WFH Residual LACW DATA 2022'!T75</f>
        <v>512.21242612617607</v>
      </c>
      <c r="BT75">
        <f>$H$7*'WFH Residual LACW DATA 2022'!U75</f>
        <v>86.10467508155547</v>
      </c>
      <c r="BU75">
        <f>$G$8*'WFH Residual LACW DATA 2022'!V75</f>
        <v>1784.4437530553125</v>
      </c>
      <c r="BV75">
        <f>$H$8*'WFH Residual LACW DATA 2022'!W75</f>
        <v>111.61717140201634</v>
      </c>
      <c r="BW75">
        <f>$G$6*'WFH Residual LACW DATA 2022'!X75</f>
        <v>600123.25511390564</v>
      </c>
      <c r="BX75">
        <f>$H$6*'WFH Residual LACW DATA 2022'!Y75</f>
        <v>510.24992640921755</v>
      </c>
      <c r="BY75">
        <f>$G$9*'WFH Residual LACW DATA 2022'!Z75</f>
        <v>57125.913636016587</v>
      </c>
      <c r="BZ75">
        <f>$H$9*'WFH Residual LACW DATA 2022'!AA75</f>
        <v>8672.4770478233349</v>
      </c>
      <c r="CA75">
        <f>$G$10*'WFH Residual LACW DATA 2022'!AB75</f>
        <v>11738.201432058202</v>
      </c>
      <c r="CB75">
        <f>$H$10*'WFH Residual LACW DATA 2022'!AC75</f>
        <v>77.954849868074916</v>
      </c>
      <c r="CC75">
        <f>$G$10*'WFH Residual LACW DATA 2022'!AD75</f>
        <v>24543.512085212602</v>
      </c>
      <c r="CD75">
        <f>$H$11*'WFH Residual LACW DATA 2022'!AE75</f>
        <v>7505.9890216155936</v>
      </c>
      <c r="CE75">
        <f>360*'WFH Residual LACW DATA 2022'!AF75</f>
        <v>4906.2492923963227</v>
      </c>
      <c r="CH75">
        <f>360*'WFH Residual LACW DATA 2022'!AI75</f>
        <v>981.85823339152171</v>
      </c>
    </row>
    <row r="76" spans="11:86" x14ac:dyDescent="0.35">
      <c r="K76" s="2" t="s">
        <v>75</v>
      </c>
      <c r="L76" s="10">
        <f>$E$3*'WFH Recoverable LACW DATA 2022'!O76</f>
        <v>0</v>
      </c>
      <c r="M76" s="44">
        <f>$F$3*'WFH Recoverable LACW DATA 2022'!P76</f>
        <v>0</v>
      </c>
      <c r="N76" s="44">
        <f>$D$3*'WFH Recoverable LACW DATA 2022'!Q76</f>
        <v>-541908.12</v>
      </c>
      <c r="O76" s="44">
        <f>$G$3*'WFH Recoverable LACW DATA 2022'!R76</f>
        <v>0</v>
      </c>
      <c r="P76" s="44">
        <f>$H$3*'WFH Recoverable LACW DATA 2022'!S76</f>
        <v>0</v>
      </c>
      <c r="Q76" s="44">
        <f>$E$4*'WFH Recoverable LACW DATA 2022'!T76</f>
        <v>0</v>
      </c>
      <c r="R76" s="44">
        <f>$F$4*'WFH Recoverable LACW DATA 2022'!U76</f>
        <v>357597.52</v>
      </c>
      <c r="S76" s="44">
        <f>$D$3*'WFH Recoverable LACW DATA 2022'!V76</f>
        <v>0</v>
      </c>
      <c r="T76" s="44">
        <f>$G$4*'WFH Recoverable LACW DATA 2022'!W76</f>
        <v>0</v>
      </c>
      <c r="U76" s="44">
        <f>360*'WFH Recoverable LACW DATA 2022'!X76</f>
        <v>0</v>
      </c>
      <c r="V76" s="44">
        <f>$H$4*'WFH Recoverable LACW DATA 2022'!Y76</f>
        <v>0</v>
      </c>
      <c r="W76" s="44">
        <f>$C$5*'WFH Recoverable LACW DATA 2022'!Z76</f>
        <v>-627503.96539999999</v>
      </c>
      <c r="X76" s="44">
        <f>0*'WFH Recoverable LACW DATA 2022'!AA76</f>
        <v>0</v>
      </c>
      <c r="Y76" s="44">
        <f>0*'WFH Recoverable LACW DATA 2022'!AB76</f>
        <v>0</v>
      </c>
      <c r="Z76" s="44">
        <f>$G$5*'WFH Recoverable LACW DATA 2022'!AC76</f>
        <v>0</v>
      </c>
      <c r="AA76" s="44">
        <f>$H$5*'WFH Recoverable LACW DATA 2022'!AD76</f>
        <v>0</v>
      </c>
      <c r="AB76" s="44">
        <f>$C$6*'WFH Recoverable LACW DATA 2022'!AE76</f>
        <v>-1159682.727</v>
      </c>
      <c r="AC76" s="44">
        <f>0*'WFH Recoverable LACW DATA 2022'!AF76</f>
        <v>0</v>
      </c>
      <c r="AD76" s="44">
        <f>$G$6*'WFH Recoverable LACW DATA 2022'!AG76</f>
        <v>0</v>
      </c>
      <c r="AE76" s="44">
        <f>$H$5*'WFH Recoverable LACW DATA 2022'!AH76</f>
        <v>0</v>
      </c>
      <c r="AF76" s="44">
        <f>$C$7*'WFH Recoverable LACW DATA 2022'!AI76</f>
        <v>-1733941.84</v>
      </c>
      <c r="AG76" s="44">
        <f>0*'WFH Recoverable LACW DATA 2022'!AJ76</f>
        <v>0</v>
      </c>
      <c r="AH76" s="44">
        <f>0*'WFH Recoverable LACW DATA 2022'!AK76</f>
        <v>0</v>
      </c>
      <c r="AI76" s="44">
        <f>$G$7*'WFH Recoverable LACW DATA 2022'!AL76</f>
        <v>0</v>
      </c>
      <c r="AJ76" s="44">
        <f>$H$7*'WFH Recoverable LACW DATA 2022'!AM76</f>
        <v>0</v>
      </c>
      <c r="AK76" s="44">
        <f>$C$8*'WFH Recoverable LACW DATA 2022'!AN76</f>
        <v>-3410227.0475000003</v>
      </c>
      <c r="AL76" s="44">
        <f>0*'WFH Recoverable LACW DATA 2022'!AO76</f>
        <v>0</v>
      </c>
      <c r="AM76" s="44">
        <f>$G$8*'WFH Recoverable LACW DATA 2022'!AP76</f>
        <v>0</v>
      </c>
      <c r="AN76" s="44">
        <f>$H$8*'WFH Recoverable LACW DATA 2022'!AQ76</f>
        <v>0</v>
      </c>
      <c r="AO76" s="44">
        <f>$C$9*'WFH Recoverable LACW DATA 2022'!AR76</f>
        <v>0</v>
      </c>
      <c r="AP76" s="44">
        <f>0*'WFH Recoverable LACW DATA 2022'!AS76</f>
        <v>0</v>
      </c>
      <c r="AQ76" s="44">
        <f>0*'WFH Recoverable LACW DATA 2022'!AT76</f>
        <v>0</v>
      </c>
      <c r="AR76" s="44">
        <f>$G$9*'WFH Recoverable LACW DATA 2022'!AU76</f>
        <v>0</v>
      </c>
      <c r="AS76" s="44">
        <f>$H$9*'WFH Recoverable LACW DATA 2022'!AV76</f>
        <v>0</v>
      </c>
      <c r="AT76" s="44">
        <f>$C$10*'WFH Recoverable LACW DATA 2022'!AW76</f>
        <v>-78925</v>
      </c>
      <c r="AU76" s="44">
        <f>0*'WFH Recoverable LACW DATA 2022'!AX76</f>
        <v>0</v>
      </c>
      <c r="AV76" s="44">
        <f>0*'WFH Recoverable LACW DATA 2022'!AY76</f>
        <v>0</v>
      </c>
      <c r="AW76" s="44">
        <f>$G$10*'WFH Recoverable LACW DATA 2022'!AZ76</f>
        <v>0</v>
      </c>
      <c r="AX76" s="44">
        <f>360*'WFH Recoverable LACW DATA 2022'!BA76</f>
        <v>0</v>
      </c>
      <c r="AY76" s="44">
        <f>$H$10*'WFH Recoverable LACW DATA 2022'!BB76</f>
        <v>0</v>
      </c>
      <c r="AZ76" s="44">
        <f>$C$11*'WFH Recoverable LACW DATA 2022'!BC76</f>
        <v>0</v>
      </c>
      <c r="BA76" s="44">
        <f>0*'WFH Recoverable LACW DATA 2022'!BD76</f>
        <v>0</v>
      </c>
      <c r="BB76" s="44">
        <f>$E$4*'WFH Recoverable LACW DATA 2022'!BE76</f>
        <v>0</v>
      </c>
      <c r="BC76" s="44">
        <f>$F$4*'WFH Recoverable LACW DATA 2022'!BF76</f>
        <v>0</v>
      </c>
      <c r="BD76" s="44">
        <f>0*'WFH Recoverable LACW DATA 2022'!BG76</f>
        <v>0</v>
      </c>
      <c r="BE76" s="44">
        <f>$G$11*'WFH Recoverable LACW DATA 2022'!BH76</f>
        <v>0</v>
      </c>
      <c r="BF76" s="44">
        <f>360*'WFH Recoverable LACW DATA 2022'!BI76</f>
        <v>0</v>
      </c>
      <c r="BG76" s="44">
        <f>$H$11*'WFH Recoverable LACW DATA 2022'!BJ76</f>
        <v>0</v>
      </c>
      <c r="BH76" s="44">
        <f>0*'WFH Recoverable LACW DATA 2022'!BK76</f>
        <v>0</v>
      </c>
      <c r="BI76" s="44">
        <f>0*'WFH Recoverable LACW DATA 2022'!BL76</f>
        <v>0</v>
      </c>
      <c r="BJ76" s="44">
        <f>0*'WFH Recoverable LACW DATA 2022'!BM76</f>
        <v>0</v>
      </c>
      <c r="BK76" s="44">
        <f>0*'WFH Recoverable LACW DATA 2022'!BN76</f>
        <v>0</v>
      </c>
      <c r="BL76" s="44">
        <f>0*'WFH Recoverable LACW DATA 2022'!BO76</f>
        <v>0</v>
      </c>
      <c r="BM76">
        <f>$G$3*'WFH Residual LACW DATA 2022'!N76</f>
        <v>-174247.91046720001</v>
      </c>
      <c r="BN76">
        <f>$H$3*'WFH Residual LACW DATA 2022'!O76</f>
        <v>441222.34178880003</v>
      </c>
      <c r="BO76">
        <f>$G$4*'WFH Residual LACW DATA 2022'!P76</f>
        <v>-67152.598127999998</v>
      </c>
      <c r="BP76">
        <f>$H$4*'WFH Residual LACW DATA 2022'!Q76</f>
        <v>75452.695344000007</v>
      </c>
      <c r="BQ76">
        <f>$G$5*'WFH Residual LACW DATA 2022'!R76</f>
        <v>-798627.53519135993</v>
      </c>
      <c r="BR76">
        <f>$H$5*'WFH Residual LACW DATA 2022'!S76</f>
        <v>573028.68752064009</v>
      </c>
      <c r="BS76">
        <f>$G$7*'WFH Residual LACW DATA 2022'!T76</f>
        <v>3767.5223884800002</v>
      </c>
      <c r="BT76">
        <f>$H$7*'WFH Residual LACW DATA 2022'!U76</f>
        <v>633.33350496000014</v>
      </c>
      <c r="BU76">
        <f>$G$8*'WFH Residual LACW DATA 2022'!V76</f>
        <v>13125.280543199999</v>
      </c>
      <c r="BV76">
        <f>$H$8*'WFH Residual LACW DATA 2022'!W76</f>
        <v>820.98787679999998</v>
      </c>
      <c r="BW76">
        <f>$G$6*'WFH Residual LACW DATA 2022'!X76</f>
        <v>4414140.8606361598</v>
      </c>
      <c r="BX76">
        <f>$H$6*'WFH Residual LACW DATA 2022'!Y76</f>
        <v>3753.0874367999995</v>
      </c>
      <c r="BY76">
        <f>$G$9*'WFH Residual LACW DATA 2022'!Z76</f>
        <v>420183.39971519989</v>
      </c>
      <c r="BZ76">
        <f>$H$9*'WFH Residual LACW DATA 2022'!AA76</f>
        <v>63789.454871999988</v>
      </c>
      <c r="CA76">
        <f>$G$10*'WFH Residual LACW DATA 2022'!AB76</f>
        <v>86339.054736000006</v>
      </c>
      <c r="CB76">
        <f>$H$10*'WFH Residual LACW DATA 2022'!AC76</f>
        <v>573.38835840000002</v>
      </c>
      <c r="CC76">
        <f>$G$10*'WFH Residual LACW DATA 2022'!AD76</f>
        <v>180527.11444799998</v>
      </c>
      <c r="CD76">
        <f>$H$11*'WFH Residual LACW DATA 2022'!AE76</f>
        <v>55209.47998176</v>
      </c>
      <c r="CE76">
        <f>360*'WFH Residual LACW DATA 2022'!AF76</f>
        <v>36087.379199999996</v>
      </c>
      <c r="CH76">
        <f>360*'WFH Residual LACW DATA 2022'!AI76</f>
        <v>7221.9506750207993</v>
      </c>
    </row>
    <row r="77" spans="11:86" x14ac:dyDescent="0.35">
      <c r="K77" s="2" t="s">
        <v>76</v>
      </c>
      <c r="L77" s="10">
        <f>$E$3*'WFH Recoverable LACW DATA 2022'!O77</f>
        <v>0</v>
      </c>
      <c r="M77" s="44">
        <f>$F$3*'WFH Recoverable LACW DATA 2022'!P77</f>
        <v>0</v>
      </c>
      <c r="N77" s="44">
        <f>$D$3*'WFH Recoverable LACW DATA 2022'!Q77</f>
        <v>0</v>
      </c>
      <c r="O77" s="44">
        <f>$G$3*'WFH Recoverable LACW DATA 2022'!R77</f>
        <v>0</v>
      </c>
      <c r="P77" s="44">
        <f>$H$3*'WFH Recoverable LACW DATA 2022'!S77</f>
        <v>0</v>
      </c>
      <c r="Q77" s="44">
        <f>$E$4*'WFH Recoverable LACW DATA 2022'!T77</f>
        <v>0</v>
      </c>
      <c r="R77" s="44">
        <f>$F$4*'WFH Recoverable LACW DATA 2022'!U77</f>
        <v>212486.96</v>
      </c>
      <c r="S77" s="44">
        <f>$D$3*'WFH Recoverable LACW DATA 2022'!V77</f>
        <v>0</v>
      </c>
      <c r="T77" s="44">
        <f>$G$4*'WFH Recoverable LACW DATA 2022'!W77</f>
        <v>0</v>
      </c>
      <c r="U77" s="44">
        <f>360*'WFH Recoverable LACW DATA 2022'!X77</f>
        <v>0</v>
      </c>
      <c r="V77" s="44">
        <f>$H$4*'WFH Recoverable LACW DATA 2022'!Y77</f>
        <v>0</v>
      </c>
      <c r="W77" s="44">
        <f>$C$5*'WFH Recoverable LACW DATA 2022'!Z77</f>
        <v>-638474.01509349619</v>
      </c>
      <c r="X77" s="44">
        <f>0*'WFH Recoverable LACW DATA 2022'!AA77</f>
        <v>0</v>
      </c>
      <c r="Y77" s="44">
        <f>0*'WFH Recoverable LACW DATA 2022'!AB77</f>
        <v>0</v>
      </c>
      <c r="Z77" s="44">
        <f>$G$5*'WFH Recoverable LACW DATA 2022'!AC77</f>
        <v>0</v>
      </c>
      <c r="AA77" s="44">
        <f>$H$5*'WFH Recoverable LACW DATA 2022'!AD77</f>
        <v>0</v>
      </c>
      <c r="AB77" s="44">
        <f>$C$6*'WFH Recoverable LACW DATA 2022'!AE77</f>
        <v>-422374.40976042574</v>
      </c>
      <c r="AC77" s="44">
        <f>0*'WFH Recoverable LACW DATA 2022'!AF77</f>
        <v>0</v>
      </c>
      <c r="AD77" s="44">
        <f>$G$6*'WFH Recoverable LACW DATA 2022'!AG77</f>
        <v>0</v>
      </c>
      <c r="AE77" s="44">
        <f>$H$5*'WFH Recoverable LACW DATA 2022'!AH77</f>
        <v>58433.144066810135</v>
      </c>
      <c r="AF77" s="44">
        <f>$C$7*'WFH Recoverable LACW DATA 2022'!AI77</f>
        <v>-1196471.5079999999</v>
      </c>
      <c r="AG77" s="44">
        <f>0*'WFH Recoverable LACW DATA 2022'!AJ77</f>
        <v>0</v>
      </c>
      <c r="AH77" s="44">
        <f>0*'WFH Recoverable LACW DATA 2022'!AK77</f>
        <v>0</v>
      </c>
      <c r="AI77" s="44">
        <f>$G$7*'WFH Recoverable LACW DATA 2022'!AL77</f>
        <v>0</v>
      </c>
      <c r="AJ77" s="44">
        <f>$H$7*'WFH Recoverable LACW DATA 2022'!AM77</f>
        <v>0</v>
      </c>
      <c r="AK77" s="44">
        <f>$C$8*'WFH Recoverable LACW DATA 2022'!AN77</f>
        <v>-2880705.3115035864</v>
      </c>
      <c r="AL77" s="44">
        <f>0*'WFH Recoverable LACW DATA 2022'!AO77</f>
        <v>0</v>
      </c>
      <c r="AM77" s="44">
        <f>$G$8*'WFH Recoverable LACW DATA 2022'!AP77</f>
        <v>0</v>
      </c>
      <c r="AN77" s="44">
        <f>$H$8*'WFH Recoverable LACW DATA 2022'!AQ77</f>
        <v>0</v>
      </c>
      <c r="AO77" s="44">
        <f>$C$9*'WFH Recoverable LACW DATA 2022'!AR77</f>
        <v>-2927417.5</v>
      </c>
      <c r="AP77" s="44">
        <f>0*'WFH Recoverable LACW DATA 2022'!AS77</f>
        <v>0</v>
      </c>
      <c r="AQ77" s="44">
        <f>0*'WFH Recoverable LACW DATA 2022'!AT77</f>
        <v>0</v>
      </c>
      <c r="AR77" s="44">
        <f>$G$9*'WFH Recoverable LACW DATA 2022'!AU77</f>
        <v>0</v>
      </c>
      <c r="AS77" s="44">
        <f>$H$9*'WFH Recoverable LACW DATA 2022'!AV77</f>
        <v>0</v>
      </c>
      <c r="AT77" s="44">
        <f>$C$10*'WFH Recoverable LACW DATA 2022'!AW77</f>
        <v>-18200</v>
      </c>
      <c r="AU77" s="44">
        <f>0*'WFH Recoverable LACW DATA 2022'!AX77</f>
        <v>0</v>
      </c>
      <c r="AV77" s="44">
        <f>0*'WFH Recoverable LACW DATA 2022'!AY77</f>
        <v>0</v>
      </c>
      <c r="AW77" s="44">
        <f>$G$10*'WFH Recoverable LACW DATA 2022'!AZ77</f>
        <v>0</v>
      </c>
      <c r="AX77" s="44">
        <f>360*'WFH Recoverable LACW DATA 2022'!BA77</f>
        <v>0</v>
      </c>
      <c r="AY77" s="44">
        <f>$H$10*'WFH Recoverable LACW DATA 2022'!BB77</f>
        <v>0</v>
      </c>
      <c r="AZ77" s="44">
        <f>$C$11*'WFH Recoverable LACW DATA 2022'!BC77</f>
        <v>0</v>
      </c>
      <c r="BA77" s="44">
        <f>0*'WFH Recoverable LACW DATA 2022'!BD77</f>
        <v>0</v>
      </c>
      <c r="BB77" s="44">
        <f>$E$4*'WFH Recoverable LACW DATA 2022'!BE77</f>
        <v>0</v>
      </c>
      <c r="BC77" s="44">
        <f>$F$4*'WFH Recoverable LACW DATA 2022'!BF77</f>
        <v>0</v>
      </c>
      <c r="BD77" s="44">
        <f>0*'WFH Recoverable LACW DATA 2022'!BG77</f>
        <v>0</v>
      </c>
      <c r="BE77" s="44">
        <f>$G$11*'WFH Recoverable LACW DATA 2022'!BH77</f>
        <v>0</v>
      </c>
      <c r="BF77" s="44">
        <f>360*'WFH Recoverable LACW DATA 2022'!BI77</f>
        <v>0</v>
      </c>
      <c r="BG77" s="44">
        <f>$H$11*'WFH Recoverable LACW DATA 2022'!BJ77</f>
        <v>0</v>
      </c>
      <c r="BH77" s="44">
        <f>0*'WFH Recoverable LACW DATA 2022'!BK77</f>
        <v>0</v>
      </c>
      <c r="BI77" s="44">
        <f>0*'WFH Recoverable LACW DATA 2022'!BL77</f>
        <v>0</v>
      </c>
      <c r="BJ77" s="44">
        <f>0*'WFH Recoverable LACW DATA 2022'!BM77</f>
        <v>0</v>
      </c>
      <c r="BK77" s="44">
        <f>0*'WFH Recoverable LACW DATA 2022'!BN77</f>
        <v>0</v>
      </c>
      <c r="BL77" s="44">
        <f>0*'WFH Recoverable LACW DATA 2022'!BO77</f>
        <v>0</v>
      </c>
      <c r="BM77">
        <f>$G$3*'WFH Residual LACW DATA 2022'!N77</f>
        <v>-149467.18436852386</v>
      </c>
      <c r="BN77">
        <f>$H$3*'WFH Residual LACW DATA 2022'!O77</f>
        <v>378473.75575888105</v>
      </c>
      <c r="BO77">
        <f>$G$4*'WFH Residual LACW DATA 2022'!P77</f>
        <v>-57602.468450332017</v>
      </c>
      <c r="BP77">
        <f>$H$4*'WFH Residual LACW DATA 2022'!Q77</f>
        <v>64722.1645059933</v>
      </c>
      <c r="BQ77">
        <f>$G$5*'WFH Residual LACW DATA 2022'!R77</f>
        <v>-685050.44751567591</v>
      </c>
      <c r="BR77">
        <f>$H$5*'WFH Residual LACW DATA 2022'!S77</f>
        <v>491535.21701612091</v>
      </c>
      <c r="BS77">
        <f>$G$7*'WFH Residual LACW DATA 2022'!T77</f>
        <v>3231.7229052653806</v>
      </c>
      <c r="BT77">
        <f>$H$7*'WFH Residual LACW DATA 2022'!U77</f>
        <v>543.26376424719763</v>
      </c>
      <c r="BU77">
        <f>$G$8*'WFH Residual LACW DATA 2022'!V77</f>
        <v>11258.664288019439</v>
      </c>
      <c r="BV77">
        <f>$H$8*'WFH Residual LACW DATA 2022'!W77</f>
        <v>704.23080550562656</v>
      </c>
      <c r="BW77">
        <f>$G$6*'WFH Residual LACW DATA 2022'!X77</f>
        <v>3786382.3105616691</v>
      </c>
      <c r="BX77">
        <f>$H$6*'WFH Residual LACW DATA 2022'!Y77</f>
        <v>3219.3408251685782</v>
      </c>
      <c r="BY77">
        <f>$G$9*'WFH Residual LACW DATA 2022'!Z77</f>
        <v>360426.87401779176</v>
      </c>
      <c r="BZ77">
        <f>$H$9*'WFH Residual LACW DATA 2022'!AA77</f>
        <v>54717.615761111774</v>
      </c>
      <c r="CA77">
        <f>$G$10*'WFH Residual LACW DATA 2022'!AB77</f>
        <v>74060.316578998303</v>
      </c>
      <c r="CB77">
        <f>$H$10*'WFH Residual LACW DATA 2022'!AC77</f>
        <v>491.84373717853293</v>
      </c>
      <c r="CC77">
        <f>$G$10*'WFH Residual LACW DATA 2022'!AD77</f>
        <v>154853.3892106328</v>
      </c>
      <c r="CD77">
        <f>$H$11*'WFH Residual LACW DATA 2022'!AE77</f>
        <v>47357.844930240273</v>
      </c>
      <c r="CE77">
        <f>360*'WFH Residual LACW DATA 2022'!AF77</f>
        <v>30955.200242005561</v>
      </c>
      <c r="CH77">
        <f>360*'WFH Residual LACW DATA 2022'!AI77</f>
        <v>6194.8784932311219</v>
      </c>
    </row>
    <row r="78" spans="11:86" x14ac:dyDescent="0.35">
      <c r="K78" s="2" t="s">
        <v>77</v>
      </c>
      <c r="L78" s="10">
        <f>$E$3*'WFH Recoverable LACW DATA 2022'!O78</f>
        <v>0</v>
      </c>
      <c r="M78" s="44">
        <f>$F$3*'WFH Recoverable LACW DATA 2022'!P78</f>
        <v>0</v>
      </c>
      <c r="N78" s="44">
        <f>$D$3*'WFH Recoverable LACW DATA 2022'!Q78</f>
        <v>0</v>
      </c>
      <c r="O78" s="44">
        <f>$G$3*'WFH Recoverable LACW DATA 2022'!R78</f>
        <v>0</v>
      </c>
      <c r="P78" s="44">
        <f>$H$3*'WFH Recoverable LACW DATA 2022'!S78</f>
        <v>0</v>
      </c>
      <c r="Q78" s="44">
        <f>$E$4*'WFH Recoverable LACW DATA 2022'!T78</f>
        <v>-443057.39999999997</v>
      </c>
      <c r="R78" s="44">
        <f>$F$4*'WFH Recoverable LACW DATA 2022'!U78</f>
        <v>0</v>
      </c>
      <c r="S78" s="44">
        <f>$D$3*'WFH Recoverable LACW DATA 2022'!V78</f>
        <v>0</v>
      </c>
      <c r="T78" s="44">
        <f>$G$4*'WFH Recoverable LACW DATA 2022'!W78</f>
        <v>0</v>
      </c>
      <c r="U78" s="44">
        <f>360*'WFH Recoverable LACW DATA 2022'!X78</f>
        <v>0</v>
      </c>
      <c r="V78" s="44">
        <f>$H$4*'WFH Recoverable LACW DATA 2022'!Y78</f>
        <v>0</v>
      </c>
      <c r="W78" s="44">
        <f>$C$5*'WFH Recoverable LACW DATA 2022'!Z78</f>
        <v>-768794.01602682949</v>
      </c>
      <c r="X78" s="44">
        <f>0*'WFH Recoverable LACW DATA 2022'!AA78</f>
        <v>0</v>
      </c>
      <c r="Y78" s="44">
        <f>0*'WFH Recoverable LACW DATA 2022'!AB78</f>
        <v>0</v>
      </c>
      <c r="Z78" s="44">
        <f>$G$5*'WFH Recoverable LACW DATA 2022'!AC78</f>
        <v>0</v>
      </c>
      <c r="AA78" s="44">
        <f>$H$5*'WFH Recoverable LACW DATA 2022'!AD78</f>
        <v>0</v>
      </c>
      <c r="AB78" s="44">
        <f>$C$6*'WFH Recoverable LACW DATA 2022'!AE78</f>
        <v>-838982.56722185214</v>
      </c>
      <c r="AC78" s="44">
        <f>0*'WFH Recoverable LACW DATA 2022'!AF78</f>
        <v>0</v>
      </c>
      <c r="AD78" s="44">
        <f>$G$6*'WFH Recoverable LACW DATA 2022'!AG78</f>
        <v>0</v>
      </c>
      <c r="AE78" s="44">
        <f>$H$5*'WFH Recoverable LACW DATA 2022'!AH78</f>
        <v>26.615773270224018</v>
      </c>
      <c r="AF78" s="44">
        <f>$C$7*'WFH Recoverable LACW DATA 2022'!AI78</f>
        <v>-2140865.4586045672</v>
      </c>
      <c r="AG78" s="44">
        <f>0*'WFH Recoverable LACW DATA 2022'!AJ78</f>
        <v>0</v>
      </c>
      <c r="AH78" s="44">
        <f>0*'WFH Recoverable LACW DATA 2022'!AK78</f>
        <v>0</v>
      </c>
      <c r="AI78" s="44">
        <f>$G$7*'WFH Recoverable LACW DATA 2022'!AL78</f>
        <v>0</v>
      </c>
      <c r="AJ78" s="44">
        <f>$H$7*'WFH Recoverable LACW DATA 2022'!AM78</f>
        <v>0</v>
      </c>
      <c r="AK78" s="44">
        <f>$C$8*'WFH Recoverable LACW DATA 2022'!AN78</f>
        <v>-3651417.1636964632</v>
      </c>
      <c r="AL78" s="44">
        <f>0*'WFH Recoverable LACW DATA 2022'!AO78</f>
        <v>0</v>
      </c>
      <c r="AM78" s="44">
        <f>$G$8*'WFH Recoverable LACW DATA 2022'!AP78</f>
        <v>0</v>
      </c>
      <c r="AN78" s="44">
        <f>$H$8*'WFH Recoverable LACW DATA 2022'!AQ78</f>
        <v>0</v>
      </c>
      <c r="AO78" s="44">
        <f>$C$9*'WFH Recoverable LACW DATA 2022'!AR78</f>
        <v>-227767.59686741998</v>
      </c>
      <c r="AP78" s="44">
        <f>0*'WFH Recoverable LACW DATA 2022'!AS78</f>
        <v>0</v>
      </c>
      <c r="AQ78" s="44">
        <f>0*'WFH Recoverable LACW DATA 2022'!AT78</f>
        <v>0</v>
      </c>
      <c r="AR78" s="44">
        <f>$G$9*'WFH Recoverable LACW DATA 2022'!AU78</f>
        <v>0</v>
      </c>
      <c r="AS78" s="44">
        <f>$H$9*'WFH Recoverable LACW DATA 2022'!AV78</f>
        <v>0</v>
      </c>
      <c r="AT78" s="44">
        <f>$C$10*'WFH Recoverable LACW DATA 2022'!AW78</f>
        <v>-63669</v>
      </c>
      <c r="AU78" s="44">
        <f>0*'WFH Recoverable LACW DATA 2022'!AX78</f>
        <v>0</v>
      </c>
      <c r="AV78" s="44">
        <f>0*'WFH Recoverable LACW DATA 2022'!AY78</f>
        <v>0</v>
      </c>
      <c r="AW78" s="44">
        <f>$G$10*'WFH Recoverable LACW DATA 2022'!AZ78</f>
        <v>0</v>
      </c>
      <c r="AX78" s="44">
        <f>360*'WFH Recoverable LACW DATA 2022'!BA78</f>
        <v>0</v>
      </c>
      <c r="AY78" s="44">
        <f>$H$10*'WFH Recoverable LACW DATA 2022'!BB78</f>
        <v>0</v>
      </c>
      <c r="AZ78" s="44">
        <f>$C$11*'WFH Recoverable LACW DATA 2022'!BC78</f>
        <v>0</v>
      </c>
      <c r="BA78" s="44">
        <f>0*'WFH Recoverable LACW DATA 2022'!BD78</f>
        <v>0</v>
      </c>
      <c r="BB78" s="44">
        <f>$E$4*'WFH Recoverable LACW DATA 2022'!BE78</f>
        <v>0</v>
      </c>
      <c r="BC78" s="44">
        <f>$F$4*'WFH Recoverable LACW DATA 2022'!BF78</f>
        <v>0</v>
      </c>
      <c r="BD78" s="44">
        <f>0*'WFH Recoverable LACW DATA 2022'!BG78</f>
        <v>0</v>
      </c>
      <c r="BE78" s="44">
        <f>$G$11*'WFH Recoverable LACW DATA 2022'!BH78</f>
        <v>0</v>
      </c>
      <c r="BF78" s="44">
        <f>360*'WFH Recoverable LACW DATA 2022'!BI78</f>
        <v>0</v>
      </c>
      <c r="BG78" s="44">
        <f>$H$11*'WFH Recoverable LACW DATA 2022'!BJ78</f>
        <v>0</v>
      </c>
      <c r="BH78" s="44">
        <f>0*'WFH Recoverable LACW DATA 2022'!BK78</f>
        <v>0</v>
      </c>
      <c r="BI78" s="44">
        <f>0*'WFH Recoverable LACW DATA 2022'!BL78</f>
        <v>0</v>
      </c>
      <c r="BJ78" s="44">
        <f>0*'WFH Recoverable LACW DATA 2022'!BM78</f>
        <v>0</v>
      </c>
      <c r="BK78" s="44">
        <f>0*'WFH Recoverable LACW DATA 2022'!BN78</f>
        <v>0</v>
      </c>
      <c r="BL78" s="44">
        <f>0*'WFH Recoverable LACW DATA 2022'!BO78</f>
        <v>0</v>
      </c>
      <c r="BM78">
        <f>$G$3*'WFH Residual LACW DATA 2022'!N78</f>
        <v>-120026.59469281217</v>
      </c>
      <c r="BN78">
        <f>$H$3*'WFH Residual LACW DATA 2022'!O78</f>
        <v>303925.68292672012</v>
      </c>
      <c r="BO78">
        <f>$G$4*'WFH Residual LACW DATA 2022'!P78</f>
        <v>-46256.495452184863</v>
      </c>
      <c r="BP78">
        <f>$H$4*'WFH Residual LACW DATA 2022'!Q78</f>
        <v>51973.823148021424</v>
      </c>
      <c r="BQ78">
        <f>$G$5*'WFH Residual LACW DATA 2022'!R78</f>
        <v>-550115.88500498398</v>
      </c>
      <c r="BR78">
        <f>$H$5*'WFH Residual LACW DATA 2022'!S78</f>
        <v>394717.39913541573</v>
      </c>
      <c r="BS78">
        <f>$G$7*'WFH Residual LACW DATA 2022'!T78</f>
        <v>2595.1696149797226</v>
      </c>
      <c r="BT78">
        <f>$H$7*'WFH Residual LACW DATA 2022'!U78</f>
        <v>436.25696113883271</v>
      </c>
      <c r="BU78">
        <f>$G$8*'WFH Residual LACW DATA 2022'!V78</f>
        <v>9041.0422929270426</v>
      </c>
      <c r="BV78">
        <f>$H$8*'WFH Residual LACW DATA 2022'!W78</f>
        <v>565.51828295774612</v>
      </c>
      <c r="BW78">
        <f>$G$6*'WFH Residual LACW DATA 2022'!X78</f>
        <v>3040577.6148247607</v>
      </c>
      <c r="BX78">
        <f>$H$6*'WFH Residual LACW DATA 2022'!Y78</f>
        <v>2585.2264363782679</v>
      </c>
      <c r="BY78">
        <f>$G$9*'WFH Residual LACW DATA 2022'!Z78</f>
        <v>289433.5001150996</v>
      </c>
      <c r="BZ78">
        <f>$H$9*'WFH Residual LACW DATA 2022'!AA78</f>
        <v>43939.872937748674</v>
      </c>
      <c r="CA78">
        <f>$G$10*'WFH Residual LACW DATA 2022'!AB78</f>
        <v>59472.63700995197</v>
      </c>
      <c r="CB78">
        <f>$H$10*'WFH Residual LACW DATA 2022'!AC78</f>
        <v>394.96515000223542</v>
      </c>
      <c r="CC78">
        <f>$G$10*'WFH Residual LACW DATA 2022'!AD78</f>
        <v>124351.87738444502</v>
      </c>
      <c r="CD78">
        <f>$H$11*'WFH Residual LACW DATA 2022'!AE78</f>
        <v>38029.758056806138</v>
      </c>
      <c r="CE78">
        <f>360*'WFH Residual LACW DATA 2022'!AF78</f>
        <v>24857.946503637188</v>
      </c>
      <c r="CH78">
        <f>360*'WFH Residual LACW DATA 2022'!AI78</f>
        <v>4974.6716860938895</v>
      </c>
    </row>
    <row r="79" spans="11:86" x14ac:dyDescent="0.35">
      <c r="K79" s="2" t="s">
        <v>78</v>
      </c>
      <c r="L79" s="10">
        <f>$E$3*'WFH Recoverable LACW DATA 2022'!O79</f>
        <v>0</v>
      </c>
      <c r="M79" s="44">
        <f>$F$3*'WFH Recoverable LACW DATA 2022'!P79</f>
        <v>0</v>
      </c>
      <c r="N79" s="44">
        <f>$D$3*'WFH Recoverable LACW DATA 2022'!Q79</f>
        <v>0</v>
      </c>
      <c r="O79" s="44">
        <f>$G$3*'WFH Recoverable LACW DATA 2022'!R79</f>
        <v>0</v>
      </c>
      <c r="P79" s="44">
        <f>$H$3*'WFH Recoverable LACW DATA 2022'!S79</f>
        <v>0</v>
      </c>
      <c r="Q79" s="44">
        <f>$E$4*'WFH Recoverable LACW DATA 2022'!T79</f>
        <v>0</v>
      </c>
      <c r="R79" s="44">
        <f>$F$4*'WFH Recoverable LACW DATA 2022'!U79</f>
        <v>608222.16</v>
      </c>
      <c r="S79" s="44">
        <f>$D$3*'WFH Recoverable LACW DATA 2022'!V79</f>
        <v>0</v>
      </c>
      <c r="T79" s="44">
        <f>$G$4*'WFH Recoverable LACW DATA 2022'!W79</f>
        <v>0</v>
      </c>
      <c r="U79" s="44">
        <f>360*'WFH Recoverable LACW DATA 2022'!X79</f>
        <v>0</v>
      </c>
      <c r="V79" s="44">
        <f>$H$4*'WFH Recoverable LACW DATA 2022'!Y79</f>
        <v>0</v>
      </c>
      <c r="W79" s="44">
        <f>$C$5*'WFH Recoverable LACW DATA 2022'!Z79</f>
        <v>-581736.65882055077</v>
      </c>
      <c r="X79" s="44">
        <f>0*'WFH Recoverable LACW DATA 2022'!AA79</f>
        <v>0</v>
      </c>
      <c r="Y79" s="44">
        <f>0*'WFH Recoverable LACW DATA 2022'!AB79</f>
        <v>0</v>
      </c>
      <c r="Z79" s="44">
        <f>$G$5*'WFH Recoverable LACW DATA 2022'!AC79</f>
        <v>0</v>
      </c>
      <c r="AA79" s="44">
        <f>$H$5*'WFH Recoverable LACW DATA 2022'!AD79</f>
        <v>0</v>
      </c>
      <c r="AB79" s="44">
        <f>$C$6*'WFH Recoverable LACW DATA 2022'!AE79</f>
        <v>-859061.56231108424</v>
      </c>
      <c r="AC79" s="44">
        <f>0*'WFH Recoverable LACW DATA 2022'!AF79</f>
        <v>0</v>
      </c>
      <c r="AD79" s="44">
        <f>$G$6*'WFH Recoverable LACW DATA 2022'!AG79</f>
        <v>0</v>
      </c>
      <c r="AE79" s="44">
        <f>$H$5*'WFH Recoverable LACW DATA 2022'!AH79</f>
        <v>0</v>
      </c>
      <c r="AF79" s="44">
        <f>$C$7*'WFH Recoverable LACW DATA 2022'!AI79</f>
        <v>-1037501.736568853</v>
      </c>
      <c r="AG79" s="44">
        <f>0*'WFH Recoverable LACW DATA 2022'!AJ79</f>
        <v>0</v>
      </c>
      <c r="AH79" s="44">
        <f>0*'WFH Recoverable LACW DATA 2022'!AK79</f>
        <v>0</v>
      </c>
      <c r="AI79" s="44">
        <f>$G$7*'WFH Recoverable LACW DATA 2022'!AL79</f>
        <v>0</v>
      </c>
      <c r="AJ79" s="44">
        <f>$H$7*'WFH Recoverable LACW DATA 2022'!AM79</f>
        <v>0</v>
      </c>
      <c r="AK79" s="44">
        <f>$C$8*'WFH Recoverable LACW DATA 2022'!AN79</f>
        <v>-4392211.1981826965</v>
      </c>
      <c r="AL79" s="44">
        <f>0*'WFH Recoverable LACW DATA 2022'!AO79</f>
        <v>0</v>
      </c>
      <c r="AM79" s="44">
        <f>$G$8*'WFH Recoverable LACW DATA 2022'!AP79</f>
        <v>0</v>
      </c>
      <c r="AN79" s="44">
        <f>$H$8*'WFH Recoverable LACW DATA 2022'!AQ79</f>
        <v>0</v>
      </c>
      <c r="AO79" s="44">
        <f>$C$9*'WFH Recoverable LACW DATA 2022'!AR79</f>
        <v>-5110626.78</v>
      </c>
      <c r="AP79" s="44">
        <f>0*'WFH Recoverable LACW DATA 2022'!AS79</f>
        <v>0</v>
      </c>
      <c r="AQ79" s="44">
        <f>0*'WFH Recoverable LACW DATA 2022'!AT79</f>
        <v>0</v>
      </c>
      <c r="AR79" s="44">
        <f>$G$9*'WFH Recoverable LACW DATA 2022'!AU79</f>
        <v>0</v>
      </c>
      <c r="AS79" s="44">
        <f>$H$9*'WFH Recoverable LACW DATA 2022'!AV79</f>
        <v>0</v>
      </c>
      <c r="AT79" s="44">
        <f>$C$10*'WFH Recoverable LACW DATA 2022'!AW79</f>
        <v>0</v>
      </c>
      <c r="AU79" s="44">
        <f>0*'WFH Recoverable LACW DATA 2022'!AX79</f>
        <v>0</v>
      </c>
      <c r="AV79" s="44">
        <f>0*'WFH Recoverable LACW DATA 2022'!AY79</f>
        <v>0</v>
      </c>
      <c r="AW79" s="44">
        <f>$G$10*'WFH Recoverable LACW DATA 2022'!AZ79</f>
        <v>0</v>
      </c>
      <c r="AX79" s="44">
        <f>360*'WFH Recoverable LACW DATA 2022'!BA79</f>
        <v>0</v>
      </c>
      <c r="AY79" s="44">
        <f>$H$10*'WFH Recoverable LACW DATA 2022'!BB79</f>
        <v>0</v>
      </c>
      <c r="AZ79" s="44">
        <f>$C$11*'WFH Recoverable LACW DATA 2022'!BC79</f>
        <v>0</v>
      </c>
      <c r="BA79" s="44">
        <f>0*'WFH Recoverable LACW DATA 2022'!BD79</f>
        <v>0</v>
      </c>
      <c r="BB79" s="44">
        <f>$E$4*'WFH Recoverable LACW DATA 2022'!BE79</f>
        <v>0</v>
      </c>
      <c r="BC79" s="44">
        <f>$F$4*'WFH Recoverable LACW DATA 2022'!BF79</f>
        <v>0</v>
      </c>
      <c r="BD79" s="44">
        <f>0*'WFH Recoverable LACW DATA 2022'!BG79</f>
        <v>0</v>
      </c>
      <c r="BE79" s="44">
        <f>$G$11*'WFH Recoverable LACW DATA 2022'!BH79</f>
        <v>0</v>
      </c>
      <c r="BF79" s="44">
        <f>360*'WFH Recoverable LACW DATA 2022'!BI79</f>
        <v>0</v>
      </c>
      <c r="BG79" s="44">
        <f>$H$11*'WFH Recoverable LACW DATA 2022'!BJ79</f>
        <v>0</v>
      </c>
      <c r="BH79" s="44">
        <f>0*'WFH Recoverable LACW DATA 2022'!BK79</f>
        <v>0</v>
      </c>
      <c r="BI79" s="44">
        <f>0*'WFH Recoverable LACW DATA 2022'!BL79</f>
        <v>0</v>
      </c>
      <c r="BJ79" s="44">
        <f>0*'WFH Recoverable LACW DATA 2022'!BM79</f>
        <v>0</v>
      </c>
      <c r="BK79" s="44">
        <f>0*'WFH Recoverable LACW DATA 2022'!BN79</f>
        <v>0</v>
      </c>
      <c r="BL79" s="44">
        <f>0*'WFH Recoverable LACW DATA 2022'!BO79</f>
        <v>0</v>
      </c>
      <c r="BM79">
        <f>$G$3*'WFH Residual LACW DATA 2022'!N79</f>
        <v>-201611.2142055649</v>
      </c>
      <c r="BN79">
        <f>$H$3*'WFH Residual LACW DATA 2022'!O79</f>
        <v>510510.40913002793</v>
      </c>
      <c r="BO79">
        <f>$G$4*'WFH Residual LACW DATA 2022'!P79</f>
        <v>-77698.015484627118</v>
      </c>
      <c r="BP79">
        <f>$H$4*'WFH Residual LACW DATA 2022'!Q79</f>
        <v>87301.531952946461</v>
      </c>
      <c r="BQ79">
        <f>$G$5*'WFH Residual LACW DATA 2022'!R79</f>
        <v>-924041.30779081117</v>
      </c>
      <c r="BR79">
        <f>$H$5*'WFH Residual LACW DATA 2022'!S79</f>
        <v>663015.17852292629</v>
      </c>
      <c r="BS79">
        <f>$G$7*'WFH Residual LACW DATA 2022'!T79</f>
        <v>4359.161388228431</v>
      </c>
      <c r="BT79">
        <f>$H$7*'WFH Residual LACW DATA 2022'!U79</f>
        <v>732.79006095219324</v>
      </c>
      <c r="BU79">
        <f>$G$8*'WFH Residual LACW DATA 2022'!V79</f>
        <v>15186.43029926803</v>
      </c>
      <c r="BV79">
        <f>$H$8*'WFH Residual LACW DATA 2022'!W79</f>
        <v>949.91304197506531</v>
      </c>
      <c r="BW79">
        <f>$G$6*'WFH Residual LACW DATA 2022'!X79</f>
        <v>5107322.6427858593</v>
      </c>
      <c r="BX79">
        <f>$H$6*'WFH Residual LACW DATA 2022'!Y79</f>
        <v>4342.4596204574409</v>
      </c>
      <c r="BY79">
        <f>$G$9*'WFH Residual LACW DATA 2022'!Z79</f>
        <v>486167.58260380971</v>
      </c>
      <c r="BZ79">
        <f>$H$9*'WFH Residual LACW DATA 2022'!AA79</f>
        <v>73806.735562983231</v>
      </c>
      <c r="CA79">
        <f>$G$10*'WFH Residual LACW DATA 2022'!AB79</f>
        <v>99897.448480234874</v>
      </c>
      <c r="CB79">
        <f>$H$10*'WFH Residual LACW DATA 2022'!AC79</f>
        <v>663.4313309032201</v>
      </c>
      <c r="CC79">
        <f>$G$10*'WFH Residual LACW DATA 2022'!AD79</f>
        <v>208876.4831859456</v>
      </c>
      <c r="CD79">
        <f>$H$11*'WFH Residual LACW DATA 2022'!AE79</f>
        <v>63879.390375104136</v>
      </c>
      <c r="CE79">
        <f>360*'WFH Residual LACW DATA 2022'!AF79</f>
        <v>41754.41942747539</v>
      </c>
      <c r="CH79">
        <f>360*'WFH Residual LACW DATA 2022'!AI79</f>
        <v>8356.0614335040864</v>
      </c>
    </row>
    <row r="80" spans="11:86" x14ac:dyDescent="0.35">
      <c r="K80" s="2" t="s">
        <v>79</v>
      </c>
      <c r="L80" s="10">
        <f>$E$3*'WFH Recoverable LACW DATA 2022'!O80</f>
        <v>0</v>
      </c>
      <c r="M80" s="44">
        <f>$F$3*'WFH Recoverable LACW DATA 2022'!P80</f>
        <v>0</v>
      </c>
      <c r="N80" s="44">
        <f>$D$3*'WFH Recoverable LACW DATA 2022'!Q80</f>
        <v>0</v>
      </c>
      <c r="O80" s="44">
        <f>$G$3*'WFH Recoverable LACW DATA 2022'!R80</f>
        <v>0</v>
      </c>
      <c r="P80" s="44">
        <f>$H$3*'WFH Recoverable LACW DATA 2022'!S80</f>
        <v>0</v>
      </c>
      <c r="Q80" s="44">
        <f>$E$4*'WFH Recoverable LACW DATA 2022'!T80</f>
        <v>-1881829.0605438349</v>
      </c>
      <c r="R80" s="44">
        <f>$F$4*'WFH Recoverable LACW DATA 2022'!U80</f>
        <v>294316.42421211622</v>
      </c>
      <c r="S80" s="44">
        <f>$D$3*'WFH Recoverable LACW DATA 2022'!V80</f>
        <v>0</v>
      </c>
      <c r="T80" s="44">
        <f>$G$4*'WFH Recoverable LACW DATA 2022'!W80</f>
        <v>0</v>
      </c>
      <c r="U80" s="44">
        <f>360*'WFH Recoverable LACW DATA 2022'!X80</f>
        <v>0</v>
      </c>
      <c r="V80" s="44">
        <f>$H$4*'WFH Recoverable LACW DATA 2022'!Y80</f>
        <v>0</v>
      </c>
      <c r="W80" s="44">
        <f>$C$5*'WFH Recoverable LACW DATA 2022'!Z80</f>
        <v>-2048342.0687177104</v>
      </c>
      <c r="X80" s="44">
        <f>0*'WFH Recoverable LACW DATA 2022'!AA80</f>
        <v>0</v>
      </c>
      <c r="Y80" s="44">
        <f>0*'WFH Recoverable LACW DATA 2022'!AB80</f>
        <v>0</v>
      </c>
      <c r="Z80" s="44">
        <f>$G$5*'WFH Recoverable LACW DATA 2022'!AC80</f>
        <v>0</v>
      </c>
      <c r="AA80" s="44">
        <f>$H$5*'WFH Recoverable LACW DATA 2022'!AD80</f>
        <v>0</v>
      </c>
      <c r="AB80" s="44">
        <f>$C$6*'WFH Recoverable LACW DATA 2022'!AE80</f>
        <v>-3011189.9515097993</v>
      </c>
      <c r="AC80" s="44">
        <f>0*'WFH Recoverable LACW DATA 2022'!AF80</f>
        <v>0</v>
      </c>
      <c r="AD80" s="44">
        <f>$G$6*'WFH Recoverable LACW DATA 2022'!AG80</f>
        <v>0</v>
      </c>
      <c r="AE80" s="44">
        <f>$H$5*'WFH Recoverable LACW DATA 2022'!AH80</f>
        <v>0</v>
      </c>
      <c r="AF80" s="44">
        <f>$C$7*'WFH Recoverable LACW DATA 2022'!AI80</f>
        <v>-3940908.9652110892</v>
      </c>
      <c r="AG80" s="44">
        <f>0*'WFH Recoverable LACW DATA 2022'!AJ80</f>
        <v>0</v>
      </c>
      <c r="AH80" s="44">
        <f>0*'WFH Recoverable LACW DATA 2022'!AK80</f>
        <v>0</v>
      </c>
      <c r="AI80" s="44">
        <f>$G$7*'WFH Recoverable LACW DATA 2022'!AL80</f>
        <v>0</v>
      </c>
      <c r="AJ80" s="44">
        <f>$H$7*'WFH Recoverable LACW DATA 2022'!AM80</f>
        <v>0</v>
      </c>
      <c r="AK80" s="44">
        <f>$C$8*'WFH Recoverable LACW DATA 2022'!AN80</f>
        <v>-20324726.869932469</v>
      </c>
      <c r="AL80" s="44">
        <f>0*'WFH Recoverable LACW DATA 2022'!AO80</f>
        <v>0</v>
      </c>
      <c r="AM80" s="44">
        <f>$G$8*'WFH Recoverable LACW DATA 2022'!AP80</f>
        <v>0</v>
      </c>
      <c r="AN80" s="44">
        <f>$H$8*'WFH Recoverable LACW DATA 2022'!AQ80</f>
        <v>0</v>
      </c>
      <c r="AO80" s="44">
        <f>$C$9*'WFH Recoverable LACW DATA 2022'!AR80</f>
        <v>-8275644.6500000004</v>
      </c>
      <c r="AP80" s="44">
        <f>0*'WFH Recoverable LACW DATA 2022'!AS80</f>
        <v>0</v>
      </c>
      <c r="AQ80" s="44">
        <f>0*'WFH Recoverable LACW DATA 2022'!AT80</f>
        <v>0</v>
      </c>
      <c r="AR80" s="44">
        <f>$G$9*'WFH Recoverable LACW DATA 2022'!AU80</f>
        <v>0</v>
      </c>
      <c r="AS80" s="44">
        <f>$H$9*'WFH Recoverable LACW DATA 2022'!AV80</f>
        <v>0</v>
      </c>
      <c r="AT80" s="44">
        <f>$C$10*'WFH Recoverable LACW DATA 2022'!AW80</f>
        <v>-2543495.1003135075</v>
      </c>
      <c r="AU80" s="44">
        <f>0*'WFH Recoverable LACW DATA 2022'!AX80</f>
        <v>0</v>
      </c>
      <c r="AV80" s="44">
        <f>0*'WFH Recoverable LACW DATA 2022'!AY80</f>
        <v>0</v>
      </c>
      <c r="AW80" s="44">
        <f>$G$10*'WFH Recoverable LACW DATA 2022'!AZ80</f>
        <v>0</v>
      </c>
      <c r="AX80" s="44">
        <f>360*'WFH Recoverable LACW DATA 2022'!BA80</f>
        <v>0</v>
      </c>
      <c r="AY80" s="44">
        <f>$H$10*'WFH Recoverable LACW DATA 2022'!BB80</f>
        <v>0</v>
      </c>
      <c r="AZ80" s="44">
        <f>$C$11*'WFH Recoverable LACW DATA 2022'!BC80</f>
        <v>0</v>
      </c>
      <c r="BA80" s="44">
        <f>0*'WFH Recoverable LACW DATA 2022'!BD80</f>
        <v>0</v>
      </c>
      <c r="BB80" s="44">
        <f>$E$4*'WFH Recoverable LACW DATA 2022'!BE80</f>
        <v>0</v>
      </c>
      <c r="BC80" s="44">
        <f>$F$4*'WFH Recoverable LACW DATA 2022'!BF80</f>
        <v>0</v>
      </c>
      <c r="BD80" s="44">
        <f>0*'WFH Recoverable LACW DATA 2022'!BG80</f>
        <v>0</v>
      </c>
      <c r="BE80" s="44">
        <f>$G$11*'WFH Recoverable LACW DATA 2022'!BH80</f>
        <v>0</v>
      </c>
      <c r="BF80" s="44">
        <f>360*'WFH Recoverable LACW DATA 2022'!BI80</f>
        <v>0</v>
      </c>
      <c r="BG80" s="44">
        <f>$H$11*'WFH Recoverable LACW DATA 2022'!BJ80</f>
        <v>0</v>
      </c>
      <c r="BH80" s="44">
        <f>0*'WFH Recoverable LACW DATA 2022'!BK80</f>
        <v>0</v>
      </c>
      <c r="BI80" s="44">
        <f>0*'WFH Recoverable LACW DATA 2022'!BL80</f>
        <v>0</v>
      </c>
      <c r="BJ80" s="44">
        <f>0*'WFH Recoverable LACW DATA 2022'!BM80</f>
        <v>0</v>
      </c>
      <c r="BK80" s="44">
        <f>0*'WFH Recoverable LACW DATA 2022'!BN80</f>
        <v>0</v>
      </c>
      <c r="BL80" s="44">
        <f>0*'WFH Recoverable LACW DATA 2022'!BO80</f>
        <v>0</v>
      </c>
      <c r="BM80">
        <f>$G$3*'WFH Residual LACW DATA 2022'!N80</f>
        <v>-338739.50933391519</v>
      </c>
      <c r="BN80">
        <f>$H$3*'WFH Residual LACW DATA 2022'!O80</f>
        <v>857740.21142613946</v>
      </c>
      <c r="BO80">
        <f>$G$4*'WFH Residual LACW DATA 2022'!P80</f>
        <v>-130545.25634990726</v>
      </c>
      <c r="BP80">
        <f>$H$4*'WFH Residual LACW DATA 2022'!Q80</f>
        <v>146680.7201889464</v>
      </c>
      <c r="BQ80">
        <f>$G$5*'WFH Residual LACW DATA 2022'!R80</f>
        <v>-1552539.1305177154</v>
      </c>
      <c r="BR80">
        <f>$H$5*'WFH Residual LACW DATA 2022'!S80</f>
        <v>1113972.9361720944</v>
      </c>
      <c r="BS80">
        <f>$G$7*'WFH Residual LACW DATA 2022'!T80</f>
        <v>7324.0974991116809</v>
      </c>
      <c r="BT80">
        <f>$H$7*'WFH Residual LACW DATA 2022'!U80</f>
        <v>1231.2060451092912</v>
      </c>
      <c r="BU80">
        <f>$G$8*'WFH Residual LACW DATA 2022'!V80</f>
        <v>25515.663741118238</v>
      </c>
      <c r="BV80">
        <f>$H$8*'WFH Residual LACW DATA 2022'!W80</f>
        <v>1596.0078362527847</v>
      </c>
      <c r="BW80">
        <f>$G$6*'WFH Residual LACW DATA 2022'!X80</f>
        <v>8581129.6402555127</v>
      </c>
      <c r="BX80">
        <f>$H$6*'WFH Residual LACW DATA 2022'!Y80</f>
        <v>7296.0358228698724</v>
      </c>
      <c r="BY80">
        <f>$G$9*'WFH Residual LACW DATA 2022'!Z80</f>
        <v>816840.31830370531</v>
      </c>
      <c r="BZ80">
        <f>$H$9*'WFH Residual LACW DATA 2022'!AA80</f>
        <v>124007.27553106952</v>
      </c>
      <c r="CA80">
        <f>$G$10*'WFH Residual LACW DATA 2022'!AB80</f>
        <v>167843.90102130934</v>
      </c>
      <c r="CB80">
        <f>$H$10*'WFH Residual LACW DATA 2022'!AC80</f>
        <v>1114.6721396051196</v>
      </c>
      <c r="CC80">
        <f>$G$10*'WFH Residual LACW DATA 2022'!AD80</f>
        <v>350946.33849910129</v>
      </c>
      <c r="CD80">
        <f>$H$11*'WFH Residual LACW DATA 2022'!AE80</f>
        <v>107327.72696934202</v>
      </c>
      <c r="CE80">
        <f>360*'WFH Residual LACW DATA 2022'!AF80</f>
        <v>70154.190604517993</v>
      </c>
      <c r="CH80">
        <f>360*'WFH Residual LACW DATA 2022'!AI80</f>
        <v>14039.537240538562</v>
      </c>
    </row>
    <row r="81" spans="11:86" x14ac:dyDescent="0.35">
      <c r="K81" s="2" t="s">
        <v>80</v>
      </c>
      <c r="L81" s="10">
        <f>$E$3*'WFH Recoverable LACW DATA 2022'!O81</f>
        <v>0</v>
      </c>
      <c r="M81" s="44">
        <f>$F$3*'WFH Recoverable LACW DATA 2022'!P81</f>
        <v>0</v>
      </c>
      <c r="N81" s="44">
        <f>$D$3*'WFH Recoverable LACW DATA 2022'!Q81</f>
        <v>0</v>
      </c>
      <c r="O81" s="44">
        <f>$G$3*'WFH Recoverable LACW DATA 2022'!R81</f>
        <v>0</v>
      </c>
      <c r="P81" s="44">
        <f>$H$3*'WFH Recoverable LACW DATA 2022'!S81</f>
        <v>0</v>
      </c>
      <c r="Q81" s="44">
        <f>$E$4*'WFH Recoverable LACW DATA 2022'!T81</f>
        <v>-413535.09894580999</v>
      </c>
      <c r="R81" s="44">
        <f>$F$4*'WFH Recoverable LACW DATA 2022'!U81</f>
        <v>1507.583534103092</v>
      </c>
      <c r="S81" s="44">
        <f>$D$3*'WFH Recoverable LACW DATA 2022'!V81</f>
        <v>0</v>
      </c>
      <c r="T81" s="44">
        <f>$G$4*'WFH Recoverable LACW DATA 2022'!W81</f>
        <v>0</v>
      </c>
      <c r="U81" s="44">
        <f>360*'WFH Recoverable LACW DATA 2022'!X81</f>
        <v>0</v>
      </c>
      <c r="V81" s="44">
        <f>$H$4*'WFH Recoverable LACW DATA 2022'!Y81</f>
        <v>0</v>
      </c>
      <c r="W81" s="44">
        <f>$C$5*'WFH Recoverable LACW DATA 2022'!Z81</f>
        <v>-568435.60330235481</v>
      </c>
      <c r="X81" s="44">
        <f>0*'WFH Recoverable LACW DATA 2022'!AA81</f>
        <v>0</v>
      </c>
      <c r="Y81" s="44">
        <f>0*'WFH Recoverable LACW DATA 2022'!AB81</f>
        <v>0</v>
      </c>
      <c r="Z81" s="44">
        <f>$G$5*'WFH Recoverable LACW DATA 2022'!AC81</f>
        <v>0</v>
      </c>
      <c r="AA81" s="44">
        <f>$H$5*'WFH Recoverable LACW DATA 2022'!AD81</f>
        <v>0</v>
      </c>
      <c r="AB81" s="44">
        <f>$C$6*'WFH Recoverable LACW DATA 2022'!AE81</f>
        <v>-912533.66396069061</v>
      </c>
      <c r="AC81" s="44">
        <f>0*'WFH Recoverable LACW DATA 2022'!AF81</f>
        <v>0</v>
      </c>
      <c r="AD81" s="44">
        <f>$G$6*'WFH Recoverable LACW DATA 2022'!AG81</f>
        <v>0</v>
      </c>
      <c r="AE81" s="44">
        <f>$H$5*'WFH Recoverable LACW DATA 2022'!AH81</f>
        <v>0</v>
      </c>
      <c r="AF81" s="44">
        <f>$C$7*'WFH Recoverable LACW DATA 2022'!AI81</f>
        <v>-1274380.5489779171</v>
      </c>
      <c r="AG81" s="44">
        <f>0*'WFH Recoverable LACW DATA 2022'!AJ81</f>
        <v>0</v>
      </c>
      <c r="AH81" s="44">
        <f>0*'WFH Recoverable LACW DATA 2022'!AK81</f>
        <v>0</v>
      </c>
      <c r="AI81" s="44">
        <f>$G$7*'WFH Recoverable LACW DATA 2022'!AL81</f>
        <v>0</v>
      </c>
      <c r="AJ81" s="44">
        <f>$H$7*'WFH Recoverable LACW DATA 2022'!AM81</f>
        <v>0</v>
      </c>
      <c r="AK81" s="44">
        <f>$C$8*'WFH Recoverable LACW DATA 2022'!AN81</f>
        <v>-3813012.7448619572</v>
      </c>
      <c r="AL81" s="44">
        <f>0*'WFH Recoverable LACW DATA 2022'!AO81</f>
        <v>0</v>
      </c>
      <c r="AM81" s="44">
        <f>$G$8*'WFH Recoverable LACW DATA 2022'!AP81</f>
        <v>0</v>
      </c>
      <c r="AN81" s="44">
        <f>$H$8*'WFH Recoverable LACW DATA 2022'!AQ81</f>
        <v>0</v>
      </c>
      <c r="AO81" s="44">
        <f>$C$9*'WFH Recoverable LACW DATA 2022'!AR81</f>
        <v>0</v>
      </c>
      <c r="AP81" s="44">
        <f>0*'WFH Recoverable LACW DATA 2022'!AS81</f>
        <v>0</v>
      </c>
      <c r="AQ81" s="44">
        <f>0*'WFH Recoverable LACW DATA 2022'!AT81</f>
        <v>0</v>
      </c>
      <c r="AR81" s="44">
        <f>$G$9*'WFH Recoverable LACW DATA 2022'!AU81</f>
        <v>0</v>
      </c>
      <c r="AS81" s="44">
        <f>$H$9*'WFH Recoverable LACW DATA 2022'!AV81</f>
        <v>0</v>
      </c>
      <c r="AT81" s="44">
        <f>$C$10*'WFH Recoverable LACW DATA 2022'!AW81</f>
        <v>0</v>
      </c>
      <c r="AU81" s="44">
        <f>0*'WFH Recoverable LACW DATA 2022'!AX81</f>
        <v>0</v>
      </c>
      <c r="AV81" s="44">
        <f>0*'WFH Recoverable LACW DATA 2022'!AY81</f>
        <v>0</v>
      </c>
      <c r="AW81" s="44">
        <f>$G$10*'WFH Recoverable LACW DATA 2022'!AZ81</f>
        <v>0</v>
      </c>
      <c r="AX81" s="44">
        <f>360*'WFH Recoverable LACW DATA 2022'!BA81</f>
        <v>0</v>
      </c>
      <c r="AY81" s="44">
        <f>$H$10*'WFH Recoverable LACW DATA 2022'!BB81</f>
        <v>0</v>
      </c>
      <c r="AZ81" s="44">
        <f>$C$11*'WFH Recoverable LACW DATA 2022'!BC81</f>
        <v>0</v>
      </c>
      <c r="BA81" s="44">
        <f>0*'WFH Recoverable LACW DATA 2022'!BD81</f>
        <v>0</v>
      </c>
      <c r="BB81" s="44">
        <f>$E$4*'WFH Recoverable LACW DATA 2022'!BE81</f>
        <v>0</v>
      </c>
      <c r="BC81" s="44">
        <f>$F$4*'WFH Recoverable LACW DATA 2022'!BF81</f>
        <v>0</v>
      </c>
      <c r="BD81" s="44">
        <f>0*'WFH Recoverable LACW DATA 2022'!BG81</f>
        <v>0</v>
      </c>
      <c r="BE81" s="44">
        <f>$G$11*'WFH Recoverable LACW DATA 2022'!BH81</f>
        <v>0</v>
      </c>
      <c r="BF81" s="44">
        <f>360*'WFH Recoverable LACW DATA 2022'!BI81</f>
        <v>0</v>
      </c>
      <c r="BG81" s="44">
        <f>$H$11*'WFH Recoverable LACW DATA 2022'!BJ81</f>
        <v>0</v>
      </c>
      <c r="BH81" s="44">
        <f>0*'WFH Recoverable LACW DATA 2022'!BK81</f>
        <v>0</v>
      </c>
      <c r="BI81" s="44">
        <f>0*'WFH Recoverable LACW DATA 2022'!BL81</f>
        <v>0</v>
      </c>
      <c r="BJ81" s="44">
        <f>0*'WFH Recoverable LACW DATA 2022'!BM81</f>
        <v>0</v>
      </c>
      <c r="BK81" s="44">
        <f>0*'WFH Recoverable LACW DATA 2022'!BN81</f>
        <v>0</v>
      </c>
      <c r="BL81" s="44">
        <f>0*'WFH Recoverable LACW DATA 2022'!BO81</f>
        <v>0</v>
      </c>
      <c r="BM81">
        <f>$G$3*'WFH Residual LACW DATA 2022'!N81</f>
        <v>-152970.73386571283</v>
      </c>
      <c r="BN81">
        <f>$H$3*'WFH Residual LACW DATA 2022'!O81</f>
        <v>387345.27857701929</v>
      </c>
      <c r="BO81">
        <f>$G$4*'WFH Residual LACW DATA 2022'!P81</f>
        <v>-58952.685223522945</v>
      </c>
      <c r="BP81">
        <f>$H$4*'WFH Residual LACW DATA 2022'!Q81</f>
        <v>66239.268797948534</v>
      </c>
      <c r="BQ81">
        <f>$G$5*'WFH Residual LACW DATA 2022'!R81</f>
        <v>-701108.20735829754</v>
      </c>
      <c r="BR81">
        <f>$H$5*'WFH Residual LACW DATA 2022'!S81</f>
        <v>503056.92975663429</v>
      </c>
      <c r="BS81">
        <f>$G$7*'WFH Residual LACW DATA 2022'!T81</f>
        <v>3307.475326826223</v>
      </c>
      <c r="BT81">
        <f>$H$7*'WFH Residual LACW DATA 2022'!U81</f>
        <v>555.99800752682199</v>
      </c>
      <c r="BU81">
        <f>$G$8*'WFH Residual LACW DATA 2022'!V81</f>
        <v>11522.570293688575</v>
      </c>
      <c r="BV81">
        <f>$H$8*'WFH Residual LACW DATA 2022'!W81</f>
        <v>720.7381579051397</v>
      </c>
      <c r="BW81">
        <f>$G$6*'WFH Residual LACW DATA 2022'!X81</f>
        <v>3875136.0921785464</v>
      </c>
      <c r="BX81">
        <f>$H$6*'WFH Residual LACW DATA 2022'!Y81</f>
        <v>3294.8030075663523</v>
      </c>
      <c r="BY81">
        <f>$G$9*'WFH Residual LACW DATA 2022'!Z81</f>
        <v>368875.37325575791</v>
      </c>
      <c r="BZ81">
        <f>$H$9*'WFH Residual LACW DATA 2022'!AA81</f>
        <v>56000.210840407279</v>
      </c>
      <c r="CA81">
        <f>$G$10*'WFH Residual LACW DATA 2022'!AB81</f>
        <v>75796.309573100938</v>
      </c>
      <c r="CB81">
        <f>$H$10*'WFH Residual LACW DATA 2022'!AC81</f>
        <v>503.37268171152607</v>
      </c>
      <c r="CC81">
        <f>$G$10*'WFH Residual LACW DATA 2022'!AD81</f>
        <v>158483.19274375649</v>
      </c>
      <c r="CD81">
        <f>$H$11*'WFH Residual LACW DATA 2022'!AE81</f>
        <v>48467.925075887528</v>
      </c>
      <c r="CE81">
        <f>360*'WFH Residual LACW DATA 2022'!AF81</f>
        <v>31680.798149676466</v>
      </c>
      <c r="CH81">
        <f>360*'WFH Residual LACW DATA 2022'!AI81</f>
        <v>6340.0880489058518</v>
      </c>
    </row>
    <row r="82" spans="11:86" x14ac:dyDescent="0.35">
      <c r="K82" s="2" t="s">
        <v>81</v>
      </c>
      <c r="L82" s="10">
        <f>$E$3*'WFH Recoverable LACW DATA 2022'!O82</f>
        <v>0</v>
      </c>
      <c r="M82" s="44">
        <f>$F$3*'WFH Recoverable LACW DATA 2022'!P82</f>
        <v>0</v>
      </c>
      <c r="N82" s="44">
        <f>$D$3*'WFH Recoverable LACW DATA 2022'!Q82</f>
        <v>0</v>
      </c>
      <c r="O82" s="44">
        <f>$G$3*'WFH Recoverable LACW DATA 2022'!R82</f>
        <v>0</v>
      </c>
      <c r="P82" s="44">
        <f>$H$3*'WFH Recoverable LACW DATA 2022'!S82</f>
        <v>0</v>
      </c>
      <c r="Q82" s="44">
        <f>$E$4*'WFH Recoverable LACW DATA 2022'!T82</f>
        <v>-800823.33811125217</v>
      </c>
      <c r="R82" s="44">
        <f>$F$4*'WFH Recoverable LACW DATA 2022'!U82</f>
        <v>21521.125905997214</v>
      </c>
      <c r="S82" s="44">
        <f>$D$3*'WFH Recoverable LACW DATA 2022'!V82</f>
        <v>0</v>
      </c>
      <c r="T82" s="44">
        <f>$G$4*'WFH Recoverable LACW DATA 2022'!W82</f>
        <v>0</v>
      </c>
      <c r="U82" s="44">
        <f>360*'WFH Recoverable LACW DATA 2022'!X82</f>
        <v>0</v>
      </c>
      <c r="V82" s="44">
        <f>$H$4*'WFH Recoverable LACW DATA 2022'!Y82</f>
        <v>0</v>
      </c>
      <c r="W82" s="44">
        <f>$C$5*'WFH Recoverable LACW DATA 2022'!Z82</f>
        <v>-1224887.8208949629</v>
      </c>
      <c r="X82" s="44">
        <f>0*'WFH Recoverable LACW DATA 2022'!AA82</f>
        <v>0</v>
      </c>
      <c r="Y82" s="44">
        <f>0*'WFH Recoverable LACW DATA 2022'!AB82</f>
        <v>0</v>
      </c>
      <c r="Z82" s="44">
        <f>$G$5*'WFH Recoverable LACW DATA 2022'!AC82</f>
        <v>0</v>
      </c>
      <c r="AA82" s="44">
        <f>$H$5*'WFH Recoverable LACW DATA 2022'!AD82</f>
        <v>0</v>
      </c>
      <c r="AB82" s="44">
        <f>$C$6*'WFH Recoverable LACW DATA 2022'!AE82</f>
        <v>-1524354.931250266</v>
      </c>
      <c r="AC82" s="44">
        <f>0*'WFH Recoverable LACW DATA 2022'!AF82</f>
        <v>0</v>
      </c>
      <c r="AD82" s="44">
        <f>$G$6*'WFH Recoverable LACW DATA 2022'!AG82</f>
        <v>0</v>
      </c>
      <c r="AE82" s="44">
        <f>$H$5*'WFH Recoverable LACW DATA 2022'!AH82</f>
        <v>0</v>
      </c>
      <c r="AF82" s="44">
        <f>$C$7*'WFH Recoverable LACW DATA 2022'!AI82</f>
        <v>-1995286.26</v>
      </c>
      <c r="AG82" s="44">
        <f>0*'WFH Recoverable LACW DATA 2022'!AJ82</f>
        <v>0</v>
      </c>
      <c r="AH82" s="44">
        <f>0*'WFH Recoverable LACW DATA 2022'!AK82</f>
        <v>0</v>
      </c>
      <c r="AI82" s="44">
        <f>$G$7*'WFH Recoverable LACW DATA 2022'!AL82</f>
        <v>0</v>
      </c>
      <c r="AJ82" s="44">
        <f>$H$7*'WFH Recoverable LACW DATA 2022'!AM82</f>
        <v>0</v>
      </c>
      <c r="AK82" s="44">
        <f>$C$8*'WFH Recoverable LACW DATA 2022'!AN82</f>
        <v>-6665730.4426980028</v>
      </c>
      <c r="AL82" s="44">
        <f>0*'WFH Recoverable LACW DATA 2022'!AO82</f>
        <v>0</v>
      </c>
      <c r="AM82" s="44">
        <f>$G$8*'WFH Recoverable LACW DATA 2022'!AP82</f>
        <v>0</v>
      </c>
      <c r="AN82" s="44">
        <f>$H$8*'WFH Recoverable LACW DATA 2022'!AQ82</f>
        <v>0</v>
      </c>
      <c r="AO82" s="44">
        <f>$C$9*'WFH Recoverable LACW DATA 2022'!AR82</f>
        <v>0</v>
      </c>
      <c r="AP82" s="44">
        <f>0*'WFH Recoverable LACW DATA 2022'!AS82</f>
        <v>0</v>
      </c>
      <c r="AQ82" s="44">
        <f>0*'WFH Recoverable LACW DATA 2022'!AT82</f>
        <v>0</v>
      </c>
      <c r="AR82" s="44">
        <f>$G$9*'WFH Recoverable LACW DATA 2022'!AU82</f>
        <v>0</v>
      </c>
      <c r="AS82" s="44">
        <f>$H$9*'WFH Recoverable LACW DATA 2022'!AV82</f>
        <v>0</v>
      </c>
      <c r="AT82" s="44">
        <f>$C$10*'WFH Recoverable LACW DATA 2022'!AW82</f>
        <v>-9489.3793244700246</v>
      </c>
      <c r="AU82" s="44">
        <f>0*'WFH Recoverable LACW DATA 2022'!AX82</f>
        <v>0</v>
      </c>
      <c r="AV82" s="44">
        <f>0*'WFH Recoverable LACW DATA 2022'!AY82</f>
        <v>0</v>
      </c>
      <c r="AW82" s="44">
        <f>$G$10*'WFH Recoverable LACW DATA 2022'!AZ82</f>
        <v>0</v>
      </c>
      <c r="AX82" s="44">
        <f>360*'WFH Recoverable LACW DATA 2022'!BA82</f>
        <v>0</v>
      </c>
      <c r="AY82" s="44">
        <f>$H$10*'WFH Recoverable LACW DATA 2022'!BB82</f>
        <v>0</v>
      </c>
      <c r="AZ82" s="44">
        <f>$C$11*'WFH Recoverable LACW DATA 2022'!BC82</f>
        <v>0</v>
      </c>
      <c r="BA82" s="44">
        <f>0*'WFH Recoverable LACW DATA 2022'!BD82</f>
        <v>0</v>
      </c>
      <c r="BB82" s="44">
        <f>$E$4*'WFH Recoverable LACW DATA 2022'!BE82</f>
        <v>0</v>
      </c>
      <c r="BC82" s="44">
        <f>$F$4*'WFH Recoverable LACW DATA 2022'!BF82</f>
        <v>0</v>
      </c>
      <c r="BD82" s="44">
        <f>0*'WFH Recoverable LACW DATA 2022'!BG82</f>
        <v>0</v>
      </c>
      <c r="BE82" s="44">
        <f>$G$11*'WFH Recoverable LACW DATA 2022'!BH82</f>
        <v>0</v>
      </c>
      <c r="BF82" s="44">
        <f>360*'WFH Recoverable LACW DATA 2022'!BI82</f>
        <v>0</v>
      </c>
      <c r="BG82" s="44">
        <f>$H$11*'WFH Recoverable LACW DATA 2022'!BJ82</f>
        <v>0</v>
      </c>
      <c r="BH82" s="44">
        <f>0*'WFH Recoverable LACW DATA 2022'!BK82</f>
        <v>0</v>
      </c>
      <c r="BI82" s="44">
        <f>0*'WFH Recoverable LACW DATA 2022'!BL82</f>
        <v>0</v>
      </c>
      <c r="BJ82" s="44">
        <f>0*'WFH Recoverable LACW DATA 2022'!BM82</f>
        <v>0</v>
      </c>
      <c r="BK82" s="44">
        <f>0*'WFH Recoverable LACW DATA 2022'!BN82</f>
        <v>0</v>
      </c>
      <c r="BL82" s="44">
        <f>0*'WFH Recoverable LACW DATA 2022'!BO82</f>
        <v>0</v>
      </c>
      <c r="BM82">
        <f>$G$3*'WFH Residual LACW DATA 2022'!N82</f>
        <v>-196306.84596998175</v>
      </c>
      <c r="BN82">
        <f>$H$3*'WFH Residual LACW DATA 2022'!O82</f>
        <v>497078.9380246416</v>
      </c>
      <c r="BO82">
        <f>$G$4*'WFH Residual LACW DATA 2022'!P82</f>
        <v>-75653.789487930917</v>
      </c>
      <c r="BP82">
        <f>$H$4*'WFH Residual LACW DATA 2022'!Q82</f>
        <v>85004.638524504553</v>
      </c>
      <c r="BQ82">
        <f>$G$5*'WFH Residual LACW DATA 2022'!R82</f>
        <v>-899729.88552828378</v>
      </c>
      <c r="BR82">
        <f>$H$5*'WFH Residual LACW DATA 2022'!S82</f>
        <v>645571.32418910612</v>
      </c>
      <c r="BS82">
        <f>$G$7*'WFH Residual LACW DATA 2022'!T82</f>
        <v>4244.4723452969029</v>
      </c>
      <c r="BT82">
        <f>$H$7*'WFH Residual LACW DATA 2022'!U82</f>
        <v>713.51043735594499</v>
      </c>
      <c r="BU82">
        <f>$G$8*'WFH Residual LACW DATA 2022'!V82</f>
        <v>14786.877036277407</v>
      </c>
      <c r="BV82">
        <f>$H$8*'WFH Residual LACW DATA 2022'!W82</f>
        <v>924.9209373132619</v>
      </c>
      <c r="BW82">
        <f>$G$6*'WFH Residual LACW DATA 2022'!X82</f>
        <v>4972949.5618934156</v>
      </c>
      <c r="BX82">
        <f>$H$6*'WFH Residual LACW DATA 2022'!Y82</f>
        <v>4228.2099991463401</v>
      </c>
      <c r="BY82">
        <f>$G$9*'WFH Residual LACW DATA 2022'!Z82</f>
        <v>473376.56851019635</v>
      </c>
      <c r="BZ82">
        <f>$H$9*'WFH Residual LACW DATA 2022'!AA82</f>
        <v>71864.888700768526</v>
      </c>
      <c r="CA82">
        <f>$G$10*'WFH Residual LACW DATA 2022'!AB82</f>
        <v>97269.157913054034</v>
      </c>
      <c r="CB82">
        <f>$H$10*'WFH Residual LACW DATA 2022'!AC82</f>
        <v>645.97652764735756</v>
      </c>
      <c r="CC82">
        <f>$G$10*'WFH Residual LACW DATA 2022'!AD82</f>
        <v>203380.96654547658</v>
      </c>
      <c r="CD82">
        <f>$H$11*'WFH Residual LACW DATA 2022'!AE82</f>
        <v>62198.730841608973</v>
      </c>
      <c r="CE82">
        <f>360*'WFH Residual LACW DATA 2022'!AF82</f>
        <v>40655.86537640712</v>
      </c>
      <c r="CH82">
        <f>360*'WFH Residual LACW DATA 2022'!AI82</f>
        <v>8136.2144025880989</v>
      </c>
    </row>
    <row r="83" spans="11:86" x14ac:dyDescent="0.35">
      <c r="K83" s="2" t="s">
        <v>82</v>
      </c>
      <c r="L83" s="10">
        <f>$E$3*'WFH Recoverable LACW DATA 2022'!O83</f>
        <v>0</v>
      </c>
      <c r="M83" s="44">
        <f>$F$3*'WFH Recoverable LACW DATA 2022'!P83</f>
        <v>0</v>
      </c>
      <c r="N83" s="44">
        <f>$D$3*'WFH Recoverable LACW DATA 2022'!Q83</f>
        <v>0</v>
      </c>
      <c r="O83" s="44">
        <f>$G$3*'WFH Recoverable LACW DATA 2022'!R83</f>
        <v>0</v>
      </c>
      <c r="P83" s="44">
        <f>$H$3*'WFH Recoverable LACW DATA 2022'!S83</f>
        <v>0</v>
      </c>
      <c r="Q83" s="44">
        <f>$E$4*'WFH Recoverable LACW DATA 2022'!T83</f>
        <v>-70368.3</v>
      </c>
      <c r="R83" s="44">
        <f>$F$4*'WFH Recoverable LACW DATA 2022'!U83</f>
        <v>140649.60000000003</v>
      </c>
      <c r="S83" s="44">
        <f>$D$3*'WFH Recoverable LACW DATA 2022'!V83</f>
        <v>0</v>
      </c>
      <c r="T83" s="44">
        <f>$G$4*'WFH Recoverable LACW DATA 2022'!W83</f>
        <v>0</v>
      </c>
      <c r="U83" s="44">
        <f>360*'WFH Recoverable LACW DATA 2022'!X83</f>
        <v>0</v>
      </c>
      <c r="V83" s="44">
        <f>$H$4*'WFH Recoverable LACW DATA 2022'!Y83</f>
        <v>0</v>
      </c>
      <c r="W83" s="44">
        <f>$C$5*'WFH Recoverable LACW DATA 2022'!Z83</f>
        <v>-530374.9474337718</v>
      </c>
      <c r="X83" s="44">
        <f>0*'WFH Recoverable LACW DATA 2022'!AA83</f>
        <v>0</v>
      </c>
      <c r="Y83" s="44">
        <f>0*'WFH Recoverable LACW DATA 2022'!AB83</f>
        <v>0</v>
      </c>
      <c r="Z83" s="44">
        <f>$G$5*'WFH Recoverable LACW DATA 2022'!AC83</f>
        <v>0</v>
      </c>
      <c r="AA83" s="44">
        <f>$H$5*'WFH Recoverable LACW DATA 2022'!AD83</f>
        <v>0</v>
      </c>
      <c r="AB83" s="44">
        <f>$C$6*'WFH Recoverable LACW DATA 2022'!AE83</f>
        <v>-859829.98134124535</v>
      </c>
      <c r="AC83" s="44">
        <f>0*'WFH Recoverable LACW DATA 2022'!AF83</f>
        <v>0</v>
      </c>
      <c r="AD83" s="44">
        <f>$G$6*'WFH Recoverable LACW DATA 2022'!AG83</f>
        <v>0</v>
      </c>
      <c r="AE83" s="44">
        <f>$H$5*'WFH Recoverable LACW DATA 2022'!AH83</f>
        <v>0</v>
      </c>
      <c r="AF83" s="44">
        <f>$C$7*'WFH Recoverable LACW DATA 2022'!AI83</f>
        <v>-1016949.5018343584</v>
      </c>
      <c r="AG83" s="44">
        <f>0*'WFH Recoverable LACW DATA 2022'!AJ83</f>
        <v>0</v>
      </c>
      <c r="AH83" s="44">
        <f>0*'WFH Recoverable LACW DATA 2022'!AK83</f>
        <v>0</v>
      </c>
      <c r="AI83" s="44">
        <f>$G$7*'WFH Recoverable LACW DATA 2022'!AL83</f>
        <v>0</v>
      </c>
      <c r="AJ83" s="44">
        <f>$H$7*'WFH Recoverable LACW DATA 2022'!AM83</f>
        <v>0</v>
      </c>
      <c r="AK83" s="44">
        <f>$C$8*'WFH Recoverable LACW DATA 2022'!AN83</f>
        <v>-3243117.6830999958</v>
      </c>
      <c r="AL83" s="44">
        <f>0*'WFH Recoverable LACW DATA 2022'!AO83</f>
        <v>0</v>
      </c>
      <c r="AM83" s="44">
        <f>$G$8*'WFH Recoverable LACW DATA 2022'!AP83</f>
        <v>0</v>
      </c>
      <c r="AN83" s="44">
        <f>$H$8*'WFH Recoverable LACW DATA 2022'!AQ83</f>
        <v>0</v>
      </c>
      <c r="AO83" s="44">
        <f>$C$9*'WFH Recoverable LACW DATA 2022'!AR83</f>
        <v>-7130.7931537001905</v>
      </c>
      <c r="AP83" s="44">
        <f>0*'WFH Recoverable LACW DATA 2022'!AS83</f>
        <v>0</v>
      </c>
      <c r="AQ83" s="44">
        <f>0*'WFH Recoverable LACW DATA 2022'!AT83</f>
        <v>0</v>
      </c>
      <c r="AR83" s="44">
        <f>$G$9*'WFH Recoverable LACW DATA 2022'!AU83</f>
        <v>0</v>
      </c>
      <c r="AS83" s="44">
        <f>$H$9*'WFH Recoverable LACW DATA 2022'!AV83</f>
        <v>0</v>
      </c>
      <c r="AT83" s="44">
        <f>$C$10*'WFH Recoverable LACW DATA 2022'!AW83</f>
        <v>0</v>
      </c>
      <c r="AU83" s="44">
        <f>0*'WFH Recoverable LACW DATA 2022'!AX83</f>
        <v>0</v>
      </c>
      <c r="AV83" s="44">
        <f>0*'WFH Recoverable LACW DATA 2022'!AY83</f>
        <v>0</v>
      </c>
      <c r="AW83" s="44">
        <f>$G$10*'WFH Recoverable LACW DATA 2022'!AZ83</f>
        <v>0</v>
      </c>
      <c r="AX83" s="44">
        <f>360*'WFH Recoverable LACW DATA 2022'!BA83</f>
        <v>0</v>
      </c>
      <c r="AY83" s="44">
        <f>$H$10*'WFH Recoverable LACW DATA 2022'!BB83</f>
        <v>0</v>
      </c>
      <c r="AZ83" s="44">
        <f>$C$11*'WFH Recoverable LACW DATA 2022'!BC83</f>
        <v>0</v>
      </c>
      <c r="BA83" s="44">
        <f>0*'WFH Recoverable LACW DATA 2022'!BD83</f>
        <v>0</v>
      </c>
      <c r="BB83" s="44">
        <f>$E$4*'WFH Recoverable LACW DATA 2022'!BE83</f>
        <v>0</v>
      </c>
      <c r="BC83" s="44">
        <f>$F$4*'WFH Recoverable LACW DATA 2022'!BF83</f>
        <v>0</v>
      </c>
      <c r="BD83" s="44">
        <f>0*'WFH Recoverable LACW DATA 2022'!BG83</f>
        <v>0</v>
      </c>
      <c r="BE83" s="44">
        <f>$G$11*'WFH Recoverable LACW DATA 2022'!BH83</f>
        <v>0</v>
      </c>
      <c r="BF83" s="44">
        <f>360*'WFH Recoverable LACW DATA 2022'!BI83</f>
        <v>0</v>
      </c>
      <c r="BG83" s="44">
        <f>$H$11*'WFH Recoverable LACW DATA 2022'!BJ83</f>
        <v>0</v>
      </c>
      <c r="BH83" s="44">
        <f>0*'WFH Recoverable LACW DATA 2022'!BK83</f>
        <v>0</v>
      </c>
      <c r="BI83" s="44">
        <f>0*'WFH Recoverable LACW DATA 2022'!BL83</f>
        <v>0</v>
      </c>
      <c r="BJ83" s="44">
        <f>0*'WFH Recoverable LACW DATA 2022'!BM83</f>
        <v>0</v>
      </c>
      <c r="BK83" s="44">
        <f>0*'WFH Recoverable LACW DATA 2022'!BN83</f>
        <v>0</v>
      </c>
      <c r="BL83" s="44">
        <f>0*'WFH Recoverable LACW DATA 2022'!BO83</f>
        <v>0</v>
      </c>
      <c r="BM83">
        <f>$G$3*'WFH Residual LACW DATA 2022'!N83</f>
        <v>-90786.514430378535</v>
      </c>
      <c r="BN83">
        <f>$H$3*'WFH Residual LACW DATA 2022'!O83</f>
        <v>229885.33057533874</v>
      </c>
      <c r="BO83">
        <f>$G$4*'WFH Residual LACW DATA 2022'!P83</f>
        <v>-34987.795851547286</v>
      </c>
      <c r="BP83">
        <f>$H$4*'WFH Residual LACW DATA 2022'!Q83</f>
        <v>39312.306221017527</v>
      </c>
      <c r="BQ83">
        <f>$G$5*'WFH Residual LACW DATA 2022'!R83</f>
        <v>-416100.31393631047</v>
      </c>
      <c r="BR83">
        <f>$H$5*'WFH Residual LACW DATA 2022'!S83</f>
        <v>298558.97306961502</v>
      </c>
      <c r="BS83">
        <f>$G$7*'WFH Residual LACW DATA 2022'!T83</f>
        <v>1962.9516633595358</v>
      </c>
      <c r="BT83">
        <f>$H$7*'WFH Residual LACW DATA 2022'!U83</f>
        <v>329.97894340957714</v>
      </c>
      <c r="BU83">
        <f>$G$8*'WFH Residual LACW DATA 2022'!V83</f>
        <v>6838.5237346206059</v>
      </c>
      <c r="BV83">
        <f>$H$8*'WFH Residual LACW DATA 2022'!W83</f>
        <v>427.75048219759998</v>
      </c>
      <c r="BW83">
        <f>$G$6*'WFH Residual LACW DATA 2022'!X83</f>
        <v>2299852.3303227983</v>
      </c>
      <c r="BX83">
        <f>$H$6*'WFH Residual LACW DATA 2022'!Y83</f>
        <v>1955.4307757604572</v>
      </c>
      <c r="BY83">
        <f>$G$9*'WFH Residual LACW DATA 2022'!Z83</f>
        <v>218923.63689968156</v>
      </c>
      <c r="BZ83">
        <f>$H$9*'WFH Residual LACW DATA 2022'!AA83</f>
        <v>33235.533497734155</v>
      </c>
      <c r="CA83">
        <f>$G$10*'WFH Residual LACW DATA 2022'!AB83</f>
        <v>44984.308951989362</v>
      </c>
      <c r="CB83">
        <f>$H$10*'WFH Residual LACW DATA 2022'!AC83</f>
        <v>298.74636851895877</v>
      </c>
      <c r="CC83">
        <f>$G$10*'WFH Residual LACW DATA 2022'!AD83</f>
        <v>94058.100535977748</v>
      </c>
      <c r="CD83">
        <f>$H$11*'WFH Residual LACW DATA 2022'!AE83</f>
        <v>28765.201474259557</v>
      </c>
      <c r="CE83">
        <f>360*'WFH Residual LACW DATA 2022'!AF83</f>
        <v>18802.218997696706</v>
      </c>
      <c r="CH83">
        <f>360*'WFH Residual LACW DATA 2022'!AI83</f>
        <v>3762.7752746950555</v>
      </c>
    </row>
    <row r="84" spans="11:86" x14ac:dyDescent="0.35">
      <c r="K84" s="2" t="s">
        <v>83</v>
      </c>
      <c r="L84" s="10">
        <f>$E$3*'WFH Recoverable LACW DATA 2022'!O84</f>
        <v>-128506.94999999998</v>
      </c>
      <c r="M84" s="44">
        <f>$F$3*'WFH Recoverable LACW DATA 2022'!P84</f>
        <v>0</v>
      </c>
      <c r="N84" s="44">
        <f>$D$3*'WFH Recoverable LACW DATA 2022'!Q84</f>
        <v>0</v>
      </c>
      <c r="O84" s="44">
        <f>$G$3*'WFH Recoverable LACW DATA 2022'!R84</f>
        <v>0</v>
      </c>
      <c r="P84" s="44">
        <f>$H$3*'WFH Recoverable LACW DATA 2022'!S84</f>
        <v>0</v>
      </c>
      <c r="Q84" s="44">
        <f>$E$4*'WFH Recoverable LACW DATA 2022'!T84</f>
        <v>0</v>
      </c>
      <c r="R84" s="44">
        <f>$F$4*'WFH Recoverable LACW DATA 2022'!U84</f>
        <v>363944</v>
      </c>
      <c r="S84" s="44">
        <f>$D$3*'WFH Recoverable LACW DATA 2022'!V84</f>
        <v>0</v>
      </c>
      <c r="T84" s="44">
        <f>$G$4*'WFH Recoverable LACW DATA 2022'!W84</f>
        <v>0</v>
      </c>
      <c r="U84" s="44">
        <f>360*'WFH Recoverable LACW DATA 2022'!X84</f>
        <v>0</v>
      </c>
      <c r="V84" s="44">
        <f>$H$4*'WFH Recoverable LACW DATA 2022'!Y84</f>
        <v>0</v>
      </c>
      <c r="W84" s="44">
        <f>$C$5*'WFH Recoverable LACW DATA 2022'!Z84</f>
        <v>-640359.83702002373</v>
      </c>
      <c r="X84" s="44">
        <f>0*'WFH Recoverable LACW DATA 2022'!AA84</f>
        <v>0</v>
      </c>
      <c r="Y84" s="44">
        <f>0*'WFH Recoverable LACW DATA 2022'!AB84</f>
        <v>0</v>
      </c>
      <c r="Z84" s="44">
        <f>$G$5*'WFH Recoverable LACW DATA 2022'!AC84</f>
        <v>0</v>
      </c>
      <c r="AA84" s="44">
        <f>$H$5*'WFH Recoverable LACW DATA 2022'!AD84</f>
        <v>0</v>
      </c>
      <c r="AB84" s="44">
        <f>$C$6*'WFH Recoverable LACW DATA 2022'!AE84</f>
        <v>-389896.93243648956</v>
      </c>
      <c r="AC84" s="44">
        <f>0*'WFH Recoverable LACW DATA 2022'!AF84</f>
        <v>0</v>
      </c>
      <c r="AD84" s="44">
        <f>$G$6*'WFH Recoverable LACW DATA 2022'!AG84</f>
        <v>0</v>
      </c>
      <c r="AE84" s="44">
        <f>$H$5*'WFH Recoverable LACW DATA 2022'!AH84</f>
        <v>53422.630984906384</v>
      </c>
      <c r="AF84" s="44">
        <f>$C$7*'WFH Recoverable LACW DATA 2022'!AI84</f>
        <v>-1272081.3400000001</v>
      </c>
      <c r="AG84" s="44">
        <f>0*'WFH Recoverable LACW DATA 2022'!AJ84</f>
        <v>0</v>
      </c>
      <c r="AH84" s="44">
        <f>0*'WFH Recoverable LACW DATA 2022'!AK84</f>
        <v>0</v>
      </c>
      <c r="AI84" s="44">
        <f>$G$7*'WFH Recoverable LACW DATA 2022'!AL84</f>
        <v>0</v>
      </c>
      <c r="AJ84" s="44">
        <f>$H$7*'WFH Recoverable LACW DATA 2022'!AM84</f>
        <v>0</v>
      </c>
      <c r="AK84" s="44">
        <f>$C$8*'WFH Recoverable LACW DATA 2022'!AN84</f>
        <v>-2816933.1211288976</v>
      </c>
      <c r="AL84" s="44">
        <f>0*'WFH Recoverable LACW DATA 2022'!AO84</f>
        <v>0</v>
      </c>
      <c r="AM84" s="44">
        <f>$G$8*'WFH Recoverable LACW DATA 2022'!AP84</f>
        <v>0</v>
      </c>
      <c r="AN84" s="44">
        <f>$H$8*'WFH Recoverable LACW DATA 2022'!AQ84</f>
        <v>0</v>
      </c>
      <c r="AO84" s="44">
        <f>$C$9*'WFH Recoverable LACW DATA 2022'!AR84</f>
        <v>-1066753.8</v>
      </c>
      <c r="AP84" s="44">
        <f>0*'WFH Recoverable LACW DATA 2022'!AS84</f>
        <v>0</v>
      </c>
      <c r="AQ84" s="44">
        <f>0*'WFH Recoverable LACW DATA 2022'!AT84</f>
        <v>0</v>
      </c>
      <c r="AR84" s="44">
        <f>$G$9*'WFH Recoverable LACW DATA 2022'!AU84</f>
        <v>0</v>
      </c>
      <c r="AS84" s="44">
        <f>$H$9*'WFH Recoverable LACW DATA 2022'!AV84</f>
        <v>0</v>
      </c>
      <c r="AT84" s="44">
        <f>$C$10*'WFH Recoverable LACW DATA 2022'!AW84</f>
        <v>-14780</v>
      </c>
      <c r="AU84" s="44">
        <f>0*'WFH Recoverable LACW DATA 2022'!AX84</f>
        <v>0</v>
      </c>
      <c r="AV84" s="44">
        <f>0*'WFH Recoverable LACW DATA 2022'!AY84</f>
        <v>0</v>
      </c>
      <c r="AW84" s="44">
        <f>$G$10*'WFH Recoverable LACW DATA 2022'!AZ84</f>
        <v>0</v>
      </c>
      <c r="AX84" s="44">
        <f>360*'WFH Recoverable LACW DATA 2022'!BA84</f>
        <v>0</v>
      </c>
      <c r="AY84" s="44">
        <f>$H$10*'WFH Recoverable LACW DATA 2022'!BB84</f>
        <v>0</v>
      </c>
      <c r="AZ84" s="44">
        <f>$C$11*'WFH Recoverable LACW DATA 2022'!BC84</f>
        <v>0</v>
      </c>
      <c r="BA84" s="44">
        <f>0*'WFH Recoverable LACW DATA 2022'!BD84</f>
        <v>0</v>
      </c>
      <c r="BB84" s="44">
        <f>$E$4*'WFH Recoverable LACW DATA 2022'!BE84</f>
        <v>0</v>
      </c>
      <c r="BC84" s="44">
        <f>$F$4*'WFH Recoverable LACW DATA 2022'!BF84</f>
        <v>0</v>
      </c>
      <c r="BD84" s="44">
        <f>0*'WFH Recoverable LACW DATA 2022'!BG84</f>
        <v>0</v>
      </c>
      <c r="BE84" s="44">
        <f>$G$11*'WFH Recoverable LACW DATA 2022'!BH84</f>
        <v>0</v>
      </c>
      <c r="BF84" s="44">
        <f>360*'WFH Recoverable LACW DATA 2022'!BI84</f>
        <v>0</v>
      </c>
      <c r="BG84" s="44">
        <f>$H$11*'WFH Recoverable LACW DATA 2022'!BJ84</f>
        <v>0</v>
      </c>
      <c r="BH84" s="44">
        <f>0*'WFH Recoverable LACW DATA 2022'!BK84</f>
        <v>0</v>
      </c>
      <c r="BI84" s="44">
        <f>0*'WFH Recoverable LACW DATA 2022'!BL84</f>
        <v>0</v>
      </c>
      <c r="BJ84" s="44">
        <f>0*'WFH Recoverable LACW DATA 2022'!BM84</f>
        <v>0</v>
      </c>
      <c r="BK84" s="44">
        <f>0*'WFH Recoverable LACW DATA 2022'!BN84</f>
        <v>0</v>
      </c>
      <c r="BL84" s="44">
        <f>0*'WFH Recoverable LACW DATA 2022'!BO84</f>
        <v>0</v>
      </c>
      <c r="BM84">
        <f>$G$3*'WFH Residual LACW DATA 2022'!N84</f>
        <v>-152103.25229284246</v>
      </c>
      <c r="BN84">
        <f>$H$3*'WFH Residual LACW DATA 2022'!O84</f>
        <v>385148.6826464613</v>
      </c>
      <c r="BO84">
        <f>$G$4*'WFH Residual LACW DATA 2022'!P84</f>
        <v>-58618.370503247592</v>
      </c>
      <c r="BP84">
        <f>$H$4*'WFH Residual LACW DATA 2022'!Q84</f>
        <v>65863.632598588549</v>
      </c>
      <c r="BQ84">
        <f>$G$5*'WFH Residual LACW DATA 2022'!R84</f>
        <v>-697132.2935668045</v>
      </c>
      <c r="BR84">
        <f>$H$5*'WFH Residual LACW DATA 2022'!S84</f>
        <v>500204.14474579878</v>
      </c>
      <c r="BS84">
        <f>$G$7*'WFH Residual LACW DATA 2022'!T84</f>
        <v>3288.7189684938912</v>
      </c>
      <c r="BT84">
        <f>$H$7*'WFH Residual LACW DATA 2022'!U84</f>
        <v>552.84499901405934</v>
      </c>
      <c r="BU84">
        <f>$G$8*'WFH Residual LACW DATA 2022'!V84</f>
        <v>11457.226961998394</v>
      </c>
      <c r="BV84">
        <f>$H$8*'WFH Residual LACW DATA 2022'!W84</f>
        <v>716.65092464785459</v>
      </c>
      <c r="BW84">
        <f>$G$6*'WFH Residual LACW DATA 2022'!X84</f>
        <v>3853160.5870124353</v>
      </c>
      <c r="BX84">
        <f>$H$6*'WFH Residual LACW DATA 2022'!Y84</f>
        <v>3276.1185126759065</v>
      </c>
      <c r="BY84">
        <f>$G$9*'WFH Residual LACW DATA 2022'!Z84</f>
        <v>366783.51829174918</v>
      </c>
      <c r="BZ84">
        <f>$H$9*'WFH Residual LACW DATA 2022'!AA84</f>
        <v>55682.639303988064</v>
      </c>
      <c r="CA84">
        <f>$G$10*'WFH Residual LACW DATA 2022'!AB84</f>
        <v>75366.476361318331</v>
      </c>
      <c r="CB84">
        <f>$H$10*'WFH Residual LACW DATA 2022'!AC84</f>
        <v>500.51810610326356</v>
      </c>
      <c r="CC84">
        <f>$G$10*'WFH Residual LACW DATA 2022'!AD84</f>
        <v>157584.45057366558</v>
      </c>
      <c r="CD84">
        <f>$H$11*'WFH Residual LACW DATA 2022'!AE84</f>
        <v>48193.068370842862</v>
      </c>
      <c r="CE84">
        <f>360*'WFH Residual LACW DATA 2022'!AF84</f>
        <v>31501.139544960639</v>
      </c>
      <c r="CH84">
        <f>360*'WFH Residual LACW DATA 2022'!AI84</f>
        <v>6304.1340502957028</v>
      </c>
    </row>
    <row r="85" spans="11:86" x14ac:dyDescent="0.35">
      <c r="K85" s="2" t="s">
        <v>84</v>
      </c>
      <c r="L85" s="10">
        <f>$E$3*'WFH Recoverable LACW DATA 2022'!O85</f>
        <v>0</v>
      </c>
      <c r="M85" s="44">
        <f>$F$3*'WFH Recoverable LACW DATA 2022'!P85</f>
        <v>0</v>
      </c>
      <c r="N85" s="44">
        <f>$D$3*'WFH Recoverable LACW DATA 2022'!Q85</f>
        <v>-353980.38</v>
      </c>
      <c r="O85" s="44">
        <f>$G$3*'WFH Recoverable LACW DATA 2022'!R85</f>
        <v>0</v>
      </c>
      <c r="P85" s="44">
        <f>$H$3*'WFH Recoverable LACW DATA 2022'!S85</f>
        <v>0</v>
      </c>
      <c r="Q85" s="44">
        <f>$E$4*'WFH Recoverable LACW DATA 2022'!T85</f>
        <v>0</v>
      </c>
      <c r="R85" s="44">
        <f>$F$4*'WFH Recoverable LACW DATA 2022'!U85</f>
        <v>542911.04</v>
      </c>
      <c r="S85" s="44">
        <f>$D$3*'WFH Recoverable LACW DATA 2022'!V85</f>
        <v>0</v>
      </c>
      <c r="T85" s="44">
        <f>$G$4*'WFH Recoverable LACW DATA 2022'!W85</f>
        <v>0</v>
      </c>
      <c r="U85" s="44">
        <f>360*'WFH Recoverable LACW DATA 2022'!X85</f>
        <v>0</v>
      </c>
      <c r="V85" s="44">
        <f>$H$4*'WFH Recoverable LACW DATA 2022'!Y85</f>
        <v>0</v>
      </c>
      <c r="W85" s="44">
        <f>$C$5*'WFH Recoverable LACW DATA 2022'!Z85</f>
        <v>-865575.87191606069</v>
      </c>
      <c r="X85" s="44">
        <f>0*'WFH Recoverable LACW DATA 2022'!AA85</f>
        <v>0</v>
      </c>
      <c r="Y85" s="44">
        <f>0*'WFH Recoverable LACW DATA 2022'!AB85</f>
        <v>0</v>
      </c>
      <c r="Z85" s="44">
        <f>$G$5*'WFH Recoverable LACW DATA 2022'!AC85</f>
        <v>0</v>
      </c>
      <c r="AA85" s="44">
        <f>$H$5*'WFH Recoverable LACW DATA 2022'!AD85</f>
        <v>0</v>
      </c>
      <c r="AB85" s="44">
        <f>$C$6*'WFH Recoverable LACW DATA 2022'!AE85</f>
        <v>-682103.63927429053</v>
      </c>
      <c r="AC85" s="44">
        <f>0*'WFH Recoverable LACW DATA 2022'!AF85</f>
        <v>0</v>
      </c>
      <c r="AD85" s="44">
        <f>$G$6*'WFH Recoverable LACW DATA 2022'!AG85</f>
        <v>0</v>
      </c>
      <c r="AE85" s="44">
        <f>$H$5*'WFH Recoverable LACW DATA 2022'!AH85</f>
        <v>0</v>
      </c>
      <c r="AF85" s="44">
        <f>$C$7*'WFH Recoverable LACW DATA 2022'!AI85</f>
        <v>-1747770.0861701369</v>
      </c>
      <c r="AG85" s="44">
        <f>0*'WFH Recoverable LACW DATA 2022'!AJ85</f>
        <v>0</v>
      </c>
      <c r="AH85" s="44">
        <f>0*'WFH Recoverable LACW DATA 2022'!AK85</f>
        <v>0</v>
      </c>
      <c r="AI85" s="44">
        <f>$G$7*'WFH Recoverable LACW DATA 2022'!AL85</f>
        <v>0</v>
      </c>
      <c r="AJ85" s="44">
        <f>$H$7*'WFH Recoverable LACW DATA 2022'!AM85</f>
        <v>0</v>
      </c>
      <c r="AK85" s="44">
        <f>$C$8*'WFH Recoverable LACW DATA 2022'!AN85</f>
        <v>-4409315.529489981</v>
      </c>
      <c r="AL85" s="44">
        <f>0*'WFH Recoverable LACW DATA 2022'!AO85</f>
        <v>0</v>
      </c>
      <c r="AM85" s="44">
        <f>$G$8*'WFH Recoverable LACW DATA 2022'!AP85</f>
        <v>0</v>
      </c>
      <c r="AN85" s="44">
        <f>$H$8*'WFH Recoverable LACW DATA 2022'!AQ85</f>
        <v>0</v>
      </c>
      <c r="AO85" s="44">
        <f>$C$9*'WFH Recoverable LACW DATA 2022'!AR85</f>
        <v>-176246.28</v>
      </c>
      <c r="AP85" s="44">
        <f>0*'WFH Recoverable LACW DATA 2022'!AS85</f>
        <v>0</v>
      </c>
      <c r="AQ85" s="44">
        <f>0*'WFH Recoverable LACW DATA 2022'!AT85</f>
        <v>0</v>
      </c>
      <c r="AR85" s="44">
        <f>$G$9*'WFH Recoverable LACW DATA 2022'!AU85</f>
        <v>0</v>
      </c>
      <c r="AS85" s="44">
        <f>$H$9*'WFH Recoverable LACW DATA 2022'!AV85</f>
        <v>0</v>
      </c>
      <c r="AT85" s="44">
        <f>$C$10*'WFH Recoverable LACW DATA 2022'!AW85</f>
        <v>-29841.89641638226</v>
      </c>
      <c r="AU85" s="44">
        <f>0*'WFH Recoverable LACW DATA 2022'!AX85</f>
        <v>0</v>
      </c>
      <c r="AV85" s="44">
        <f>0*'WFH Recoverable LACW DATA 2022'!AY85</f>
        <v>0</v>
      </c>
      <c r="AW85" s="44">
        <f>$G$10*'WFH Recoverable LACW DATA 2022'!AZ85</f>
        <v>0</v>
      </c>
      <c r="AX85" s="44">
        <f>360*'WFH Recoverable LACW DATA 2022'!BA85</f>
        <v>0</v>
      </c>
      <c r="AY85" s="44">
        <f>$H$10*'WFH Recoverable LACW DATA 2022'!BB85</f>
        <v>0</v>
      </c>
      <c r="AZ85" s="44">
        <f>$C$11*'WFH Recoverable LACW DATA 2022'!BC85</f>
        <v>0</v>
      </c>
      <c r="BA85" s="44">
        <f>0*'WFH Recoverable LACW DATA 2022'!BD85</f>
        <v>0</v>
      </c>
      <c r="BB85" s="44">
        <f>$E$4*'WFH Recoverable LACW DATA 2022'!BE85</f>
        <v>0</v>
      </c>
      <c r="BC85" s="44">
        <f>$F$4*'WFH Recoverable LACW DATA 2022'!BF85</f>
        <v>0</v>
      </c>
      <c r="BD85" s="44">
        <f>0*'WFH Recoverable LACW DATA 2022'!BG85</f>
        <v>0</v>
      </c>
      <c r="BE85" s="44">
        <f>$G$11*'WFH Recoverable LACW DATA 2022'!BH85</f>
        <v>0</v>
      </c>
      <c r="BF85" s="44">
        <f>360*'WFH Recoverable LACW DATA 2022'!BI85</f>
        <v>0</v>
      </c>
      <c r="BG85" s="44">
        <f>$H$11*'WFH Recoverable LACW DATA 2022'!BJ85</f>
        <v>0</v>
      </c>
      <c r="BH85" s="44">
        <f>0*'WFH Recoverable LACW DATA 2022'!BK85</f>
        <v>0</v>
      </c>
      <c r="BI85" s="44">
        <f>0*'WFH Recoverable LACW DATA 2022'!BL85</f>
        <v>0</v>
      </c>
      <c r="BJ85" s="44">
        <f>0*'WFH Recoverable LACW DATA 2022'!BM85</f>
        <v>0</v>
      </c>
      <c r="BK85" s="44">
        <f>0*'WFH Recoverable LACW DATA 2022'!BN85</f>
        <v>0</v>
      </c>
      <c r="BL85" s="44">
        <f>0*'WFH Recoverable LACW DATA 2022'!BO85</f>
        <v>0</v>
      </c>
      <c r="BM85">
        <f>$G$3*'WFH Residual LACW DATA 2022'!N85</f>
        <v>-55765.984056182657</v>
      </c>
      <c r="BN85">
        <f>$H$3*'WFH Residual LACW DATA 2022'!O85</f>
        <v>141207.99504254267</v>
      </c>
      <c r="BO85">
        <f>$G$4*'WFH Residual LACW DATA 2022'!P85</f>
        <v>-21491.395256887208</v>
      </c>
      <c r="BP85">
        <f>$H$4*'WFH Residual LACW DATA 2022'!Q85</f>
        <v>24147.743259977615</v>
      </c>
      <c r="BQ85">
        <f>$G$5*'WFH Residual LACW DATA 2022'!R85</f>
        <v>-255591.30250054409</v>
      </c>
      <c r="BR85">
        <f>$H$5*'WFH Residual LACW DATA 2022'!S85</f>
        <v>183391.05798359922</v>
      </c>
      <c r="BS85">
        <f>$G$7*'WFH Residual LACW DATA 2022'!T85</f>
        <v>1205.7510066201655</v>
      </c>
      <c r="BT85">
        <f>$H$7*'WFH Residual LACW DATA 2022'!U85</f>
        <v>202.69090197494165</v>
      </c>
      <c r="BU85">
        <f>$G$8*'WFH Residual LACW DATA 2022'!V85</f>
        <v>4200.5908911188635</v>
      </c>
      <c r="BV85">
        <f>$H$8*'WFH Residual LACW DATA 2022'!W85</f>
        <v>262.74746552307249</v>
      </c>
      <c r="BW85">
        <f>$G$6*'WFH Residual LACW DATA 2022'!X85</f>
        <v>1412693.6053119376</v>
      </c>
      <c r="BX85">
        <f>$H$6*'WFH Residual LACW DATA 2022'!Y85</f>
        <v>1201.131270962617</v>
      </c>
      <c r="BY85">
        <f>$G$9*'WFH Residual LACW DATA 2022'!Z85</f>
        <v>134474.73032166567</v>
      </c>
      <c r="BZ85">
        <f>$H$9*'WFH Residual LACW DATA 2022'!AA85</f>
        <v>20415.061011673642</v>
      </c>
      <c r="CA85">
        <f>$G$10*'WFH Residual LACW DATA 2022'!AB85</f>
        <v>27631.793901712132</v>
      </c>
      <c r="CB85">
        <f>$H$10*'WFH Residual LACW DATA 2022'!AC85</f>
        <v>183.50616639706652</v>
      </c>
      <c r="CC85">
        <f>$G$10*'WFH Residual LACW DATA 2022'!AD85</f>
        <v>57775.56906721626</v>
      </c>
      <c r="CD85">
        <f>$H$11*'WFH Residual LACW DATA 2022'!AE85</f>
        <v>17669.141467222995</v>
      </c>
      <c r="CE85">
        <f>360*'WFH Residual LACW DATA 2022'!AF85</f>
        <v>11549.339143871317</v>
      </c>
      <c r="CH85">
        <f>360*'WFH Residual LACW DATA 2022'!AI85</f>
        <v>2311.2999468281032</v>
      </c>
    </row>
    <row r="86" spans="11:86" x14ac:dyDescent="0.35">
      <c r="K86" s="2" t="s">
        <v>85</v>
      </c>
      <c r="L86" s="10">
        <f>$E$3*'WFH Recoverable LACW DATA 2022'!O86</f>
        <v>0</v>
      </c>
      <c r="M86" s="44">
        <f>$F$3*'WFH Recoverable LACW DATA 2022'!P86</f>
        <v>0</v>
      </c>
      <c r="N86" s="44">
        <f>$D$3*'WFH Recoverable LACW DATA 2022'!Q86</f>
        <v>-587410.98</v>
      </c>
      <c r="O86" s="44">
        <f>$G$3*'WFH Recoverable LACW DATA 2022'!R86</f>
        <v>0</v>
      </c>
      <c r="P86" s="44">
        <f>$H$3*'WFH Recoverable LACW DATA 2022'!S86</f>
        <v>0</v>
      </c>
      <c r="Q86" s="44">
        <f>$E$4*'WFH Recoverable LACW DATA 2022'!T86</f>
        <v>0</v>
      </c>
      <c r="R86" s="44">
        <f>$F$4*'WFH Recoverable LACW DATA 2022'!U86</f>
        <v>455700</v>
      </c>
      <c r="S86" s="44">
        <f>$D$3*'WFH Recoverable LACW DATA 2022'!V86</f>
        <v>0</v>
      </c>
      <c r="T86" s="44">
        <f>$G$4*'WFH Recoverable LACW DATA 2022'!W86</f>
        <v>0</v>
      </c>
      <c r="U86" s="44">
        <f>360*'WFH Recoverable LACW DATA 2022'!X86</f>
        <v>0</v>
      </c>
      <c r="V86" s="44">
        <f>$H$4*'WFH Recoverable LACW DATA 2022'!Y86</f>
        <v>0</v>
      </c>
      <c r="W86" s="44">
        <f>$C$5*'WFH Recoverable LACW DATA 2022'!Z86</f>
        <v>-1079292.4058763187</v>
      </c>
      <c r="X86" s="44">
        <f>0*'WFH Recoverable LACW DATA 2022'!AA86</f>
        <v>0</v>
      </c>
      <c r="Y86" s="44">
        <f>0*'WFH Recoverable LACW DATA 2022'!AB86</f>
        <v>0</v>
      </c>
      <c r="Z86" s="44">
        <f>$G$5*'WFH Recoverable LACW DATA 2022'!AC86</f>
        <v>0</v>
      </c>
      <c r="AA86" s="44">
        <f>$H$5*'WFH Recoverable LACW DATA 2022'!AD86</f>
        <v>0</v>
      </c>
      <c r="AB86" s="44">
        <f>$C$6*'WFH Recoverable LACW DATA 2022'!AE86</f>
        <v>-1265626.9847493977</v>
      </c>
      <c r="AC86" s="44">
        <f>0*'WFH Recoverable LACW DATA 2022'!AF86</f>
        <v>0</v>
      </c>
      <c r="AD86" s="44">
        <f>$G$6*'WFH Recoverable LACW DATA 2022'!AG86</f>
        <v>0</v>
      </c>
      <c r="AE86" s="44">
        <f>$H$5*'WFH Recoverable LACW DATA 2022'!AH86</f>
        <v>0</v>
      </c>
      <c r="AF86" s="44">
        <f>$C$7*'WFH Recoverable LACW DATA 2022'!AI86</f>
        <v>-1943498.7066258234</v>
      </c>
      <c r="AG86" s="44">
        <f>0*'WFH Recoverable LACW DATA 2022'!AJ86</f>
        <v>0</v>
      </c>
      <c r="AH86" s="44">
        <f>0*'WFH Recoverable LACW DATA 2022'!AK86</f>
        <v>0</v>
      </c>
      <c r="AI86" s="44">
        <f>$G$7*'WFH Recoverable LACW DATA 2022'!AL86</f>
        <v>0</v>
      </c>
      <c r="AJ86" s="44">
        <f>$H$7*'WFH Recoverable LACW DATA 2022'!AM86</f>
        <v>0</v>
      </c>
      <c r="AK86" s="44">
        <f>$C$8*'WFH Recoverable LACW DATA 2022'!AN86</f>
        <v>-6047029.4699541032</v>
      </c>
      <c r="AL86" s="44">
        <f>0*'WFH Recoverable LACW DATA 2022'!AO86</f>
        <v>0</v>
      </c>
      <c r="AM86" s="44">
        <f>$G$8*'WFH Recoverable LACW DATA 2022'!AP86</f>
        <v>0</v>
      </c>
      <c r="AN86" s="44">
        <f>$H$8*'WFH Recoverable LACW DATA 2022'!AQ86</f>
        <v>0</v>
      </c>
      <c r="AO86" s="44">
        <f>$C$9*'WFH Recoverable LACW DATA 2022'!AR86</f>
        <v>-3679748.4419628629</v>
      </c>
      <c r="AP86" s="44">
        <f>0*'WFH Recoverable LACW DATA 2022'!AS86</f>
        <v>0</v>
      </c>
      <c r="AQ86" s="44">
        <f>0*'WFH Recoverable LACW DATA 2022'!AT86</f>
        <v>0</v>
      </c>
      <c r="AR86" s="44">
        <f>$G$9*'WFH Recoverable LACW DATA 2022'!AU86</f>
        <v>0</v>
      </c>
      <c r="AS86" s="44">
        <f>$H$9*'WFH Recoverable LACW DATA 2022'!AV86</f>
        <v>0</v>
      </c>
      <c r="AT86" s="44">
        <f>$C$10*'WFH Recoverable LACW DATA 2022'!AW86</f>
        <v>-569760</v>
      </c>
      <c r="AU86" s="44">
        <f>0*'WFH Recoverable LACW DATA 2022'!AX86</f>
        <v>0</v>
      </c>
      <c r="AV86" s="44">
        <f>0*'WFH Recoverable LACW DATA 2022'!AY86</f>
        <v>0</v>
      </c>
      <c r="AW86" s="44">
        <f>$G$10*'WFH Recoverable LACW DATA 2022'!AZ86</f>
        <v>0</v>
      </c>
      <c r="AX86" s="44">
        <f>360*'WFH Recoverable LACW DATA 2022'!BA86</f>
        <v>0</v>
      </c>
      <c r="AY86" s="44">
        <f>$H$10*'WFH Recoverable LACW DATA 2022'!BB86</f>
        <v>0</v>
      </c>
      <c r="AZ86" s="44">
        <f>$C$11*'WFH Recoverable LACW DATA 2022'!BC86</f>
        <v>0</v>
      </c>
      <c r="BA86" s="44">
        <f>0*'WFH Recoverable LACW DATA 2022'!BD86</f>
        <v>0</v>
      </c>
      <c r="BB86" s="44">
        <f>$E$4*'WFH Recoverable LACW DATA 2022'!BE86</f>
        <v>0</v>
      </c>
      <c r="BC86" s="44">
        <f>$F$4*'WFH Recoverable LACW DATA 2022'!BF86</f>
        <v>0</v>
      </c>
      <c r="BD86" s="44">
        <f>0*'WFH Recoverable LACW DATA 2022'!BG86</f>
        <v>0</v>
      </c>
      <c r="BE86" s="44">
        <f>$G$11*'WFH Recoverable LACW DATA 2022'!BH86</f>
        <v>0</v>
      </c>
      <c r="BF86" s="44">
        <f>360*'WFH Recoverable LACW DATA 2022'!BI86</f>
        <v>0</v>
      </c>
      <c r="BG86" s="44">
        <f>$H$11*'WFH Recoverable LACW DATA 2022'!BJ86</f>
        <v>0</v>
      </c>
      <c r="BH86" s="44">
        <f>0*'WFH Recoverable LACW DATA 2022'!BK86</f>
        <v>0</v>
      </c>
      <c r="BI86" s="44">
        <f>0*'WFH Recoverable LACW DATA 2022'!BL86</f>
        <v>0</v>
      </c>
      <c r="BJ86" s="44">
        <f>0*'WFH Recoverable LACW DATA 2022'!BM86</f>
        <v>0</v>
      </c>
      <c r="BK86" s="44">
        <f>0*'WFH Recoverable LACW DATA 2022'!BN86</f>
        <v>0</v>
      </c>
      <c r="BL86" s="44">
        <f>0*'WFH Recoverable LACW DATA 2022'!BO86</f>
        <v>0</v>
      </c>
      <c r="BM86">
        <f>$G$3*'WFH Residual LACW DATA 2022'!N86</f>
        <v>-396203.57710047089</v>
      </c>
      <c r="BN86">
        <f>$H$3*'WFH Residual LACW DATA 2022'!O86</f>
        <v>1003248.0139627022</v>
      </c>
      <c r="BO86">
        <f>$G$4*'WFH Residual LACW DATA 2022'!P86</f>
        <v>-152691.0682519332</v>
      </c>
      <c r="BP86">
        <f>$H$4*'WFH Residual LACW DATA 2022'!Q86</f>
        <v>171563.76634308128</v>
      </c>
      <c r="BQ86">
        <f>$G$5*'WFH Residual LACW DATA 2022'!R86</f>
        <v>-1815913.2317016278</v>
      </c>
      <c r="BR86">
        <f>$H$5*'WFH Residual LACW DATA 2022'!S86</f>
        <v>1302948.2830992239</v>
      </c>
      <c r="BS86">
        <f>$G$7*'WFH Residual LACW DATA 2022'!T86</f>
        <v>8566.563829199371</v>
      </c>
      <c r="BT86">
        <f>$H$7*'WFH Residual LACW DATA 2022'!U86</f>
        <v>1440.0689195636876</v>
      </c>
      <c r="BU86">
        <f>$G$8*'WFH Residual LACW DATA 2022'!V86</f>
        <v>29844.163340150586</v>
      </c>
      <c r="BV86">
        <f>$H$8*'WFH Residual LACW DATA 2022'!W86</f>
        <v>1866.7560068418168</v>
      </c>
      <c r="BW86">
        <f>$G$6*'WFH Residual LACW DATA 2022'!X86</f>
        <v>10036840.006403441</v>
      </c>
      <c r="BX86">
        <f>$H$6*'WFH Residual LACW DATA 2022'!Y86</f>
        <v>8533.7417455625909</v>
      </c>
      <c r="BY86">
        <f>$G$9*'WFH Residual LACW DATA 2022'!Z86</f>
        <v>955409.82706209645</v>
      </c>
      <c r="BZ86">
        <f>$H$9*'WFH Residual LACW DATA 2022'!AA86</f>
        <v>145043.97862683638</v>
      </c>
      <c r="CA86">
        <f>$G$10*'WFH Residual LACW DATA 2022'!AB86</f>
        <v>196317.08775248556</v>
      </c>
      <c r="CB86">
        <f>$H$10*'WFH Residual LACW DATA 2022'!AC86</f>
        <v>1303.7661000165072</v>
      </c>
      <c r="CC86">
        <f>$G$10*'WFH Residual LACW DATA 2022'!AD86</f>
        <v>410481.18348246982</v>
      </c>
      <c r="CD86">
        <f>$H$11*'WFH Residual LACW DATA 2022'!AE86</f>
        <v>125534.89680295305</v>
      </c>
      <c r="CE86">
        <f>360*'WFH Residual LACW DATA 2022'!AF86</f>
        <v>82055.209091947996</v>
      </c>
      <c r="CH86">
        <f>360*'WFH Residual LACW DATA 2022'!AI86</f>
        <v>16421.216664316999</v>
      </c>
    </row>
    <row r="87" spans="11:86" x14ac:dyDescent="0.35">
      <c r="K87" s="2" t="s">
        <v>86</v>
      </c>
      <c r="L87" s="10">
        <f>$E$3*'WFH Recoverable LACW DATA 2022'!O87</f>
        <v>0</v>
      </c>
      <c r="M87" s="44">
        <f>$F$3*'WFH Recoverable LACW DATA 2022'!P87</f>
        <v>0</v>
      </c>
      <c r="N87" s="44">
        <f>$D$3*'WFH Recoverable LACW DATA 2022'!Q87</f>
        <v>0</v>
      </c>
      <c r="O87" s="44">
        <f>$G$3*'WFH Recoverable LACW DATA 2022'!R87</f>
        <v>0</v>
      </c>
      <c r="P87" s="44">
        <f>$H$3*'WFH Recoverable LACW DATA 2022'!S87</f>
        <v>0</v>
      </c>
      <c r="Q87" s="44">
        <f>$E$4*'WFH Recoverable LACW DATA 2022'!T87</f>
        <v>-670197.6</v>
      </c>
      <c r="R87" s="44">
        <f>$F$4*'WFH Recoverable LACW DATA 2022'!U87</f>
        <v>0</v>
      </c>
      <c r="S87" s="44">
        <f>$D$3*'WFH Recoverable LACW DATA 2022'!V87</f>
        <v>0</v>
      </c>
      <c r="T87" s="44">
        <f>$G$4*'WFH Recoverable LACW DATA 2022'!W87</f>
        <v>0</v>
      </c>
      <c r="U87" s="44">
        <f>360*'WFH Recoverable LACW DATA 2022'!X87</f>
        <v>0</v>
      </c>
      <c r="V87" s="44">
        <f>$H$4*'WFH Recoverable LACW DATA 2022'!Y87</f>
        <v>0</v>
      </c>
      <c r="W87" s="44">
        <f>$C$5*'WFH Recoverable LACW DATA 2022'!Z87</f>
        <v>-1095690.5604405624</v>
      </c>
      <c r="X87" s="44">
        <f>0*'WFH Recoverable LACW DATA 2022'!AA87</f>
        <v>0</v>
      </c>
      <c r="Y87" s="44">
        <f>0*'WFH Recoverable LACW DATA 2022'!AB87</f>
        <v>0</v>
      </c>
      <c r="Z87" s="44">
        <f>$G$5*'WFH Recoverable LACW DATA 2022'!AC87</f>
        <v>0</v>
      </c>
      <c r="AA87" s="44">
        <f>$H$5*'WFH Recoverable LACW DATA 2022'!AD87</f>
        <v>0</v>
      </c>
      <c r="AB87" s="44">
        <f>$C$6*'WFH Recoverable LACW DATA 2022'!AE87</f>
        <v>-851140.36920514912</v>
      </c>
      <c r="AC87" s="44">
        <f>0*'WFH Recoverable LACW DATA 2022'!AF87</f>
        <v>0</v>
      </c>
      <c r="AD87" s="44">
        <f>$G$6*'WFH Recoverable LACW DATA 2022'!AG87</f>
        <v>0</v>
      </c>
      <c r="AE87" s="44">
        <f>$H$5*'WFH Recoverable LACW DATA 2022'!AH87</f>
        <v>0</v>
      </c>
      <c r="AF87" s="44">
        <f>$C$7*'WFH Recoverable LACW DATA 2022'!AI87</f>
        <v>-1010387.7045910085</v>
      </c>
      <c r="AG87" s="44">
        <f>0*'WFH Recoverable LACW DATA 2022'!AJ87</f>
        <v>0</v>
      </c>
      <c r="AH87" s="44">
        <f>0*'WFH Recoverable LACW DATA 2022'!AK87</f>
        <v>0</v>
      </c>
      <c r="AI87" s="44">
        <f>$G$7*'WFH Recoverable LACW DATA 2022'!AL87</f>
        <v>0</v>
      </c>
      <c r="AJ87" s="44">
        <f>$H$7*'WFH Recoverable LACW DATA 2022'!AM87</f>
        <v>0</v>
      </c>
      <c r="AK87" s="44">
        <f>$C$8*'WFH Recoverable LACW DATA 2022'!AN87</f>
        <v>-3549336.7407566612</v>
      </c>
      <c r="AL87" s="44">
        <f>0*'WFH Recoverable LACW DATA 2022'!AO87</f>
        <v>0</v>
      </c>
      <c r="AM87" s="44">
        <f>$G$8*'WFH Recoverable LACW DATA 2022'!AP87</f>
        <v>0</v>
      </c>
      <c r="AN87" s="44">
        <f>$H$8*'WFH Recoverable LACW DATA 2022'!AQ87</f>
        <v>0</v>
      </c>
      <c r="AO87" s="44">
        <f>$C$9*'WFH Recoverable LACW DATA 2022'!AR87</f>
        <v>-705443.20000000007</v>
      </c>
      <c r="AP87" s="44">
        <f>0*'WFH Recoverable LACW DATA 2022'!AS87</f>
        <v>0</v>
      </c>
      <c r="AQ87" s="44">
        <f>0*'WFH Recoverable LACW DATA 2022'!AT87</f>
        <v>0</v>
      </c>
      <c r="AR87" s="44">
        <f>$G$9*'WFH Recoverable LACW DATA 2022'!AU87</f>
        <v>0</v>
      </c>
      <c r="AS87" s="44">
        <f>$H$9*'WFH Recoverable LACW DATA 2022'!AV87</f>
        <v>0</v>
      </c>
      <c r="AT87" s="44">
        <f>$C$10*'WFH Recoverable LACW DATA 2022'!AW87</f>
        <v>-45240.921305571545</v>
      </c>
      <c r="AU87" s="44">
        <f>0*'WFH Recoverable LACW DATA 2022'!AX87</f>
        <v>0</v>
      </c>
      <c r="AV87" s="44">
        <f>0*'WFH Recoverable LACW DATA 2022'!AY87</f>
        <v>0</v>
      </c>
      <c r="AW87" s="44">
        <f>$G$10*'WFH Recoverable LACW DATA 2022'!AZ87</f>
        <v>0</v>
      </c>
      <c r="AX87" s="44">
        <f>360*'WFH Recoverable LACW DATA 2022'!BA87</f>
        <v>0</v>
      </c>
      <c r="AY87" s="44">
        <f>$H$10*'WFH Recoverable LACW DATA 2022'!BB87</f>
        <v>0</v>
      </c>
      <c r="AZ87" s="44">
        <f>$C$11*'WFH Recoverable LACW DATA 2022'!BC87</f>
        <v>0</v>
      </c>
      <c r="BA87" s="44">
        <f>0*'WFH Recoverable LACW DATA 2022'!BD87</f>
        <v>0</v>
      </c>
      <c r="BB87" s="44">
        <f>$E$4*'WFH Recoverable LACW DATA 2022'!BE87</f>
        <v>0</v>
      </c>
      <c r="BC87" s="44">
        <f>$F$4*'WFH Recoverable LACW DATA 2022'!BF87</f>
        <v>0</v>
      </c>
      <c r="BD87" s="44">
        <f>0*'WFH Recoverable LACW DATA 2022'!BG87</f>
        <v>0</v>
      </c>
      <c r="BE87" s="44">
        <f>$G$11*'WFH Recoverable LACW DATA 2022'!BH87</f>
        <v>0</v>
      </c>
      <c r="BF87" s="44">
        <f>360*'WFH Recoverable LACW DATA 2022'!BI87</f>
        <v>0</v>
      </c>
      <c r="BG87" s="44">
        <f>$H$11*'WFH Recoverable LACW DATA 2022'!BJ87</f>
        <v>0</v>
      </c>
      <c r="BH87" s="44">
        <f>0*'WFH Recoverable LACW DATA 2022'!BK87</f>
        <v>0</v>
      </c>
      <c r="BI87" s="44">
        <f>0*'WFH Recoverable LACW DATA 2022'!BL87</f>
        <v>0</v>
      </c>
      <c r="BJ87" s="44">
        <f>0*'WFH Recoverable LACW DATA 2022'!BM87</f>
        <v>0</v>
      </c>
      <c r="BK87" s="44">
        <f>0*'WFH Recoverable LACW DATA 2022'!BN87</f>
        <v>0</v>
      </c>
      <c r="BL87" s="44">
        <f>0*'WFH Recoverable LACW DATA 2022'!BO87</f>
        <v>0</v>
      </c>
      <c r="BM87">
        <f>$G$3*'WFH Residual LACW DATA 2022'!N87</f>
        <v>-76551.42757340557</v>
      </c>
      <c r="BN87">
        <f>$H$3*'WFH Residual LACW DATA 2022'!O87</f>
        <v>193839.91492725344</v>
      </c>
      <c r="BO87">
        <f>$G$4*'WFH Residual LACW DATA 2022'!P87</f>
        <v>-29501.801417178322</v>
      </c>
      <c r="BP87">
        <f>$H$4*'WFH Residual LACW DATA 2022'!Q87</f>
        <v>33148.239926422037</v>
      </c>
      <c r="BQ87">
        <f>$G$5*'WFH Residual LACW DATA 2022'!R87</f>
        <v>-350856.87830866076</v>
      </c>
      <c r="BR87">
        <f>$H$5*'WFH Residual LACW DATA 2022'!S87</f>
        <v>251745.71076694311</v>
      </c>
      <c r="BS87">
        <f>$G$7*'WFH Residual LACW DATA 2022'!T87</f>
        <v>1655.1660015871475</v>
      </c>
      <c r="BT87">
        <f>$H$7*'WFH Residual LACW DATA 2022'!U87</f>
        <v>278.23911233577047</v>
      </c>
      <c r="BU87">
        <f>$G$8*'WFH Residual LACW DATA 2022'!V87</f>
        <v>5766.2611860848538</v>
      </c>
      <c r="BV87">
        <f>$H$8*'WFH Residual LACW DATA 2022'!W87</f>
        <v>360.68033080562844</v>
      </c>
      <c r="BW87">
        <f>$G$6*'WFH Residual LACW DATA 2022'!X87</f>
        <v>1939241.5294151045</v>
      </c>
      <c r="BX87">
        <f>$H$6*'WFH Residual LACW DATA 2022'!Y87</f>
        <v>1648.8243693971585</v>
      </c>
      <c r="BY87">
        <f>$G$9*'WFH Residual LACW DATA 2022'!Z87</f>
        <v>184596.98601034435</v>
      </c>
      <c r="BZ87">
        <f>$H$9*'WFH Residual LACW DATA 2022'!AA87</f>
        <v>28024.289195135731</v>
      </c>
      <c r="CA87">
        <f>$G$10*'WFH Residual LACW DATA 2022'!AB87</f>
        <v>37930.887536372131</v>
      </c>
      <c r="CB87">
        <f>$H$10*'WFH Residual LACW DATA 2022'!AC87</f>
        <v>251.90372310234366</v>
      </c>
      <c r="CC87">
        <f>$G$10*'WFH Residual LACW DATA 2022'!AD87</f>
        <v>79310.037576050803</v>
      </c>
      <c r="CD87">
        <f>$H$11*'WFH Residual LACW DATA 2022'!AE87</f>
        <v>24254.89348398611</v>
      </c>
      <c r="CE87">
        <f>360*'WFH Residual LACW DATA 2022'!AF87</f>
        <v>15854.080474972676</v>
      </c>
      <c r="CH87">
        <f>360*'WFH Residual LACW DATA 2022'!AI87</f>
        <v>3172.7820009734323</v>
      </c>
    </row>
    <row r="88" spans="11:86" x14ac:dyDescent="0.35">
      <c r="K88" s="2" t="s">
        <v>87</v>
      </c>
      <c r="L88" s="10">
        <f>$E$3*'WFH Recoverable LACW DATA 2022'!O88</f>
        <v>0</v>
      </c>
      <c r="M88" s="44">
        <f>$F$3*'WFH Recoverable LACW DATA 2022'!P88</f>
        <v>0</v>
      </c>
      <c r="N88" s="44">
        <f>$D$3*'WFH Recoverable LACW DATA 2022'!Q88</f>
        <v>-179189.40000000002</v>
      </c>
      <c r="O88" s="44">
        <f>$G$3*'WFH Recoverable LACW DATA 2022'!R88</f>
        <v>0</v>
      </c>
      <c r="P88" s="44">
        <f>$H$3*'WFH Recoverable LACW DATA 2022'!S88</f>
        <v>0</v>
      </c>
      <c r="Q88" s="44">
        <f>$E$4*'WFH Recoverable LACW DATA 2022'!T88</f>
        <v>-203467.5</v>
      </c>
      <c r="R88" s="44">
        <f>$F$4*'WFH Recoverable LACW DATA 2022'!U88</f>
        <v>0</v>
      </c>
      <c r="S88" s="44">
        <f>$D$3*'WFH Recoverable LACW DATA 2022'!V88</f>
        <v>0</v>
      </c>
      <c r="T88" s="44">
        <f>$G$4*'WFH Recoverable LACW DATA 2022'!W88</f>
        <v>0</v>
      </c>
      <c r="U88" s="44">
        <f>360*'WFH Recoverable LACW DATA 2022'!X88</f>
        <v>0</v>
      </c>
      <c r="V88" s="44">
        <f>$H$4*'WFH Recoverable LACW DATA 2022'!Y88</f>
        <v>0</v>
      </c>
      <c r="W88" s="44">
        <f>$C$5*'WFH Recoverable LACW DATA 2022'!Z88</f>
        <v>-516288.43399777205</v>
      </c>
      <c r="X88" s="44">
        <f>0*'WFH Recoverable LACW DATA 2022'!AA88</f>
        <v>0</v>
      </c>
      <c r="Y88" s="44">
        <f>0*'WFH Recoverable LACW DATA 2022'!AB88</f>
        <v>0</v>
      </c>
      <c r="Z88" s="44">
        <f>$G$5*'WFH Recoverable LACW DATA 2022'!AC88</f>
        <v>0</v>
      </c>
      <c r="AA88" s="44">
        <f>$H$5*'WFH Recoverable LACW DATA 2022'!AD88</f>
        <v>0</v>
      </c>
      <c r="AB88" s="44">
        <f>$C$6*'WFH Recoverable LACW DATA 2022'!AE88</f>
        <v>-646605.47700834298</v>
      </c>
      <c r="AC88" s="44">
        <f>0*'WFH Recoverable LACW DATA 2022'!AF88</f>
        <v>0</v>
      </c>
      <c r="AD88" s="44">
        <f>$G$6*'WFH Recoverable LACW DATA 2022'!AG88</f>
        <v>0</v>
      </c>
      <c r="AE88" s="44">
        <f>$H$5*'WFH Recoverable LACW DATA 2022'!AH88</f>
        <v>0</v>
      </c>
      <c r="AF88" s="44">
        <f>$C$7*'WFH Recoverable LACW DATA 2022'!AI88</f>
        <v>-777370.88873143296</v>
      </c>
      <c r="AG88" s="44">
        <f>0*'WFH Recoverable LACW DATA 2022'!AJ88</f>
        <v>0</v>
      </c>
      <c r="AH88" s="44">
        <f>0*'WFH Recoverable LACW DATA 2022'!AK88</f>
        <v>0</v>
      </c>
      <c r="AI88" s="44">
        <f>$G$7*'WFH Recoverable LACW DATA 2022'!AL88</f>
        <v>0</v>
      </c>
      <c r="AJ88" s="44">
        <f>$H$7*'WFH Recoverable LACW DATA 2022'!AM88</f>
        <v>0</v>
      </c>
      <c r="AK88" s="44">
        <f>$C$8*'WFH Recoverable LACW DATA 2022'!AN88</f>
        <v>-1919791.4685111302</v>
      </c>
      <c r="AL88" s="44">
        <f>0*'WFH Recoverable LACW DATA 2022'!AO88</f>
        <v>0</v>
      </c>
      <c r="AM88" s="44">
        <f>$G$8*'WFH Recoverable LACW DATA 2022'!AP88</f>
        <v>0</v>
      </c>
      <c r="AN88" s="44">
        <f>$H$8*'WFH Recoverable LACW DATA 2022'!AQ88</f>
        <v>0</v>
      </c>
      <c r="AO88" s="44">
        <f>$C$9*'WFH Recoverable LACW DATA 2022'!AR88</f>
        <v>-333660.81355932204</v>
      </c>
      <c r="AP88" s="44">
        <f>0*'WFH Recoverable LACW DATA 2022'!AS88</f>
        <v>0</v>
      </c>
      <c r="AQ88" s="44">
        <f>0*'WFH Recoverable LACW DATA 2022'!AT88</f>
        <v>0</v>
      </c>
      <c r="AR88" s="44">
        <f>$G$9*'WFH Recoverable LACW DATA 2022'!AU88</f>
        <v>0</v>
      </c>
      <c r="AS88" s="44">
        <f>$H$9*'WFH Recoverable LACW DATA 2022'!AV88</f>
        <v>0</v>
      </c>
      <c r="AT88" s="44">
        <f>$C$10*'WFH Recoverable LACW DATA 2022'!AW88</f>
        <v>-32910</v>
      </c>
      <c r="AU88" s="44">
        <f>0*'WFH Recoverable LACW DATA 2022'!AX88</f>
        <v>0</v>
      </c>
      <c r="AV88" s="44">
        <f>0*'WFH Recoverable LACW DATA 2022'!AY88</f>
        <v>0</v>
      </c>
      <c r="AW88" s="44">
        <f>$G$10*'WFH Recoverable LACW DATA 2022'!AZ88</f>
        <v>0</v>
      </c>
      <c r="AX88" s="44">
        <f>360*'WFH Recoverable LACW DATA 2022'!BA88</f>
        <v>0</v>
      </c>
      <c r="AY88" s="44">
        <f>$H$10*'WFH Recoverable LACW DATA 2022'!BB88</f>
        <v>0</v>
      </c>
      <c r="AZ88" s="44">
        <f>$C$11*'WFH Recoverable LACW DATA 2022'!BC88</f>
        <v>0</v>
      </c>
      <c r="BA88" s="44">
        <f>0*'WFH Recoverable LACW DATA 2022'!BD88</f>
        <v>0</v>
      </c>
      <c r="BB88" s="44">
        <f>$E$4*'WFH Recoverable LACW DATA 2022'!BE88</f>
        <v>0</v>
      </c>
      <c r="BC88" s="44">
        <f>$F$4*'WFH Recoverable LACW DATA 2022'!BF88</f>
        <v>0</v>
      </c>
      <c r="BD88" s="44">
        <f>0*'WFH Recoverable LACW DATA 2022'!BG88</f>
        <v>0</v>
      </c>
      <c r="BE88" s="44">
        <f>$G$11*'WFH Recoverable LACW DATA 2022'!BH88</f>
        <v>0</v>
      </c>
      <c r="BF88" s="44">
        <f>360*'WFH Recoverable LACW DATA 2022'!BI88</f>
        <v>0</v>
      </c>
      <c r="BG88" s="44">
        <f>$H$11*'WFH Recoverable LACW DATA 2022'!BJ88</f>
        <v>0</v>
      </c>
      <c r="BH88" s="44">
        <f>0*'WFH Recoverable LACW DATA 2022'!BK88</f>
        <v>0</v>
      </c>
      <c r="BI88" s="44">
        <f>0*'WFH Recoverable LACW DATA 2022'!BL88</f>
        <v>0</v>
      </c>
      <c r="BJ88" s="44">
        <f>0*'WFH Recoverable LACW DATA 2022'!BM88</f>
        <v>0</v>
      </c>
      <c r="BK88" s="44">
        <f>0*'WFH Recoverable LACW DATA 2022'!BN88</f>
        <v>0</v>
      </c>
      <c r="BL88" s="44">
        <f>0*'WFH Recoverable LACW DATA 2022'!BO88</f>
        <v>0</v>
      </c>
      <c r="BM88">
        <f>$G$3*'WFH Residual LACW DATA 2022'!N88</f>
        <v>-57620.360539850182</v>
      </c>
      <c r="BN88">
        <f>$H$3*'WFH Residual LACW DATA 2022'!O88</f>
        <v>145903.55972672222</v>
      </c>
      <c r="BO88">
        <f>$G$4*'WFH Residual LACW DATA 2022'!P88</f>
        <v>-22206.044852695013</v>
      </c>
      <c r="BP88">
        <f>$H$4*'WFH Residual LACW DATA 2022'!Q88</f>
        <v>24950.72392987541</v>
      </c>
      <c r="BQ88">
        <f>$G$5*'WFH Residual LACW DATA 2022'!R88</f>
        <v>-264090.43523905106</v>
      </c>
      <c r="BR88">
        <f>$H$5*'WFH Residual LACW DATA 2022'!S88</f>
        <v>189489.32865873119</v>
      </c>
      <c r="BS88">
        <f>$G$7*'WFH Residual LACW DATA 2022'!T88</f>
        <v>1245.8456332940582</v>
      </c>
      <c r="BT88">
        <f>$H$7*'WFH Residual LACW DATA 2022'!U88</f>
        <v>209.43094697615635</v>
      </c>
      <c r="BU88">
        <f>$G$8*'WFH Residual LACW DATA 2022'!V88</f>
        <v>4340.2724030267527</v>
      </c>
      <c r="BV88">
        <f>$H$8*'WFH Residual LACW DATA 2022'!W88</f>
        <v>271.48456089501741</v>
      </c>
      <c r="BW88">
        <f>$G$6*'WFH Residual LACW DATA 2022'!X88</f>
        <v>1459669.6579120085</v>
      </c>
      <c r="BX88">
        <f>$H$6*'WFH Residual LACW DATA 2022'!Y88</f>
        <v>1241.0722783772226</v>
      </c>
      <c r="BY88">
        <f>$G$9*'WFH Residual LACW DATA 2022'!Z88</f>
        <v>138946.39493543451</v>
      </c>
      <c r="BZ88">
        <f>$H$9*'WFH Residual LACW DATA 2022'!AA88</f>
        <v>21093.919453668412</v>
      </c>
      <c r="CA88">
        <f>$G$10*'WFH Residual LACW DATA 2022'!AB88</f>
        <v>28550.629096322165</v>
      </c>
      <c r="CB88">
        <f>$H$10*'WFH Residual LACW DATA 2022'!AC88</f>
        <v>189.60826475207568</v>
      </c>
      <c r="CC88">
        <f>$G$10*'WFH Residual LACW DATA 2022'!AD88</f>
        <v>59696.769928673602</v>
      </c>
      <c r="CD88">
        <f>$H$11*'WFH Residual LACW DATA 2022'!AE88</f>
        <v>18256.690328378267</v>
      </c>
      <c r="CE88">
        <f>360*'WFH Residual LACW DATA 2022'!AF88</f>
        <v>11933.387292088677</v>
      </c>
      <c r="CH88">
        <f>360*'WFH Residual LACW DATA 2022'!AI88</f>
        <v>2388.1571984419547</v>
      </c>
    </row>
    <row r="89" spans="11:86" x14ac:dyDescent="0.35">
      <c r="K89" s="2" t="s">
        <v>88</v>
      </c>
      <c r="L89" s="10">
        <f>$E$3*'WFH Recoverable LACW DATA 2022'!O89</f>
        <v>0</v>
      </c>
      <c r="M89" s="44">
        <f>$F$3*'WFH Recoverable LACW DATA 2022'!P89</f>
        <v>0</v>
      </c>
      <c r="N89" s="44">
        <f>$D$3*'WFH Recoverable LACW DATA 2022'!Q89</f>
        <v>0</v>
      </c>
      <c r="O89" s="44">
        <f>$G$3*'WFH Recoverable LACW DATA 2022'!R89</f>
        <v>0</v>
      </c>
      <c r="P89" s="44">
        <f>$H$3*'WFH Recoverable LACW DATA 2022'!S89</f>
        <v>0</v>
      </c>
      <c r="Q89" s="44">
        <f>$E$4*'WFH Recoverable LACW DATA 2022'!T89</f>
        <v>0</v>
      </c>
      <c r="R89" s="44">
        <f>$F$4*'WFH Recoverable LACW DATA 2022'!U89</f>
        <v>446930.95999999996</v>
      </c>
      <c r="S89" s="44">
        <f>$D$3*'WFH Recoverable LACW DATA 2022'!V89</f>
        <v>0</v>
      </c>
      <c r="T89" s="44">
        <f>$G$4*'WFH Recoverable LACW DATA 2022'!W89</f>
        <v>0</v>
      </c>
      <c r="U89" s="44">
        <f>360*'WFH Recoverable LACW DATA 2022'!X89</f>
        <v>0</v>
      </c>
      <c r="V89" s="44">
        <f>$H$4*'WFH Recoverable LACW DATA 2022'!Y89</f>
        <v>0</v>
      </c>
      <c r="W89" s="44">
        <f>$C$5*'WFH Recoverable LACW DATA 2022'!Z89</f>
        <v>-596363.86366429448</v>
      </c>
      <c r="X89" s="44">
        <f>0*'WFH Recoverable LACW DATA 2022'!AA89</f>
        <v>0</v>
      </c>
      <c r="Y89" s="44">
        <f>0*'WFH Recoverable LACW DATA 2022'!AB89</f>
        <v>0</v>
      </c>
      <c r="Z89" s="44">
        <f>$G$5*'WFH Recoverable LACW DATA 2022'!AC89</f>
        <v>0</v>
      </c>
      <c r="AA89" s="44">
        <f>$H$5*'WFH Recoverable LACW DATA 2022'!AD89</f>
        <v>0</v>
      </c>
      <c r="AB89" s="44">
        <f>$C$6*'WFH Recoverable LACW DATA 2022'!AE89</f>
        <v>-967675.82574385591</v>
      </c>
      <c r="AC89" s="44">
        <f>0*'WFH Recoverable LACW DATA 2022'!AF89</f>
        <v>0</v>
      </c>
      <c r="AD89" s="44">
        <f>$G$6*'WFH Recoverable LACW DATA 2022'!AG89</f>
        <v>0</v>
      </c>
      <c r="AE89" s="44">
        <f>$H$5*'WFH Recoverable LACW DATA 2022'!AH89</f>
        <v>0</v>
      </c>
      <c r="AF89" s="44">
        <f>$C$7*'WFH Recoverable LACW DATA 2022'!AI89</f>
        <v>-1425178.2273401101</v>
      </c>
      <c r="AG89" s="44">
        <f>0*'WFH Recoverable LACW DATA 2022'!AJ89</f>
        <v>0</v>
      </c>
      <c r="AH89" s="44">
        <f>0*'WFH Recoverable LACW DATA 2022'!AK89</f>
        <v>0</v>
      </c>
      <c r="AI89" s="44">
        <f>$G$7*'WFH Recoverable LACW DATA 2022'!AL89</f>
        <v>0</v>
      </c>
      <c r="AJ89" s="44">
        <f>$H$7*'WFH Recoverable LACW DATA 2022'!AM89</f>
        <v>0</v>
      </c>
      <c r="AK89" s="44">
        <f>$C$8*'WFH Recoverable LACW DATA 2022'!AN89</f>
        <v>-4082850.4656160958</v>
      </c>
      <c r="AL89" s="44">
        <f>0*'WFH Recoverable LACW DATA 2022'!AO89</f>
        <v>0</v>
      </c>
      <c r="AM89" s="44">
        <f>$G$8*'WFH Recoverable LACW DATA 2022'!AP89</f>
        <v>0</v>
      </c>
      <c r="AN89" s="44">
        <f>$H$8*'WFH Recoverable LACW DATA 2022'!AQ89</f>
        <v>0</v>
      </c>
      <c r="AO89" s="44">
        <f>$C$9*'WFH Recoverable LACW DATA 2022'!AR89</f>
        <v>-41084.050000000003</v>
      </c>
      <c r="AP89" s="44">
        <f>0*'WFH Recoverable LACW DATA 2022'!AS89</f>
        <v>0</v>
      </c>
      <c r="AQ89" s="44">
        <f>0*'WFH Recoverable LACW DATA 2022'!AT89</f>
        <v>0</v>
      </c>
      <c r="AR89" s="44">
        <f>$G$9*'WFH Recoverable LACW DATA 2022'!AU89</f>
        <v>0</v>
      </c>
      <c r="AS89" s="44">
        <f>$H$9*'WFH Recoverable LACW DATA 2022'!AV89</f>
        <v>0</v>
      </c>
      <c r="AT89" s="44">
        <f>$C$10*'WFH Recoverable LACW DATA 2022'!AW89</f>
        <v>-53250</v>
      </c>
      <c r="AU89" s="44">
        <f>0*'WFH Recoverable LACW DATA 2022'!AX89</f>
        <v>0</v>
      </c>
      <c r="AV89" s="44">
        <f>0*'WFH Recoverable LACW DATA 2022'!AY89</f>
        <v>0</v>
      </c>
      <c r="AW89" s="44">
        <f>$G$10*'WFH Recoverable LACW DATA 2022'!AZ89</f>
        <v>0</v>
      </c>
      <c r="AX89" s="44">
        <f>360*'WFH Recoverable LACW DATA 2022'!BA89</f>
        <v>0</v>
      </c>
      <c r="AY89" s="44">
        <f>$H$10*'WFH Recoverable LACW DATA 2022'!BB89</f>
        <v>0</v>
      </c>
      <c r="AZ89" s="44">
        <f>$C$11*'WFH Recoverable LACW DATA 2022'!BC89</f>
        <v>0</v>
      </c>
      <c r="BA89" s="44">
        <f>0*'WFH Recoverable LACW DATA 2022'!BD89</f>
        <v>0</v>
      </c>
      <c r="BB89" s="44">
        <f>$E$4*'WFH Recoverable LACW DATA 2022'!BE89</f>
        <v>0</v>
      </c>
      <c r="BC89" s="44">
        <f>$F$4*'WFH Recoverable LACW DATA 2022'!BF89</f>
        <v>0</v>
      </c>
      <c r="BD89" s="44">
        <f>0*'WFH Recoverable LACW DATA 2022'!BG89</f>
        <v>0</v>
      </c>
      <c r="BE89" s="44">
        <f>$G$11*'WFH Recoverable LACW DATA 2022'!BH89</f>
        <v>0</v>
      </c>
      <c r="BF89" s="44">
        <f>360*'WFH Recoverable LACW DATA 2022'!BI89</f>
        <v>0</v>
      </c>
      <c r="BG89" s="44">
        <f>$H$11*'WFH Recoverable LACW DATA 2022'!BJ89</f>
        <v>0</v>
      </c>
      <c r="BH89" s="44">
        <f>0*'WFH Recoverable LACW DATA 2022'!BK89</f>
        <v>0</v>
      </c>
      <c r="BI89" s="44">
        <f>0*'WFH Recoverable LACW DATA 2022'!BL89</f>
        <v>0</v>
      </c>
      <c r="BJ89" s="44">
        <f>0*'WFH Recoverable LACW DATA 2022'!BM89</f>
        <v>0</v>
      </c>
      <c r="BK89" s="44">
        <f>0*'WFH Recoverable LACW DATA 2022'!BN89</f>
        <v>0</v>
      </c>
      <c r="BL89" s="44">
        <f>0*'WFH Recoverable LACW DATA 2022'!BO89</f>
        <v>0</v>
      </c>
      <c r="BM89">
        <f>$G$3*'WFH Residual LACW DATA 2022'!N89</f>
        <v>-111059.85909945307</v>
      </c>
      <c r="BN89">
        <f>$H$3*'WFH Residual LACW DATA 2022'!O89</f>
        <v>281220.53790607088</v>
      </c>
      <c r="BO89">
        <f>$G$4*'WFH Residual LACW DATA 2022'!P89</f>
        <v>-42800.846599889323</v>
      </c>
      <c r="BP89">
        <f>$H$4*'WFH Residual LACW DATA 2022'!Q89</f>
        <v>48091.054240538433</v>
      </c>
      <c r="BQ89">
        <f>$G$5*'WFH Residual LACW DATA 2022'!R89</f>
        <v>-509018.79565432016</v>
      </c>
      <c r="BR89">
        <f>$H$5*'WFH Residual LACW DATA 2022'!S89</f>
        <v>365229.54637075169</v>
      </c>
      <c r="BS89">
        <f>$G$7*'WFH Residual LACW DATA 2022'!T89</f>
        <v>2401.2942507989856</v>
      </c>
      <c r="BT89">
        <f>$H$7*'WFH Residual LACW DATA 2022'!U89</f>
        <v>403.66584388431227</v>
      </c>
      <c r="BU89">
        <f>$G$8*'WFH Residual LACW DATA 2022'!V89</f>
        <v>8365.6200172510962</v>
      </c>
      <c r="BV89">
        <f>$H$8*'WFH Residual LACW DATA 2022'!W89</f>
        <v>523.27053836855293</v>
      </c>
      <c r="BW89">
        <f>$G$6*'WFH Residual LACW DATA 2022'!X89</f>
        <v>2813427.4936953746</v>
      </c>
      <c r="BX89">
        <f>$H$6*'WFH Residual LACW DATA 2022'!Y89</f>
        <v>2392.0938896848129</v>
      </c>
      <c r="BY89">
        <f>$G$9*'WFH Residual LACW DATA 2022'!Z89</f>
        <v>267811.01158216462</v>
      </c>
      <c r="BZ89">
        <f>$H$9*'WFH Residual LACW DATA 2022'!AA89</f>
        <v>40657.290243080417</v>
      </c>
      <c r="CA89">
        <f>$G$10*'WFH Residual LACW DATA 2022'!AB89</f>
        <v>55029.659914143427</v>
      </c>
      <c r="CB89">
        <f>$H$10*'WFH Residual LACW DATA 2022'!AC89</f>
        <v>365.45878870184652</v>
      </c>
      <c r="CC89">
        <f>$G$10*'WFH Residual LACW DATA 2022'!AD89</f>
        <v>115062.01618411805</v>
      </c>
      <c r="CD89">
        <f>$H$11*'WFH Residual LACW DATA 2022'!AE89</f>
        <v>35188.69782305097</v>
      </c>
      <c r="CE89">
        <f>360*'WFH Residual LACW DATA 2022'!AF89</f>
        <v>23000.902785430895</v>
      </c>
      <c r="CH89">
        <f>360*'WFH Residual LACW DATA 2022'!AI89</f>
        <v>4603.0326690315733</v>
      </c>
    </row>
    <row r="90" spans="11:86" x14ac:dyDescent="0.35">
      <c r="K90" s="2" t="s">
        <v>89</v>
      </c>
      <c r="L90" s="10">
        <f>$E$3*'WFH Recoverable LACW DATA 2022'!O90</f>
        <v>0</v>
      </c>
      <c r="M90" s="44">
        <f>$F$3*'WFH Recoverable LACW DATA 2022'!P90</f>
        <v>0</v>
      </c>
      <c r="N90" s="44">
        <f>$D$3*'WFH Recoverable LACW DATA 2022'!Q90</f>
        <v>-14652.3</v>
      </c>
      <c r="O90" s="44">
        <f>$G$3*'WFH Recoverable LACW DATA 2022'!R90</f>
        <v>0</v>
      </c>
      <c r="P90" s="44">
        <f>$H$3*'WFH Recoverable LACW DATA 2022'!S90</f>
        <v>0</v>
      </c>
      <c r="Q90" s="44">
        <f>$E$4*'WFH Recoverable LACW DATA 2022'!T90</f>
        <v>0</v>
      </c>
      <c r="R90" s="44">
        <f>$F$4*'WFH Recoverable LACW DATA 2022'!U90</f>
        <v>149079.84</v>
      </c>
      <c r="S90" s="44">
        <f>$D$3*'WFH Recoverable LACW DATA 2022'!V90</f>
        <v>0</v>
      </c>
      <c r="T90" s="44">
        <f>$G$4*'WFH Recoverable LACW DATA 2022'!W90</f>
        <v>0</v>
      </c>
      <c r="U90" s="44">
        <f>360*'WFH Recoverable LACW DATA 2022'!X90</f>
        <v>0</v>
      </c>
      <c r="V90" s="44">
        <f>$H$4*'WFH Recoverable LACW DATA 2022'!Y90</f>
        <v>0</v>
      </c>
      <c r="W90" s="44">
        <f>$C$5*'WFH Recoverable LACW DATA 2022'!Z90</f>
        <v>-342746.93628141657</v>
      </c>
      <c r="X90" s="44">
        <f>0*'WFH Recoverable LACW DATA 2022'!AA90</f>
        <v>0</v>
      </c>
      <c r="Y90" s="44">
        <f>0*'WFH Recoverable LACW DATA 2022'!AB90</f>
        <v>0</v>
      </c>
      <c r="Z90" s="44">
        <f>$G$5*'WFH Recoverable LACW DATA 2022'!AC90</f>
        <v>0</v>
      </c>
      <c r="AA90" s="44">
        <f>$H$5*'WFH Recoverable LACW DATA 2022'!AD90</f>
        <v>0</v>
      </c>
      <c r="AB90" s="44">
        <f>$C$6*'WFH Recoverable LACW DATA 2022'!AE90</f>
        <v>-409938.21098007949</v>
      </c>
      <c r="AC90" s="44">
        <f>0*'WFH Recoverable LACW DATA 2022'!AF90</f>
        <v>0</v>
      </c>
      <c r="AD90" s="44">
        <f>$G$6*'WFH Recoverable LACW DATA 2022'!AG90</f>
        <v>0</v>
      </c>
      <c r="AE90" s="44">
        <f>$H$5*'WFH Recoverable LACW DATA 2022'!AH90</f>
        <v>0</v>
      </c>
      <c r="AF90" s="44">
        <f>$C$7*'WFH Recoverable LACW DATA 2022'!AI90</f>
        <v>-858659.10792372562</v>
      </c>
      <c r="AG90" s="44">
        <f>0*'WFH Recoverable LACW DATA 2022'!AJ90</f>
        <v>0</v>
      </c>
      <c r="AH90" s="44">
        <f>0*'WFH Recoverable LACW DATA 2022'!AK90</f>
        <v>0</v>
      </c>
      <c r="AI90" s="44">
        <f>$G$7*'WFH Recoverable LACW DATA 2022'!AL90</f>
        <v>0</v>
      </c>
      <c r="AJ90" s="44">
        <f>$H$7*'WFH Recoverable LACW DATA 2022'!AM90</f>
        <v>0</v>
      </c>
      <c r="AK90" s="44">
        <f>$C$8*'WFH Recoverable LACW DATA 2022'!AN90</f>
        <v>-2016751.8933426011</v>
      </c>
      <c r="AL90" s="44">
        <f>0*'WFH Recoverable LACW DATA 2022'!AO90</f>
        <v>0</v>
      </c>
      <c r="AM90" s="44">
        <f>$G$8*'WFH Recoverable LACW DATA 2022'!AP90</f>
        <v>0</v>
      </c>
      <c r="AN90" s="44">
        <f>$H$8*'WFH Recoverable LACW DATA 2022'!AQ90</f>
        <v>0</v>
      </c>
      <c r="AO90" s="44">
        <f>$C$9*'WFH Recoverable LACW DATA 2022'!AR90</f>
        <v>-1823902.78</v>
      </c>
      <c r="AP90" s="44">
        <f>0*'WFH Recoverable LACW DATA 2022'!AS90</f>
        <v>0</v>
      </c>
      <c r="AQ90" s="44">
        <f>0*'WFH Recoverable LACW DATA 2022'!AT90</f>
        <v>0</v>
      </c>
      <c r="AR90" s="44">
        <f>$G$9*'WFH Recoverable LACW DATA 2022'!AU90</f>
        <v>0</v>
      </c>
      <c r="AS90" s="44">
        <f>$H$9*'WFH Recoverable LACW DATA 2022'!AV90</f>
        <v>0</v>
      </c>
      <c r="AT90" s="44">
        <f>$C$10*'WFH Recoverable LACW DATA 2022'!AW90</f>
        <v>-14265</v>
      </c>
      <c r="AU90" s="44">
        <f>0*'WFH Recoverable LACW DATA 2022'!AX90</f>
        <v>0</v>
      </c>
      <c r="AV90" s="44">
        <f>0*'WFH Recoverable LACW DATA 2022'!AY90</f>
        <v>0</v>
      </c>
      <c r="AW90" s="44">
        <f>$G$10*'WFH Recoverable LACW DATA 2022'!AZ90</f>
        <v>0</v>
      </c>
      <c r="AX90" s="44">
        <f>360*'WFH Recoverable LACW DATA 2022'!BA90</f>
        <v>0</v>
      </c>
      <c r="AY90" s="44">
        <f>$H$10*'WFH Recoverable LACW DATA 2022'!BB90</f>
        <v>0</v>
      </c>
      <c r="AZ90" s="44">
        <f>$C$11*'WFH Recoverable LACW DATA 2022'!BC90</f>
        <v>0</v>
      </c>
      <c r="BA90" s="44">
        <f>0*'WFH Recoverable LACW DATA 2022'!BD90</f>
        <v>0</v>
      </c>
      <c r="BB90" s="44">
        <f>$E$4*'WFH Recoverable LACW DATA 2022'!BE90</f>
        <v>0</v>
      </c>
      <c r="BC90" s="44">
        <f>$F$4*'WFH Recoverable LACW DATA 2022'!BF90</f>
        <v>0</v>
      </c>
      <c r="BD90" s="44">
        <f>0*'WFH Recoverable LACW DATA 2022'!BG90</f>
        <v>0</v>
      </c>
      <c r="BE90" s="44">
        <f>$G$11*'WFH Recoverable LACW DATA 2022'!BH90</f>
        <v>0</v>
      </c>
      <c r="BF90" s="44">
        <f>360*'WFH Recoverable LACW DATA 2022'!BI90</f>
        <v>0</v>
      </c>
      <c r="BG90" s="44">
        <f>$H$11*'WFH Recoverable LACW DATA 2022'!BJ90</f>
        <v>0</v>
      </c>
      <c r="BH90" s="44">
        <f>0*'WFH Recoverable LACW DATA 2022'!BK90</f>
        <v>0</v>
      </c>
      <c r="BI90" s="44">
        <f>0*'WFH Recoverable LACW DATA 2022'!BL90</f>
        <v>0</v>
      </c>
      <c r="BJ90" s="44">
        <f>0*'WFH Recoverable LACW DATA 2022'!BM90</f>
        <v>0</v>
      </c>
      <c r="BK90" s="44">
        <f>0*'WFH Recoverable LACW DATA 2022'!BN90</f>
        <v>0</v>
      </c>
      <c r="BL90" s="44">
        <f>0*'WFH Recoverable LACW DATA 2022'!BO90</f>
        <v>0</v>
      </c>
      <c r="BM90">
        <f>$G$3*'WFH Residual LACW DATA 2022'!N90</f>
        <v>-120382.51178549686</v>
      </c>
      <c r="BN90">
        <f>$H$3*'WFH Residual LACW DATA 2022'!O90</f>
        <v>304826.91940465517</v>
      </c>
      <c r="BO90">
        <f>$G$4*'WFH Residual LACW DATA 2022'!P90</f>
        <v>-46393.660698114414</v>
      </c>
      <c r="BP90">
        <f>$H$4*'WFH Residual LACW DATA 2022'!Q90</f>
        <v>52127.942092059588</v>
      </c>
      <c r="BQ90">
        <f>$G$5*'WFH Residual LACW DATA 2022'!R90</f>
        <v>-551747.15386612073</v>
      </c>
      <c r="BR90">
        <f>$H$5*'WFH Residual LACW DATA 2022'!S90</f>
        <v>395887.86197735427</v>
      </c>
      <c r="BS90">
        <f>$G$7*'WFH Residual LACW DATA 2022'!T90</f>
        <v>2602.8651196864189</v>
      </c>
      <c r="BT90">
        <f>$H$7*'WFH Residual LACW DATA 2022'!U90</f>
        <v>437.55060201625145</v>
      </c>
      <c r="BU90">
        <f>$G$8*'WFH Residual LACW DATA 2022'!V90</f>
        <v>9067.8518637223624</v>
      </c>
      <c r="BV90">
        <f>$H$8*'WFH Residual LACW DATA 2022'!W90</f>
        <v>567.19522483588162</v>
      </c>
      <c r="BW90">
        <f>$G$6*'WFH Residual LACW DATA 2022'!X90</f>
        <v>3049593.8961540805</v>
      </c>
      <c r="BX90">
        <f>$H$6*'WFH Residual LACW DATA 2022'!Y90</f>
        <v>2592.8924563926012</v>
      </c>
      <c r="BY90">
        <f>$G$9*'WFH Residual LACW DATA 2022'!Z90</f>
        <v>290291.76265391585</v>
      </c>
      <c r="BZ90">
        <f>$H$9*'WFH Residual LACW DATA 2022'!AA90</f>
        <v>44070.168659867297</v>
      </c>
      <c r="CA90">
        <f>$G$10*'WFH Residual LACW DATA 2022'!AB90</f>
        <v>59648.992326147105</v>
      </c>
      <c r="CB90">
        <f>$H$10*'WFH Residual LACW DATA 2022'!AC90</f>
        <v>396.1363475044252</v>
      </c>
      <c r="CC90">
        <f>$G$10*'WFH Residual LACW DATA 2022'!AD90</f>
        <v>124720.62031830757</v>
      </c>
      <c r="CD90">
        <f>$H$11*'WFH Residual LACW DATA 2022'!AE90</f>
        <v>38142.52840539199</v>
      </c>
      <c r="CE90">
        <f>360*'WFH Residual LACW DATA 2022'!AF90</f>
        <v>24931.658234544244</v>
      </c>
      <c r="CH90">
        <f>360*'WFH Residual LACW DATA 2022'!AI90</f>
        <v>4989.4231725299323</v>
      </c>
    </row>
    <row r="91" spans="11:86" x14ac:dyDescent="0.35">
      <c r="K91" s="2" t="s">
        <v>90</v>
      </c>
      <c r="L91" s="10">
        <f>$E$3*'WFH Recoverable LACW DATA 2022'!O91</f>
        <v>0</v>
      </c>
      <c r="M91" s="44">
        <f>$F$3*'WFH Recoverable LACW DATA 2022'!P91</f>
        <v>0</v>
      </c>
      <c r="N91" s="44">
        <f>$D$3*'WFH Recoverable LACW DATA 2022'!Q91</f>
        <v>0</v>
      </c>
      <c r="O91" s="44">
        <f>$G$3*'WFH Recoverable LACW DATA 2022'!R91</f>
        <v>0</v>
      </c>
      <c r="P91" s="44">
        <f>$H$3*'WFH Recoverable LACW DATA 2022'!S91</f>
        <v>0</v>
      </c>
      <c r="Q91" s="44">
        <f>$E$4*'WFH Recoverable LACW DATA 2022'!T91</f>
        <v>0</v>
      </c>
      <c r="R91" s="44">
        <f>$F$4*'WFH Recoverable LACW DATA 2022'!U91</f>
        <v>280459.76</v>
      </c>
      <c r="S91" s="44">
        <f>$D$3*'WFH Recoverable LACW DATA 2022'!V91</f>
        <v>0</v>
      </c>
      <c r="T91" s="44">
        <f>$G$4*'WFH Recoverable LACW DATA 2022'!W91</f>
        <v>0</v>
      </c>
      <c r="U91" s="44">
        <f>360*'WFH Recoverable LACW DATA 2022'!X91</f>
        <v>0</v>
      </c>
      <c r="V91" s="44">
        <f>$H$4*'WFH Recoverable LACW DATA 2022'!Y91</f>
        <v>0</v>
      </c>
      <c r="W91" s="44">
        <f>$C$5*'WFH Recoverable LACW DATA 2022'!Z91</f>
        <v>-546992.74683577928</v>
      </c>
      <c r="X91" s="44">
        <f>0*'WFH Recoverable LACW DATA 2022'!AA91</f>
        <v>0</v>
      </c>
      <c r="Y91" s="44">
        <f>0*'WFH Recoverable LACW DATA 2022'!AB91</f>
        <v>0</v>
      </c>
      <c r="Z91" s="44">
        <f>$G$5*'WFH Recoverable LACW DATA 2022'!AC91</f>
        <v>0</v>
      </c>
      <c r="AA91" s="44">
        <f>$H$5*'WFH Recoverable LACW DATA 2022'!AD91</f>
        <v>0</v>
      </c>
      <c r="AB91" s="44">
        <f>$C$6*'WFH Recoverable LACW DATA 2022'!AE91</f>
        <v>-397993.965099213</v>
      </c>
      <c r="AC91" s="44">
        <f>0*'WFH Recoverable LACW DATA 2022'!AF91</f>
        <v>0</v>
      </c>
      <c r="AD91" s="44">
        <f>$G$6*'WFH Recoverable LACW DATA 2022'!AG91</f>
        <v>0</v>
      </c>
      <c r="AE91" s="44">
        <f>$H$5*'WFH Recoverable LACW DATA 2022'!AH91</f>
        <v>54286.458999860421</v>
      </c>
      <c r="AF91" s="44">
        <f>$C$7*'WFH Recoverable LACW DATA 2022'!AI91</f>
        <v>-742806.97400000005</v>
      </c>
      <c r="AG91" s="44">
        <f>0*'WFH Recoverable LACW DATA 2022'!AJ91</f>
        <v>0</v>
      </c>
      <c r="AH91" s="44">
        <f>0*'WFH Recoverable LACW DATA 2022'!AK91</f>
        <v>0</v>
      </c>
      <c r="AI91" s="44">
        <f>$G$7*'WFH Recoverable LACW DATA 2022'!AL91</f>
        <v>0</v>
      </c>
      <c r="AJ91" s="44">
        <f>$H$7*'WFH Recoverable LACW DATA 2022'!AM91</f>
        <v>0</v>
      </c>
      <c r="AK91" s="44">
        <f>$C$8*'WFH Recoverable LACW DATA 2022'!AN91</f>
        <v>-2535535.0506381127</v>
      </c>
      <c r="AL91" s="44">
        <f>0*'WFH Recoverable LACW DATA 2022'!AO91</f>
        <v>0</v>
      </c>
      <c r="AM91" s="44">
        <f>$G$8*'WFH Recoverable LACW DATA 2022'!AP91</f>
        <v>0</v>
      </c>
      <c r="AN91" s="44">
        <f>$H$8*'WFH Recoverable LACW DATA 2022'!AQ91</f>
        <v>0</v>
      </c>
      <c r="AO91" s="44">
        <f>$C$9*'WFH Recoverable LACW DATA 2022'!AR91</f>
        <v>-2812038.8184273429</v>
      </c>
      <c r="AP91" s="44">
        <f>0*'WFH Recoverable LACW DATA 2022'!AS91</f>
        <v>0</v>
      </c>
      <c r="AQ91" s="44">
        <f>0*'WFH Recoverable LACW DATA 2022'!AT91</f>
        <v>0</v>
      </c>
      <c r="AR91" s="44">
        <f>$G$9*'WFH Recoverable LACW DATA 2022'!AU91</f>
        <v>0</v>
      </c>
      <c r="AS91" s="44">
        <f>$H$9*'WFH Recoverable LACW DATA 2022'!AV91</f>
        <v>0</v>
      </c>
      <c r="AT91" s="44">
        <f>$C$10*'WFH Recoverable LACW DATA 2022'!AW91</f>
        <v>-16400</v>
      </c>
      <c r="AU91" s="44">
        <f>0*'WFH Recoverable LACW DATA 2022'!AX91</f>
        <v>0</v>
      </c>
      <c r="AV91" s="44">
        <f>0*'WFH Recoverable LACW DATA 2022'!AY91</f>
        <v>0</v>
      </c>
      <c r="AW91" s="44">
        <f>$G$10*'WFH Recoverable LACW DATA 2022'!AZ91</f>
        <v>0</v>
      </c>
      <c r="AX91" s="44">
        <f>360*'WFH Recoverable LACW DATA 2022'!BA91</f>
        <v>0</v>
      </c>
      <c r="AY91" s="44">
        <f>$H$10*'WFH Recoverable LACW DATA 2022'!BB91</f>
        <v>0</v>
      </c>
      <c r="AZ91" s="44">
        <f>$C$11*'WFH Recoverable LACW DATA 2022'!BC91</f>
        <v>0</v>
      </c>
      <c r="BA91" s="44">
        <f>0*'WFH Recoverable LACW DATA 2022'!BD91</f>
        <v>0</v>
      </c>
      <c r="BB91" s="44">
        <f>$E$4*'WFH Recoverable LACW DATA 2022'!BE91</f>
        <v>0</v>
      </c>
      <c r="BC91" s="44">
        <f>$F$4*'WFH Recoverable LACW DATA 2022'!BF91</f>
        <v>0</v>
      </c>
      <c r="BD91" s="44">
        <f>0*'WFH Recoverable LACW DATA 2022'!BG91</f>
        <v>0</v>
      </c>
      <c r="BE91" s="44">
        <f>$G$11*'WFH Recoverable LACW DATA 2022'!BH91</f>
        <v>0</v>
      </c>
      <c r="BF91" s="44">
        <f>360*'WFH Recoverable LACW DATA 2022'!BI91</f>
        <v>0</v>
      </c>
      <c r="BG91" s="44">
        <f>$H$11*'WFH Recoverable LACW DATA 2022'!BJ91</f>
        <v>0</v>
      </c>
      <c r="BH91" s="44">
        <f>0*'WFH Recoverable LACW DATA 2022'!BK91</f>
        <v>0</v>
      </c>
      <c r="BI91" s="44">
        <f>0*'WFH Recoverable LACW DATA 2022'!BL91</f>
        <v>0</v>
      </c>
      <c r="BJ91" s="44">
        <f>0*'WFH Recoverable LACW DATA 2022'!BM91</f>
        <v>0</v>
      </c>
      <c r="BK91" s="44">
        <f>0*'WFH Recoverable LACW DATA 2022'!BN91</f>
        <v>0</v>
      </c>
      <c r="BL91" s="44">
        <f>0*'WFH Recoverable LACW DATA 2022'!BO91</f>
        <v>0</v>
      </c>
      <c r="BM91">
        <f>$G$3*'WFH Residual LACW DATA 2022'!N91</f>
        <v>-137786.24209365179</v>
      </c>
      <c r="BN91">
        <f>$H$3*'WFH Residual LACW DATA 2022'!O91</f>
        <v>348895.82457451255</v>
      </c>
      <c r="BO91">
        <f>$G$4*'WFH Residual LACW DATA 2022'!P91</f>
        <v>-53100.804010066015</v>
      </c>
      <c r="BP91">
        <f>$H$4*'WFH Residual LACW DATA 2022'!Q91</f>
        <v>59664.09192174457</v>
      </c>
      <c r="BQ91">
        <f>$G$5*'WFH Residual LACW DATA 2022'!R91</f>
        <v>-631513.38005425781</v>
      </c>
      <c r="BR91">
        <f>$H$5*'WFH Residual LACW DATA 2022'!S91</f>
        <v>453121.47074606584</v>
      </c>
      <c r="BS91">
        <f>$G$7*'WFH Residual LACW DATA 2022'!T91</f>
        <v>2979.1619912140932</v>
      </c>
      <c r="BT91">
        <f>$H$7*'WFH Residual LACW DATA 2022'!U91</f>
        <v>500.8074036954726</v>
      </c>
      <c r="BU91">
        <f>$G$8*'WFH Residual LACW DATA 2022'!V91</f>
        <v>10378.793511058357</v>
      </c>
      <c r="BV91">
        <f>$H$8*'WFH Residual LACW DATA 2022'!W91</f>
        <v>649.19478256820514</v>
      </c>
      <c r="BW91">
        <f>$G$6*'WFH Residual LACW DATA 2022'!X91</f>
        <v>3490474.4603728377</v>
      </c>
      <c r="BX91">
        <f>$H$6*'WFH Residual LACW DATA 2022'!Y91</f>
        <v>2967.7475774546519</v>
      </c>
      <c r="BY91">
        <f>$G$9*'WFH Residual LACW DATA 2022'!Z91</f>
        <v>332259.31652012729</v>
      </c>
      <c r="BZ91">
        <f>$H$9*'WFH Residual LACW DATA 2022'!AA91</f>
        <v>50441.404137640697</v>
      </c>
      <c r="CA91">
        <f>$G$10*'WFH Residual LACW DATA 2022'!AB91</f>
        <v>68272.46229865629</v>
      </c>
      <c r="CB91">
        <f>$H$10*'WFH Residual LACW DATA 2022'!AC91</f>
        <v>453.40587988890519</v>
      </c>
      <c r="CC91">
        <f>$G$10*'WFH Residual LACW DATA 2022'!AD91</f>
        <v>142751.51207900862</v>
      </c>
      <c r="CD91">
        <f>$H$11*'WFH Residual LACW DATA 2022'!AE91</f>
        <v>43656.803425848542</v>
      </c>
      <c r="CE91">
        <f>360*'WFH Residual LACW DATA 2022'!AF91</f>
        <v>28536.034398602424</v>
      </c>
      <c r="CH91">
        <f>360*'WFH Residual LACW DATA 2022'!AI91</f>
        <v>5710.7453479859114</v>
      </c>
    </row>
    <row r="92" spans="11:86" x14ac:dyDescent="0.35">
      <c r="K92" s="2" t="s">
        <v>91</v>
      </c>
      <c r="L92" s="10">
        <f>$E$3*'WFH Recoverable LACW DATA 2022'!O92</f>
        <v>0</v>
      </c>
      <c r="M92" s="44">
        <f>$F$3*'WFH Recoverable LACW DATA 2022'!P92</f>
        <v>0</v>
      </c>
      <c r="N92" s="44">
        <f>$D$3*'WFH Recoverable LACW DATA 2022'!Q92</f>
        <v>0</v>
      </c>
      <c r="O92" s="44">
        <f>$G$3*'WFH Recoverable LACW DATA 2022'!R92</f>
        <v>0</v>
      </c>
      <c r="P92" s="44">
        <f>$H$3*'WFH Recoverable LACW DATA 2022'!S92</f>
        <v>0</v>
      </c>
      <c r="Q92" s="44">
        <f>$E$4*'WFH Recoverable LACW DATA 2022'!T92</f>
        <v>-315311.40000000002</v>
      </c>
      <c r="R92" s="44">
        <f>$F$4*'WFH Recoverable LACW DATA 2022'!U92</f>
        <v>0</v>
      </c>
      <c r="S92" s="44">
        <f>$D$3*'WFH Recoverable LACW DATA 2022'!V92</f>
        <v>0</v>
      </c>
      <c r="T92" s="44">
        <f>$G$4*'WFH Recoverable LACW DATA 2022'!W92</f>
        <v>0</v>
      </c>
      <c r="U92" s="44">
        <f>360*'WFH Recoverable LACW DATA 2022'!X92</f>
        <v>0</v>
      </c>
      <c r="V92" s="44">
        <f>$H$4*'WFH Recoverable LACW DATA 2022'!Y92</f>
        <v>0</v>
      </c>
      <c r="W92" s="44">
        <f>$C$5*'WFH Recoverable LACW DATA 2022'!Z92</f>
        <v>-587364.53025541245</v>
      </c>
      <c r="X92" s="44">
        <f>0*'WFH Recoverable LACW DATA 2022'!AA92</f>
        <v>0</v>
      </c>
      <c r="Y92" s="44">
        <f>0*'WFH Recoverable LACW DATA 2022'!AB92</f>
        <v>0</v>
      </c>
      <c r="Z92" s="44">
        <f>$G$5*'WFH Recoverable LACW DATA 2022'!AC92</f>
        <v>0</v>
      </c>
      <c r="AA92" s="44">
        <f>$H$5*'WFH Recoverable LACW DATA 2022'!AD92</f>
        <v>0</v>
      </c>
      <c r="AB92" s="44">
        <f>$C$6*'WFH Recoverable LACW DATA 2022'!AE92</f>
        <v>-798223.2368551041</v>
      </c>
      <c r="AC92" s="44">
        <f>0*'WFH Recoverable LACW DATA 2022'!AF92</f>
        <v>0</v>
      </c>
      <c r="AD92" s="44">
        <f>$G$6*'WFH Recoverable LACW DATA 2022'!AG92</f>
        <v>0</v>
      </c>
      <c r="AE92" s="44">
        <f>$H$5*'WFH Recoverable LACW DATA 2022'!AH92</f>
        <v>0</v>
      </c>
      <c r="AF92" s="44">
        <f>$C$7*'WFH Recoverable LACW DATA 2022'!AI92</f>
        <v>-1240283.2481817447</v>
      </c>
      <c r="AG92" s="44">
        <f>0*'WFH Recoverable LACW DATA 2022'!AJ92</f>
        <v>0</v>
      </c>
      <c r="AH92" s="44">
        <f>0*'WFH Recoverable LACW DATA 2022'!AK92</f>
        <v>0</v>
      </c>
      <c r="AI92" s="44">
        <f>$G$7*'WFH Recoverable LACW DATA 2022'!AL92</f>
        <v>0</v>
      </c>
      <c r="AJ92" s="44">
        <f>$H$7*'WFH Recoverable LACW DATA 2022'!AM92</f>
        <v>0</v>
      </c>
      <c r="AK92" s="44">
        <f>$C$8*'WFH Recoverable LACW DATA 2022'!AN92</f>
        <v>-3377203.3060102351</v>
      </c>
      <c r="AL92" s="44">
        <f>0*'WFH Recoverable LACW DATA 2022'!AO92</f>
        <v>0</v>
      </c>
      <c r="AM92" s="44">
        <f>$G$8*'WFH Recoverable LACW DATA 2022'!AP92</f>
        <v>0</v>
      </c>
      <c r="AN92" s="44">
        <f>$H$8*'WFH Recoverable LACW DATA 2022'!AQ92</f>
        <v>0</v>
      </c>
      <c r="AO92" s="44">
        <f>$C$9*'WFH Recoverable LACW DATA 2022'!AR92</f>
        <v>-2330267.2749999999</v>
      </c>
      <c r="AP92" s="44">
        <f>0*'WFH Recoverable LACW DATA 2022'!AS92</f>
        <v>0</v>
      </c>
      <c r="AQ92" s="44">
        <f>0*'WFH Recoverable LACW DATA 2022'!AT92</f>
        <v>0</v>
      </c>
      <c r="AR92" s="44">
        <f>$G$9*'WFH Recoverable LACW DATA 2022'!AU92</f>
        <v>0</v>
      </c>
      <c r="AS92" s="44">
        <f>$H$9*'WFH Recoverable LACW DATA 2022'!AV92</f>
        <v>0</v>
      </c>
      <c r="AT92" s="44">
        <f>$C$10*'WFH Recoverable LACW DATA 2022'!AW92</f>
        <v>-50828.845000707683</v>
      </c>
      <c r="AU92" s="44">
        <f>0*'WFH Recoverable LACW DATA 2022'!AX92</f>
        <v>0</v>
      </c>
      <c r="AV92" s="44">
        <f>0*'WFH Recoverable LACW DATA 2022'!AY92</f>
        <v>0</v>
      </c>
      <c r="AW92" s="44">
        <f>$G$10*'WFH Recoverable LACW DATA 2022'!AZ92</f>
        <v>0</v>
      </c>
      <c r="AX92" s="44">
        <f>360*'WFH Recoverable LACW DATA 2022'!BA92</f>
        <v>0</v>
      </c>
      <c r="AY92" s="44">
        <f>$H$10*'WFH Recoverable LACW DATA 2022'!BB92</f>
        <v>0</v>
      </c>
      <c r="AZ92" s="44">
        <f>$C$11*'WFH Recoverable LACW DATA 2022'!BC92</f>
        <v>0</v>
      </c>
      <c r="BA92" s="44">
        <f>0*'WFH Recoverable LACW DATA 2022'!BD92</f>
        <v>0</v>
      </c>
      <c r="BB92" s="44">
        <f>$E$4*'WFH Recoverable LACW DATA 2022'!BE92</f>
        <v>0</v>
      </c>
      <c r="BC92" s="44">
        <f>$F$4*'WFH Recoverable LACW DATA 2022'!BF92</f>
        <v>0</v>
      </c>
      <c r="BD92" s="44">
        <f>0*'WFH Recoverable LACW DATA 2022'!BG92</f>
        <v>0</v>
      </c>
      <c r="BE92" s="44">
        <f>$G$11*'WFH Recoverable LACW DATA 2022'!BH92</f>
        <v>0</v>
      </c>
      <c r="BF92" s="44">
        <f>360*'WFH Recoverable LACW DATA 2022'!BI92</f>
        <v>0</v>
      </c>
      <c r="BG92" s="44">
        <f>$H$11*'WFH Recoverable LACW DATA 2022'!BJ92</f>
        <v>0</v>
      </c>
      <c r="BH92" s="44">
        <f>0*'WFH Recoverable LACW DATA 2022'!BK92</f>
        <v>0</v>
      </c>
      <c r="BI92" s="44">
        <f>0*'WFH Recoverable LACW DATA 2022'!BL92</f>
        <v>0</v>
      </c>
      <c r="BJ92" s="44">
        <f>0*'WFH Recoverable LACW DATA 2022'!BM92</f>
        <v>0</v>
      </c>
      <c r="BK92" s="44">
        <f>0*'WFH Recoverable LACW DATA 2022'!BN92</f>
        <v>0</v>
      </c>
      <c r="BL92" s="44">
        <f>0*'WFH Recoverable LACW DATA 2022'!BO92</f>
        <v>0</v>
      </c>
      <c r="BM92">
        <f>$G$3*'WFH Residual LACW DATA 2022'!N92</f>
        <v>-99600.667454596347</v>
      </c>
      <c r="BN92">
        <f>$H$3*'WFH Residual LACW DATA 2022'!O92</f>
        <v>252204.11320982131</v>
      </c>
      <c r="BO92">
        <f>$G$4*'WFH Residual LACW DATA 2022'!P92</f>
        <v>-38384.641611631225</v>
      </c>
      <c r="BP92">
        <f>$H$4*'WFH Residual LACW DATA 2022'!Q92</f>
        <v>43129.003942491152</v>
      </c>
      <c r="BQ92">
        <f>$G$5*'WFH Residual LACW DATA 2022'!R92</f>
        <v>-456498.07414850884</v>
      </c>
      <c r="BR92">
        <f>$H$5*'WFH Residual LACW DATA 2022'!S92</f>
        <v>327545.04541637271</v>
      </c>
      <c r="BS92">
        <f>$G$7*'WFH Residual LACW DATA 2022'!T92</f>
        <v>2153.5279449642453</v>
      </c>
      <c r="BT92">
        <f>$H$7*'WFH Residual LACW DATA 2022'!U92</f>
        <v>362.01547350692056</v>
      </c>
      <c r="BU92">
        <f>$G$8*'WFH Residual LACW DATA 2022'!V92</f>
        <v>7502.4526786370125</v>
      </c>
      <c r="BV92">
        <f>$H$8*'WFH Residual LACW DATA 2022'!W92</f>
        <v>469.27931750897113</v>
      </c>
      <c r="BW92">
        <f>$G$6*'WFH Residual LACW DATA 2022'!X92</f>
        <v>2523137.1485555158</v>
      </c>
      <c r="BX92">
        <f>$H$6*'WFH Residual LACW DATA 2022'!Y92</f>
        <v>2145.2768800410104</v>
      </c>
      <c r="BY92">
        <f>$G$9*'WFH Residual LACW DATA 2022'!Z92</f>
        <v>240178.18608420677</v>
      </c>
      <c r="BZ92">
        <f>$H$9*'WFH Residual LACW DATA 2022'!AA92</f>
        <v>36462.258082641478</v>
      </c>
      <c r="CA92">
        <f>$G$10*'WFH Residual LACW DATA 2022'!AB92</f>
        <v>49351.682072097283</v>
      </c>
      <c r="CB92">
        <f>$H$10*'WFH Residual LACW DATA 2022'!AC92</f>
        <v>327.75063445070998</v>
      </c>
      <c r="CC92">
        <f>$G$10*'WFH Residual LACW DATA 2022'!AD92</f>
        <v>103189.88069620341</v>
      </c>
      <c r="CD92">
        <f>$H$11*'WFH Residual LACW DATA 2022'!AE92</f>
        <v>31557.916770769945</v>
      </c>
      <c r="CE92">
        <f>360*'WFH Residual LACW DATA 2022'!AF92</f>
        <v>20627.662308086637</v>
      </c>
      <c r="CH92">
        <f>360*'WFH Residual LACW DATA 2022'!AI92</f>
        <v>4128.0902917435305</v>
      </c>
    </row>
    <row r="93" spans="11:86" x14ac:dyDescent="0.35">
      <c r="K93" s="2" t="s">
        <v>92</v>
      </c>
      <c r="L93" s="10">
        <f>$E$3*'WFH Recoverable LACW DATA 2022'!O93</f>
        <v>-155584</v>
      </c>
      <c r="M93" s="44">
        <f>$F$3*'WFH Recoverable LACW DATA 2022'!P93</f>
        <v>0</v>
      </c>
      <c r="N93" s="44">
        <f>$D$3*'WFH Recoverable LACW DATA 2022'!Q93</f>
        <v>0</v>
      </c>
      <c r="O93" s="44">
        <f>$G$3*'WFH Recoverable LACW DATA 2022'!R93</f>
        <v>0</v>
      </c>
      <c r="P93" s="44">
        <f>$H$3*'WFH Recoverable LACW DATA 2022'!S93</f>
        <v>0</v>
      </c>
      <c r="Q93" s="44">
        <f>$E$4*'WFH Recoverable LACW DATA 2022'!T93</f>
        <v>0</v>
      </c>
      <c r="R93" s="44">
        <f>$F$4*'WFH Recoverable LACW DATA 2022'!U93</f>
        <v>266002.24</v>
      </c>
      <c r="S93" s="44">
        <f>$D$3*'WFH Recoverable LACW DATA 2022'!V93</f>
        <v>0</v>
      </c>
      <c r="T93" s="44">
        <f>$G$4*'WFH Recoverable LACW DATA 2022'!W93</f>
        <v>0</v>
      </c>
      <c r="U93" s="44">
        <f>360*'WFH Recoverable LACW DATA 2022'!X93</f>
        <v>0</v>
      </c>
      <c r="V93" s="44">
        <f>$H$4*'WFH Recoverable LACW DATA 2022'!Y93</f>
        <v>0</v>
      </c>
      <c r="W93" s="44">
        <f>$C$5*'WFH Recoverable LACW DATA 2022'!Z93</f>
        <v>-411386.26617729716</v>
      </c>
      <c r="X93" s="44">
        <f>0*'WFH Recoverable LACW DATA 2022'!AA93</f>
        <v>0</v>
      </c>
      <c r="Y93" s="44">
        <f>0*'WFH Recoverable LACW DATA 2022'!AB93</f>
        <v>0</v>
      </c>
      <c r="Z93" s="44">
        <f>$G$5*'WFH Recoverable LACW DATA 2022'!AC93</f>
        <v>0</v>
      </c>
      <c r="AA93" s="44">
        <f>$H$5*'WFH Recoverable LACW DATA 2022'!AD93</f>
        <v>0</v>
      </c>
      <c r="AB93" s="44">
        <f>$C$6*'WFH Recoverable LACW DATA 2022'!AE93</f>
        <v>-952670.30968265038</v>
      </c>
      <c r="AC93" s="44">
        <f>0*'WFH Recoverable LACW DATA 2022'!AF93</f>
        <v>0</v>
      </c>
      <c r="AD93" s="44">
        <f>$G$6*'WFH Recoverable LACW DATA 2022'!AG93</f>
        <v>0</v>
      </c>
      <c r="AE93" s="44">
        <f>$H$5*'WFH Recoverable LACW DATA 2022'!AH93</f>
        <v>0</v>
      </c>
      <c r="AF93" s="44">
        <f>$C$7*'WFH Recoverable LACW DATA 2022'!AI93</f>
        <v>-1457776.5365641438</v>
      </c>
      <c r="AG93" s="44">
        <f>0*'WFH Recoverable LACW DATA 2022'!AJ93</f>
        <v>0</v>
      </c>
      <c r="AH93" s="44">
        <f>0*'WFH Recoverable LACW DATA 2022'!AK93</f>
        <v>0</v>
      </c>
      <c r="AI93" s="44">
        <f>$G$7*'WFH Recoverable LACW DATA 2022'!AL93</f>
        <v>0</v>
      </c>
      <c r="AJ93" s="44">
        <f>$H$7*'WFH Recoverable LACW DATA 2022'!AM93</f>
        <v>0</v>
      </c>
      <c r="AK93" s="44">
        <f>$C$8*'WFH Recoverable LACW DATA 2022'!AN93</f>
        <v>-4393326.5554217594</v>
      </c>
      <c r="AL93" s="44">
        <f>0*'WFH Recoverable LACW DATA 2022'!AO93</f>
        <v>0</v>
      </c>
      <c r="AM93" s="44">
        <f>$G$8*'WFH Recoverable LACW DATA 2022'!AP93</f>
        <v>0</v>
      </c>
      <c r="AN93" s="44">
        <f>$H$8*'WFH Recoverable LACW DATA 2022'!AQ93</f>
        <v>0</v>
      </c>
      <c r="AO93" s="44">
        <f>$C$9*'WFH Recoverable LACW DATA 2022'!AR93</f>
        <v>-378202.30000000005</v>
      </c>
      <c r="AP93" s="44">
        <f>0*'WFH Recoverable LACW DATA 2022'!AS93</f>
        <v>0</v>
      </c>
      <c r="AQ93" s="44">
        <f>0*'WFH Recoverable LACW DATA 2022'!AT93</f>
        <v>0</v>
      </c>
      <c r="AR93" s="44">
        <f>$G$9*'WFH Recoverable LACW DATA 2022'!AU93</f>
        <v>0</v>
      </c>
      <c r="AS93" s="44">
        <f>$H$9*'WFH Recoverable LACW DATA 2022'!AV93</f>
        <v>0</v>
      </c>
      <c r="AT93" s="44">
        <f>$C$10*'WFH Recoverable LACW DATA 2022'!AW93</f>
        <v>-28990</v>
      </c>
      <c r="AU93" s="44">
        <f>0*'WFH Recoverable LACW DATA 2022'!AX93</f>
        <v>0</v>
      </c>
      <c r="AV93" s="44">
        <f>0*'WFH Recoverable LACW DATA 2022'!AY93</f>
        <v>0</v>
      </c>
      <c r="AW93" s="44">
        <f>$G$10*'WFH Recoverable LACW DATA 2022'!AZ93</f>
        <v>0</v>
      </c>
      <c r="AX93" s="44">
        <f>360*'WFH Recoverable LACW DATA 2022'!BA93</f>
        <v>0</v>
      </c>
      <c r="AY93" s="44">
        <f>$H$10*'WFH Recoverable LACW DATA 2022'!BB93</f>
        <v>0</v>
      </c>
      <c r="AZ93" s="44">
        <f>$C$11*'WFH Recoverable LACW DATA 2022'!BC93</f>
        <v>0</v>
      </c>
      <c r="BA93" s="44">
        <f>0*'WFH Recoverable LACW DATA 2022'!BD93</f>
        <v>0</v>
      </c>
      <c r="BB93" s="44">
        <f>$E$4*'WFH Recoverable LACW DATA 2022'!BE93</f>
        <v>0</v>
      </c>
      <c r="BC93" s="44">
        <f>$F$4*'WFH Recoverable LACW DATA 2022'!BF93</f>
        <v>0</v>
      </c>
      <c r="BD93" s="44">
        <f>0*'WFH Recoverable LACW DATA 2022'!BG93</f>
        <v>0</v>
      </c>
      <c r="BE93" s="44">
        <f>$G$11*'WFH Recoverable LACW DATA 2022'!BH93</f>
        <v>0</v>
      </c>
      <c r="BF93" s="44">
        <f>360*'WFH Recoverable LACW DATA 2022'!BI93</f>
        <v>0</v>
      </c>
      <c r="BG93" s="44">
        <f>$H$11*'WFH Recoverable LACW DATA 2022'!BJ93</f>
        <v>0</v>
      </c>
      <c r="BH93" s="44">
        <f>0*'WFH Recoverable LACW DATA 2022'!BK93</f>
        <v>0</v>
      </c>
      <c r="BI93" s="44">
        <f>0*'WFH Recoverable LACW DATA 2022'!BL93</f>
        <v>0</v>
      </c>
      <c r="BJ93" s="44">
        <f>0*'WFH Recoverable LACW DATA 2022'!BM93</f>
        <v>0</v>
      </c>
      <c r="BK93" s="44">
        <f>0*'WFH Recoverable LACW DATA 2022'!BN93</f>
        <v>0</v>
      </c>
      <c r="BL93" s="44">
        <f>0*'WFH Recoverable LACW DATA 2022'!BO93</f>
        <v>0</v>
      </c>
      <c r="BM93">
        <f>$G$3*'WFH Residual LACW DATA 2022'!N93</f>
        <v>-94036.116348848533</v>
      </c>
      <c r="BN93">
        <f>$H$3*'WFH Residual LACW DATA 2022'!O93</f>
        <v>238113.81931017843</v>
      </c>
      <c r="BO93">
        <f>$G$4*'WFH Residual LACW DATA 2022'!P93</f>
        <v>-36240.144939245925</v>
      </c>
      <c r="BP93">
        <f>$H$4*'WFH Residual LACW DATA 2022'!Q93</f>
        <v>40719.446328960155</v>
      </c>
      <c r="BQ93">
        <f>$G$5*'WFH Residual LACW DATA 2022'!R93</f>
        <v>-430994.16008655936</v>
      </c>
      <c r="BR93">
        <f>$H$5*'WFH Residual LACW DATA 2022'!S93</f>
        <v>309245.55816158338</v>
      </c>
      <c r="BS93">
        <f>$G$7*'WFH Residual LACW DATA 2022'!T93</f>
        <v>2033.21332646159</v>
      </c>
      <c r="BT93">
        <f>$H$7*'WFH Residual LACW DATA 2022'!U93</f>
        <v>341.79017125862936</v>
      </c>
      <c r="BU93">
        <f>$G$8*'WFH Residual LACW DATA 2022'!V93</f>
        <v>7083.3010563071584</v>
      </c>
      <c r="BV93">
        <f>$H$8*'WFH Residual LACW DATA 2022'!W93</f>
        <v>443.06133311303802</v>
      </c>
      <c r="BW93">
        <f>$G$6*'WFH Residual LACW DATA 2022'!X93</f>
        <v>2382172.9766402193</v>
      </c>
      <c r="BX93">
        <f>$H$6*'WFH Residual LACW DATA 2022'!Y93</f>
        <v>2025.4232370881739</v>
      </c>
      <c r="BY93">
        <f>$G$9*'WFH Residual LACW DATA 2022'!Z93</f>
        <v>226759.76404842449</v>
      </c>
      <c r="BZ93">
        <f>$H$9*'WFH Residual LACW DATA 2022'!AA93</f>
        <v>34425.162310925727</v>
      </c>
      <c r="CA93">
        <f>$G$10*'WFH Residual LACW DATA 2022'!AB93</f>
        <v>46594.472064744768</v>
      </c>
      <c r="CB93">
        <f>$H$10*'WFH Residual LACW DATA 2022'!AC93</f>
        <v>309.43966122180433</v>
      </c>
      <c r="CC93">
        <f>$G$10*'WFH Residual LACW DATA 2022'!AD93</f>
        <v>97424.805226284501</v>
      </c>
      <c r="CD93">
        <f>$H$11*'WFH Residual LACW DATA 2022'!AE93</f>
        <v>29794.819743915818</v>
      </c>
      <c r="CE93">
        <f>360*'WFH Residual LACW DATA 2022'!AF93</f>
        <v>19475.22343354013</v>
      </c>
      <c r="CH93">
        <f>360*'WFH Residual LACW DATA 2022'!AI93</f>
        <v>3897.4596144137854</v>
      </c>
    </row>
    <row r="94" spans="11:86" x14ac:dyDescent="0.35">
      <c r="K94" s="2" t="s">
        <v>93</v>
      </c>
      <c r="L94" s="10">
        <f>$E$3*'WFH Recoverable LACW DATA 2022'!O94</f>
        <v>0</v>
      </c>
      <c r="M94" s="44">
        <f>$F$3*'WFH Recoverable LACW DATA 2022'!P94</f>
        <v>0</v>
      </c>
      <c r="N94" s="44">
        <f>$D$3*'WFH Recoverable LACW DATA 2022'!Q94</f>
        <v>-203065.2</v>
      </c>
      <c r="O94" s="44">
        <f>$G$3*'WFH Recoverable LACW DATA 2022'!R94</f>
        <v>0</v>
      </c>
      <c r="P94" s="44">
        <f>$H$3*'WFH Recoverable LACW DATA 2022'!S94</f>
        <v>0</v>
      </c>
      <c r="Q94" s="44">
        <f>$E$4*'WFH Recoverable LACW DATA 2022'!T94</f>
        <v>0</v>
      </c>
      <c r="R94" s="44">
        <f>$F$4*'WFH Recoverable LACW DATA 2022'!U94</f>
        <v>383851.44</v>
      </c>
      <c r="S94" s="44">
        <f>$D$3*'WFH Recoverable LACW DATA 2022'!V94</f>
        <v>0</v>
      </c>
      <c r="T94" s="44">
        <f>$G$4*'WFH Recoverable LACW DATA 2022'!W94</f>
        <v>0</v>
      </c>
      <c r="U94" s="44">
        <f>360*'WFH Recoverable LACW DATA 2022'!X94</f>
        <v>0</v>
      </c>
      <c r="V94" s="44">
        <f>$H$4*'WFH Recoverable LACW DATA 2022'!Y94</f>
        <v>0</v>
      </c>
      <c r="W94" s="44">
        <f>$C$5*'WFH Recoverable LACW DATA 2022'!Z94</f>
        <v>-426212.0663676004</v>
      </c>
      <c r="X94" s="44">
        <f>0*'WFH Recoverable LACW DATA 2022'!AA94</f>
        <v>0</v>
      </c>
      <c r="Y94" s="44">
        <f>0*'WFH Recoverable LACW DATA 2022'!AB94</f>
        <v>0</v>
      </c>
      <c r="Z94" s="44">
        <f>$G$5*'WFH Recoverable LACW DATA 2022'!AC94</f>
        <v>0</v>
      </c>
      <c r="AA94" s="44">
        <f>$H$5*'WFH Recoverable LACW DATA 2022'!AD94</f>
        <v>0</v>
      </c>
      <c r="AB94" s="44">
        <f>$C$6*'WFH Recoverable LACW DATA 2022'!AE94</f>
        <v>-363120.86699999997</v>
      </c>
      <c r="AC94" s="44">
        <f>0*'WFH Recoverable LACW DATA 2022'!AF94</f>
        <v>0</v>
      </c>
      <c r="AD94" s="44">
        <f>$G$6*'WFH Recoverable LACW DATA 2022'!AG94</f>
        <v>0</v>
      </c>
      <c r="AE94" s="44">
        <f>$H$5*'WFH Recoverable LACW DATA 2022'!AH94</f>
        <v>0</v>
      </c>
      <c r="AF94" s="44">
        <f>$C$7*'WFH Recoverable LACW DATA 2022'!AI94</f>
        <v>-874032.08</v>
      </c>
      <c r="AG94" s="44">
        <f>0*'WFH Recoverable LACW DATA 2022'!AJ94</f>
        <v>0</v>
      </c>
      <c r="AH94" s="44">
        <f>0*'WFH Recoverable LACW DATA 2022'!AK94</f>
        <v>0</v>
      </c>
      <c r="AI94" s="44">
        <f>$G$7*'WFH Recoverable LACW DATA 2022'!AL94</f>
        <v>0</v>
      </c>
      <c r="AJ94" s="44">
        <f>$H$7*'WFH Recoverable LACW DATA 2022'!AM94</f>
        <v>0</v>
      </c>
      <c r="AK94" s="44">
        <f>$C$8*'WFH Recoverable LACW DATA 2022'!AN94</f>
        <v>-2357515.4350000001</v>
      </c>
      <c r="AL94" s="44">
        <f>0*'WFH Recoverable LACW DATA 2022'!AO94</f>
        <v>0</v>
      </c>
      <c r="AM94" s="44">
        <f>$G$8*'WFH Recoverable LACW DATA 2022'!AP94</f>
        <v>0</v>
      </c>
      <c r="AN94" s="44">
        <f>$H$8*'WFH Recoverable LACW DATA 2022'!AQ94</f>
        <v>0</v>
      </c>
      <c r="AO94" s="44">
        <f>$C$9*'WFH Recoverable LACW DATA 2022'!AR94</f>
        <v>-901873.58872090629</v>
      </c>
      <c r="AP94" s="44">
        <f>0*'WFH Recoverable LACW DATA 2022'!AS94</f>
        <v>0</v>
      </c>
      <c r="AQ94" s="44">
        <f>0*'WFH Recoverable LACW DATA 2022'!AT94</f>
        <v>0</v>
      </c>
      <c r="AR94" s="44">
        <f>$G$9*'WFH Recoverable LACW DATA 2022'!AU94</f>
        <v>0</v>
      </c>
      <c r="AS94" s="44">
        <f>$H$9*'WFH Recoverable LACW DATA 2022'!AV94</f>
        <v>0</v>
      </c>
      <c r="AT94" s="44">
        <f>$C$10*'WFH Recoverable LACW DATA 2022'!AW94</f>
        <v>-68890</v>
      </c>
      <c r="AU94" s="44">
        <f>0*'WFH Recoverable LACW DATA 2022'!AX94</f>
        <v>0</v>
      </c>
      <c r="AV94" s="44">
        <f>0*'WFH Recoverable LACW DATA 2022'!AY94</f>
        <v>0</v>
      </c>
      <c r="AW94" s="44">
        <f>$G$10*'WFH Recoverable LACW DATA 2022'!AZ94</f>
        <v>0</v>
      </c>
      <c r="AX94" s="44">
        <f>360*'WFH Recoverable LACW DATA 2022'!BA94</f>
        <v>0</v>
      </c>
      <c r="AY94" s="44">
        <f>$H$10*'WFH Recoverable LACW DATA 2022'!BB94</f>
        <v>0</v>
      </c>
      <c r="AZ94" s="44">
        <f>$C$11*'WFH Recoverable LACW DATA 2022'!BC94</f>
        <v>0</v>
      </c>
      <c r="BA94" s="44">
        <f>0*'WFH Recoverable LACW DATA 2022'!BD94</f>
        <v>0</v>
      </c>
      <c r="BB94" s="44">
        <f>$E$4*'WFH Recoverable LACW DATA 2022'!BE94</f>
        <v>0</v>
      </c>
      <c r="BC94" s="44">
        <f>$F$4*'WFH Recoverable LACW DATA 2022'!BF94</f>
        <v>0</v>
      </c>
      <c r="BD94" s="44">
        <f>0*'WFH Recoverable LACW DATA 2022'!BG94</f>
        <v>0</v>
      </c>
      <c r="BE94" s="44">
        <f>$G$11*'WFH Recoverable LACW DATA 2022'!BH94</f>
        <v>0</v>
      </c>
      <c r="BF94" s="44">
        <f>360*'WFH Recoverable LACW DATA 2022'!BI94</f>
        <v>0</v>
      </c>
      <c r="BG94" s="44">
        <f>$H$11*'WFH Recoverable LACW DATA 2022'!BJ94</f>
        <v>0</v>
      </c>
      <c r="BH94" s="44">
        <f>0*'WFH Recoverable LACW DATA 2022'!BK94</f>
        <v>0</v>
      </c>
      <c r="BI94" s="44">
        <f>0*'WFH Recoverable LACW DATA 2022'!BL94</f>
        <v>0</v>
      </c>
      <c r="BJ94" s="44">
        <f>0*'WFH Recoverable LACW DATA 2022'!BM94</f>
        <v>0</v>
      </c>
      <c r="BK94" s="44">
        <f>0*'WFH Recoverable LACW DATA 2022'!BN94</f>
        <v>0</v>
      </c>
      <c r="BL94" s="44">
        <f>0*'WFH Recoverable LACW DATA 2022'!BO94</f>
        <v>0</v>
      </c>
      <c r="BM94">
        <f>$G$3*'WFH Residual LACW DATA 2022'!N94</f>
        <v>-118304.64690015325</v>
      </c>
      <c r="BN94">
        <f>$H$3*'WFH Residual LACW DATA 2022'!O94</f>
        <v>299565.44792890624</v>
      </c>
      <c r="BO94">
        <f>$G$4*'WFH Residual LACW DATA 2022'!P94</f>
        <v>-45592.881938497507</v>
      </c>
      <c r="BP94">
        <f>$H$4*'WFH Residual LACW DATA 2022'!Q94</f>
        <v>51228.186647420625</v>
      </c>
      <c r="BQ94">
        <f>$G$5*'WFH Residual LACW DATA 2022'!R94</f>
        <v>-542223.71047220402</v>
      </c>
      <c r="BR94">
        <f>$H$5*'WFH Residual LACW DATA 2022'!S94</f>
        <v>389054.63118049025</v>
      </c>
      <c r="BS94">
        <f>$G$7*'WFH Residual LACW DATA 2022'!T94</f>
        <v>2557.9383113546655</v>
      </c>
      <c r="BT94">
        <f>$H$7*'WFH Residual LACW DATA 2022'!U94</f>
        <v>429.99825061565497</v>
      </c>
      <c r="BU94">
        <f>$G$8*'WFH Residual LACW DATA 2022'!V94</f>
        <v>8911.3360152517853</v>
      </c>
      <c r="BV94">
        <f>$H$8*'WFH Residual LACW DATA 2022'!W94</f>
        <v>557.40513968696018</v>
      </c>
      <c r="BW94">
        <f>$G$6*'WFH Residual LACW DATA 2022'!X94</f>
        <v>2996956.3163479064</v>
      </c>
      <c r="BX94">
        <f>$H$6*'WFH Residual LACW DATA 2022'!Y94</f>
        <v>2548.1377814261032</v>
      </c>
      <c r="BY94">
        <f>$G$9*'WFH Residual LACW DATA 2022'!Z94</f>
        <v>285281.17555802723</v>
      </c>
      <c r="BZ94">
        <f>$H$9*'WFH Residual LACW DATA 2022'!AA94</f>
        <v>43309.494583613799</v>
      </c>
      <c r="CA94">
        <f>$G$10*'WFH Residual LACW DATA 2022'!AB94</f>
        <v>58619.419635211088</v>
      </c>
      <c r="CB94">
        <f>$H$10*'WFH Residual LACW DATA 2022'!AC94</f>
        <v>389.29882771787697</v>
      </c>
      <c r="CC94">
        <f>$G$10*'WFH Residual LACW DATA 2022'!AD94</f>
        <v>122567.87741907769</v>
      </c>
      <c r="CD94">
        <f>$H$11*'WFH Residual LACW DATA 2022'!AE94</f>
        <v>37484.168488853567</v>
      </c>
      <c r="CE94">
        <f>360*'WFH Residual LACW DATA 2022'!AF94</f>
        <v>24501.324821404836</v>
      </c>
      <c r="CH94">
        <f>360*'WFH Residual LACW DATA 2022'!AI94</f>
        <v>4903.3031285588222</v>
      </c>
    </row>
    <row r="95" spans="11:86" x14ac:dyDescent="0.35">
      <c r="K95" s="2" t="s">
        <v>94</v>
      </c>
      <c r="L95" s="10">
        <f>$E$3*'WFH Recoverable LACW DATA 2022'!O95</f>
        <v>0</v>
      </c>
      <c r="M95" s="44">
        <f>$F$3*'WFH Recoverable LACW DATA 2022'!P95</f>
        <v>0</v>
      </c>
      <c r="N95" s="44">
        <f>$D$3*'WFH Recoverable LACW DATA 2022'!Q95</f>
        <v>0</v>
      </c>
      <c r="O95" s="44">
        <f>$G$3*'WFH Recoverable LACW DATA 2022'!R95</f>
        <v>0</v>
      </c>
      <c r="P95" s="44">
        <f>$H$3*'WFH Recoverable LACW DATA 2022'!S95</f>
        <v>0</v>
      </c>
      <c r="Q95" s="44">
        <f>$E$4*'WFH Recoverable LACW DATA 2022'!T95</f>
        <v>0</v>
      </c>
      <c r="R95" s="44">
        <f>$F$4*'WFH Recoverable LACW DATA 2022'!U95</f>
        <v>271771.92</v>
      </c>
      <c r="S95" s="44">
        <f>$D$3*'WFH Recoverable LACW DATA 2022'!V95</f>
        <v>0</v>
      </c>
      <c r="T95" s="44">
        <f>$G$4*'WFH Recoverable LACW DATA 2022'!W95</f>
        <v>0</v>
      </c>
      <c r="U95" s="44">
        <f>360*'WFH Recoverable LACW DATA 2022'!X95</f>
        <v>0</v>
      </c>
      <c r="V95" s="44">
        <f>$H$4*'WFH Recoverable LACW DATA 2022'!Y95</f>
        <v>0</v>
      </c>
      <c r="W95" s="44">
        <f>$C$5*'WFH Recoverable LACW DATA 2022'!Z95</f>
        <v>-336619.93500000006</v>
      </c>
      <c r="X95" s="44">
        <f>0*'WFH Recoverable LACW DATA 2022'!AA95</f>
        <v>0</v>
      </c>
      <c r="Y95" s="44">
        <f>0*'WFH Recoverable LACW DATA 2022'!AB95</f>
        <v>0</v>
      </c>
      <c r="Z95" s="44">
        <f>$G$5*'WFH Recoverable LACW DATA 2022'!AC95</f>
        <v>0</v>
      </c>
      <c r="AA95" s="44">
        <f>$H$5*'WFH Recoverable LACW DATA 2022'!AD95</f>
        <v>0</v>
      </c>
      <c r="AB95" s="44">
        <f>$C$6*'WFH Recoverable LACW DATA 2022'!AE95</f>
        <v>-326274.63206854236</v>
      </c>
      <c r="AC95" s="44">
        <f>0*'WFH Recoverable LACW DATA 2022'!AF95</f>
        <v>0</v>
      </c>
      <c r="AD95" s="44">
        <f>$G$6*'WFH Recoverable LACW DATA 2022'!AG95</f>
        <v>0</v>
      </c>
      <c r="AE95" s="44">
        <f>$H$5*'WFH Recoverable LACW DATA 2022'!AH95</f>
        <v>0</v>
      </c>
      <c r="AF95" s="44">
        <f>$C$7*'WFH Recoverable LACW DATA 2022'!AI95</f>
        <v>-1285328.0786514047</v>
      </c>
      <c r="AG95" s="44">
        <f>0*'WFH Recoverable LACW DATA 2022'!AJ95</f>
        <v>0</v>
      </c>
      <c r="AH95" s="44">
        <f>0*'WFH Recoverable LACW DATA 2022'!AK95</f>
        <v>0</v>
      </c>
      <c r="AI95" s="44">
        <f>$G$7*'WFH Recoverable LACW DATA 2022'!AL95</f>
        <v>0</v>
      </c>
      <c r="AJ95" s="44">
        <f>$H$7*'WFH Recoverable LACW DATA 2022'!AM95</f>
        <v>0</v>
      </c>
      <c r="AK95" s="44">
        <f>$C$8*'WFH Recoverable LACW DATA 2022'!AN95</f>
        <v>-2434234.3696314045</v>
      </c>
      <c r="AL95" s="44">
        <f>0*'WFH Recoverable LACW DATA 2022'!AO95</f>
        <v>0</v>
      </c>
      <c r="AM95" s="44">
        <f>$G$8*'WFH Recoverable LACW DATA 2022'!AP95</f>
        <v>0</v>
      </c>
      <c r="AN95" s="44">
        <f>$H$8*'WFH Recoverable LACW DATA 2022'!AQ95</f>
        <v>0</v>
      </c>
      <c r="AO95" s="44">
        <f>$C$9*'WFH Recoverable LACW DATA 2022'!AR95</f>
        <v>-477920.59</v>
      </c>
      <c r="AP95" s="44">
        <f>0*'WFH Recoverable LACW DATA 2022'!AS95</f>
        <v>0</v>
      </c>
      <c r="AQ95" s="44">
        <f>0*'WFH Recoverable LACW DATA 2022'!AT95</f>
        <v>0</v>
      </c>
      <c r="AR95" s="44">
        <f>$G$9*'WFH Recoverable LACW DATA 2022'!AU95</f>
        <v>0</v>
      </c>
      <c r="AS95" s="44">
        <f>$H$9*'WFH Recoverable LACW DATA 2022'!AV95</f>
        <v>0</v>
      </c>
      <c r="AT95" s="44">
        <f>$C$10*'WFH Recoverable LACW DATA 2022'!AW95</f>
        <v>-150</v>
      </c>
      <c r="AU95" s="44">
        <f>0*'WFH Recoverable LACW DATA 2022'!AX95</f>
        <v>0</v>
      </c>
      <c r="AV95" s="44">
        <f>0*'WFH Recoverable LACW DATA 2022'!AY95</f>
        <v>0</v>
      </c>
      <c r="AW95" s="44">
        <f>$G$10*'WFH Recoverable LACW DATA 2022'!AZ95</f>
        <v>0</v>
      </c>
      <c r="AX95" s="44">
        <f>360*'WFH Recoverable LACW DATA 2022'!BA95</f>
        <v>0</v>
      </c>
      <c r="AY95" s="44">
        <f>$H$10*'WFH Recoverable LACW DATA 2022'!BB95</f>
        <v>0</v>
      </c>
      <c r="AZ95" s="44">
        <f>$C$11*'WFH Recoverable LACW DATA 2022'!BC95</f>
        <v>0</v>
      </c>
      <c r="BA95" s="44">
        <f>0*'WFH Recoverable LACW DATA 2022'!BD95</f>
        <v>0</v>
      </c>
      <c r="BB95" s="44">
        <f>$E$4*'WFH Recoverable LACW DATA 2022'!BE95</f>
        <v>0</v>
      </c>
      <c r="BC95" s="44">
        <f>$F$4*'WFH Recoverable LACW DATA 2022'!BF95</f>
        <v>0</v>
      </c>
      <c r="BD95" s="44">
        <f>0*'WFH Recoverable LACW DATA 2022'!BG95</f>
        <v>0</v>
      </c>
      <c r="BE95" s="44">
        <f>$G$11*'WFH Recoverable LACW DATA 2022'!BH95</f>
        <v>0</v>
      </c>
      <c r="BF95" s="44">
        <f>360*'WFH Recoverable LACW DATA 2022'!BI95</f>
        <v>0</v>
      </c>
      <c r="BG95" s="44">
        <f>$H$11*'WFH Recoverable LACW DATA 2022'!BJ95</f>
        <v>0</v>
      </c>
      <c r="BH95" s="44">
        <f>0*'WFH Recoverable LACW DATA 2022'!BK95</f>
        <v>0</v>
      </c>
      <c r="BI95" s="44">
        <f>0*'WFH Recoverable LACW DATA 2022'!BL95</f>
        <v>0</v>
      </c>
      <c r="BJ95" s="44">
        <f>0*'WFH Recoverable LACW DATA 2022'!BM95</f>
        <v>0</v>
      </c>
      <c r="BK95" s="44">
        <f>0*'WFH Recoverable LACW DATA 2022'!BN95</f>
        <v>0</v>
      </c>
      <c r="BL95" s="44">
        <f>0*'WFH Recoverable LACW DATA 2022'!BO95</f>
        <v>0</v>
      </c>
      <c r="BM95">
        <f>$G$3*'WFH Residual LACW DATA 2022'!N95</f>
        <v>-107929.73931294242</v>
      </c>
      <c r="BN95">
        <f>$H$3*'WFH Residual LACW DATA 2022'!O95</f>
        <v>273294.59619129973</v>
      </c>
      <c r="BO95">
        <f>$G$4*'WFH Residual LACW DATA 2022'!P95</f>
        <v>-41594.544179662495</v>
      </c>
      <c r="BP95">
        <f>$H$4*'WFH Residual LACW DATA 2022'!Q95</f>
        <v>46735.652192912319</v>
      </c>
      <c r="BQ95">
        <f>$G$5*'WFH Residual LACW DATA 2022'!R95</f>
        <v>-494672.56996213162</v>
      </c>
      <c r="BR95">
        <f>$H$5*'WFH Residual LACW DATA 2022'!S95</f>
        <v>354935.88816711871</v>
      </c>
      <c r="BS95">
        <f>$G$7*'WFH Residual LACW DATA 2022'!T95</f>
        <v>2333.615985144701</v>
      </c>
      <c r="BT95">
        <f>$H$7*'WFH Residual LACW DATA 2022'!U95</f>
        <v>392.28889405449718</v>
      </c>
      <c r="BU95">
        <f>$G$8*'WFH Residual LACW DATA 2022'!V95</f>
        <v>8129.8427260249418</v>
      </c>
      <c r="BV95">
        <f>$H$8*'WFH Residual LACW DATA 2022'!W95</f>
        <v>508.5226404410148</v>
      </c>
      <c r="BW95">
        <f>$G$6*'WFH Residual LACW DATA 2022'!X95</f>
        <v>2734133.6323728692</v>
      </c>
      <c r="BX95">
        <f>$H$6*'WFH Residual LACW DATA 2022'!Y95</f>
        <v>2324.6749277303534</v>
      </c>
      <c r="BY95">
        <f>$G$9*'WFH Residual LACW DATA 2022'!Z95</f>
        <v>260263.00500988815</v>
      </c>
      <c r="BZ95">
        <f>$H$9*'WFH Residual LACW DATA 2022'!AA95</f>
        <v>39511.401983472497</v>
      </c>
      <c r="CA95">
        <f>$G$10*'WFH Residual LACW DATA 2022'!AB95</f>
        <v>53478.699659566075</v>
      </c>
      <c r="CB95">
        <f>$H$10*'WFH Residual LACW DATA 2022'!AC95</f>
        <v>355.15866951435959</v>
      </c>
      <c r="CC95">
        <f>$G$10*'WFH Residual LACW DATA 2022'!AD95</f>
        <v>111819.0992881836</v>
      </c>
      <c r="CD95">
        <f>$H$11*'WFH Residual LACW DATA 2022'!AE95</f>
        <v>34196.93680146672</v>
      </c>
      <c r="CE95">
        <f>360*'WFH Residual LACW DATA 2022'!AF95</f>
        <v>22352.643535868781</v>
      </c>
      <c r="CH95">
        <f>360*'WFH Residual LACW DATA 2022'!AI95</f>
        <v>4473.3004349722041</v>
      </c>
    </row>
    <row r="96" spans="11:86" x14ac:dyDescent="0.35">
      <c r="K96" s="2" t="s">
        <v>95</v>
      </c>
      <c r="L96" s="10">
        <f>$E$3*'WFH Recoverable LACW DATA 2022'!O96</f>
        <v>0</v>
      </c>
      <c r="M96" s="44">
        <f>$F$3*'WFH Recoverable LACW DATA 2022'!P96</f>
        <v>0</v>
      </c>
      <c r="N96" s="44">
        <f>$D$3*'WFH Recoverable LACW DATA 2022'!Q96</f>
        <v>0</v>
      </c>
      <c r="O96" s="44">
        <f>$G$3*'WFH Recoverable LACW DATA 2022'!R96</f>
        <v>0</v>
      </c>
      <c r="P96" s="44">
        <f>$H$3*'WFH Recoverable LACW DATA 2022'!S96</f>
        <v>0</v>
      </c>
      <c r="Q96" s="44">
        <f>$E$4*'WFH Recoverable LACW DATA 2022'!T96</f>
        <v>0</v>
      </c>
      <c r="R96" s="44">
        <f>$F$4*'WFH Recoverable LACW DATA 2022'!U96</f>
        <v>428678.32</v>
      </c>
      <c r="S96" s="44">
        <f>$D$3*'WFH Recoverable LACW DATA 2022'!V96</f>
        <v>0</v>
      </c>
      <c r="T96" s="44">
        <f>$G$4*'WFH Recoverable LACW DATA 2022'!W96</f>
        <v>0</v>
      </c>
      <c r="U96" s="44">
        <f>360*'WFH Recoverable LACW DATA 2022'!X96</f>
        <v>0</v>
      </c>
      <c r="V96" s="44">
        <f>$H$4*'WFH Recoverable LACW DATA 2022'!Y96</f>
        <v>0</v>
      </c>
      <c r="W96" s="44">
        <f>$C$5*'WFH Recoverable LACW DATA 2022'!Z96</f>
        <v>-807428.4536962118</v>
      </c>
      <c r="X96" s="44">
        <f>0*'WFH Recoverable LACW DATA 2022'!AA96</f>
        <v>0</v>
      </c>
      <c r="Y96" s="44">
        <f>0*'WFH Recoverable LACW DATA 2022'!AB96</f>
        <v>0</v>
      </c>
      <c r="Z96" s="44">
        <f>$G$5*'WFH Recoverable LACW DATA 2022'!AC96</f>
        <v>0</v>
      </c>
      <c r="AA96" s="44">
        <f>$H$5*'WFH Recoverable LACW DATA 2022'!AD96</f>
        <v>0</v>
      </c>
      <c r="AB96" s="44">
        <f>$C$6*'WFH Recoverable LACW DATA 2022'!AE96</f>
        <v>-1332670.0592464025</v>
      </c>
      <c r="AC96" s="44">
        <f>0*'WFH Recoverable LACW DATA 2022'!AF96</f>
        <v>0</v>
      </c>
      <c r="AD96" s="44">
        <f>$G$6*'WFH Recoverable LACW DATA 2022'!AG96</f>
        <v>0</v>
      </c>
      <c r="AE96" s="44">
        <f>$H$5*'WFH Recoverable LACW DATA 2022'!AH96</f>
        <v>0</v>
      </c>
      <c r="AF96" s="44">
        <f>$C$7*'WFH Recoverable LACW DATA 2022'!AI96</f>
        <v>-1870657.6429326655</v>
      </c>
      <c r="AG96" s="44">
        <f>0*'WFH Recoverable LACW DATA 2022'!AJ96</f>
        <v>0</v>
      </c>
      <c r="AH96" s="44">
        <f>0*'WFH Recoverable LACW DATA 2022'!AK96</f>
        <v>0</v>
      </c>
      <c r="AI96" s="44">
        <f>$G$7*'WFH Recoverable LACW DATA 2022'!AL96</f>
        <v>0</v>
      </c>
      <c r="AJ96" s="44">
        <f>$H$7*'WFH Recoverable LACW DATA 2022'!AM96</f>
        <v>0</v>
      </c>
      <c r="AK96" s="44">
        <f>$C$8*'WFH Recoverable LACW DATA 2022'!AN96</f>
        <v>-10612878.273719542</v>
      </c>
      <c r="AL96" s="44">
        <f>0*'WFH Recoverable LACW DATA 2022'!AO96</f>
        <v>0</v>
      </c>
      <c r="AM96" s="44">
        <f>$G$8*'WFH Recoverable LACW DATA 2022'!AP96</f>
        <v>0</v>
      </c>
      <c r="AN96" s="44">
        <f>$H$8*'WFH Recoverable LACW DATA 2022'!AQ96</f>
        <v>0</v>
      </c>
      <c r="AO96" s="44">
        <f>$C$9*'WFH Recoverable LACW DATA 2022'!AR96</f>
        <v>-669007.67222692631</v>
      </c>
      <c r="AP96" s="44">
        <f>0*'WFH Recoverable LACW DATA 2022'!AS96</f>
        <v>0</v>
      </c>
      <c r="AQ96" s="44">
        <f>0*'WFH Recoverable LACW DATA 2022'!AT96</f>
        <v>0</v>
      </c>
      <c r="AR96" s="44">
        <f>$G$9*'WFH Recoverable LACW DATA 2022'!AU96</f>
        <v>0</v>
      </c>
      <c r="AS96" s="44">
        <f>$H$9*'WFH Recoverable LACW DATA 2022'!AV96</f>
        <v>0</v>
      </c>
      <c r="AT96" s="44">
        <f>$C$10*'WFH Recoverable LACW DATA 2022'!AW96</f>
        <v>-560811.99564685416</v>
      </c>
      <c r="AU96" s="44">
        <f>0*'WFH Recoverable LACW DATA 2022'!AX96</f>
        <v>0</v>
      </c>
      <c r="AV96" s="44">
        <f>0*'WFH Recoverable LACW DATA 2022'!AY96</f>
        <v>0</v>
      </c>
      <c r="AW96" s="44">
        <f>$G$10*'WFH Recoverable LACW DATA 2022'!AZ96</f>
        <v>0</v>
      </c>
      <c r="AX96" s="44">
        <f>360*'WFH Recoverable LACW DATA 2022'!BA96</f>
        <v>0</v>
      </c>
      <c r="AY96" s="44">
        <f>$H$10*'WFH Recoverable LACW DATA 2022'!BB96</f>
        <v>0</v>
      </c>
      <c r="AZ96" s="44">
        <f>$C$11*'WFH Recoverable LACW DATA 2022'!BC96</f>
        <v>0</v>
      </c>
      <c r="BA96" s="44">
        <f>0*'WFH Recoverable LACW DATA 2022'!BD96</f>
        <v>0</v>
      </c>
      <c r="BB96" s="44">
        <f>$E$4*'WFH Recoverable LACW DATA 2022'!BE96</f>
        <v>0</v>
      </c>
      <c r="BC96" s="44">
        <f>$F$4*'WFH Recoverable LACW DATA 2022'!BF96</f>
        <v>0</v>
      </c>
      <c r="BD96" s="44">
        <f>0*'WFH Recoverable LACW DATA 2022'!BG96</f>
        <v>0</v>
      </c>
      <c r="BE96" s="44">
        <f>$G$11*'WFH Recoverable LACW DATA 2022'!BH96</f>
        <v>0</v>
      </c>
      <c r="BF96" s="44">
        <f>360*'WFH Recoverable LACW DATA 2022'!BI96</f>
        <v>0</v>
      </c>
      <c r="BG96" s="44">
        <f>$H$11*'WFH Recoverable LACW DATA 2022'!BJ96</f>
        <v>0</v>
      </c>
      <c r="BH96" s="44">
        <f>0*'WFH Recoverable LACW DATA 2022'!BK96</f>
        <v>0</v>
      </c>
      <c r="BI96" s="44">
        <f>0*'WFH Recoverable LACW DATA 2022'!BL96</f>
        <v>0</v>
      </c>
      <c r="BJ96" s="44">
        <f>0*'WFH Recoverable LACW DATA 2022'!BM96</f>
        <v>0</v>
      </c>
      <c r="BK96" s="44">
        <f>0*'WFH Recoverable LACW DATA 2022'!BN96</f>
        <v>0</v>
      </c>
      <c r="BL96" s="44">
        <f>0*'WFH Recoverable LACW DATA 2022'!BO96</f>
        <v>0</v>
      </c>
      <c r="BM96">
        <f>$G$3*'WFH Residual LACW DATA 2022'!N96</f>
        <v>-377235.12295733817</v>
      </c>
      <c r="BN96">
        <f>$H$3*'WFH Residual LACW DATA 2022'!O96</f>
        <v>955216.98888638185</v>
      </c>
      <c r="BO96">
        <f>$G$4*'WFH Residual LACW DATA 2022'!P96</f>
        <v>-145380.903241817</v>
      </c>
      <c r="BP96">
        <f>$H$4*'WFH Residual LACW DATA 2022'!Q96</f>
        <v>163350.06100927849</v>
      </c>
      <c r="BQ96">
        <f>$G$5*'WFH Residual LACW DATA 2022'!R96</f>
        <v>-1728975.4329176818</v>
      </c>
      <c r="BR96">
        <f>$H$5*'WFH Residual LACW DATA 2022'!S96</f>
        <v>1240568.9503841791</v>
      </c>
      <c r="BS96">
        <f>$G$7*'WFH Residual LACW DATA 2022'!T96</f>
        <v>8156.4350909694731</v>
      </c>
      <c r="BT96">
        <f>$H$7*'WFH Residual LACW DATA 2022'!U96</f>
        <v>1371.1248644302134</v>
      </c>
      <c r="BU96">
        <f>$G$8*'WFH Residual LACW DATA 2022'!V96</f>
        <v>28415.358360900595</v>
      </c>
      <c r="BV96">
        <f>$H$8*'WFH Residual LACW DATA 2022'!W96</f>
        <v>1777.3840835206468</v>
      </c>
      <c r="BW96">
        <f>$G$6*'WFH Residual LACW DATA 2022'!X96</f>
        <v>9556321.0247306786</v>
      </c>
      <c r="BX96">
        <f>$H$6*'WFH Residual LACW DATA 2022'!Y96</f>
        <v>8125.1843818086709</v>
      </c>
      <c r="BY96">
        <f>$G$9*'WFH Residual LACW DATA 2022'!Z96</f>
        <v>909669.0802845119</v>
      </c>
      <c r="BZ96">
        <f>$H$9*'WFH Residual LACW DATA 2022'!AA96</f>
        <v>138099.92204497723</v>
      </c>
      <c r="CA96">
        <f>$G$10*'WFH Residual LACW DATA 2022'!AB96</f>
        <v>186918.30416805044</v>
      </c>
      <c r="CB96">
        <f>$H$10*'WFH Residual LACW DATA 2022'!AC96</f>
        <v>1241.3476138874357</v>
      </c>
      <c r="CC96">
        <f>$G$10*'WFH Residual LACW DATA 2022'!AD96</f>
        <v>390829.18144228728</v>
      </c>
      <c r="CD96">
        <f>$H$11*'WFH Residual LACW DATA 2022'!AE96</f>
        <v>119524.84774989796</v>
      </c>
      <c r="CE96">
        <f>360*'WFH Residual LACW DATA 2022'!AF96</f>
        <v>78126.772902006443</v>
      </c>
      <c r="CH96">
        <f>360*'WFH Residual LACW DATA 2022'!AI96</f>
        <v>15635.042300241139</v>
      </c>
    </row>
    <row r="97" spans="11:86" x14ac:dyDescent="0.35">
      <c r="K97" s="2" t="s">
        <v>96</v>
      </c>
      <c r="L97" s="10">
        <f>$E$3*'WFH Recoverable LACW DATA 2022'!O97</f>
        <v>0</v>
      </c>
      <c r="M97" s="44">
        <f>$F$3*'WFH Recoverable LACW DATA 2022'!P97</f>
        <v>0</v>
      </c>
      <c r="N97" s="44">
        <f>$D$3*'WFH Recoverable LACW DATA 2022'!Q97</f>
        <v>0</v>
      </c>
      <c r="O97" s="44">
        <f>$G$3*'WFH Recoverable LACW DATA 2022'!R97</f>
        <v>0</v>
      </c>
      <c r="P97" s="44">
        <f>$H$3*'WFH Recoverable LACW DATA 2022'!S97</f>
        <v>0</v>
      </c>
      <c r="Q97" s="44">
        <f>$E$4*'WFH Recoverable LACW DATA 2022'!T97</f>
        <v>0</v>
      </c>
      <c r="R97" s="44">
        <f>$F$4*'WFH Recoverable LACW DATA 2022'!U97</f>
        <v>313261.76</v>
      </c>
      <c r="S97" s="44">
        <f>$D$3*'WFH Recoverable LACW DATA 2022'!V97</f>
        <v>0</v>
      </c>
      <c r="T97" s="44">
        <f>$G$4*'WFH Recoverable LACW DATA 2022'!W97</f>
        <v>0</v>
      </c>
      <c r="U97" s="44">
        <f>360*'WFH Recoverable LACW DATA 2022'!X97</f>
        <v>0</v>
      </c>
      <c r="V97" s="44">
        <f>$H$4*'WFH Recoverable LACW DATA 2022'!Y97</f>
        <v>0</v>
      </c>
      <c r="W97" s="44">
        <f>$C$5*'WFH Recoverable LACW DATA 2022'!Z97</f>
        <v>-566802.40542096063</v>
      </c>
      <c r="X97" s="44">
        <f>0*'WFH Recoverable LACW DATA 2022'!AA97</f>
        <v>0</v>
      </c>
      <c r="Y97" s="44">
        <f>0*'WFH Recoverable LACW DATA 2022'!AB97</f>
        <v>0</v>
      </c>
      <c r="Z97" s="44">
        <f>$G$5*'WFH Recoverable LACW DATA 2022'!AC97</f>
        <v>0</v>
      </c>
      <c r="AA97" s="44">
        <f>$H$5*'WFH Recoverable LACW DATA 2022'!AD97</f>
        <v>0</v>
      </c>
      <c r="AB97" s="44">
        <f>$C$6*'WFH Recoverable LACW DATA 2022'!AE97</f>
        <v>-465419.77723855496</v>
      </c>
      <c r="AC97" s="44">
        <f>0*'WFH Recoverable LACW DATA 2022'!AF97</f>
        <v>0</v>
      </c>
      <c r="AD97" s="44">
        <f>$G$6*'WFH Recoverable LACW DATA 2022'!AG97</f>
        <v>0</v>
      </c>
      <c r="AE97" s="44">
        <f>$H$5*'WFH Recoverable LACW DATA 2022'!AH97</f>
        <v>0</v>
      </c>
      <c r="AF97" s="44">
        <f>$C$7*'WFH Recoverable LACW DATA 2022'!AI97</f>
        <v>-645995.07999999996</v>
      </c>
      <c r="AG97" s="44">
        <f>0*'WFH Recoverable LACW DATA 2022'!AJ97</f>
        <v>0</v>
      </c>
      <c r="AH97" s="44">
        <f>0*'WFH Recoverable LACW DATA 2022'!AK97</f>
        <v>0</v>
      </c>
      <c r="AI97" s="44">
        <f>$G$7*'WFH Recoverable LACW DATA 2022'!AL97</f>
        <v>0</v>
      </c>
      <c r="AJ97" s="44">
        <f>$H$7*'WFH Recoverable LACW DATA 2022'!AM97</f>
        <v>0</v>
      </c>
      <c r="AK97" s="44">
        <f>$C$8*'WFH Recoverable LACW DATA 2022'!AN97</f>
        <v>-8041204.5697181197</v>
      </c>
      <c r="AL97" s="44">
        <f>0*'WFH Recoverable LACW DATA 2022'!AO97</f>
        <v>0</v>
      </c>
      <c r="AM97" s="44">
        <f>$G$8*'WFH Recoverable LACW DATA 2022'!AP97</f>
        <v>0</v>
      </c>
      <c r="AN97" s="44">
        <f>$H$8*'WFH Recoverable LACW DATA 2022'!AQ97</f>
        <v>0</v>
      </c>
      <c r="AO97" s="44">
        <f>$C$9*'WFH Recoverable LACW DATA 2022'!AR97</f>
        <v>-135133.6</v>
      </c>
      <c r="AP97" s="44">
        <f>0*'WFH Recoverable LACW DATA 2022'!AS97</f>
        <v>0</v>
      </c>
      <c r="AQ97" s="44">
        <f>0*'WFH Recoverable LACW DATA 2022'!AT97</f>
        <v>0</v>
      </c>
      <c r="AR97" s="44">
        <f>$G$9*'WFH Recoverable LACW DATA 2022'!AU97</f>
        <v>0</v>
      </c>
      <c r="AS97" s="44">
        <f>$H$9*'WFH Recoverable LACW DATA 2022'!AV97</f>
        <v>0</v>
      </c>
      <c r="AT97" s="44">
        <f>$C$10*'WFH Recoverable LACW DATA 2022'!AW97</f>
        <v>-15780</v>
      </c>
      <c r="AU97" s="44">
        <f>0*'WFH Recoverable LACW DATA 2022'!AX97</f>
        <v>0</v>
      </c>
      <c r="AV97" s="44">
        <f>0*'WFH Recoverable LACW DATA 2022'!AY97</f>
        <v>0</v>
      </c>
      <c r="AW97" s="44">
        <f>$G$10*'WFH Recoverable LACW DATA 2022'!AZ97</f>
        <v>0</v>
      </c>
      <c r="AX97" s="44">
        <f>360*'WFH Recoverable LACW DATA 2022'!BA97</f>
        <v>0</v>
      </c>
      <c r="AY97" s="44">
        <f>$H$10*'WFH Recoverable LACW DATA 2022'!BB97</f>
        <v>0</v>
      </c>
      <c r="AZ97" s="44">
        <f>$C$11*'WFH Recoverable LACW DATA 2022'!BC97</f>
        <v>0</v>
      </c>
      <c r="BA97" s="44">
        <f>0*'WFH Recoverable LACW DATA 2022'!BD97</f>
        <v>0</v>
      </c>
      <c r="BB97" s="44">
        <f>$E$4*'WFH Recoverable LACW DATA 2022'!BE97</f>
        <v>0</v>
      </c>
      <c r="BC97" s="44">
        <f>$F$4*'WFH Recoverable LACW DATA 2022'!BF97</f>
        <v>0</v>
      </c>
      <c r="BD97" s="44">
        <f>0*'WFH Recoverable LACW DATA 2022'!BG97</f>
        <v>0</v>
      </c>
      <c r="BE97" s="44">
        <f>$G$11*'WFH Recoverable LACW DATA 2022'!BH97</f>
        <v>0</v>
      </c>
      <c r="BF97" s="44">
        <f>360*'WFH Recoverable LACW DATA 2022'!BI97</f>
        <v>0</v>
      </c>
      <c r="BG97" s="44">
        <f>$H$11*'WFH Recoverable LACW DATA 2022'!BJ97</f>
        <v>0</v>
      </c>
      <c r="BH97" s="44">
        <f>0*'WFH Recoverable LACW DATA 2022'!BK97</f>
        <v>0</v>
      </c>
      <c r="BI97" s="44">
        <f>0*'WFH Recoverable LACW DATA 2022'!BL97</f>
        <v>0</v>
      </c>
      <c r="BJ97" s="44">
        <f>0*'WFH Recoverable LACW DATA 2022'!BM97</f>
        <v>0</v>
      </c>
      <c r="BK97" s="44">
        <f>0*'WFH Recoverable LACW DATA 2022'!BN97</f>
        <v>0</v>
      </c>
      <c r="BL97" s="44">
        <f>0*'WFH Recoverable LACW DATA 2022'!BO97</f>
        <v>0</v>
      </c>
      <c r="BM97">
        <f>$G$3*'WFH Residual LACW DATA 2022'!N97</f>
        <v>-185983.93735527626</v>
      </c>
      <c r="BN97">
        <f>$H$3*'WFH Residual LACW DATA 2022'!O97</f>
        <v>470939.75563307141</v>
      </c>
      <c r="BO97">
        <f>$G$4*'WFH Residual LACW DATA 2022'!P97</f>
        <v>-71675.491373154509</v>
      </c>
      <c r="BP97">
        <f>$H$4*'WFH Residual LACW DATA 2022'!Q97</f>
        <v>80534.620624829666</v>
      </c>
      <c r="BQ97">
        <f>$G$5*'WFH Residual LACW DATA 2022'!R97</f>
        <v>-852417.07103964302</v>
      </c>
      <c r="BR97">
        <f>$H$5*'WFH Residual LACW DATA 2022'!S97</f>
        <v>611623.58410419011</v>
      </c>
      <c r="BS97">
        <f>$G$7*'WFH Residual LACW DATA 2022'!T97</f>
        <v>4021.2743211951624</v>
      </c>
      <c r="BT97">
        <f>$H$7*'WFH Residual LACW DATA 2022'!U97</f>
        <v>675.9900798560833</v>
      </c>
      <c r="BU97">
        <f>$G$8*'WFH Residual LACW DATA 2022'!V97</f>
        <v>14009.300586571109</v>
      </c>
      <c r="BV97">
        <f>$H$8*'WFH Residual LACW DATA 2022'!W97</f>
        <v>876.28343685047844</v>
      </c>
      <c r="BW97">
        <f>$G$6*'WFH Residual LACW DATA 2022'!X97</f>
        <v>4711444.1435810281</v>
      </c>
      <c r="BX97">
        <f>$H$6*'WFH Residual LACW DATA 2022'!Y97</f>
        <v>4005.8671398879014</v>
      </c>
      <c r="BY97">
        <f>$G$9*'WFH Residual LACW DATA 2022'!Z97</f>
        <v>448483.78887773817</v>
      </c>
      <c r="BZ97">
        <f>$H$9*'WFH Residual LACW DATA 2022'!AA97</f>
        <v>68085.832117191923</v>
      </c>
      <c r="CA97">
        <f>$G$10*'WFH Residual LACW DATA 2022'!AB97</f>
        <v>92154.203194055808</v>
      </c>
      <c r="CB97">
        <f>$H$10*'WFH Residual LACW DATA 2022'!AC97</f>
        <v>612.00747970509599</v>
      </c>
      <c r="CC97">
        <f>$G$10*'WFH Residual LACW DATA 2022'!AD97</f>
        <v>192686.06122393487</v>
      </c>
      <c r="CD97">
        <f>$H$11*'WFH Residual LACW DATA 2022'!AE97</f>
        <v>58927.974739059311</v>
      </c>
      <c r="CE97">
        <f>360*'WFH Residual LACW DATA 2022'!AF97</f>
        <v>38517.953268152894</v>
      </c>
      <c r="CH97">
        <f>360*'WFH Residual LACW DATA 2022'!AI97</f>
        <v>7708.3668798358312</v>
      </c>
    </row>
    <row r="98" spans="11:86" x14ac:dyDescent="0.35">
      <c r="K98" s="2" t="s">
        <v>97</v>
      </c>
      <c r="L98" s="10">
        <f>$E$3*'WFH Recoverable LACW DATA 2022'!O98</f>
        <v>0</v>
      </c>
      <c r="M98" s="44">
        <f>$F$3*'WFH Recoverable LACW DATA 2022'!P98</f>
        <v>0</v>
      </c>
      <c r="N98" s="44">
        <f>$D$3*'WFH Recoverable LACW DATA 2022'!Q98</f>
        <v>-274652.03999999998</v>
      </c>
      <c r="O98" s="44">
        <f>$G$3*'WFH Recoverable LACW DATA 2022'!R98</f>
        <v>0</v>
      </c>
      <c r="P98" s="44">
        <f>$H$3*'WFH Recoverable LACW DATA 2022'!S98</f>
        <v>0</v>
      </c>
      <c r="Q98" s="44">
        <f>$E$4*'WFH Recoverable LACW DATA 2022'!T98</f>
        <v>0</v>
      </c>
      <c r="R98" s="44">
        <f>$F$4*'WFH Recoverable LACW DATA 2022'!U98</f>
        <v>304487.67999999999</v>
      </c>
      <c r="S98" s="44">
        <f>$D$3*'WFH Recoverable LACW DATA 2022'!V98</f>
        <v>0</v>
      </c>
      <c r="T98" s="44">
        <f>$G$4*'WFH Recoverable LACW DATA 2022'!W98</f>
        <v>0</v>
      </c>
      <c r="U98" s="44">
        <f>360*'WFH Recoverable LACW DATA 2022'!X98</f>
        <v>0</v>
      </c>
      <c r="V98" s="44">
        <f>$H$4*'WFH Recoverable LACW DATA 2022'!Y98</f>
        <v>0</v>
      </c>
      <c r="W98" s="44">
        <f>$C$5*'WFH Recoverable LACW DATA 2022'!Z98</f>
        <v>-474913.61756861483</v>
      </c>
      <c r="X98" s="44">
        <f>0*'WFH Recoverable LACW DATA 2022'!AA98</f>
        <v>0</v>
      </c>
      <c r="Y98" s="44">
        <f>0*'WFH Recoverable LACW DATA 2022'!AB98</f>
        <v>0</v>
      </c>
      <c r="Z98" s="44">
        <f>$G$5*'WFH Recoverable LACW DATA 2022'!AC98</f>
        <v>0</v>
      </c>
      <c r="AA98" s="44">
        <f>$H$5*'WFH Recoverable LACW DATA 2022'!AD98</f>
        <v>0</v>
      </c>
      <c r="AB98" s="44">
        <f>$C$6*'WFH Recoverable LACW DATA 2022'!AE98</f>
        <v>-861372.55799999996</v>
      </c>
      <c r="AC98" s="44">
        <f>0*'WFH Recoverable LACW DATA 2022'!AF98</f>
        <v>0</v>
      </c>
      <c r="AD98" s="44">
        <f>$G$6*'WFH Recoverable LACW DATA 2022'!AG98</f>
        <v>0</v>
      </c>
      <c r="AE98" s="44">
        <f>$H$5*'WFH Recoverable LACW DATA 2022'!AH98</f>
        <v>0</v>
      </c>
      <c r="AF98" s="44">
        <f>$C$7*'WFH Recoverable LACW DATA 2022'!AI98</f>
        <v>-981683.8</v>
      </c>
      <c r="AG98" s="44">
        <f>0*'WFH Recoverable LACW DATA 2022'!AJ98</f>
        <v>0</v>
      </c>
      <c r="AH98" s="44">
        <f>0*'WFH Recoverable LACW DATA 2022'!AK98</f>
        <v>0</v>
      </c>
      <c r="AI98" s="44">
        <f>$G$7*'WFH Recoverable LACW DATA 2022'!AL98</f>
        <v>0</v>
      </c>
      <c r="AJ98" s="44">
        <f>$H$7*'WFH Recoverable LACW DATA 2022'!AM98</f>
        <v>0</v>
      </c>
      <c r="AK98" s="44">
        <f>$C$8*'WFH Recoverable LACW DATA 2022'!AN98</f>
        <v>-2475869.66</v>
      </c>
      <c r="AL98" s="44">
        <f>0*'WFH Recoverable LACW DATA 2022'!AO98</f>
        <v>0</v>
      </c>
      <c r="AM98" s="44">
        <f>$G$8*'WFH Recoverable LACW DATA 2022'!AP98</f>
        <v>0</v>
      </c>
      <c r="AN98" s="44">
        <f>$H$8*'WFH Recoverable LACW DATA 2022'!AQ98</f>
        <v>0</v>
      </c>
      <c r="AO98" s="44">
        <f>$C$9*'WFH Recoverable LACW DATA 2022'!AR98</f>
        <v>-36790.25343980344</v>
      </c>
      <c r="AP98" s="44">
        <f>0*'WFH Recoverable LACW DATA 2022'!AS98</f>
        <v>0</v>
      </c>
      <c r="AQ98" s="44">
        <f>0*'WFH Recoverable LACW DATA 2022'!AT98</f>
        <v>0</v>
      </c>
      <c r="AR98" s="44">
        <f>$G$9*'WFH Recoverable LACW DATA 2022'!AU98</f>
        <v>0</v>
      </c>
      <c r="AS98" s="44">
        <f>$H$9*'WFH Recoverable LACW DATA 2022'!AV98</f>
        <v>0</v>
      </c>
      <c r="AT98" s="44">
        <f>$C$10*'WFH Recoverable LACW DATA 2022'!AW98</f>
        <v>-104040</v>
      </c>
      <c r="AU98" s="44">
        <f>0*'WFH Recoverable LACW DATA 2022'!AX98</f>
        <v>0</v>
      </c>
      <c r="AV98" s="44">
        <f>0*'WFH Recoverable LACW DATA 2022'!AY98</f>
        <v>0</v>
      </c>
      <c r="AW98" s="44">
        <f>$G$10*'WFH Recoverable LACW DATA 2022'!AZ98</f>
        <v>0</v>
      </c>
      <c r="AX98" s="44">
        <f>360*'WFH Recoverable LACW DATA 2022'!BA98</f>
        <v>0</v>
      </c>
      <c r="AY98" s="44">
        <f>$H$10*'WFH Recoverable LACW DATA 2022'!BB98</f>
        <v>0</v>
      </c>
      <c r="AZ98" s="44">
        <f>$C$11*'WFH Recoverable LACW DATA 2022'!BC98</f>
        <v>0</v>
      </c>
      <c r="BA98" s="44">
        <f>0*'WFH Recoverable LACW DATA 2022'!BD98</f>
        <v>0</v>
      </c>
      <c r="BB98" s="44">
        <f>$E$4*'WFH Recoverable LACW DATA 2022'!BE98</f>
        <v>0</v>
      </c>
      <c r="BC98" s="44">
        <f>$F$4*'WFH Recoverable LACW DATA 2022'!BF98</f>
        <v>0</v>
      </c>
      <c r="BD98" s="44">
        <f>0*'WFH Recoverable LACW DATA 2022'!BG98</f>
        <v>0</v>
      </c>
      <c r="BE98" s="44">
        <f>$G$11*'WFH Recoverable LACW DATA 2022'!BH98</f>
        <v>0</v>
      </c>
      <c r="BF98" s="44">
        <f>360*'WFH Recoverable LACW DATA 2022'!BI98</f>
        <v>0</v>
      </c>
      <c r="BG98" s="44">
        <f>$H$11*'WFH Recoverable LACW DATA 2022'!BJ98</f>
        <v>0</v>
      </c>
      <c r="BH98" s="44">
        <f>0*'WFH Recoverable LACW DATA 2022'!BK98</f>
        <v>0</v>
      </c>
      <c r="BI98" s="44">
        <f>0*'WFH Recoverable LACW DATA 2022'!BL98</f>
        <v>0</v>
      </c>
      <c r="BJ98" s="44">
        <f>0*'WFH Recoverable LACW DATA 2022'!BM98</f>
        <v>0</v>
      </c>
      <c r="BK98" s="44">
        <f>0*'WFH Recoverable LACW DATA 2022'!BN98</f>
        <v>0</v>
      </c>
      <c r="BL98" s="44">
        <f>0*'WFH Recoverable LACW DATA 2022'!BO98</f>
        <v>0</v>
      </c>
      <c r="BM98">
        <f>$G$3*'WFH Residual LACW DATA 2022'!N98</f>
        <v>-224313.76170000003</v>
      </c>
      <c r="BN98">
        <f>$H$3*'WFH Residual LACW DATA 2022'!O98</f>
        <v>567996.72930000012</v>
      </c>
      <c r="BO98">
        <f>$G$4*'WFH Residual LACW DATA 2022'!P98</f>
        <v>-86447.245500000005</v>
      </c>
      <c r="BP98">
        <f>$H$4*'WFH Residual LACW DATA 2022'!Q98</f>
        <v>97132.171500000026</v>
      </c>
      <c r="BQ98">
        <f>$G$5*'WFH Residual LACW DATA 2022'!R98</f>
        <v>-1028093.5142100003</v>
      </c>
      <c r="BR98">
        <f>$H$5*'WFH Residual LACW DATA 2022'!S98</f>
        <v>737674.38654000021</v>
      </c>
      <c r="BS98">
        <f>$G$7*'WFH Residual LACW DATA 2022'!T98</f>
        <v>4850.0272800000012</v>
      </c>
      <c r="BT98">
        <f>$H$7*'WFH Residual LACW DATA 2022'!U98</f>
        <v>815.30631000000028</v>
      </c>
      <c r="BU98">
        <f>$G$8*'WFH Residual LACW DATA 2022'!V98</f>
        <v>16896.507075000001</v>
      </c>
      <c r="BV98">
        <f>$H$8*'WFH Residual LACW DATA 2022'!W98</f>
        <v>1056.8785500000001</v>
      </c>
      <c r="BW98">
        <f>$G$6*'WFH Residual LACW DATA 2022'!X98</f>
        <v>5682435.6657600002</v>
      </c>
      <c r="BX98">
        <f>$H$6*'WFH Residual LACW DATA 2022'!Y98</f>
        <v>4831.4448000000002</v>
      </c>
      <c r="BY98">
        <f>$G$9*'WFH Residual LACW DATA 2022'!Z98</f>
        <v>540912.76469999994</v>
      </c>
      <c r="BZ98">
        <f>$H$9*'WFH Residual LACW DATA 2022'!AA98</f>
        <v>82117.78575000001</v>
      </c>
      <c r="CA98">
        <f>$G$10*'WFH Residual LACW DATA 2022'!AB98</f>
        <v>111146.45850000002</v>
      </c>
      <c r="CB98">
        <f>$H$10*'WFH Residual LACW DATA 2022'!AC98</f>
        <v>738.1374000000003</v>
      </c>
      <c r="CC98">
        <f>$G$10*'WFH Residual LACW DATA 2022'!AD98</f>
        <v>232397.14050000004</v>
      </c>
      <c r="CD98">
        <f>$H$11*'WFH Residual LACW DATA 2022'!AE98</f>
        <v>71072.566110000014</v>
      </c>
      <c r="CE98">
        <f>360*'WFH Residual LACW DATA 2022'!AF98</f>
        <v>46456.200000000004</v>
      </c>
      <c r="CH98">
        <f>360*'WFH Residual LACW DATA 2022'!AI98</f>
        <v>9297.0005688000019</v>
      </c>
    </row>
    <row r="99" spans="11:86" x14ac:dyDescent="0.35">
      <c r="K99" s="2" t="s">
        <v>98</v>
      </c>
      <c r="L99" s="10">
        <f>$E$3*'WFH Recoverable LACW DATA 2022'!O99</f>
        <v>0</v>
      </c>
      <c r="M99" s="44">
        <f>$F$3*'WFH Recoverable LACW DATA 2022'!P99</f>
        <v>0</v>
      </c>
      <c r="N99" s="44">
        <f>$D$3*'WFH Recoverable LACW DATA 2022'!Q99</f>
        <v>0</v>
      </c>
      <c r="O99" s="44">
        <f>$G$3*'WFH Recoverable LACW DATA 2022'!R99</f>
        <v>0</v>
      </c>
      <c r="P99" s="44">
        <f>$H$3*'WFH Recoverable LACW DATA 2022'!S99</f>
        <v>0</v>
      </c>
      <c r="Q99" s="44">
        <f>$E$4*'WFH Recoverable LACW DATA 2022'!T99</f>
        <v>0</v>
      </c>
      <c r="R99" s="44">
        <f>$F$4*'WFH Recoverable LACW DATA 2022'!U99</f>
        <v>85307.04</v>
      </c>
      <c r="S99" s="44">
        <f>$D$3*'WFH Recoverable LACW DATA 2022'!V99</f>
        <v>0</v>
      </c>
      <c r="T99" s="44">
        <f>$G$4*'WFH Recoverable LACW DATA 2022'!W99</f>
        <v>0</v>
      </c>
      <c r="U99" s="44">
        <f>360*'WFH Recoverable LACW DATA 2022'!X99</f>
        <v>0</v>
      </c>
      <c r="V99" s="44">
        <f>$H$4*'WFH Recoverable LACW DATA 2022'!Y99</f>
        <v>0</v>
      </c>
      <c r="W99" s="44">
        <f>$C$5*'WFH Recoverable LACW DATA 2022'!Z99</f>
        <v>-345237.14781086298</v>
      </c>
      <c r="X99" s="44">
        <f>0*'WFH Recoverable LACW DATA 2022'!AA99</f>
        <v>0</v>
      </c>
      <c r="Y99" s="44">
        <f>0*'WFH Recoverable LACW DATA 2022'!AB99</f>
        <v>0</v>
      </c>
      <c r="Z99" s="44">
        <f>$G$5*'WFH Recoverable LACW DATA 2022'!AC99</f>
        <v>0</v>
      </c>
      <c r="AA99" s="44">
        <f>$H$5*'WFH Recoverable LACW DATA 2022'!AD99</f>
        <v>0</v>
      </c>
      <c r="AB99" s="44">
        <f>$C$6*'WFH Recoverable LACW DATA 2022'!AE99</f>
        <v>-250648.98502673255</v>
      </c>
      <c r="AC99" s="44">
        <f>0*'WFH Recoverable LACW DATA 2022'!AF99</f>
        <v>0</v>
      </c>
      <c r="AD99" s="44">
        <f>$G$6*'WFH Recoverable LACW DATA 2022'!AG99</f>
        <v>0</v>
      </c>
      <c r="AE99" s="44">
        <f>$H$5*'WFH Recoverable LACW DATA 2022'!AH99</f>
        <v>37022.975728983409</v>
      </c>
      <c r="AF99" s="44">
        <f>$C$7*'WFH Recoverable LACW DATA 2022'!AI99</f>
        <v>-428556.33999999997</v>
      </c>
      <c r="AG99" s="44">
        <f>0*'WFH Recoverable LACW DATA 2022'!AJ99</f>
        <v>0</v>
      </c>
      <c r="AH99" s="44">
        <f>0*'WFH Recoverable LACW DATA 2022'!AK99</f>
        <v>0</v>
      </c>
      <c r="AI99" s="44">
        <f>$G$7*'WFH Recoverable LACW DATA 2022'!AL99</f>
        <v>0</v>
      </c>
      <c r="AJ99" s="44">
        <f>$H$7*'WFH Recoverable LACW DATA 2022'!AM99</f>
        <v>0</v>
      </c>
      <c r="AK99" s="44">
        <f>$C$8*'WFH Recoverable LACW DATA 2022'!AN99</f>
        <v>-1600209.5918093354</v>
      </c>
      <c r="AL99" s="44">
        <f>0*'WFH Recoverable LACW DATA 2022'!AO99</f>
        <v>0</v>
      </c>
      <c r="AM99" s="44">
        <f>$G$8*'WFH Recoverable LACW DATA 2022'!AP99</f>
        <v>0</v>
      </c>
      <c r="AN99" s="44">
        <f>$H$8*'WFH Recoverable LACW DATA 2022'!AQ99</f>
        <v>0</v>
      </c>
      <c r="AO99" s="44">
        <f>$C$9*'WFH Recoverable LACW DATA 2022'!AR99</f>
        <v>-1779354.5</v>
      </c>
      <c r="AP99" s="44">
        <f>0*'WFH Recoverable LACW DATA 2022'!AS99</f>
        <v>0</v>
      </c>
      <c r="AQ99" s="44">
        <f>0*'WFH Recoverable LACW DATA 2022'!AT99</f>
        <v>0</v>
      </c>
      <c r="AR99" s="44">
        <f>$G$9*'WFH Recoverable LACW DATA 2022'!AU99</f>
        <v>0</v>
      </c>
      <c r="AS99" s="44">
        <f>$H$9*'WFH Recoverable LACW DATA 2022'!AV99</f>
        <v>0</v>
      </c>
      <c r="AT99" s="44">
        <f>$C$10*'WFH Recoverable LACW DATA 2022'!AW99</f>
        <v>-15482.173667019866</v>
      </c>
      <c r="AU99" s="44">
        <f>0*'WFH Recoverable LACW DATA 2022'!AX99</f>
        <v>0</v>
      </c>
      <c r="AV99" s="44">
        <f>0*'WFH Recoverable LACW DATA 2022'!AY99</f>
        <v>0</v>
      </c>
      <c r="AW99" s="44">
        <f>$G$10*'WFH Recoverable LACW DATA 2022'!AZ99</f>
        <v>0</v>
      </c>
      <c r="AX99" s="44">
        <f>360*'WFH Recoverable LACW DATA 2022'!BA99</f>
        <v>0</v>
      </c>
      <c r="AY99" s="44">
        <f>$H$10*'WFH Recoverable LACW DATA 2022'!BB99</f>
        <v>0</v>
      </c>
      <c r="AZ99" s="44">
        <f>$C$11*'WFH Recoverable LACW DATA 2022'!BC99</f>
        <v>0</v>
      </c>
      <c r="BA99" s="44">
        <f>0*'WFH Recoverable LACW DATA 2022'!BD99</f>
        <v>0</v>
      </c>
      <c r="BB99" s="44">
        <f>$E$4*'WFH Recoverable LACW DATA 2022'!BE99</f>
        <v>0</v>
      </c>
      <c r="BC99" s="44">
        <f>$F$4*'WFH Recoverable LACW DATA 2022'!BF99</f>
        <v>0</v>
      </c>
      <c r="BD99" s="44">
        <f>0*'WFH Recoverable LACW DATA 2022'!BG99</f>
        <v>0</v>
      </c>
      <c r="BE99" s="44">
        <f>$G$11*'WFH Recoverable LACW DATA 2022'!BH99</f>
        <v>0</v>
      </c>
      <c r="BF99" s="44">
        <f>360*'WFH Recoverable LACW DATA 2022'!BI99</f>
        <v>0</v>
      </c>
      <c r="BG99" s="44">
        <f>$H$11*'WFH Recoverable LACW DATA 2022'!BJ99</f>
        <v>0</v>
      </c>
      <c r="BH99" s="44">
        <f>0*'WFH Recoverable LACW DATA 2022'!BK99</f>
        <v>0</v>
      </c>
      <c r="BI99" s="44">
        <f>0*'WFH Recoverable LACW DATA 2022'!BL99</f>
        <v>0</v>
      </c>
      <c r="BJ99" s="44">
        <f>0*'WFH Recoverable LACW DATA 2022'!BM99</f>
        <v>0</v>
      </c>
      <c r="BK99" s="44">
        <f>0*'WFH Recoverable LACW DATA 2022'!BN99</f>
        <v>0</v>
      </c>
      <c r="BL99" s="44">
        <f>0*'WFH Recoverable LACW DATA 2022'!BO99</f>
        <v>0</v>
      </c>
      <c r="BM99">
        <f>$G$3*'WFH Residual LACW DATA 2022'!N99</f>
        <v>-119341.9910471324</v>
      </c>
      <c r="BN99">
        <f>$H$3*'WFH Residual LACW DATA 2022'!O99</f>
        <v>302192.16185932781</v>
      </c>
      <c r="BO99">
        <f>$G$4*'WFH Residual LACW DATA 2022'!P99</f>
        <v>-45992.659212358332</v>
      </c>
      <c r="BP99">
        <f>$H$4*'WFH Residual LACW DATA 2022'!Q99</f>
        <v>51677.376607168408</v>
      </c>
      <c r="BQ99">
        <f>$G$5*'WFH Residual LACW DATA 2022'!R99</f>
        <v>-546978.15256006515</v>
      </c>
      <c r="BR99">
        <f>$H$5*'WFH Residual LACW DATA 2022'!S99</f>
        <v>392466.02333696926</v>
      </c>
      <c r="BS99">
        <f>$G$7*'WFH Residual LACW DATA 2022'!T99</f>
        <v>2580.3673739920519</v>
      </c>
      <c r="BT99">
        <f>$H$7*'WFH Residual LACW DATA 2022'!U99</f>
        <v>433.76865338659496</v>
      </c>
      <c r="BU99">
        <f>$G$8*'WFH Residual LACW DATA 2022'!V99</f>
        <v>8989.4743005973105</v>
      </c>
      <c r="BV99">
        <f>$H$8*'WFH Residual LACW DATA 2022'!W99</f>
        <v>562.29269883447489</v>
      </c>
      <c r="BW99">
        <f>$G$6*'WFH Residual LACW DATA 2022'!X99</f>
        <v>3023234.8706986876</v>
      </c>
      <c r="BX99">
        <f>$H$6*'WFH Residual LACW DATA 2022'!Y99</f>
        <v>2570.4809089575997</v>
      </c>
      <c r="BY99">
        <f>$G$9*'WFH Residual LACW DATA 2022'!Z99</f>
        <v>287782.63907161361</v>
      </c>
      <c r="BZ99">
        <f>$H$9*'WFH Residual LACW DATA 2022'!AA99</f>
        <v>43689.250171345317</v>
      </c>
      <c r="CA99">
        <f>$G$10*'WFH Residual LACW DATA 2022'!AB99</f>
        <v>59133.418987317862</v>
      </c>
      <c r="CB99">
        <f>$H$10*'WFH Residual LACW DATA 2022'!AC99</f>
        <v>392.71236109074442</v>
      </c>
      <c r="CC99">
        <f>$G$10*'WFH Residual LACW DATA 2022'!AD99</f>
        <v>123642.60333711914</v>
      </c>
      <c r="CD99">
        <f>$H$11*'WFH Residual LACW DATA 2022'!AE99</f>
        <v>37812.845204478355</v>
      </c>
      <c r="CE99">
        <f>360*'WFH Residual LACW DATA 2022'!AF99</f>
        <v>24716.162586130766</v>
      </c>
      <c r="CH99">
        <f>360*'WFH Residual LACW DATA 2022'!AI99</f>
        <v>4946.2973213868336</v>
      </c>
    </row>
    <row r="100" spans="11:86" x14ac:dyDescent="0.35">
      <c r="K100" s="2" t="s">
        <v>99</v>
      </c>
      <c r="L100" s="10">
        <f>$E$3*'WFH Recoverable LACW DATA 2022'!O100</f>
        <v>-145847.90000000002</v>
      </c>
      <c r="M100" s="44">
        <f>$F$3*'WFH Recoverable LACW DATA 2022'!P100</f>
        <v>0</v>
      </c>
      <c r="N100" s="44">
        <f>$D$3*'WFH Recoverable LACW DATA 2022'!Q100</f>
        <v>0</v>
      </c>
      <c r="O100" s="44">
        <f>$G$3*'WFH Recoverable LACW DATA 2022'!R100</f>
        <v>0</v>
      </c>
      <c r="P100" s="44">
        <f>$H$3*'WFH Recoverable LACW DATA 2022'!S100</f>
        <v>0</v>
      </c>
      <c r="Q100" s="44">
        <f>$E$4*'WFH Recoverable LACW DATA 2022'!T100</f>
        <v>-164212.19999999998</v>
      </c>
      <c r="R100" s="44">
        <f>$F$4*'WFH Recoverable LACW DATA 2022'!U100</f>
        <v>0</v>
      </c>
      <c r="S100" s="44">
        <f>$D$3*'WFH Recoverable LACW DATA 2022'!V100</f>
        <v>0</v>
      </c>
      <c r="T100" s="44">
        <f>$G$4*'WFH Recoverable LACW DATA 2022'!W100</f>
        <v>0</v>
      </c>
      <c r="U100" s="44">
        <f>360*'WFH Recoverable LACW DATA 2022'!X100</f>
        <v>0</v>
      </c>
      <c r="V100" s="44">
        <f>$H$4*'WFH Recoverable LACW DATA 2022'!Y100</f>
        <v>0</v>
      </c>
      <c r="W100" s="44">
        <f>$C$5*'WFH Recoverable LACW DATA 2022'!Z100</f>
        <v>-574554.13875533279</v>
      </c>
      <c r="X100" s="44">
        <f>0*'WFH Recoverable LACW DATA 2022'!AA100</f>
        <v>0</v>
      </c>
      <c r="Y100" s="44">
        <f>0*'WFH Recoverable LACW DATA 2022'!AB100</f>
        <v>0</v>
      </c>
      <c r="Z100" s="44">
        <f>$G$5*'WFH Recoverable LACW DATA 2022'!AC100</f>
        <v>0</v>
      </c>
      <c r="AA100" s="44">
        <f>$H$5*'WFH Recoverable LACW DATA 2022'!AD100</f>
        <v>0</v>
      </c>
      <c r="AB100" s="44">
        <f>$C$6*'WFH Recoverable LACW DATA 2022'!AE100</f>
        <v>-1021769.1397128574</v>
      </c>
      <c r="AC100" s="44">
        <f>0*'WFH Recoverable LACW DATA 2022'!AF100</f>
        <v>0</v>
      </c>
      <c r="AD100" s="44">
        <f>$G$6*'WFH Recoverable LACW DATA 2022'!AG100</f>
        <v>0</v>
      </c>
      <c r="AE100" s="44">
        <f>$H$5*'WFH Recoverable LACW DATA 2022'!AH100</f>
        <v>0</v>
      </c>
      <c r="AF100" s="44">
        <f>$C$7*'WFH Recoverable LACW DATA 2022'!AI100</f>
        <v>-680050.93041217246</v>
      </c>
      <c r="AG100" s="44">
        <f>0*'WFH Recoverable LACW DATA 2022'!AJ100</f>
        <v>0</v>
      </c>
      <c r="AH100" s="44">
        <f>0*'WFH Recoverable LACW DATA 2022'!AK100</f>
        <v>0</v>
      </c>
      <c r="AI100" s="44">
        <f>$G$7*'WFH Recoverable LACW DATA 2022'!AL100</f>
        <v>0</v>
      </c>
      <c r="AJ100" s="44">
        <f>$H$7*'WFH Recoverable LACW DATA 2022'!AM100</f>
        <v>0</v>
      </c>
      <c r="AK100" s="44">
        <f>$C$8*'WFH Recoverable LACW DATA 2022'!AN100</f>
        <v>-2673884.3029302037</v>
      </c>
      <c r="AL100" s="44">
        <f>0*'WFH Recoverable LACW DATA 2022'!AO100</f>
        <v>0</v>
      </c>
      <c r="AM100" s="44">
        <f>$G$8*'WFH Recoverable LACW DATA 2022'!AP100</f>
        <v>0</v>
      </c>
      <c r="AN100" s="44">
        <f>$H$8*'WFH Recoverable LACW DATA 2022'!AQ100</f>
        <v>0</v>
      </c>
      <c r="AO100" s="44">
        <f>$C$9*'WFH Recoverable LACW DATA 2022'!AR100</f>
        <v>-1642216.8</v>
      </c>
      <c r="AP100" s="44">
        <f>0*'WFH Recoverable LACW DATA 2022'!AS100</f>
        <v>0</v>
      </c>
      <c r="AQ100" s="44">
        <f>0*'WFH Recoverable LACW DATA 2022'!AT100</f>
        <v>0</v>
      </c>
      <c r="AR100" s="44">
        <f>$G$9*'WFH Recoverable LACW DATA 2022'!AU100</f>
        <v>0</v>
      </c>
      <c r="AS100" s="44">
        <f>$H$9*'WFH Recoverable LACW DATA 2022'!AV100</f>
        <v>0</v>
      </c>
      <c r="AT100" s="44">
        <f>$C$10*'WFH Recoverable LACW DATA 2022'!AW100</f>
        <v>-22500</v>
      </c>
      <c r="AU100" s="44">
        <f>0*'WFH Recoverable LACW DATA 2022'!AX100</f>
        <v>0</v>
      </c>
      <c r="AV100" s="44">
        <f>0*'WFH Recoverable LACW DATA 2022'!AY100</f>
        <v>0</v>
      </c>
      <c r="AW100" s="44">
        <f>$G$10*'WFH Recoverable LACW DATA 2022'!AZ100</f>
        <v>0</v>
      </c>
      <c r="AX100" s="44">
        <f>360*'WFH Recoverable LACW DATA 2022'!BA100</f>
        <v>0</v>
      </c>
      <c r="AY100" s="44">
        <f>$H$10*'WFH Recoverable LACW DATA 2022'!BB100</f>
        <v>0</v>
      </c>
      <c r="AZ100" s="44">
        <f>$C$11*'WFH Recoverable LACW DATA 2022'!BC100</f>
        <v>0</v>
      </c>
      <c r="BA100" s="44">
        <f>0*'WFH Recoverable LACW DATA 2022'!BD100</f>
        <v>0</v>
      </c>
      <c r="BB100" s="44">
        <f>$E$4*'WFH Recoverable LACW DATA 2022'!BE100</f>
        <v>0</v>
      </c>
      <c r="BC100" s="44">
        <f>$F$4*'WFH Recoverable LACW DATA 2022'!BF100</f>
        <v>0</v>
      </c>
      <c r="BD100" s="44">
        <f>0*'WFH Recoverable LACW DATA 2022'!BG100</f>
        <v>0</v>
      </c>
      <c r="BE100" s="44">
        <f>$G$11*'WFH Recoverable LACW DATA 2022'!BH100</f>
        <v>0</v>
      </c>
      <c r="BF100" s="44">
        <f>360*'WFH Recoverable LACW DATA 2022'!BI100</f>
        <v>0</v>
      </c>
      <c r="BG100" s="44">
        <f>$H$11*'WFH Recoverable LACW DATA 2022'!BJ100</f>
        <v>0</v>
      </c>
      <c r="BH100" s="44">
        <f>0*'WFH Recoverable LACW DATA 2022'!BK100</f>
        <v>0</v>
      </c>
      <c r="BI100" s="44">
        <f>0*'WFH Recoverable LACW DATA 2022'!BL100</f>
        <v>0</v>
      </c>
      <c r="BJ100" s="44">
        <f>0*'WFH Recoverable LACW DATA 2022'!BM100</f>
        <v>0</v>
      </c>
      <c r="BK100" s="44">
        <f>0*'WFH Recoverable LACW DATA 2022'!BN100</f>
        <v>0</v>
      </c>
      <c r="BL100" s="44">
        <f>0*'WFH Recoverable LACW DATA 2022'!BO100</f>
        <v>0</v>
      </c>
      <c r="BM100">
        <f>$G$3*'WFH Residual LACW DATA 2022'!N100</f>
        <v>-100391.82026419204</v>
      </c>
      <c r="BN100">
        <f>$H$3*'WFH Residual LACW DATA 2022'!O100</f>
        <v>254207.43304548907</v>
      </c>
      <c r="BO100">
        <f>$G$4*'WFH Residual LACW DATA 2022'!P100</f>
        <v>-38689.540342055996</v>
      </c>
      <c r="BP100">
        <f>$H$4*'WFH Residual LACW DATA 2022'!Q100</f>
        <v>43471.588319847062</v>
      </c>
      <c r="BQ100">
        <f>$G$5*'WFH Residual LACW DATA 2022'!R100</f>
        <v>-460124.1515952514</v>
      </c>
      <c r="BR100">
        <f>$H$5*'WFH Residual LACW DATA 2022'!S100</f>
        <v>330146.81696643226</v>
      </c>
      <c r="BS100">
        <f>$G$7*'WFH Residual LACW DATA 2022'!T100</f>
        <v>2170.6339516582066</v>
      </c>
      <c r="BT100">
        <f>$H$7*'WFH Residual LACW DATA 2022'!U100</f>
        <v>364.89105221840543</v>
      </c>
      <c r="BU100">
        <f>$G$8*'WFH Residual LACW DATA 2022'!V100</f>
        <v>7562.0465214018532</v>
      </c>
      <c r="BV100">
        <f>$H$8*'WFH Residual LACW DATA 2022'!W100</f>
        <v>473.00691954237737</v>
      </c>
      <c r="BW100">
        <f>$G$6*'WFH Residual LACW DATA 2022'!X100</f>
        <v>2543179.0528428038</v>
      </c>
      <c r="BX100">
        <f>$H$6*'WFH Residual LACW DATA 2022'!Y100</f>
        <v>2162.3173464794395</v>
      </c>
      <c r="BY100">
        <f>$G$9*'WFH Residual LACW DATA 2022'!Z100</f>
        <v>242085.98099743604</v>
      </c>
      <c r="BZ100">
        <f>$H$9*'WFH Residual LACW DATA 2022'!AA100</f>
        <v>36751.886843808526</v>
      </c>
      <c r="CA100">
        <f>$G$10*'WFH Residual LACW DATA 2022'!AB100</f>
        <v>49743.694725500558</v>
      </c>
      <c r="CB100">
        <f>$H$10*'WFH Residual LACW DATA 2022'!AC100</f>
        <v>330.3540390454699</v>
      </c>
      <c r="CC100">
        <f>$G$10*'WFH Residual LACW DATA 2022'!AD100</f>
        <v>104009.54351695572</v>
      </c>
      <c r="CD100">
        <f>$H$11*'WFH Residual LACW DATA 2022'!AE100</f>
        <v>31808.589132273584</v>
      </c>
      <c r="CE100">
        <f>360*'WFH Residual LACW DATA 2022'!AF100</f>
        <v>20791.512946917683</v>
      </c>
      <c r="CH100">
        <f>360*'WFH Residual LACW DATA 2022'!AI100</f>
        <v>4160.8807369889546</v>
      </c>
    </row>
    <row r="101" spans="11:86" x14ac:dyDescent="0.35">
      <c r="K101" s="2" t="s">
        <v>100</v>
      </c>
      <c r="L101" s="10">
        <f>$E$3*'WFH Recoverable LACW DATA 2022'!O101</f>
        <v>0</v>
      </c>
      <c r="M101" s="44">
        <f>$F$3*'WFH Recoverable LACW DATA 2022'!P101</f>
        <v>0</v>
      </c>
      <c r="N101" s="44">
        <f>$D$3*'WFH Recoverable LACW DATA 2022'!Q101</f>
        <v>0</v>
      </c>
      <c r="O101" s="44">
        <f>$G$3*'WFH Recoverable LACW DATA 2022'!R101</f>
        <v>0</v>
      </c>
      <c r="P101" s="44">
        <f>$H$3*'WFH Recoverable LACW DATA 2022'!S101</f>
        <v>0</v>
      </c>
      <c r="Q101" s="44">
        <f>$E$4*'WFH Recoverable LACW DATA 2022'!T101</f>
        <v>-166168.79999999999</v>
      </c>
      <c r="R101" s="44">
        <f>$F$4*'WFH Recoverable LACW DATA 2022'!U101</f>
        <v>0</v>
      </c>
      <c r="S101" s="44">
        <f>$D$3*'WFH Recoverable LACW DATA 2022'!V101</f>
        <v>0</v>
      </c>
      <c r="T101" s="44">
        <f>$G$4*'WFH Recoverable LACW DATA 2022'!W101</f>
        <v>0</v>
      </c>
      <c r="U101" s="44">
        <f>360*'WFH Recoverable LACW DATA 2022'!X101</f>
        <v>0</v>
      </c>
      <c r="V101" s="44">
        <f>$H$4*'WFH Recoverable LACW DATA 2022'!Y101</f>
        <v>0</v>
      </c>
      <c r="W101" s="44">
        <f>$C$5*'WFH Recoverable LACW DATA 2022'!Z101</f>
        <v>-487005.06276134198</v>
      </c>
      <c r="X101" s="44">
        <f>0*'WFH Recoverable LACW DATA 2022'!AA101</f>
        <v>0</v>
      </c>
      <c r="Y101" s="44">
        <f>0*'WFH Recoverable LACW DATA 2022'!AB101</f>
        <v>0</v>
      </c>
      <c r="Z101" s="44">
        <f>$G$5*'WFH Recoverable LACW DATA 2022'!AC101</f>
        <v>0</v>
      </c>
      <c r="AA101" s="44">
        <f>$H$5*'WFH Recoverable LACW DATA 2022'!AD101</f>
        <v>0</v>
      </c>
      <c r="AB101" s="44">
        <f>$C$6*'WFH Recoverable LACW DATA 2022'!AE101</f>
        <v>-657903.59205908584</v>
      </c>
      <c r="AC101" s="44">
        <f>0*'WFH Recoverable LACW DATA 2022'!AF101</f>
        <v>0</v>
      </c>
      <c r="AD101" s="44">
        <f>$G$6*'WFH Recoverable LACW DATA 2022'!AG101</f>
        <v>0</v>
      </c>
      <c r="AE101" s="44">
        <f>$H$5*'WFH Recoverable LACW DATA 2022'!AH101</f>
        <v>0</v>
      </c>
      <c r="AF101" s="44">
        <f>$C$7*'WFH Recoverable LACW DATA 2022'!AI101</f>
        <v>-1054079.7066689907</v>
      </c>
      <c r="AG101" s="44">
        <f>0*'WFH Recoverable LACW DATA 2022'!AJ101</f>
        <v>0</v>
      </c>
      <c r="AH101" s="44">
        <f>0*'WFH Recoverable LACW DATA 2022'!AK101</f>
        <v>0</v>
      </c>
      <c r="AI101" s="44">
        <f>$G$7*'WFH Recoverable LACW DATA 2022'!AL101</f>
        <v>0</v>
      </c>
      <c r="AJ101" s="44">
        <f>$H$7*'WFH Recoverable LACW DATA 2022'!AM101</f>
        <v>0</v>
      </c>
      <c r="AK101" s="44">
        <f>$C$8*'WFH Recoverable LACW DATA 2022'!AN101</f>
        <v>-2648186.1317835259</v>
      </c>
      <c r="AL101" s="44">
        <f>0*'WFH Recoverable LACW DATA 2022'!AO101</f>
        <v>0</v>
      </c>
      <c r="AM101" s="44">
        <f>$G$8*'WFH Recoverable LACW DATA 2022'!AP101</f>
        <v>0</v>
      </c>
      <c r="AN101" s="44">
        <f>$H$8*'WFH Recoverable LACW DATA 2022'!AQ101</f>
        <v>0</v>
      </c>
      <c r="AO101" s="44">
        <f>$C$9*'WFH Recoverable LACW DATA 2022'!AR101</f>
        <v>-702322.2970901127</v>
      </c>
      <c r="AP101" s="44">
        <f>0*'WFH Recoverable LACW DATA 2022'!AS101</f>
        <v>0</v>
      </c>
      <c r="AQ101" s="44">
        <f>0*'WFH Recoverable LACW DATA 2022'!AT101</f>
        <v>0</v>
      </c>
      <c r="AR101" s="44">
        <f>$G$9*'WFH Recoverable LACW DATA 2022'!AU101</f>
        <v>0</v>
      </c>
      <c r="AS101" s="44">
        <f>$H$9*'WFH Recoverable LACW DATA 2022'!AV101</f>
        <v>0</v>
      </c>
      <c r="AT101" s="44">
        <f>$C$10*'WFH Recoverable LACW DATA 2022'!AW101</f>
        <v>-114740</v>
      </c>
      <c r="AU101" s="44">
        <f>0*'WFH Recoverable LACW DATA 2022'!AX101</f>
        <v>0</v>
      </c>
      <c r="AV101" s="44">
        <f>0*'WFH Recoverable LACW DATA 2022'!AY101</f>
        <v>0</v>
      </c>
      <c r="AW101" s="44">
        <f>$G$10*'WFH Recoverable LACW DATA 2022'!AZ101</f>
        <v>0</v>
      </c>
      <c r="AX101" s="44">
        <f>360*'WFH Recoverable LACW DATA 2022'!BA101</f>
        <v>0</v>
      </c>
      <c r="AY101" s="44">
        <f>$H$10*'WFH Recoverable LACW DATA 2022'!BB101</f>
        <v>0</v>
      </c>
      <c r="AZ101" s="44">
        <f>$C$11*'WFH Recoverable LACW DATA 2022'!BC101</f>
        <v>0</v>
      </c>
      <c r="BA101" s="44">
        <f>0*'WFH Recoverable LACW DATA 2022'!BD101</f>
        <v>0</v>
      </c>
      <c r="BB101" s="44">
        <f>$E$4*'WFH Recoverable LACW DATA 2022'!BE101</f>
        <v>0</v>
      </c>
      <c r="BC101" s="44">
        <f>$F$4*'WFH Recoverable LACW DATA 2022'!BF101</f>
        <v>0</v>
      </c>
      <c r="BD101" s="44">
        <f>0*'WFH Recoverable LACW DATA 2022'!BG101</f>
        <v>0</v>
      </c>
      <c r="BE101" s="44">
        <f>$G$11*'WFH Recoverable LACW DATA 2022'!BH101</f>
        <v>0</v>
      </c>
      <c r="BF101" s="44">
        <f>360*'WFH Recoverable LACW DATA 2022'!BI101</f>
        <v>0</v>
      </c>
      <c r="BG101" s="44">
        <f>$H$11*'WFH Recoverable LACW DATA 2022'!BJ101</f>
        <v>0</v>
      </c>
      <c r="BH101" s="44">
        <f>0*'WFH Recoverable LACW DATA 2022'!BK101</f>
        <v>0</v>
      </c>
      <c r="BI101" s="44">
        <f>0*'WFH Recoverable LACW DATA 2022'!BL101</f>
        <v>0</v>
      </c>
      <c r="BJ101" s="44">
        <f>0*'WFH Recoverable LACW DATA 2022'!BM101</f>
        <v>0</v>
      </c>
      <c r="BK101" s="44">
        <f>0*'WFH Recoverable LACW DATA 2022'!BN101</f>
        <v>0</v>
      </c>
      <c r="BL101" s="44">
        <f>0*'WFH Recoverable LACW DATA 2022'!BO101</f>
        <v>0</v>
      </c>
      <c r="BM101">
        <f>$G$3*'WFH Residual LACW DATA 2022'!N101</f>
        <v>-140235.64843085536</v>
      </c>
      <c r="BN101">
        <f>$H$3*'WFH Residual LACW DATA 2022'!O101</f>
        <v>355098.09579369437</v>
      </c>
      <c r="BO101">
        <f>$G$4*'WFH Residual LACW DATA 2022'!P101</f>
        <v>-54044.769415294613</v>
      </c>
      <c r="BP101">
        <f>$H$4*'WFH Residual LACW DATA 2022'!Q101</f>
        <v>60724.731958340431</v>
      </c>
      <c r="BQ101">
        <f>$G$5*'WFH Residual LACW DATA 2022'!R101</f>
        <v>-642739.70317353099</v>
      </c>
      <c r="BR101">
        <f>$H$5*'WFH Residual LACW DATA 2022'!S101</f>
        <v>461176.54638427094</v>
      </c>
      <c r="BS101">
        <f>$G$7*'WFH Residual LACW DATA 2022'!T101</f>
        <v>3032.122128234711</v>
      </c>
      <c r="BT101">
        <f>$H$7*'WFH Residual LACW DATA 2022'!U101</f>
        <v>509.71018534980055</v>
      </c>
      <c r="BU101">
        <f>$G$8*'WFH Residual LACW DATA 2022'!V101</f>
        <v>10563.295840262128</v>
      </c>
      <c r="BV101">
        <f>$H$8*'WFH Residual LACW DATA 2022'!W101</f>
        <v>660.73542545344526</v>
      </c>
      <c r="BW101">
        <f>$G$6*'WFH Residual LACW DATA 2022'!X101</f>
        <v>3552524.1260954384</v>
      </c>
      <c r="BX101">
        <f>$H$6*'WFH Residual LACW DATA 2022'!Y101</f>
        <v>3020.5048020728914</v>
      </c>
      <c r="BY101">
        <f>$G$9*'WFH Residual LACW DATA 2022'!Z101</f>
        <v>338165.84291284339</v>
      </c>
      <c r="BZ101">
        <f>$H$9*'WFH Residual LACW DATA 2022'!AA101</f>
        <v>51338.093771343076</v>
      </c>
      <c r="CA101">
        <f>$G$10*'WFH Residual LACW DATA 2022'!AB101</f>
        <v>69486.132105378798</v>
      </c>
      <c r="CB101">
        <f>$H$10*'WFH Residual LACW DATA 2022'!AC101</f>
        <v>461.46601142780298</v>
      </c>
      <c r="CC101">
        <f>$G$10*'WFH Residual LACW DATA 2022'!AD101</f>
        <v>145289.18531124655</v>
      </c>
      <c r="CD101">
        <f>$H$11*'WFH Residual LACW DATA 2022'!AE101</f>
        <v>44432.884182159767</v>
      </c>
      <c r="CE101">
        <f>360*'WFH Residual LACW DATA 2022'!AF101</f>
        <v>29043.315404547033</v>
      </c>
      <c r="CH101">
        <f>360*'WFH Residual LACW DATA 2022'!AI101</f>
        <v>5812.2644520195718</v>
      </c>
    </row>
    <row r="102" spans="11:86" x14ac:dyDescent="0.35">
      <c r="K102" s="2" t="s">
        <v>101</v>
      </c>
      <c r="L102" s="10">
        <f>$E$3*'WFH Recoverable LACW DATA 2022'!O102</f>
        <v>0</v>
      </c>
      <c r="M102" s="44">
        <f>$F$3*'WFH Recoverable LACW DATA 2022'!P102</f>
        <v>0</v>
      </c>
      <c r="N102" s="44">
        <f>$D$3*'WFH Recoverable LACW DATA 2022'!Q102</f>
        <v>0</v>
      </c>
      <c r="O102" s="44">
        <f>$G$3*'WFH Recoverable LACW DATA 2022'!R102</f>
        <v>0</v>
      </c>
      <c r="P102" s="44">
        <f>$H$3*'WFH Recoverable LACW DATA 2022'!S102</f>
        <v>0</v>
      </c>
      <c r="Q102" s="44">
        <f>$E$4*'WFH Recoverable LACW DATA 2022'!T102</f>
        <v>-541359.08268777921</v>
      </c>
      <c r="R102" s="44">
        <f>$F$4*'WFH Recoverable LACW DATA 2022'!U102</f>
        <v>21907.657099652562</v>
      </c>
      <c r="S102" s="44">
        <f>$D$3*'WFH Recoverable LACW DATA 2022'!V102</f>
        <v>0</v>
      </c>
      <c r="T102" s="44">
        <f>$G$4*'WFH Recoverable LACW DATA 2022'!W102</f>
        <v>0</v>
      </c>
      <c r="U102" s="44">
        <f>360*'WFH Recoverable LACW DATA 2022'!X102</f>
        <v>0</v>
      </c>
      <c r="V102" s="44">
        <f>$H$4*'WFH Recoverable LACW DATA 2022'!Y102</f>
        <v>0</v>
      </c>
      <c r="W102" s="44">
        <f>$C$5*'WFH Recoverable LACW DATA 2022'!Z102</f>
        <v>-1121021.2337774332</v>
      </c>
      <c r="X102" s="44">
        <f>0*'WFH Recoverable LACW DATA 2022'!AA102</f>
        <v>0</v>
      </c>
      <c r="Y102" s="44">
        <f>0*'WFH Recoverable LACW DATA 2022'!AB102</f>
        <v>0</v>
      </c>
      <c r="Z102" s="44">
        <f>$G$5*'WFH Recoverable LACW DATA 2022'!AC102</f>
        <v>0</v>
      </c>
      <c r="AA102" s="44">
        <f>$H$5*'WFH Recoverable LACW DATA 2022'!AD102</f>
        <v>0</v>
      </c>
      <c r="AB102" s="44">
        <f>$C$6*'WFH Recoverable LACW DATA 2022'!AE102</f>
        <v>-1740321.0477703521</v>
      </c>
      <c r="AC102" s="44">
        <f>0*'WFH Recoverable LACW DATA 2022'!AF102</f>
        <v>0</v>
      </c>
      <c r="AD102" s="44">
        <f>$G$6*'WFH Recoverable LACW DATA 2022'!AG102</f>
        <v>0</v>
      </c>
      <c r="AE102" s="44">
        <f>$H$5*'WFH Recoverable LACW DATA 2022'!AH102</f>
        <v>0</v>
      </c>
      <c r="AF102" s="44">
        <f>$C$7*'WFH Recoverable LACW DATA 2022'!AI102</f>
        <v>-1186507.0087748265</v>
      </c>
      <c r="AG102" s="44">
        <f>0*'WFH Recoverable LACW DATA 2022'!AJ102</f>
        <v>0</v>
      </c>
      <c r="AH102" s="44">
        <f>0*'WFH Recoverable LACW DATA 2022'!AK102</f>
        <v>0</v>
      </c>
      <c r="AI102" s="44">
        <f>$G$7*'WFH Recoverable LACW DATA 2022'!AL102</f>
        <v>0</v>
      </c>
      <c r="AJ102" s="44">
        <f>$H$7*'WFH Recoverable LACW DATA 2022'!AM102</f>
        <v>0</v>
      </c>
      <c r="AK102" s="44">
        <f>$C$8*'WFH Recoverable LACW DATA 2022'!AN102</f>
        <v>-4703774.9409594554</v>
      </c>
      <c r="AL102" s="44">
        <f>0*'WFH Recoverable LACW DATA 2022'!AO102</f>
        <v>0</v>
      </c>
      <c r="AM102" s="44">
        <f>$G$8*'WFH Recoverable LACW DATA 2022'!AP102</f>
        <v>907.19592282806946</v>
      </c>
      <c r="AN102" s="44">
        <f>$H$8*'WFH Recoverable LACW DATA 2022'!AQ102</f>
        <v>0</v>
      </c>
      <c r="AO102" s="44">
        <f>$C$9*'WFH Recoverable LACW DATA 2022'!AR102</f>
        <v>0</v>
      </c>
      <c r="AP102" s="44">
        <f>0*'WFH Recoverable LACW DATA 2022'!AS102</f>
        <v>0</v>
      </c>
      <c r="AQ102" s="44">
        <f>0*'WFH Recoverable LACW DATA 2022'!AT102</f>
        <v>0</v>
      </c>
      <c r="AR102" s="44">
        <f>$G$9*'WFH Recoverable LACW DATA 2022'!AU102</f>
        <v>0</v>
      </c>
      <c r="AS102" s="44">
        <f>$H$9*'WFH Recoverable LACW DATA 2022'!AV102</f>
        <v>0</v>
      </c>
      <c r="AT102" s="44">
        <f>$C$10*'WFH Recoverable LACW DATA 2022'!AW102</f>
        <v>-394403.09647123818</v>
      </c>
      <c r="AU102" s="44">
        <f>0*'WFH Recoverable LACW DATA 2022'!AX102</f>
        <v>0</v>
      </c>
      <c r="AV102" s="44">
        <f>0*'WFH Recoverable LACW DATA 2022'!AY102</f>
        <v>0</v>
      </c>
      <c r="AW102" s="44">
        <f>$G$10*'WFH Recoverable LACW DATA 2022'!AZ102</f>
        <v>0</v>
      </c>
      <c r="AX102" s="44">
        <f>360*'WFH Recoverable LACW DATA 2022'!BA102</f>
        <v>0</v>
      </c>
      <c r="AY102" s="44">
        <f>$H$10*'WFH Recoverable LACW DATA 2022'!BB102</f>
        <v>0</v>
      </c>
      <c r="AZ102" s="44">
        <f>$C$11*'WFH Recoverable LACW DATA 2022'!BC102</f>
        <v>0</v>
      </c>
      <c r="BA102" s="44">
        <f>0*'WFH Recoverable LACW DATA 2022'!BD102</f>
        <v>0</v>
      </c>
      <c r="BB102" s="44">
        <f>$E$4*'WFH Recoverable LACW DATA 2022'!BE102</f>
        <v>0</v>
      </c>
      <c r="BC102" s="44">
        <f>$F$4*'WFH Recoverable LACW DATA 2022'!BF102</f>
        <v>0</v>
      </c>
      <c r="BD102" s="44">
        <f>0*'WFH Recoverable LACW DATA 2022'!BG102</f>
        <v>0</v>
      </c>
      <c r="BE102" s="44">
        <f>$G$11*'WFH Recoverable LACW DATA 2022'!BH102</f>
        <v>0</v>
      </c>
      <c r="BF102" s="44">
        <f>360*'WFH Recoverable LACW DATA 2022'!BI102</f>
        <v>0</v>
      </c>
      <c r="BG102" s="44">
        <f>$H$11*'WFH Recoverable LACW DATA 2022'!BJ102</f>
        <v>0</v>
      </c>
      <c r="BH102" s="44">
        <f>0*'WFH Recoverable LACW DATA 2022'!BK102</f>
        <v>0</v>
      </c>
      <c r="BI102" s="44">
        <f>0*'WFH Recoverable LACW DATA 2022'!BL102</f>
        <v>0</v>
      </c>
      <c r="BJ102" s="44">
        <f>0*'WFH Recoverable LACW DATA 2022'!BM102</f>
        <v>0</v>
      </c>
      <c r="BK102" s="44">
        <f>0*'WFH Recoverable LACW DATA 2022'!BN102</f>
        <v>0</v>
      </c>
      <c r="BL102" s="44">
        <f>0*'WFH Recoverable LACW DATA 2022'!BO102</f>
        <v>0</v>
      </c>
      <c r="BM102">
        <f>$G$3*'WFH Residual LACW DATA 2022'!N102</f>
        <v>-422526.41453665483</v>
      </c>
      <c r="BN102">
        <f>$H$3*'WFH Residual LACW DATA 2022'!O102</f>
        <v>1069901.4615993395</v>
      </c>
      <c r="BO102">
        <f>$G$4*'WFH Residual LACW DATA 2022'!P102</f>
        <v>-162835.50510171379</v>
      </c>
      <c r="BP102">
        <f>$H$4*'WFH Residual LACW DATA 2022'!Q102</f>
        <v>182962.06103905058</v>
      </c>
      <c r="BQ102">
        <f>$G$5*'WFH Residual LACW DATA 2022'!R102</f>
        <v>-1936558.252491473</v>
      </c>
      <c r="BR102">
        <f>$H$5*'WFH Residual LACW DATA 2022'!S102</f>
        <v>1389513.114479024</v>
      </c>
      <c r="BS102">
        <f>$G$7*'WFH Residual LACW DATA 2022'!T102</f>
        <v>9135.7062602519964</v>
      </c>
      <c r="BT102">
        <f>$H$7*'WFH Residual LACW DATA 2022'!U102</f>
        <v>1535.7437247837406</v>
      </c>
      <c r="BU102">
        <f>$G$8*'WFH Residual LACW DATA 2022'!V102</f>
        <v>31826.939633516788</v>
      </c>
      <c r="BV102">
        <f>$H$8*'WFH Residual LACW DATA 2022'!W102</f>
        <v>1990.7789024974415</v>
      </c>
      <c r="BW102">
        <f>$G$6*'WFH Residual LACW DATA 2022'!X102</f>
        <v>10703664.142104134</v>
      </c>
      <c r="BX102">
        <f>$H$6*'WFH Residual LACW DATA 2022'!Y102</f>
        <v>9100.7035542740177</v>
      </c>
      <c r="BY102">
        <f>$G$9*'WFH Residual LACW DATA 2022'!Z102</f>
        <v>1018885.0176364378</v>
      </c>
      <c r="BZ102">
        <f>$H$9*'WFH Residual LACW DATA 2022'!AA102</f>
        <v>154680.36075753928</v>
      </c>
      <c r="CA102">
        <f>$G$10*'WFH Residual LACW DATA 2022'!AB102</f>
        <v>209359.93513077495</v>
      </c>
      <c r="CB102">
        <f>$H$10*'WFH Residual LACW DATA 2022'!AC102</f>
        <v>1390.3852652363084</v>
      </c>
      <c r="CC102">
        <f>$G$10*'WFH Residual LACW DATA 2022'!AD102</f>
        <v>437752.59163707471</v>
      </c>
      <c r="CD102">
        <f>$H$11*'WFH Residual LACW DATA 2022'!AE102</f>
        <v>133875.14124318509</v>
      </c>
      <c r="CE102">
        <f>360*'WFH Residual LACW DATA 2022'!AF102</f>
        <v>87506.764944942479</v>
      </c>
      <c r="CH102">
        <f>360*'WFH Residual LACW DATA 2022'!AI102</f>
        <v>17512.203827841669</v>
      </c>
    </row>
    <row r="103" spans="11:86" x14ac:dyDescent="0.35">
      <c r="K103" s="2" t="s">
        <v>102</v>
      </c>
      <c r="L103" s="10">
        <f>$E$3*'WFH Recoverable LACW DATA 2022'!O103</f>
        <v>0</v>
      </c>
      <c r="M103" s="44">
        <f>$F$3*'WFH Recoverable LACW DATA 2022'!P103</f>
        <v>0</v>
      </c>
      <c r="N103" s="44">
        <f>$D$3*'WFH Recoverable LACW DATA 2022'!Q103</f>
        <v>-351458.64</v>
      </c>
      <c r="O103" s="44">
        <f>$G$3*'WFH Recoverable LACW DATA 2022'!R103</f>
        <v>0</v>
      </c>
      <c r="P103" s="44">
        <f>$H$3*'WFH Recoverable LACW DATA 2022'!S103</f>
        <v>0</v>
      </c>
      <c r="Q103" s="44">
        <f>$E$4*'WFH Recoverable LACW DATA 2022'!T103</f>
        <v>0</v>
      </c>
      <c r="R103" s="44">
        <f>$F$4*'WFH Recoverable LACW DATA 2022'!U103</f>
        <v>584976</v>
      </c>
      <c r="S103" s="44">
        <f>$D$3*'WFH Recoverable LACW DATA 2022'!V103</f>
        <v>0</v>
      </c>
      <c r="T103" s="44">
        <f>$G$4*'WFH Recoverable LACW DATA 2022'!W103</f>
        <v>0</v>
      </c>
      <c r="U103" s="44">
        <f>360*'WFH Recoverable LACW DATA 2022'!X103</f>
        <v>0</v>
      </c>
      <c r="V103" s="44">
        <f>$H$4*'WFH Recoverable LACW DATA 2022'!Y103</f>
        <v>0</v>
      </c>
      <c r="W103" s="44">
        <f>$C$5*'WFH Recoverable LACW DATA 2022'!Z103</f>
        <v>-1041461.0836761007</v>
      </c>
      <c r="X103" s="44">
        <f>0*'WFH Recoverable LACW DATA 2022'!AA103</f>
        <v>0</v>
      </c>
      <c r="Y103" s="44">
        <f>0*'WFH Recoverable LACW DATA 2022'!AB103</f>
        <v>0</v>
      </c>
      <c r="Z103" s="44">
        <f>$G$5*'WFH Recoverable LACW DATA 2022'!AC103</f>
        <v>0</v>
      </c>
      <c r="AA103" s="44">
        <f>$H$5*'WFH Recoverable LACW DATA 2022'!AD103</f>
        <v>0</v>
      </c>
      <c r="AB103" s="44">
        <f>$C$6*'WFH Recoverable LACW DATA 2022'!AE103</f>
        <v>-987485.43281067011</v>
      </c>
      <c r="AC103" s="44">
        <f>0*'WFH Recoverable LACW DATA 2022'!AF103</f>
        <v>0</v>
      </c>
      <c r="AD103" s="44">
        <f>$G$6*'WFH Recoverable LACW DATA 2022'!AG103</f>
        <v>0</v>
      </c>
      <c r="AE103" s="44">
        <f>$H$5*'WFH Recoverable LACW DATA 2022'!AH103</f>
        <v>0</v>
      </c>
      <c r="AF103" s="44">
        <f>$C$7*'WFH Recoverable LACW DATA 2022'!AI103</f>
        <v>-1507248.2811843436</v>
      </c>
      <c r="AG103" s="44">
        <f>0*'WFH Recoverable LACW DATA 2022'!AJ103</f>
        <v>0</v>
      </c>
      <c r="AH103" s="44">
        <f>0*'WFH Recoverable LACW DATA 2022'!AK103</f>
        <v>0</v>
      </c>
      <c r="AI103" s="44">
        <f>$G$7*'WFH Recoverable LACW DATA 2022'!AL103</f>
        <v>0</v>
      </c>
      <c r="AJ103" s="44">
        <f>$H$7*'WFH Recoverable LACW DATA 2022'!AM103</f>
        <v>0</v>
      </c>
      <c r="AK103" s="44">
        <f>$C$8*'WFH Recoverable LACW DATA 2022'!AN103</f>
        <v>-3347777.5576737663</v>
      </c>
      <c r="AL103" s="44">
        <f>0*'WFH Recoverable LACW DATA 2022'!AO103</f>
        <v>0</v>
      </c>
      <c r="AM103" s="44">
        <f>$G$8*'WFH Recoverable LACW DATA 2022'!AP103</f>
        <v>0</v>
      </c>
      <c r="AN103" s="44">
        <f>$H$8*'WFH Recoverable LACW DATA 2022'!AQ103</f>
        <v>0</v>
      </c>
      <c r="AO103" s="44">
        <f>$C$9*'WFH Recoverable LACW DATA 2022'!AR103</f>
        <v>0</v>
      </c>
      <c r="AP103" s="44">
        <f>0*'WFH Recoverable LACW DATA 2022'!AS103</f>
        <v>0</v>
      </c>
      <c r="AQ103" s="44">
        <f>0*'WFH Recoverable LACW DATA 2022'!AT103</f>
        <v>0</v>
      </c>
      <c r="AR103" s="44">
        <f>$G$9*'WFH Recoverable LACW DATA 2022'!AU103</f>
        <v>0</v>
      </c>
      <c r="AS103" s="44">
        <f>$H$9*'WFH Recoverable LACW DATA 2022'!AV103</f>
        <v>0</v>
      </c>
      <c r="AT103" s="44">
        <f>$C$10*'WFH Recoverable LACW DATA 2022'!AW103</f>
        <v>-83640</v>
      </c>
      <c r="AU103" s="44">
        <f>0*'WFH Recoverable LACW DATA 2022'!AX103</f>
        <v>0</v>
      </c>
      <c r="AV103" s="44">
        <f>0*'WFH Recoverable LACW DATA 2022'!AY103</f>
        <v>0</v>
      </c>
      <c r="AW103" s="44">
        <f>$G$10*'WFH Recoverable LACW DATA 2022'!AZ103</f>
        <v>0</v>
      </c>
      <c r="AX103" s="44">
        <f>360*'WFH Recoverable LACW DATA 2022'!BA103</f>
        <v>0</v>
      </c>
      <c r="AY103" s="44">
        <f>$H$10*'WFH Recoverable LACW DATA 2022'!BB103</f>
        <v>0</v>
      </c>
      <c r="AZ103" s="44">
        <f>$C$11*'WFH Recoverable LACW DATA 2022'!BC103</f>
        <v>0</v>
      </c>
      <c r="BA103" s="44">
        <f>0*'WFH Recoverable LACW DATA 2022'!BD103</f>
        <v>0</v>
      </c>
      <c r="BB103" s="44">
        <f>$E$4*'WFH Recoverable LACW DATA 2022'!BE103</f>
        <v>0</v>
      </c>
      <c r="BC103" s="44">
        <f>$F$4*'WFH Recoverable LACW DATA 2022'!BF103</f>
        <v>0</v>
      </c>
      <c r="BD103" s="44">
        <f>0*'WFH Recoverable LACW DATA 2022'!BG103</f>
        <v>0</v>
      </c>
      <c r="BE103" s="44">
        <f>$G$11*'WFH Recoverable LACW DATA 2022'!BH103</f>
        <v>0</v>
      </c>
      <c r="BF103" s="44">
        <f>360*'WFH Recoverable LACW DATA 2022'!BI103</f>
        <v>0</v>
      </c>
      <c r="BG103" s="44">
        <f>$H$11*'WFH Recoverable LACW DATA 2022'!BJ103</f>
        <v>0</v>
      </c>
      <c r="BH103" s="44">
        <f>0*'WFH Recoverable LACW DATA 2022'!BK103</f>
        <v>0</v>
      </c>
      <c r="BI103" s="44">
        <f>0*'WFH Recoverable LACW DATA 2022'!BL103</f>
        <v>0</v>
      </c>
      <c r="BJ103" s="44">
        <f>0*'WFH Recoverable LACW DATA 2022'!BM103</f>
        <v>0</v>
      </c>
      <c r="BK103" s="44">
        <f>0*'WFH Recoverable LACW DATA 2022'!BN103</f>
        <v>0</v>
      </c>
      <c r="BL103" s="44">
        <f>0*'WFH Recoverable LACW DATA 2022'!BO103</f>
        <v>0</v>
      </c>
      <c r="BM103">
        <f>$G$3*'WFH Residual LACW DATA 2022'!N103</f>
        <v>-9076.6429679384</v>
      </c>
      <c r="BN103">
        <f>$H$3*'WFH Residual LACW DATA 2022'!O103</f>
        <v>22983.447291601708</v>
      </c>
      <c r="BO103">
        <f>$G$4*'WFH Residual LACW DATA 2022'!P103</f>
        <v>-3498.0055482044886</v>
      </c>
      <c r="BP103">
        <f>$H$4*'WFH Residual LACW DATA 2022'!Q103</f>
        <v>3930.3609137685012</v>
      </c>
      <c r="BQ103">
        <f>$G$5*'WFH Residual LACW DATA 2022'!R103</f>
        <v>-41600.825983282833</v>
      </c>
      <c r="BR103">
        <f>$H$5*'WFH Residual LACW DATA 2022'!S103</f>
        <v>29849.292270223497</v>
      </c>
      <c r="BS103">
        <f>$G$7*'WFH Residual LACW DATA 2022'!T103</f>
        <v>196.25173984731677</v>
      </c>
      <c r="BT103">
        <f>$H$7*'WFH Residual LACW DATA 2022'!U103</f>
        <v>32.990594198471356</v>
      </c>
      <c r="BU103">
        <f>$G$8*'WFH Residual LACW DATA 2022'!V103</f>
        <v>683.70108442178639</v>
      </c>
      <c r="BV103">
        <f>$H$8*'WFH Residual LACW DATA 2022'!W103</f>
        <v>42.765585072092499</v>
      </c>
      <c r="BW103">
        <f>$G$6*'WFH Residual LACW DATA 2022'!X103</f>
        <v>229934.35327148213</v>
      </c>
      <c r="BX103">
        <f>$H$6*'WFH Residual LACW DATA 2022'!Y103</f>
        <v>195.49981747242282</v>
      </c>
      <c r="BY103">
        <f>$G$9*'WFH Residual LACW DATA 2022'!Z103</f>
        <v>21887.520430193799</v>
      </c>
      <c r="BZ103">
        <f>$H$9*'WFH Residual LACW DATA 2022'!AA103</f>
        <v>3322.81807822052</v>
      </c>
      <c r="CA103">
        <f>$G$10*'WFH Residual LACW DATA 2022'!AB103</f>
        <v>4497.4357048343427</v>
      </c>
      <c r="CB103">
        <f>$H$10*'WFH Residual LACW DATA 2022'!AC103</f>
        <v>29.868027669397932</v>
      </c>
      <c r="CC103">
        <f>$G$10*'WFH Residual LACW DATA 2022'!AD103</f>
        <v>9403.7292010172605</v>
      </c>
      <c r="CD103">
        <f>$H$11*'WFH Residual LACW DATA 2022'!AE103</f>
        <v>2875.8837732766201</v>
      </c>
      <c r="CE103">
        <f>360*'WFH Residual LACW DATA 2022'!AF103</f>
        <v>1879.8059372348346</v>
      </c>
      <c r="CH103">
        <f>360*'WFH Residual LACW DATA 2022'!AI103</f>
        <v>376.19428338318414</v>
      </c>
    </row>
    <row r="104" spans="11:86" x14ac:dyDescent="0.35">
      <c r="K104" s="2" t="s">
        <v>103</v>
      </c>
      <c r="L104" s="10">
        <f>$E$3*'WFH Recoverable LACW DATA 2022'!O104</f>
        <v>0</v>
      </c>
      <c r="M104" s="44">
        <f>$F$3*'WFH Recoverable LACW DATA 2022'!P104</f>
        <v>0</v>
      </c>
      <c r="N104" s="44">
        <f>$D$3*'WFH Recoverable LACW DATA 2022'!Q104</f>
        <v>-438813.95999999996</v>
      </c>
      <c r="O104" s="44">
        <f>$G$3*'WFH Recoverable LACW DATA 2022'!R104</f>
        <v>0</v>
      </c>
      <c r="P104" s="44">
        <f>$H$3*'WFH Recoverable LACW DATA 2022'!S104</f>
        <v>0</v>
      </c>
      <c r="Q104" s="44">
        <f>$E$4*'WFH Recoverable LACW DATA 2022'!T104</f>
        <v>0</v>
      </c>
      <c r="R104" s="44">
        <f>$F$4*'WFH Recoverable LACW DATA 2022'!U104</f>
        <v>121009.28</v>
      </c>
      <c r="S104" s="44">
        <f>$D$3*'WFH Recoverable LACW DATA 2022'!V104</f>
        <v>0</v>
      </c>
      <c r="T104" s="44">
        <f>$G$4*'WFH Recoverable LACW DATA 2022'!W104</f>
        <v>0</v>
      </c>
      <c r="U104" s="44">
        <f>360*'WFH Recoverable LACW DATA 2022'!X104</f>
        <v>0</v>
      </c>
      <c r="V104" s="44">
        <f>$H$4*'WFH Recoverable LACW DATA 2022'!Y104</f>
        <v>0</v>
      </c>
      <c r="W104" s="44">
        <f>$C$5*'WFH Recoverable LACW DATA 2022'!Z104</f>
        <v>-1264942.0443191729</v>
      </c>
      <c r="X104" s="44">
        <f>0*'WFH Recoverable LACW DATA 2022'!AA104</f>
        <v>0</v>
      </c>
      <c r="Y104" s="44">
        <f>0*'WFH Recoverable LACW DATA 2022'!AB104</f>
        <v>0</v>
      </c>
      <c r="Z104" s="44">
        <f>$G$5*'WFH Recoverable LACW DATA 2022'!AC104</f>
        <v>0</v>
      </c>
      <c r="AA104" s="44">
        <f>$H$5*'WFH Recoverable LACW DATA 2022'!AD104</f>
        <v>0</v>
      </c>
      <c r="AB104" s="44">
        <f>$C$6*'WFH Recoverable LACW DATA 2022'!AE104</f>
        <v>-1311795.8012499935</v>
      </c>
      <c r="AC104" s="44">
        <f>0*'WFH Recoverable LACW DATA 2022'!AF104</f>
        <v>0</v>
      </c>
      <c r="AD104" s="44">
        <f>$G$6*'WFH Recoverable LACW DATA 2022'!AG104</f>
        <v>0</v>
      </c>
      <c r="AE104" s="44">
        <f>$H$5*'WFH Recoverable LACW DATA 2022'!AH104</f>
        <v>0</v>
      </c>
      <c r="AF104" s="44">
        <f>$C$7*'WFH Recoverable LACW DATA 2022'!AI104</f>
        <v>-2291047.939737922</v>
      </c>
      <c r="AG104" s="44">
        <f>0*'WFH Recoverable LACW DATA 2022'!AJ104</f>
        <v>0</v>
      </c>
      <c r="AH104" s="44">
        <f>0*'WFH Recoverable LACW DATA 2022'!AK104</f>
        <v>0</v>
      </c>
      <c r="AI104" s="44">
        <f>$G$7*'WFH Recoverable LACW DATA 2022'!AL104</f>
        <v>0</v>
      </c>
      <c r="AJ104" s="44">
        <f>$H$7*'WFH Recoverable LACW DATA 2022'!AM104</f>
        <v>0</v>
      </c>
      <c r="AK104" s="44">
        <f>$C$8*'WFH Recoverable LACW DATA 2022'!AN104</f>
        <v>-5664040.6132413819</v>
      </c>
      <c r="AL104" s="44">
        <f>0*'WFH Recoverable LACW DATA 2022'!AO104</f>
        <v>0</v>
      </c>
      <c r="AM104" s="44">
        <f>$G$8*'WFH Recoverable LACW DATA 2022'!AP104</f>
        <v>0</v>
      </c>
      <c r="AN104" s="44">
        <f>$H$8*'WFH Recoverable LACW DATA 2022'!AQ104</f>
        <v>0</v>
      </c>
      <c r="AO104" s="44">
        <f>$C$9*'WFH Recoverable LACW DATA 2022'!AR104</f>
        <v>-5670226.9942204971</v>
      </c>
      <c r="AP104" s="44">
        <f>0*'WFH Recoverable LACW DATA 2022'!AS104</f>
        <v>0</v>
      </c>
      <c r="AQ104" s="44">
        <f>0*'WFH Recoverable LACW DATA 2022'!AT104</f>
        <v>0</v>
      </c>
      <c r="AR104" s="44">
        <f>$G$9*'WFH Recoverable LACW DATA 2022'!AU104</f>
        <v>0</v>
      </c>
      <c r="AS104" s="44">
        <f>$H$9*'WFH Recoverable LACW DATA 2022'!AV104</f>
        <v>0</v>
      </c>
      <c r="AT104" s="44">
        <f>$C$10*'WFH Recoverable LACW DATA 2022'!AW104</f>
        <v>-307854.94153123203</v>
      </c>
      <c r="AU104" s="44">
        <f>0*'WFH Recoverable LACW DATA 2022'!AX104</f>
        <v>0</v>
      </c>
      <c r="AV104" s="44">
        <f>0*'WFH Recoverable LACW DATA 2022'!AY104</f>
        <v>0</v>
      </c>
      <c r="AW104" s="44">
        <f>$G$10*'WFH Recoverable LACW DATA 2022'!AZ104</f>
        <v>0</v>
      </c>
      <c r="AX104" s="44">
        <f>360*'WFH Recoverable LACW DATA 2022'!BA104</f>
        <v>0</v>
      </c>
      <c r="AY104" s="44">
        <f>$H$10*'WFH Recoverable LACW DATA 2022'!BB104</f>
        <v>0</v>
      </c>
      <c r="AZ104" s="44">
        <f>$C$11*'WFH Recoverable LACW DATA 2022'!BC104</f>
        <v>0</v>
      </c>
      <c r="BA104" s="44">
        <f>0*'WFH Recoverable LACW DATA 2022'!BD104</f>
        <v>0</v>
      </c>
      <c r="BB104" s="44">
        <f>$E$4*'WFH Recoverable LACW DATA 2022'!BE104</f>
        <v>0</v>
      </c>
      <c r="BC104" s="44">
        <f>$F$4*'WFH Recoverable LACW DATA 2022'!BF104</f>
        <v>0</v>
      </c>
      <c r="BD104" s="44">
        <f>0*'WFH Recoverable LACW DATA 2022'!BG104</f>
        <v>0</v>
      </c>
      <c r="BE104" s="44">
        <f>$G$11*'WFH Recoverable LACW DATA 2022'!BH104</f>
        <v>0</v>
      </c>
      <c r="BF104" s="44">
        <f>360*'WFH Recoverable LACW DATA 2022'!BI104</f>
        <v>0</v>
      </c>
      <c r="BG104" s="44">
        <f>$H$11*'WFH Recoverable LACW DATA 2022'!BJ104</f>
        <v>0</v>
      </c>
      <c r="BH104" s="44">
        <f>0*'WFH Recoverable LACW DATA 2022'!BK104</f>
        <v>0</v>
      </c>
      <c r="BI104" s="44">
        <f>0*'WFH Recoverable LACW DATA 2022'!BL104</f>
        <v>0</v>
      </c>
      <c r="BJ104" s="44">
        <f>0*'WFH Recoverable LACW DATA 2022'!BM104</f>
        <v>0</v>
      </c>
      <c r="BK104" s="44">
        <f>0*'WFH Recoverable LACW DATA 2022'!BN104</f>
        <v>0</v>
      </c>
      <c r="BL104" s="44">
        <f>0*'WFH Recoverable LACW DATA 2022'!BO104</f>
        <v>0</v>
      </c>
      <c r="BM104">
        <f>$G$3*'WFH Residual LACW DATA 2022'!N104</f>
        <v>-316639.02567858173</v>
      </c>
      <c r="BN104">
        <f>$H$3*'WFH Residual LACW DATA 2022'!O104</f>
        <v>801778.40891771344</v>
      </c>
      <c r="BO104">
        <f>$G$4*'WFH Residual LACW DATA 2022'!P104</f>
        <v>-122028.05293919316</v>
      </c>
      <c r="BP104">
        <f>$H$4*'WFH Residual LACW DATA 2022'!Q104</f>
        <v>137110.7858595771</v>
      </c>
      <c r="BQ104">
        <f>$G$5*'WFH Residual LACW DATA 2022'!R104</f>
        <v>-1451246.3532277499</v>
      </c>
      <c r="BR104">
        <f>$H$5*'WFH Residual LACW DATA 2022'!S104</f>
        <v>1041293.6649622915</v>
      </c>
      <c r="BS104">
        <f>$G$7*'WFH Residual LACW DATA 2022'!T104</f>
        <v>6846.2492038612263</v>
      </c>
      <c r="BT104">
        <f>$H$7*'WFH Residual LACW DATA 2022'!U104</f>
        <v>1150.8780989249476</v>
      </c>
      <c r="BU104">
        <f>$G$8*'WFH Residual LACW DATA 2022'!V104</f>
        <v>23850.937619933207</v>
      </c>
      <c r="BV104">
        <f>$H$8*'WFH Residual LACW DATA 2022'!W104</f>
        <v>1491.879017124932</v>
      </c>
      <c r="BW104">
        <f>$G$6*'WFH Residual LACW DATA 2022'!X104</f>
        <v>8021268.4190720748</v>
      </c>
      <c r="BX104">
        <f>$H$6*'WFH Residual LACW DATA 2022'!Y104</f>
        <v>6820.0183639996894</v>
      </c>
      <c r="BY104">
        <f>$G$9*'WFH Residual LACW DATA 2022'!Z104</f>
        <v>763546.9598195228</v>
      </c>
      <c r="BZ104">
        <f>$H$9*'WFH Residual LACW DATA 2022'!AA104</f>
        <v>115916.63156867526</v>
      </c>
      <c r="CA104">
        <f>$G$10*'WFH Residual LACW DATA 2022'!AB104</f>
        <v>156893.21092181979</v>
      </c>
      <c r="CB104">
        <f>$H$10*'WFH Residual LACW DATA 2022'!AC104</f>
        <v>1041.9472500555082</v>
      </c>
      <c r="CC104">
        <f>$G$10*'WFH Residual LACW DATA 2022'!AD104</f>
        <v>328049.44101835042</v>
      </c>
      <c r="CD104">
        <f>$H$11*'WFH Residual LACW DATA 2022'!AE104</f>
        <v>100325.31180875376</v>
      </c>
      <c r="CE104">
        <f>360*'WFH Residual LACW DATA 2022'!AF104</f>
        <v>65577.099653843165</v>
      </c>
      <c r="CH104">
        <f>360*'WFH Residual LACW DATA 2022'!AI104</f>
        <v>13123.551491125711</v>
      </c>
    </row>
    <row r="105" spans="11:86" x14ac:dyDescent="0.35">
      <c r="K105" s="2" t="s">
        <v>104</v>
      </c>
      <c r="L105" s="10">
        <f>$E$3*'WFH Recoverable LACW DATA 2022'!O105</f>
        <v>0</v>
      </c>
      <c r="M105" s="44">
        <f>$F$3*'WFH Recoverable LACW DATA 2022'!P105</f>
        <v>0</v>
      </c>
      <c r="N105" s="44">
        <f>$D$3*'WFH Recoverable LACW DATA 2022'!Q105</f>
        <v>0</v>
      </c>
      <c r="O105" s="44">
        <f>$G$3*'WFH Recoverable LACW DATA 2022'!R105</f>
        <v>0</v>
      </c>
      <c r="P105" s="44">
        <f>$H$3*'WFH Recoverable LACW DATA 2022'!S105</f>
        <v>0</v>
      </c>
      <c r="Q105" s="44">
        <f>$E$4*'WFH Recoverable LACW DATA 2022'!T105</f>
        <v>0</v>
      </c>
      <c r="R105" s="44">
        <f>$F$4*'WFH Recoverable LACW DATA 2022'!U105</f>
        <v>324011.52000000002</v>
      </c>
      <c r="S105" s="44">
        <f>$D$3*'WFH Recoverable LACW DATA 2022'!V105</f>
        <v>0</v>
      </c>
      <c r="T105" s="44">
        <f>$G$4*'WFH Recoverable LACW DATA 2022'!W105</f>
        <v>0</v>
      </c>
      <c r="U105" s="44">
        <f>360*'WFH Recoverable LACW DATA 2022'!X105</f>
        <v>0</v>
      </c>
      <c r="V105" s="44">
        <f>$H$4*'WFH Recoverable LACW DATA 2022'!Y105</f>
        <v>0</v>
      </c>
      <c r="W105" s="44">
        <f>$C$5*'WFH Recoverable LACW DATA 2022'!Z105</f>
        <v>-525857.33390313527</v>
      </c>
      <c r="X105" s="44">
        <f>0*'WFH Recoverable LACW DATA 2022'!AA105</f>
        <v>0</v>
      </c>
      <c r="Y105" s="44">
        <f>0*'WFH Recoverable LACW DATA 2022'!AB105</f>
        <v>0</v>
      </c>
      <c r="Z105" s="44">
        <f>$G$5*'WFH Recoverable LACW DATA 2022'!AC105</f>
        <v>0</v>
      </c>
      <c r="AA105" s="44">
        <f>$H$5*'WFH Recoverable LACW DATA 2022'!AD105</f>
        <v>0</v>
      </c>
      <c r="AB105" s="44">
        <f>$C$6*'WFH Recoverable LACW DATA 2022'!AE105</f>
        <v>-838570.36788023286</v>
      </c>
      <c r="AC105" s="44">
        <f>0*'WFH Recoverable LACW DATA 2022'!AF105</f>
        <v>0</v>
      </c>
      <c r="AD105" s="44">
        <f>$G$6*'WFH Recoverable LACW DATA 2022'!AG105</f>
        <v>0</v>
      </c>
      <c r="AE105" s="44">
        <f>$H$5*'WFH Recoverable LACW DATA 2022'!AH105</f>
        <v>0</v>
      </c>
      <c r="AF105" s="44">
        <f>$C$7*'WFH Recoverable LACW DATA 2022'!AI105</f>
        <v>-1368425.8809120324</v>
      </c>
      <c r="AG105" s="44">
        <f>0*'WFH Recoverable LACW DATA 2022'!AJ105</f>
        <v>0</v>
      </c>
      <c r="AH105" s="44">
        <f>0*'WFH Recoverable LACW DATA 2022'!AK105</f>
        <v>0</v>
      </c>
      <c r="AI105" s="44">
        <f>$G$7*'WFH Recoverable LACW DATA 2022'!AL105</f>
        <v>0</v>
      </c>
      <c r="AJ105" s="44">
        <f>$H$7*'WFH Recoverable LACW DATA 2022'!AM105</f>
        <v>0</v>
      </c>
      <c r="AK105" s="44">
        <f>$C$8*'WFH Recoverable LACW DATA 2022'!AN105</f>
        <v>-4558119.9045162015</v>
      </c>
      <c r="AL105" s="44">
        <f>0*'WFH Recoverable LACW DATA 2022'!AO105</f>
        <v>0</v>
      </c>
      <c r="AM105" s="44">
        <f>$G$8*'WFH Recoverable LACW DATA 2022'!AP105</f>
        <v>0</v>
      </c>
      <c r="AN105" s="44">
        <f>$H$8*'WFH Recoverable LACW DATA 2022'!AQ105</f>
        <v>0</v>
      </c>
      <c r="AO105" s="44">
        <f>$C$9*'WFH Recoverable LACW DATA 2022'!AR105</f>
        <v>-3300452.085</v>
      </c>
      <c r="AP105" s="44">
        <f>0*'WFH Recoverable LACW DATA 2022'!AS105</f>
        <v>0</v>
      </c>
      <c r="AQ105" s="44">
        <f>0*'WFH Recoverable LACW DATA 2022'!AT105</f>
        <v>0</v>
      </c>
      <c r="AR105" s="44">
        <f>$G$9*'WFH Recoverable LACW DATA 2022'!AU105</f>
        <v>0</v>
      </c>
      <c r="AS105" s="44">
        <f>$H$9*'WFH Recoverable LACW DATA 2022'!AV105</f>
        <v>0</v>
      </c>
      <c r="AT105" s="44">
        <f>$C$10*'WFH Recoverable LACW DATA 2022'!AW105</f>
        <v>-945125.32491834438</v>
      </c>
      <c r="AU105" s="44">
        <f>0*'WFH Recoverable LACW DATA 2022'!AX105</f>
        <v>0</v>
      </c>
      <c r="AV105" s="44">
        <f>0*'WFH Recoverable LACW DATA 2022'!AY105</f>
        <v>0</v>
      </c>
      <c r="AW105" s="44">
        <f>$G$10*'WFH Recoverable LACW DATA 2022'!AZ105</f>
        <v>0</v>
      </c>
      <c r="AX105" s="44">
        <f>360*'WFH Recoverable LACW DATA 2022'!BA105</f>
        <v>0</v>
      </c>
      <c r="AY105" s="44">
        <f>$H$10*'WFH Recoverable LACW DATA 2022'!BB105</f>
        <v>0</v>
      </c>
      <c r="AZ105" s="44">
        <f>$C$11*'WFH Recoverable LACW DATA 2022'!BC105</f>
        <v>0</v>
      </c>
      <c r="BA105" s="44">
        <f>0*'WFH Recoverable LACW DATA 2022'!BD105</f>
        <v>0</v>
      </c>
      <c r="BB105" s="44">
        <f>$E$4*'WFH Recoverable LACW DATA 2022'!BE105</f>
        <v>0</v>
      </c>
      <c r="BC105" s="44">
        <f>$F$4*'WFH Recoverable LACW DATA 2022'!BF105</f>
        <v>0</v>
      </c>
      <c r="BD105" s="44">
        <f>0*'WFH Recoverable LACW DATA 2022'!BG105</f>
        <v>0</v>
      </c>
      <c r="BE105" s="44">
        <f>$G$11*'WFH Recoverable LACW DATA 2022'!BH105</f>
        <v>0</v>
      </c>
      <c r="BF105" s="44">
        <f>360*'WFH Recoverable LACW DATA 2022'!BI105</f>
        <v>0</v>
      </c>
      <c r="BG105" s="44">
        <f>$H$11*'WFH Recoverable LACW DATA 2022'!BJ105</f>
        <v>0</v>
      </c>
      <c r="BH105" s="44">
        <f>0*'WFH Recoverable LACW DATA 2022'!BK105</f>
        <v>0</v>
      </c>
      <c r="BI105" s="44">
        <f>0*'WFH Recoverable LACW DATA 2022'!BL105</f>
        <v>0</v>
      </c>
      <c r="BJ105" s="44">
        <f>0*'WFH Recoverable LACW DATA 2022'!BM105</f>
        <v>0</v>
      </c>
      <c r="BK105" s="44">
        <f>0*'WFH Recoverable LACW DATA 2022'!BN105</f>
        <v>0</v>
      </c>
      <c r="BL105" s="44">
        <f>0*'WFH Recoverable LACW DATA 2022'!BO105</f>
        <v>0</v>
      </c>
      <c r="BM105">
        <f>$G$3*'WFH Residual LACW DATA 2022'!N105</f>
        <v>-223069.10625711014</v>
      </c>
      <c r="BN105">
        <f>$H$3*'WFH Residual LACW DATA 2022'!O105</f>
        <v>564845.07148235629</v>
      </c>
      <c r="BO105">
        <f>$G$4*'WFH Residual LACW DATA 2022'!P105</f>
        <v>-85967.573482469874</v>
      </c>
      <c r="BP105">
        <f>$H$4*'WFH Residual LACW DATA 2022'!Q105</f>
        <v>96593.211763330459</v>
      </c>
      <c r="BQ105">
        <f>$G$5*'WFH Residual LACW DATA 2022'!R105</f>
        <v>-1022388.9057251553</v>
      </c>
      <c r="BR105">
        <f>$H$5*'WFH Residual LACW DATA 2022'!S105</f>
        <v>733581.23401414033</v>
      </c>
      <c r="BS105">
        <f>$G$7*'WFH Residual LACW DATA 2022'!T105</f>
        <v>4823.115810964543</v>
      </c>
      <c r="BT105">
        <f>$H$7*'WFH Residual LACW DATA 2022'!U105</f>
        <v>810.78239925697073</v>
      </c>
      <c r="BU105">
        <f>$G$8*'WFH Residual LACW DATA 2022'!V105</f>
        <v>16802.752998846383</v>
      </c>
      <c r="BV105">
        <f>$H$8*'WFH Residual LACW DATA 2022'!W105</f>
        <v>1051.014221259036</v>
      </c>
      <c r="BW105">
        <f>$G$6*'WFH Residual LACW DATA 2022'!X105</f>
        <v>5650905.3912611995</v>
      </c>
      <c r="BX105">
        <f>$H$6*'WFH Residual LACW DATA 2022'!Y105</f>
        <v>4804.6364400413086</v>
      </c>
      <c r="BY105">
        <f>$G$9*'WFH Residual LACW DATA 2022'!Z105</f>
        <v>537911.38836174004</v>
      </c>
      <c r="BZ105">
        <f>$H$9*'WFH Residual LACW DATA 2022'!AA105</f>
        <v>81662.136715285422</v>
      </c>
      <c r="CA105">
        <f>$G$10*'WFH Residual LACW DATA 2022'!AB105</f>
        <v>110529.73733460411</v>
      </c>
      <c r="CB105">
        <f>$H$10*'WFH Residual LACW DATA 2022'!AC105</f>
        <v>734.04167833964425</v>
      </c>
      <c r="CC105">
        <f>$G$10*'WFH Residual LACW DATA 2022'!AD105</f>
        <v>231107.63260871766</v>
      </c>
      <c r="CD105">
        <f>$H$11*'WFH Residual LACW DATA 2022'!AE105</f>
        <v>70678.203964857646</v>
      </c>
      <c r="CE105">
        <f>360*'WFH Residual LACW DATA 2022'!AF105</f>
        <v>46198.4273080895</v>
      </c>
      <c r="CH105">
        <f>360*'WFH Residual LACW DATA 2022'!AI105</f>
        <v>9245.4140666041021</v>
      </c>
    </row>
    <row r="106" spans="11:86" x14ac:dyDescent="0.35">
      <c r="K106" s="2" t="s">
        <v>105</v>
      </c>
      <c r="L106" s="10">
        <f>$E$3*'WFH Recoverable LACW DATA 2022'!O106</f>
        <v>0</v>
      </c>
      <c r="M106" s="44">
        <f>$F$3*'WFH Recoverable LACW DATA 2022'!P106</f>
        <v>0</v>
      </c>
      <c r="N106" s="44">
        <f>$D$3*'WFH Recoverable LACW DATA 2022'!Q106</f>
        <v>-28705.559999999998</v>
      </c>
      <c r="O106" s="44">
        <f>$G$3*'WFH Recoverable LACW DATA 2022'!R106</f>
        <v>0</v>
      </c>
      <c r="P106" s="44">
        <f>$H$3*'WFH Recoverable LACW DATA 2022'!S106</f>
        <v>0</v>
      </c>
      <c r="Q106" s="44">
        <f>$E$4*'WFH Recoverable LACW DATA 2022'!T106</f>
        <v>0</v>
      </c>
      <c r="R106" s="44">
        <f>$F$4*'WFH Recoverable LACW DATA 2022'!U106</f>
        <v>27078.799999999999</v>
      </c>
      <c r="S106" s="44">
        <f>$D$3*'WFH Recoverable LACW DATA 2022'!V106</f>
        <v>0</v>
      </c>
      <c r="T106" s="44">
        <f>$G$4*'WFH Recoverable LACW DATA 2022'!W106</f>
        <v>0</v>
      </c>
      <c r="U106" s="44">
        <f>360*'WFH Recoverable LACW DATA 2022'!X106</f>
        <v>0</v>
      </c>
      <c r="V106" s="44">
        <f>$H$4*'WFH Recoverable LACW DATA 2022'!Y106</f>
        <v>0</v>
      </c>
      <c r="W106" s="44">
        <f>$C$5*'WFH Recoverable LACW DATA 2022'!Z106</f>
        <v>-756716.32204558013</v>
      </c>
      <c r="X106" s="44">
        <f>0*'WFH Recoverable LACW DATA 2022'!AA106</f>
        <v>0</v>
      </c>
      <c r="Y106" s="44">
        <f>0*'WFH Recoverable LACW DATA 2022'!AB106</f>
        <v>0</v>
      </c>
      <c r="Z106" s="44">
        <f>$G$5*'WFH Recoverable LACW DATA 2022'!AC106</f>
        <v>0</v>
      </c>
      <c r="AA106" s="44">
        <f>$H$5*'WFH Recoverable LACW DATA 2022'!AD106</f>
        <v>0</v>
      </c>
      <c r="AB106" s="44">
        <f>$C$6*'WFH Recoverable LACW DATA 2022'!AE106</f>
        <v>-897949.85637288063</v>
      </c>
      <c r="AC106" s="44">
        <f>0*'WFH Recoverable LACW DATA 2022'!AF106</f>
        <v>0</v>
      </c>
      <c r="AD106" s="44">
        <f>$G$6*'WFH Recoverable LACW DATA 2022'!AG106</f>
        <v>0</v>
      </c>
      <c r="AE106" s="44">
        <f>$H$5*'WFH Recoverable LACW DATA 2022'!AH106</f>
        <v>0</v>
      </c>
      <c r="AF106" s="44">
        <f>$C$7*'WFH Recoverable LACW DATA 2022'!AI106</f>
        <v>-1001939.8069978888</v>
      </c>
      <c r="AG106" s="44">
        <f>0*'WFH Recoverable LACW DATA 2022'!AJ106</f>
        <v>0</v>
      </c>
      <c r="AH106" s="44">
        <f>0*'WFH Recoverable LACW DATA 2022'!AK106</f>
        <v>0</v>
      </c>
      <c r="AI106" s="44">
        <f>$G$7*'WFH Recoverable LACW DATA 2022'!AL106</f>
        <v>0</v>
      </c>
      <c r="AJ106" s="44">
        <f>$H$7*'WFH Recoverable LACW DATA 2022'!AM106</f>
        <v>0</v>
      </c>
      <c r="AK106" s="44">
        <f>$C$8*'WFH Recoverable LACW DATA 2022'!AN106</f>
        <v>-3385374.6866236399</v>
      </c>
      <c r="AL106" s="44">
        <f>0*'WFH Recoverable LACW DATA 2022'!AO106</f>
        <v>0</v>
      </c>
      <c r="AM106" s="44">
        <f>$G$8*'WFH Recoverable LACW DATA 2022'!AP106</f>
        <v>0</v>
      </c>
      <c r="AN106" s="44">
        <f>$H$8*'WFH Recoverable LACW DATA 2022'!AQ106</f>
        <v>0</v>
      </c>
      <c r="AO106" s="44">
        <f>$C$9*'WFH Recoverable LACW DATA 2022'!AR106</f>
        <v>-4601986.2</v>
      </c>
      <c r="AP106" s="44">
        <f>0*'WFH Recoverable LACW DATA 2022'!AS106</f>
        <v>0</v>
      </c>
      <c r="AQ106" s="44">
        <f>0*'WFH Recoverable LACW DATA 2022'!AT106</f>
        <v>0</v>
      </c>
      <c r="AR106" s="44">
        <f>$G$9*'WFH Recoverable LACW DATA 2022'!AU106</f>
        <v>0</v>
      </c>
      <c r="AS106" s="44">
        <f>$H$9*'WFH Recoverable LACW DATA 2022'!AV106</f>
        <v>0</v>
      </c>
      <c r="AT106" s="44">
        <f>$C$10*'WFH Recoverable LACW DATA 2022'!AW106</f>
        <v>-282582.28552155511</v>
      </c>
      <c r="AU106" s="44">
        <f>0*'WFH Recoverable LACW DATA 2022'!AX106</f>
        <v>0</v>
      </c>
      <c r="AV106" s="44">
        <f>0*'WFH Recoverable LACW DATA 2022'!AY106</f>
        <v>0</v>
      </c>
      <c r="AW106" s="44">
        <f>$G$10*'WFH Recoverable LACW DATA 2022'!AZ106</f>
        <v>0</v>
      </c>
      <c r="AX106" s="44">
        <f>360*'WFH Recoverable LACW DATA 2022'!BA106</f>
        <v>0</v>
      </c>
      <c r="AY106" s="44">
        <f>$H$10*'WFH Recoverable LACW DATA 2022'!BB106</f>
        <v>0</v>
      </c>
      <c r="AZ106" s="44">
        <f>$C$11*'WFH Recoverable LACW DATA 2022'!BC106</f>
        <v>0</v>
      </c>
      <c r="BA106" s="44">
        <f>0*'WFH Recoverable LACW DATA 2022'!BD106</f>
        <v>0</v>
      </c>
      <c r="BB106" s="44">
        <f>$E$4*'WFH Recoverable LACW DATA 2022'!BE106</f>
        <v>0</v>
      </c>
      <c r="BC106" s="44">
        <f>$F$4*'WFH Recoverable LACW DATA 2022'!BF106</f>
        <v>0</v>
      </c>
      <c r="BD106" s="44">
        <f>0*'WFH Recoverable LACW DATA 2022'!BG106</f>
        <v>0</v>
      </c>
      <c r="BE106" s="44">
        <f>$G$11*'WFH Recoverable LACW DATA 2022'!BH106</f>
        <v>0</v>
      </c>
      <c r="BF106" s="44">
        <f>360*'WFH Recoverable LACW DATA 2022'!BI106</f>
        <v>0</v>
      </c>
      <c r="BG106" s="44">
        <f>$H$11*'WFH Recoverable LACW DATA 2022'!BJ106</f>
        <v>0</v>
      </c>
      <c r="BH106" s="44">
        <f>0*'WFH Recoverable LACW DATA 2022'!BK106</f>
        <v>0</v>
      </c>
      <c r="BI106" s="44">
        <f>0*'WFH Recoverable LACW DATA 2022'!BL106</f>
        <v>0</v>
      </c>
      <c r="BJ106" s="44">
        <f>0*'WFH Recoverable LACW DATA 2022'!BM106</f>
        <v>0</v>
      </c>
      <c r="BK106" s="44">
        <f>0*'WFH Recoverable LACW DATA 2022'!BN106</f>
        <v>0</v>
      </c>
      <c r="BL106" s="44">
        <f>0*'WFH Recoverable LACW DATA 2022'!BO106</f>
        <v>0</v>
      </c>
      <c r="BM106">
        <f>$G$3*'WFH Residual LACW DATA 2022'!N106</f>
        <v>-41726.763408714978</v>
      </c>
      <c r="BN106">
        <f>$H$3*'WFH Residual LACW DATA 2022'!O106</f>
        <v>105658.54257360542</v>
      </c>
      <c r="BO106">
        <f>$G$4*'WFH Residual LACW DATA 2022'!P106</f>
        <v>-16080.884797152419</v>
      </c>
      <c r="BP106">
        <f>$H$4*'WFH Residual LACW DATA 2022'!Q106</f>
        <v>18068.490799845687</v>
      </c>
      <c r="BQ106">
        <f>$G$5*'WFH Residual LACW DATA 2022'!R106</f>
        <v>-191245.57719667995</v>
      </c>
      <c r="BR106">
        <f>$H$5*'WFH Residual LACW DATA 2022'!S106</f>
        <v>137221.91793560181</v>
      </c>
      <c r="BS106">
        <f>$G$7*'WFH Residual LACW DATA 2022'!T106</f>
        <v>902.20028991816173</v>
      </c>
      <c r="BT106">
        <f>$H$7*'WFH Residual LACW DATA 2022'!U106</f>
        <v>151.66297977072549</v>
      </c>
      <c r="BU106">
        <f>$G$8*'WFH Residual LACW DATA 2022'!V106</f>
        <v>3143.0820285343366</v>
      </c>
      <c r="BV106">
        <f>$H$8*'WFH Residual LACW DATA 2022'!W106</f>
        <v>196.60015896205152</v>
      </c>
      <c r="BW106">
        <f>$G$6*'WFH Residual LACW DATA 2022'!X106</f>
        <v>1057044.59152856</v>
      </c>
      <c r="BX106">
        <f>$H$6*'WFH Residual LACW DATA 2022'!Y106</f>
        <v>898.74358382652122</v>
      </c>
      <c r="BY106">
        <f>$G$9*'WFH Residual LACW DATA 2022'!Z106</f>
        <v>100620.39344503942</v>
      </c>
      <c r="BZ106">
        <f>$H$9*'WFH Residual LACW DATA 2022'!AA106</f>
        <v>15275.520287607016</v>
      </c>
      <c r="CA106">
        <f>$G$10*'WFH Residual LACW DATA 2022'!AB106</f>
        <v>20675.423310624541</v>
      </c>
      <c r="CB106">
        <f>$H$10*'WFH Residual LACW DATA 2022'!AC106</f>
        <v>137.30804752905186</v>
      </c>
      <c r="CC106">
        <f>$G$10*'WFH Residual LACW DATA 2022'!AD106</f>
        <v>43230.430558578577</v>
      </c>
      <c r="CD106">
        <f>$H$11*'WFH Residual LACW DATA 2022'!AE106</f>
        <v>13220.892594581388</v>
      </c>
      <c r="CE106">
        <f>360*'WFH Residual LACW DATA 2022'!AF106</f>
        <v>8641.7652291011655</v>
      </c>
      <c r="CH106">
        <f>360*'WFH Residual LACW DATA 2022'!AI106</f>
        <v>1729.4246247086417</v>
      </c>
    </row>
    <row r="107" spans="11:86" x14ac:dyDescent="0.35">
      <c r="K107" s="2" t="s">
        <v>106</v>
      </c>
      <c r="L107" s="10">
        <f>$E$3*'WFH Recoverable LACW DATA 2022'!O107</f>
        <v>0</v>
      </c>
      <c r="M107" s="44">
        <f>$F$3*'WFH Recoverable LACW DATA 2022'!P107</f>
        <v>0</v>
      </c>
      <c r="N107" s="44">
        <f>$D$3*'WFH Recoverable LACW DATA 2022'!Q107</f>
        <v>0</v>
      </c>
      <c r="O107" s="44">
        <f>$G$3*'WFH Recoverable LACW DATA 2022'!R107</f>
        <v>0</v>
      </c>
      <c r="P107" s="44">
        <f>$H$3*'WFH Recoverable LACW DATA 2022'!S107</f>
        <v>0</v>
      </c>
      <c r="Q107" s="44">
        <f>$E$4*'WFH Recoverable LACW DATA 2022'!T107</f>
        <v>0</v>
      </c>
      <c r="R107" s="44">
        <f>$F$4*'WFH Recoverable LACW DATA 2022'!U107</f>
        <v>358398.88</v>
      </c>
      <c r="S107" s="44">
        <f>$D$3*'WFH Recoverable LACW DATA 2022'!V107</f>
        <v>0</v>
      </c>
      <c r="T107" s="44">
        <f>$G$4*'WFH Recoverable LACW DATA 2022'!W107</f>
        <v>0</v>
      </c>
      <c r="U107" s="44">
        <f>360*'WFH Recoverable LACW DATA 2022'!X107</f>
        <v>0</v>
      </c>
      <c r="V107" s="44">
        <f>$H$4*'WFH Recoverable LACW DATA 2022'!Y107</f>
        <v>0</v>
      </c>
      <c r="W107" s="44">
        <f>$C$5*'WFH Recoverable LACW DATA 2022'!Z107</f>
        <v>-652728.08278748137</v>
      </c>
      <c r="X107" s="44">
        <f>0*'WFH Recoverable LACW DATA 2022'!AA107</f>
        <v>0</v>
      </c>
      <c r="Y107" s="44">
        <f>0*'WFH Recoverable LACW DATA 2022'!AB107</f>
        <v>0</v>
      </c>
      <c r="Z107" s="44">
        <f>$G$5*'WFH Recoverable LACW DATA 2022'!AC107</f>
        <v>0</v>
      </c>
      <c r="AA107" s="44">
        <f>$H$5*'WFH Recoverable LACW DATA 2022'!AD107</f>
        <v>0</v>
      </c>
      <c r="AB107" s="44">
        <f>$C$6*'WFH Recoverable LACW DATA 2022'!AE107</f>
        <v>-746389.54589623644</v>
      </c>
      <c r="AC107" s="44">
        <f>0*'WFH Recoverable LACW DATA 2022'!AF107</f>
        <v>0</v>
      </c>
      <c r="AD107" s="44">
        <f>$G$6*'WFH Recoverable LACW DATA 2022'!AG107</f>
        <v>0</v>
      </c>
      <c r="AE107" s="44">
        <f>$H$5*'WFH Recoverable LACW DATA 2022'!AH107</f>
        <v>0</v>
      </c>
      <c r="AF107" s="44">
        <f>$C$7*'WFH Recoverable LACW DATA 2022'!AI107</f>
        <v>-1328654.0233473531</v>
      </c>
      <c r="AG107" s="44">
        <f>0*'WFH Recoverable LACW DATA 2022'!AJ107</f>
        <v>0</v>
      </c>
      <c r="AH107" s="44">
        <f>0*'WFH Recoverable LACW DATA 2022'!AK107</f>
        <v>0</v>
      </c>
      <c r="AI107" s="44">
        <f>$G$7*'WFH Recoverable LACW DATA 2022'!AL107</f>
        <v>0</v>
      </c>
      <c r="AJ107" s="44">
        <f>$H$7*'WFH Recoverable LACW DATA 2022'!AM107</f>
        <v>0</v>
      </c>
      <c r="AK107" s="44">
        <f>$C$8*'WFH Recoverable LACW DATA 2022'!AN107</f>
        <v>-3179017.4464785238</v>
      </c>
      <c r="AL107" s="44">
        <f>0*'WFH Recoverable LACW DATA 2022'!AO107</f>
        <v>0</v>
      </c>
      <c r="AM107" s="44">
        <f>$G$8*'WFH Recoverable LACW DATA 2022'!AP107</f>
        <v>0</v>
      </c>
      <c r="AN107" s="44">
        <f>$H$8*'WFH Recoverable LACW DATA 2022'!AQ107</f>
        <v>0</v>
      </c>
      <c r="AO107" s="44">
        <f>$C$9*'WFH Recoverable LACW DATA 2022'!AR107</f>
        <v>-725590.2190440885</v>
      </c>
      <c r="AP107" s="44">
        <f>0*'WFH Recoverable LACW DATA 2022'!AS107</f>
        <v>0</v>
      </c>
      <c r="AQ107" s="44">
        <f>0*'WFH Recoverable LACW DATA 2022'!AT107</f>
        <v>0</v>
      </c>
      <c r="AR107" s="44">
        <f>$G$9*'WFH Recoverable LACW DATA 2022'!AU107</f>
        <v>0</v>
      </c>
      <c r="AS107" s="44">
        <f>$H$9*'WFH Recoverable LACW DATA 2022'!AV107</f>
        <v>0</v>
      </c>
      <c r="AT107" s="44">
        <f>$C$10*'WFH Recoverable LACW DATA 2022'!AW107</f>
        <v>0</v>
      </c>
      <c r="AU107" s="44">
        <f>0*'WFH Recoverable LACW DATA 2022'!AX107</f>
        <v>0</v>
      </c>
      <c r="AV107" s="44">
        <f>0*'WFH Recoverable LACW DATA 2022'!AY107</f>
        <v>0</v>
      </c>
      <c r="AW107" s="44">
        <f>$G$10*'WFH Recoverable LACW DATA 2022'!AZ107</f>
        <v>0</v>
      </c>
      <c r="AX107" s="44">
        <f>360*'WFH Recoverable LACW DATA 2022'!BA107</f>
        <v>0</v>
      </c>
      <c r="AY107" s="44">
        <f>$H$10*'WFH Recoverable LACW DATA 2022'!BB107</f>
        <v>0</v>
      </c>
      <c r="AZ107" s="44">
        <f>$C$11*'WFH Recoverable LACW DATA 2022'!BC107</f>
        <v>0</v>
      </c>
      <c r="BA107" s="44">
        <f>0*'WFH Recoverable LACW DATA 2022'!BD107</f>
        <v>0</v>
      </c>
      <c r="BB107" s="44">
        <f>$E$4*'WFH Recoverable LACW DATA 2022'!BE107</f>
        <v>0</v>
      </c>
      <c r="BC107" s="44">
        <f>$F$4*'WFH Recoverable LACW DATA 2022'!BF107</f>
        <v>0</v>
      </c>
      <c r="BD107" s="44">
        <f>0*'WFH Recoverable LACW DATA 2022'!BG107</f>
        <v>0</v>
      </c>
      <c r="BE107" s="44">
        <f>$G$11*'WFH Recoverable LACW DATA 2022'!BH107</f>
        <v>0</v>
      </c>
      <c r="BF107" s="44">
        <f>360*'WFH Recoverable LACW DATA 2022'!BI107</f>
        <v>0</v>
      </c>
      <c r="BG107" s="44">
        <f>$H$11*'WFH Recoverable LACW DATA 2022'!BJ107</f>
        <v>0</v>
      </c>
      <c r="BH107" s="44">
        <f>0*'WFH Recoverable LACW DATA 2022'!BK107</f>
        <v>0</v>
      </c>
      <c r="BI107" s="44">
        <f>0*'WFH Recoverable LACW DATA 2022'!BL107</f>
        <v>0</v>
      </c>
      <c r="BJ107" s="44">
        <f>0*'WFH Recoverable LACW DATA 2022'!BM107</f>
        <v>0</v>
      </c>
      <c r="BK107" s="44">
        <f>0*'WFH Recoverable LACW DATA 2022'!BN107</f>
        <v>0</v>
      </c>
      <c r="BL107" s="44">
        <f>0*'WFH Recoverable LACW DATA 2022'!BO107</f>
        <v>0</v>
      </c>
      <c r="BM107">
        <f>$G$3*'WFH Residual LACW DATA 2022'!N107</f>
        <v>-61133.63299065594</v>
      </c>
      <c r="BN107">
        <f>$H$3*'WFH Residual LACW DATA 2022'!O107</f>
        <v>154799.70254949879</v>
      </c>
      <c r="BO107">
        <f>$G$4*'WFH Residual LACW DATA 2022'!P107</f>
        <v>-23560.008710112648</v>
      </c>
      <c r="BP107">
        <f>$H$4*'WFH Residual LACW DATA 2022'!Q107</f>
        <v>26472.038447681432</v>
      </c>
      <c r="BQ107">
        <f>$G$5*'WFH Residual LACW DATA 2022'!R107</f>
        <v>-280192.75813244877</v>
      </c>
      <c r="BR107">
        <f>$H$5*'WFH Residual LACW DATA 2022'!S107</f>
        <v>201043.01613762122</v>
      </c>
      <c r="BS107">
        <f>$G$7*'WFH Residual LACW DATA 2022'!T107</f>
        <v>1321.8082808790473</v>
      </c>
      <c r="BT107">
        <f>$H$7*'WFH Residual LACW DATA 2022'!U107</f>
        <v>222.20052997535711</v>
      </c>
      <c r="BU107">
        <f>$G$8*'WFH Residual LACW DATA 2022'!V107</f>
        <v>4604.9107933401992</v>
      </c>
      <c r="BV107">
        <f>$H$8*'WFH Residual LACW DATA 2022'!W107</f>
        <v>288.03772404212958</v>
      </c>
      <c r="BW107">
        <f>$G$6*'WFH Residual LACW DATA 2022'!X107</f>
        <v>1548669.7465676959</v>
      </c>
      <c r="BX107">
        <f>$H$6*'WFH Residual LACW DATA 2022'!Y107</f>
        <v>1316.7438813354497</v>
      </c>
      <c r="BY107">
        <f>$G$9*'WFH Residual LACW DATA 2022'!Z107</f>
        <v>147418.34021470486</v>
      </c>
      <c r="BZ107">
        <f>$H$9*'WFH Residual LACW DATA 2022'!AA107</f>
        <v>22380.073955336891</v>
      </c>
      <c r="CA107">
        <f>$G$10*'WFH Residual LACW DATA 2022'!AB107</f>
        <v>30291.439770144836</v>
      </c>
      <c r="CB107">
        <f>$H$10*'WFH Residual LACW DATA 2022'!AC107</f>
        <v>201.16920409291592</v>
      </c>
      <c r="CC107">
        <f>$G$10*'WFH Residual LACW DATA 2022'!AD107</f>
        <v>63336.646792121021</v>
      </c>
      <c r="CD107">
        <f>$H$11*'WFH Residual LACW DATA 2022'!AE107</f>
        <v>19369.85113772835</v>
      </c>
      <c r="CE107">
        <f>360*'WFH Residual LACW DATA 2022'!AF107</f>
        <v>12660.998858994706</v>
      </c>
      <c r="CH107">
        <f>360*'WFH Residual LACW DATA 2022'!AI107</f>
        <v>2533.7697356574563</v>
      </c>
    </row>
    <row r="108" spans="11:86" x14ac:dyDescent="0.35">
      <c r="K108" s="2" t="s">
        <v>107</v>
      </c>
      <c r="L108" s="10">
        <f>$E$3*'WFH Recoverable LACW DATA 2022'!O108</f>
        <v>0</v>
      </c>
      <c r="M108" s="44">
        <f>$F$3*'WFH Recoverable LACW DATA 2022'!P108</f>
        <v>0</v>
      </c>
      <c r="N108" s="44">
        <f>$D$3*'WFH Recoverable LACW DATA 2022'!Q108</f>
        <v>-264430.92</v>
      </c>
      <c r="O108" s="44">
        <f>$G$3*'WFH Recoverable LACW DATA 2022'!R108</f>
        <v>0</v>
      </c>
      <c r="P108" s="44">
        <f>$H$3*'WFH Recoverable LACW DATA 2022'!S108</f>
        <v>0</v>
      </c>
      <c r="Q108" s="44">
        <f>$E$4*'WFH Recoverable LACW DATA 2022'!T108</f>
        <v>-17087.400000000001</v>
      </c>
      <c r="R108" s="44">
        <f>$F$4*'WFH Recoverable LACW DATA 2022'!U108</f>
        <v>164720.08000000002</v>
      </c>
      <c r="S108" s="44">
        <f>$D$3*'WFH Recoverable LACW DATA 2022'!V108</f>
        <v>0</v>
      </c>
      <c r="T108" s="44">
        <f>$G$4*'WFH Recoverable LACW DATA 2022'!W108</f>
        <v>0</v>
      </c>
      <c r="U108" s="44">
        <f>360*'WFH Recoverable LACW DATA 2022'!X108</f>
        <v>0</v>
      </c>
      <c r="V108" s="44">
        <f>$H$4*'WFH Recoverable LACW DATA 2022'!Y108</f>
        <v>0</v>
      </c>
      <c r="W108" s="44">
        <f>$C$5*'WFH Recoverable LACW DATA 2022'!Z108</f>
        <v>-1171760.4092859288</v>
      </c>
      <c r="X108" s="44">
        <f>0*'WFH Recoverable LACW DATA 2022'!AA108</f>
        <v>0</v>
      </c>
      <c r="Y108" s="44">
        <f>0*'WFH Recoverable LACW DATA 2022'!AB108</f>
        <v>0</v>
      </c>
      <c r="Z108" s="44">
        <f>$G$5*'WFH Recoverable LACW DATA 2022'!AC108</f>
        <v>0</v>
      </c>
      <c r="AA108" s="44">
        <f>$H$5*'WFH Recoverable LACW DATA 2022'!AD108</f>
        <v>0</v>
      </c>
      <c r="AB108" s="44">
        <f>$C$6*'WFH Recoverable LACW DATA 2022'!AE108</f>
        <v>-1242578.5795090201</v>
      </c>
      <c r="AC108" s="44">
        <f>0*'WFH Recoverable LACW DATA 2022'!AF108</f>
        <v>0</v>
      </c>
      <c r="AD108" s="44">
        <f>$G$6*'WFH Recoverable LACW DATA 2022'!AG108</f>
        <v>0</v>
      </c>
      <c r="AE108" s="44">
        <f>$H$5*'WFH Recoverable LACW DATA 2022'!AH108</f>
        <v>0</v>
      </c>
      <c r="AF108" s="44">
        <f>$C$7*'WFH Recoverable LACW DATA 2022'!AI108</f>
        <v>-1793159.0546299878</v>
      </c>
      <c r="AG108" s="44">
        <f>0*'WFH Recoverable LACW DATA 2022'!AJ108</f>
        <v>0</v>
      </c>
      <c r="AH108" s="44">
        <f>0*'WFH Recoverable LACW DATA 2022'!AK108</f>
        <v>0</v>
      </c>
      <c r="AI108" s="44">
        <f>$G$7*'WFH Recoverable LACW DATA 2022'!AL108</f>
        <v>0</v>
      </c>
      <c r="AJ108" s="44">
        <f>$H$7*'WFH Recoverable LACW DATA 2022'!AM108</f>
        <v>0</v>
      </c>
      <c r="AK108" s="44">
        <f>$C$8*'WFH Recoverable LACW DATA 2022'!AN108</f>
        <v>-4672644.4020110136</v>
      </c>
      <c r="AL108" s="44">
        <f>0*'WFH Recoverable LACW DATA 2022'!AO108</f>
        <v>0</v>
      </c>
      <c r="AM108" s="44">
        <f>$G$8*'WFH Recoverable LACW DATA 2022'!AP108</f>
        <v>0</v>
      </c>
      <c r="AN108" s="44">
        <f>$H$8*'WFH Recoverable LACW DATA 2022'!AQ108</f>
        <v>0</v>
      </c>
      <c r="AO108" s="44">
        <f>$C$9*'WFH Recoverable LACW DATA 2022'!AR108</f>
        <v>-847014.01132898801</v>
      </c>
      <c r="AP108" s="44">
        <f>0*'WFH Recoverable LACW DATA 2022'!AS108</f>
        <v>0</v>
      </c>
      <c r="AQ108" s="44">
        <f>0*'WFH Recoverable LACW DATA 2022'!AT108</f>
        <v>0</v>
      </c>
      <c r="AR108" s="44">
        <f>$G$9*'WFH Recoverable LACW DATA 2022'!AU108</f>
        <v>0</v>
      </c>
      <c r="AS108" s="44">
        <f>$H$9*'WFH Recoverable LACW DATA 2022'!AV108</f>
        <v>0</v>
      </c>
      <c r="AT108" s="44">
        <f>$C$10*'WFH Recoverable LACW DATA 2022'!AW108</f>
        <v>-177610</v>
      </c>
      <c r="AU108" s="44">
        <f>0*'WFH Recoverable LACW DATA 2022'!AX108</f>
        <v>0</v>
      </c>
      <c r="AV108" s="44">
        <f>0*'WFH Recoverable LACW DATA 2022'!AY108</f>
        <v>0</v>
      </c>
      <c r="AW108" s="44">
        <f>$G$10*'WFH Recoverable LACW DATA 2022'!AZ108</f>
        <v>0</v>
      </c>
      <c r="AX108" s="44">
        <f>360*'WFH Recoverable LACW DATA 2022'!BA108</f>
        <v>0</v>
      </c>
      <c r="AY108" s="44">
        <f>$H$10*'WFH Recoverable LACW DATA 2022'!BB108</f>
        <v>0</v>
      </c>
      <c r="AZ108" s="44">
        <f>$C$11*'WFH Recoverable LACW DATA 2022'!BC108</f>
        <v>0</v>
      </c>
      <c r="BA108" s="44">
        <f>0*'WFH Recoverable LACW DATA 2022'!BD108</f>
        <v>0</v>
      </c>
      <c r="BB108" s="44">
        <f>$E$4*'WFH Recoverable LACW DATA 2022'!BE108</f>
        <v>0</v>
      </c>
      <c r="BC108" s="44">
        <f>$F$4*'WFH Recoverable LACW DATA 2022'!BF108</f>
        <v>0</v>
      </c>
      <c r="BD108" s="44">
        <f>0*'WFH Recoverable LACW DATA 2022'!BG108</f>
        <v>0</v>
      </c>
      <c r="BE108" s="44">
        <f>$G$11*'WFH Recoverable LACW DATA 2022'!BH108</f>
        <v>0</v>
      </c>
      <c r="BF108" s="44">
        <f>360*'WFH Recoverable LACW DATA 2022'!BI108</f>
        <v>0</v>
      </c>
      <c r="BG108" s="44">
        <f>$H$11*'WFH Recoverable LACW DATA 2022'!BJ108</f>
        <v>0</v>
      </c>
      <c r="BH108" s="44">
        <f>0*'WFH Recoverable LACW DATA 2022'!BK108</f>
        <v>0</v>
      </c>
      <c r="BI108" s="44">
        <f>0*'WFH Recoverable LACW DATA 2022'!BL108</f>
        <v>0</v>
      </c>
      <c r="BJ108" s="44">
        <f>0*'WFH Recoverable LACW DATA 2022'!BM108</f>
        <v>0</v>
      </c>
      <c r="BK108" s="44">
        <f>0*'WFH Recoverable LACW DATA 2022'!BN108</f>
        <v>0</v>
      </c>
      <c r="BL108" s="44">
        <f>0*'WFH Recoverable LACW DATA 2022'!BO108</f>
        <v>0</v>
      </c>
      <c r="BM108">
        <f>$G$3*'WFH Residual LACW DATA 2022'!N108</f>
        <v>-313466.82372107194</v>
      </c>
      <c r="BN108">
        <f>$H$3*'WFH Residual LACW DATA 2022'!O108</f>
        <v>793745.90871402842</v>
      </c>
      <c r="BO108">
        <f>$G$4*'WFH Residual LACW DATA 2022'!P108</f>
        <v>-120805.53266527799</v>
      </c>
      <c r="BP108">
        <f>$H$4*'WFH Residual LACW DATA 2022'!Q108</f>
        <v>135737.16142283138</v>
      </c>
      <c r="BQ108">
        <f>$G$5*'WFH Residual LACW DATA 2022'!R108</f>
        <v>-1436707.2530246968</v>
      </c>
      <c r="BR108">
        <f>$H$5*'WFH Residual LACW DATA 2022'!S108</f>
        <v>1030861.6160534215</v>
      </c>
      <c r="BS108">
        <f>$G$7*'WFH Residual LACW DATA 2022'!T108</f>
        <v>6777.6610534285837</v>
      </c>
      <c r="BT108">
        <f>$H$7*'WFH Residual LACW DATA 2022'!U108</f>
        <v>1139.3481943263569</v>
      </c>
      <c r="BU108">
        <f>$G$8*'WFH Residual LACW DATA 2022'!V108</f>
        <v>23611.990475486153</v>
      </c>
      <c r="BV108">
        <f>$H$8*'WFH Residual LACW DATA 2022'!W108</f>
        <v>1476.9328444971291</v>
      </c>
      <c r="BW108">
        <f>$G$6*'WFH Residual LACW DATA 2022'!X108</f>
        <v>7940908.5097836964</v>
      </c>
      <c r="BX108">
        <f>$H$6*'WFH Residual LACW DATA 2022'!Y108</f>
        <v>6751.6930034154475</v>
      </c>
      <c r="BY108">
        <f>$G$9*'WFH Residual LACW DATA 2022'!Z108</f>
        <v>755897.47581988224</v>
      </c>
      <c r="BZ108">
        <f>$H$9*'WFH Residual LACW DATA 2022'!AA108</f>
        <v>114755.33767957852</v>
      </c>
      <c r="CA108">
        <f>$G$10*'WFH Residual LACW DATA 2022'!AB108</f>
        <v>155321.39914107171</v>
      </c>
      <c r="CB108">
        <f>$H$10*'WFH Residual LACW DATA 2022'!AC108</f>
        <v>1031.5086532995822</v>
      </c>
      <c r="CC108">
        <f>$G$10*'WFH Residual LACW DATA 2022'!AD108</f>
        <v>324762.92547678627</v>
      </c>
      <c r="CD108">
        <f>$H$11*'WFH Residual LACW DATA 2022'!AE108</f>
        <v>99320.217285659295</v>
      </c>
      <c r="CE108">
        <f>360*'WFH Residual LACW DATA 2022'!AF108</f>
        <v>64920.125032840835</v>
      </c>
      <c r="CH108">
        <f>360*'WFH Residual LACW DATA 2022'!AI108</f>
        <v>12992.07510207224</v>
      </c>
    </row>
    <row r="109" spans="11:86" x14ac:dyDescent="0.35">
      <c r="K109" s="2" t="s">
        <v>108</v>
      </c>
      <c r="L109" s="10">
        <f>$E$3*'WFH Recoverable LACW DATA 2022'!O109</f>
        <v>0</v>
      </c>
      <c r="M109" s="44">
        <f>$F$3*'WFH Recoverable LACW DATA 2022'!P109</f>
        <v>0</v>
      </c>
      <c r="N109" s="44">
        <f>$D$3*'WFH Recoverable LACW DATA 2022'!Q109</f>
        <v>-206570.52000000002</v>
      </c>
      <c r="O109" s="44">
        <f>$G$3*'WFH Recoverable LACW DATA 2022'!R109</f>
        <v>0</v>
      </c>
      <c r="P109" s="44">
        <f>$H$3*'WFH Recoverable LACW DATA 2022'!S109</f>
        <v>0</v>
      </c>
      <c r="Q109" s="44">
        <f>$E$4*'WFH Recoverable LACW DATA 2022'!T109</f>
        <v>-40474.979999999996</v>
      </c>
      <c r="R109" s="44">
        <f>$F$4*'WFH Recoverable LACW DATA 2022'!U109</f>
        <v>0</v>
      </c>
      <c r="S109" s="44">
        <f>$D$3*'WFH Recoverable LACW DATA 2022'!V109</f>
        <v>0</v>
      </c>
      <c r="T109" s="44">
        <f>$G$4*'WFH Recoverable LACW DATA 2022'!W109</f>
        <v>0</v>
      </c>
      <c r="U109" s="44">
        <f>360*'WFH Recoverable LACW DATA 2022'!X109</f>
        <v>0</v>
      </c>
      <c r="V109" s="44">
        <f>$H$4*'WFH Recoverable LACW DATA 2022'!Y109</f>
        <v>0</v>
      </c>
      <c r="W109" s="44">
        <f>$C$5*'WFH Recoverable LACW DATA 2022'!Z109</f>
        <v>-616946.36305213626</v>
      </c>
      <c r="X109" s="44">
        <f>0*'WFH Recoverable LACW DATA 2022'!AA109</f>
        <v>0</v>
      </c>
      <c r="Y109" s="44">
        <f>0*'WFH Recoverable LACW DATA 2022'!AB109</f>
        <v>0</v>
      </c>
      <c r="Z109" s="44">
        <f>$G$5*'WFH Recoverable LACW DATA 2022'!AC109</f>
        <v>0</v>
      </c>
      <c r="AA109" s="44">
        <f>$H$5*'WFH Recoverable LACW DATA 2022'!AD109</f>
        <v>0</v>
      </c>
      <c r="AB109" s="44">
        <f>$C$6*'WFH Recoverable LACW DATA 2022'!AE109</f>
        <v>-313654.81068103504</v>
      </c>
      <c r="AC109" s="44">
        <f>0*'WFH Recoverable LACW DATA 2022'!AF109</f>
        <v>0</v>
      </c>
      <c r="AD109" s="44">
        <f>$G$6*'WFH Recoverable LACW DATA 2022'!AG109</f>
        <v>0</v>
      </c>
      <c r="AE109" s="44">
        <f>$H$5*'WFH Recoverable LACW DATA 2022'!AH109</f>
        <v>0</v>
      </c>
      <c r="AF109" s="44">
        <f>$C$7*'WFH Recoverable LACW DATA 2022'!AI109</f>
        <v>-832153.7196839056</v>
      </c>
      <c r="AG109" s="44">
        <f>0*'WFH Recoverable LACW DATA 2022'!AJ109</f>
        <v>0</v>
      </c>
      <c r="AH109" s="44">
        <f>0*'WFH Recoverable LACW DATA 2022'!AK109</f>
        <v>0</v>
      </c>
      <c r="AI109" s="44">
        <f>$G$7*'WFH Recoverable LACW DATA 2022'!AL109</f>
        <v>0</v>
      </c>
      <c r="AJ109" s="44">
        <f>$H$7*'WFH Recoverable LACW DATA 2022'!AM109</f>
        <v>0</v>
      </c>
      <c r="AK109" s="44">
        <f>$C$8*'WFH Recoverable LACW DATA 2022'!AN109</f>
        <v>-1816378.9465897128</v>
      </c>
      <c r="AL109" s="44">
        <f>0*'WFH Recoverable LACW DATA 2022'!AO109</f>
        <v>0</v>
      </c>
      <c r="AM109" s="44">
        <f>$G$8*'WFH Recoverable LACW DATA 2022'!AP109</f>
        <v>0</v>
      </c>
      <c r="AN109" s="44">
        <f>$H$8*'WFH Recoverable LACW DATA 2022'!AQ109</f>
        <v>0</v>
      </c>
      <c r="AO109" s="44">
        <f>$C$9*'WFH Recoverable LACW DATA 2022'!AR109</f>
        <v>-1355186.7349999999</v>
      </c>
      <c r="AP109" s="44">
        <f>0*'WFH Recoverable LACW DATA 2022'!AS109</f>
        <v>0</v>
      </c>
      <c r="AQ109" s="44">
        <f>0*'WFH Recoverable LACW DATA 2022'!AT109</f>
        <v>0</v>
      </c>
      <c r="AR109" s="44">
        <f>$G$9*'WFH Recoverable LACW DATA 2022'!AU109</f>
        <v>0</v>
      </c>
      <c r="AS109" s="44">
        <f>$H$9*'WFH Recoverable LACW DATA 2022'!AV109</f>
        <v>0</v>
      </c>
      <c r="AT109" s="44">
        <f>$C$10*'WFH Recoverable LACW DATA 2022'!AW109</f>
        <v>-78378</v>
      </c>
      <c r="AU109" s="44">
        <f>0*'WFH Recoverable LACW DATA 2022'!AX109</f>
        <v>0</v>
      </c>
      <c r="AV109" s="44">
        <f>0*'WFH Recoverable LACW DATA 2022'!AY109</f>
        <v>0</v>
      </c>
      <c r="AW109" s="44">
        <f>$G$10*'WFH Recoverable LACW DATA 2022'!AZ109</f>
        <v>0</v>
      </c>
      <c r="AX109" s="44">
        <f>360*'WFH Recoverable LACW DATA 2022'!BA109</f>
        <v>0</v>
      </c>
      <c r="AY109" s="44">
        <f>$H$10*'WFH Recoverable LACW DATA 2022'!BB109</f>
        <v>0</v>
      </c>
      <c r="AZ109" s="44">
        <f>$C$11*'WFH Recoverable LACW DATA 2022'!BC109</f>
        <v>0</v>
      </c>
      <c r="BA109" s="44">
        <f>0*'WFH Recoverable LACW DATA 2022'!BD109</f>
        <v>0</v>
      </c>
      <c r="BB109" s="44">
        <f>$E$4*'WFH Recoverable LACW DATA 2022'!BE109</f>
        <v>0</v>
      </c>
      <c r="BC109" s="44">
        <f>$F$4*'WFH Recoverable LACW DATA 2022'!BF109</f>
        <v>0</v>
      </c>
      <c r="BD109" s="44">
        <f>0*'WFH Recoverable LACW DATA 2022'!BG109</f>
        <v>0</v>
      </c>
      <c r="BE109" s="44">
        <f>$G$11*'WFH Recoverable LACW DATA 2022'!BH109</f>
        <v>0</v>
      </c>
      <c r="BF109" s="44">
        <f>360*'WFH Recoverable LACW DATA 2022'!BI109</f>
        <v>0</v>
      </c>
      <c r="BG109" s="44">
        <f>$H$11*'WFH Recoverable LACW DATA 2022'!BJ109</f>
        <v>0</v>
      </c>
      <c r="BH109" s="44">
        <f>0*'WFH Recoverable LACW DATA 2022'!BK109</f>
        <v>0</v>
      </c>
      <c r="BI109" s="44">
        <f>0*'WFH Recoverable LACW DATA 2022'!BL109</f>
        <v>0</v>
      </c>
      <c r="BJ109" s="44">
        <f>0*'WFH Recoverable LACW DATA 2022'!BM109</f>
        <v>0</v>
      </c>
      <c r="BK109" s="44">
        <f>0*'WFH Recoverable LACW DATA 2022'!BN109</f>
        <v>0</v>
      </c>
      <c r="BL109" s="44">
        <f>0*'WFH Recoverable LACW DATA 2022'!BO109</f>
        <v>0</v>
      </c>
      <c r="BM109">
        <f>$G$3*'WFH Residual LACW DATA 2022'!N109</f>
        <v>-65732.732562936435</v>
      </c>
      <c r="BN109">
        <f>$H$3*'WFH Residual LACW DATA 2022'!O109</f>
        <v>166445.32560437865</v>
      </c>
      <c r="BO109">
        <f>$G$4*'WFH Residual LACW DATA 2022'!P109</f>
        <v>-25332.43447120173</v>
      </c>
      <c r="BP109">
        <f>$H$4*'WFH Residual LACW DATA 2022'!Q109</f>
        <v>28463.536985331451</v>
      </c>
      <c r="BQ109">
        <f>$G$5*'WFH Residual LACW DATA 2022'!R109</f>
        <v>-301271.7343202373</v>
      </c>
      <c r="BR109">
        <f>$H$5*'WFH Residual LACW DATA 2022'!S109</f>
        <v>216167.53605074075</v>
      </c>
      <c r="BS109">
        <f>$G$7*'WFH Residual LACW DATA 2022'!T109</f>
        <v>1421.2482716310581</v>
      </c>
      <c r="BT109">
        <f>$H$7*'WFH Residual LACW DATA 2022'!U109</f>
        <v>238.91673531728995</v>
      </c>
      <c r="BU109">
        <f>$G$8*'WFH Residual LACW DATA 2022'!V109</f>
        <v>4951.3394648257936</v>
      </c>
      <c r="BV109">
        <f>$H$8*'WFH Residual LACW DATA 2022'!W109</f>
        <v>309.70687911500551</v>
      </c>
      <c r="BW109">
        <f>$G$6*'WFH Residual LACW DATA 2022'!X109</f>
        <v>1665176.5861028479</v>
      </c>
      <c r="BX109">
        <f>$H$6*'WFH Residual LACW DATA 2022'!Y109</f>
        <v>1415.8028759543108</v>
      </c>
      <c r="BY109">
        <f>$G$9*'WFH Residual LACW DATA 2022'!Z109</f>
        <v>158508.66140551941</v>
      </c>
      <c r="BZ109">
        <f>$H$9*'WFH Residual LACW DATA 2022'!AA109</f>
        <v>24063.732909015107</v>
      </c>
      <c r="CA109">
        <f>$G$10*'WFH Residual LACW DATA 2022'!AB109</f>
        <v>32570.272891545079</v>
      </c>
      <c r="CB109">
        <f>$H$10*'WFH Residual LACW DATA 2022'!AC109</f>
        <v>216.30321715968637</v>
      </c>
      <c r="CC109">
        <f>$G$10*'WFH Residual LACW DATA 2022'!AD109</f>
        <v>68101.479682321515</v>
      </c>
      <c r="CD109">
        <f>$H$11*'WFH Residual LACW DATA 2022'!AE109</f>
        <v>20827.050223152888</v>
      </c>
      <c r="CE109">
        <f>360*'WFH Residual LACW DATA 2022'!AF109</f>
        <v>13613.489191868372</v>
      </c>
      <c r="CH109">
        <f>360*'WFH Residual LACW DATA 2022'!AI109</f>
        <v>2724.3859110334665</v>
      </c>
    </row>
    <row r="110" spans="11:86" x14ac:dyDescent="0.35">
      <c r="K110" s="2" t="s">
        <v>109</v>
      </c>
      <c r="L110" s="10">
        <f>$E$3*'WFH Recoverable LACW DATA 2022'!O110</f>
        <v>0</v>
      </c>
      <c r="M110" s="44">
        <f>$F$3*'WFH Recoverable LACW DATA 2022'!P110</f>
        <v>0</v>
      </c>
      <c r="N110" s="44">
        <f>$D$3*'WFH Recoverable LACW DATA 2022'!Q110</f>
        <v>-459162.6</v>
      </c>
      <c r="O110" s="44">
        <f>$G$3*'WFH Recoverable LACW DATA 2022'!R110</f>
        <v>0</v>
      </c>
      <c r="P110" s="44">
        <f>$H$3*'WFH Recoverable LACW DATA 2022'!S110</f>
        <v>0</v>
      </c>
      <c r="Q110" s="44">
        <f>$E$4*'WFH Recoverable LACW DATA 2022'!T110</f>
        <v>-349192.35</v>
      </c>
      <c r="R110" s="44">
        <f>$F$4*'WFH Recoverable LACW DATA 2022'!U110</f>
        <v>0</v>
      </c>
      <c r="S110" s="44">
        <f>$D$3*'WFH Recoverable LACW DATA 2022'!V110</f>
        <v>0</v>
      </c>
      <c r="T110" s="44">
        <f>$G$4*'WFH Recoverable LACW DATA 2022'!W110</f>
        <v>0</v>
      </c>
      <c r="U110" s="44">
        <f>360*'WFH Recoverable LACW DATA 2022'!X110</f>
        <v>0</v>
      </c>
      <c r="V110" s="44">
        <f>$H$4*'WFH Recoverable LACW DATA 2022'!Y110</f>
        <v>0</v>
      </c>
      <c r="W110" s="44">
        <f>$C$5*'WFH Recoverable LACW DATA 2022'!Z110</f>
        <v>-918011.38876274275</v>
      </c>
      <c r="X110" s="44">
        <f>0*'WFH Recoverable LACW DATA 2022'!AA110</f>
        <v>0</v>
      </c>
      <c r="Y110" s="44">
        <f>0*'WFH Recoverable LACW DATA 2022'!AB110</f>
        <v>0</v>
      </c>
      <c r="Z110" s="44">
        <f>$G$5*'WFH Recoverable LACW DATA 2022'!AC110</f>
        <v>0</v>
      </c>
      <c r="AA110" s="44">
        <f>$H$5*'WFH Recoverable LACW DATA 2022'!AD110</f>
        <v>0</v>
      </c>
      <c r="AB110" s="44">
        <f>$C$6*'WFH Recoverable LACW DATA 2022'!AE110</f>
        <v>-1543911.3427745823</v>
      </c>
      <c r="AC110" s="44">
        <f>0*'WFH Recoverable LACW DATA 2022'!AF110</f>
        <v>0</v>
      </c>
      <c r="AD110" s="44">
        <f>$G$6*'WFH Recoverable LACW DATA 2022'!AG110</f>
        <v>0</v>
      </c>
      <c r="AE110" s="44">
        <f>$H$5*'WFH Recoverable LACW DATA 2022'!AH110</f>
        <v>0</v>
      </c>
      <c r="AF110" s="44">
        <f>$C$7*'WFH Recoverable LACW DATA 2022'!AI110</f>
        <v>-1589890.9961635978</v>
      </c>
      <c r="AG110" s="44">
        <f>0*'WFH Recoverable LACW DATA 2022'!AJ110</f>
        <v>0</v>
      </c>
      <c r="AH110" s="44">
        <f>0*'WFH Recoverable LACW DATA 2022'!AK110</f>
        <v>0</v>
      </c>
      <c r="AI110" s="44">
        <f>$G$7*'WFH Recoverable LACW DATA 2022'!AL110</f>
        <v>0</v>
      </c>
      <c r="AJ110" s="44">
        <f>$H$7*'WFH Recoverable LACW DATA 2022'!AM110</f>
        <v>0</v>
      </c>
      <c r="AK110" s="44">
        <f>$C$8*'WFH Recoverable LACW DATA 2022'!AN110</f>
        <v>-6327011.6177113233</v>
      </c>
      <c r="AL110" s="44">
        <f>0*'WFH Recoverable LACW DATA 2022'!AO110</f>
        <v>0</v>
      </c>
      <c r="AM110" s="44">
        <f>$G$8*'WFH Recoverable LACW DATA 2022'!AP110</f>
        <v>0</v>
      </c>
      <c r="AN110" s="44">
        <f>$H$8*'WFH Recoverable LACW DATA 2022'!AQ110</f>
        <v>0</v>
      </c>
      <c r="AO110" s="44">
        <f>$C$9*'WFH Recoverable LACW DATA 2022'!AR110</f>
        <v>-1566662.1560885927</v>
      </c>
      <c r="AP110" s="44">
        <f>0*'WFH Recoverable LACW DATA 2022'!AS110</f>
        <v>0</v>
      </c>
      <c r="AQ110" s="44">
        <f>0*'WFH Recoverable LACW DATA 2022'!AT110</f>
        <v>0</v>
      </c>
      <c r="AR110" s="44">
        <f>$G$9*'WFH Recoverable LACW DATA 2022'!AU110</f>
        <v>0</v>
      </c>
      <c r="AS110" s="44">
        <f>$H$9*'WFH Recoverable LACW DATA 2022'!AV110</f>
        <v>0</v>
      </c>
      <c r="AT110" s="44">
        <f>$C$10*'WFH Recoverable LACW DATA 2022'!AW110</f>
        <v>-440402.74994264828</v>
      </c>
      <c r="AU110" s="44">
        <f>0*'WFH Recoverable LACW DATA 2022'!AX110</f>
        <v>0</v>
      </c>
      <c r="AV110" s="44">
        <f>0*'WFH Recoverable LACW DATA 2022'!AY110</f>
        <v>0</v>
      </c>
      <c r="AW110" s="44">
        <f>$G$10*'WFH Recoverable LACW DATA 2022'!AZ110</f>
        <v>0</v>
      </c>
      <c r="AX110" s="44">
        <f>360*'WFH Recoverable LACW DATA 2022'!BA110</f>
        <v>0</v>
      </c>
      <c r="AY110" s="44">
        <f>$H$10*'WFH Recoverable LACW DATA 2022'!BB110</f>
        <v>0</v>
      </c>
      <c r="AZ110" s="44">
        <f>$C$11*'WFH Recoverable LACW DATA 2022'!BC110</f>
        <v>0</v>
      </c>
      <c r="BA110" s="44">
        <f>0*'WFH Recoverable LACW DATA 2022'!BD110</f>
        <v>0</v>
      </c>
      <c r="BB110" s="44">
        <f>$E$4*'WFH Recoverable LACW DATA 2022'!BE110</f>
        <v>0</v>
      </c>
      <c r="BC110" s="44">
        <f>$F$4*'WFH Recoverable LACW DATA 2022'!BF110</f>
        <v>0</v>
      </c>
      <c r="BD110" s="44">
        <f>0*'WFH Recoverable LACW DATA 2022'!BG110</f>
        <v>0</v>
      </c>
      <c r="BE110" s="44">
        <f>$G$11*'WFH Recoverable LACW DATA 2022'!BH110</f>
        <v>0</v>
      </c>
      <c r="BF110" s="44">
        <f>360*'WFH Recoverable LACW DATA 2022'!BI110</f>
        <v>0</v>
      </c>
      <c r="BG110" s="44">
        <f>$H$11*'WFH Recoverable LACW DATA 2022'!BJ110</f>
        <v>0</v>
      </c>
      <c r="BH110" s="44">
        <f>0*'WFH Recoverable LACW DATA 2022'!BK110</f>
        <v>0</v>
      </c>
      <c r="BI110" s="44">
        <f>0*'WFH Recoverable LACW DATA 2022'!BL110</f>
        <v>0</v>
      </c>
      <c r="BJ110" s="44">
        <f>0*'WFH Recoverable LACW DATA 2022'!BM110</f>
        <v>0</v>
      </c>
      <c r="BK110" s="44">
        <f>0*'WFH Recoverable LACW DATA 2022'!BN110</f>
        <v>0</v>
      </c>
      <c r="BL110" s="44">
        <f>0*'WFH Recoverable LACW DATA 2022'!BO110</f>
        <v>0</v>
      </c>
      <c r="BM110">
        <f>$G$3*'WFH Residual LACW DATA 2022'!N110</f>
        <v>-377184.7121341005</v>
      </c>
      <c r="BN110">
        <f>$H$3*'WFH Residual LACW DATA 2022'!O110</f>
        <v>955089.34097702801</v>
      </c>
      <c r="BO110">
        <f>$G$4*'WFH Residual LACW DATA 2022'!P110</f>
        <v>-145361.47564727595</v>
      </c>
      <c r="BP110">
        <f>$H$4*'WFH Residual LACW DATA 2022'!Q110</f>
        <v>163328.23215361193</v>
      </c>
      <c r="BQ110">
        <f>$G$5*'WFH Residual LACW DATA 2022'!R110</f>
        <v>-1728744.3858342401</v>
      </c>
      <c r="BR110">
        <f>$H$5*'WFH Residual LACW DATA 2022'!S110</f>
        <v>1240403.1702161459</v>
      </c>
      <c r="BS110">
        <f>$G$7*'WFH Residual LACW DATA 2022'!T110</f>
        <v>8155.3451272237944</v>
      </c>
      <c r="BT110">
        <f>$H$7*'WFH Residual LACW DATA 2022'!U110</f>
        <v>1370.9416377660691</v>
      </c>
      <c r="BU110">
        <f>$G$8*'WFH Residual LACW DATA 2022'!V110</f>
        <v>28411.561149240304</v>
      </c>
      <c r="BV110">
        <f>$H$8*'WFH Residual LACW DATA 2022'!W110</f>
        <v>1777.1465674745341</v>
      </c>
      <c r="BW110">
        <f>$G$6*'WFH Residual LACW DATA 2022'!X110</f>
        <v>9555043.9909110181</v>
      </c>
      <c r="BX110">
        <f>$H$6*'WFH Residual LACW DATA 2022'!Y110</f>
        <v>8124.0985941692979</v>
      </c>
      <c r="BY110">
        <f>$G$9*'WFH Residual LACW DATA 2022'!Z110</f>
        <v>909547.51905009826</v>
      </c>
      <c r="BZ110">
        <f>$H$9*'WFH Residual LACW DATA 2022'!AA110</f>
        <v>138081.46742520385</v>
      </c>
      <c r="CA110">
        <f>$G$10*'WFH Residual LACW DATA 2022'!AB110</f>
        <v>186893.32583221197</v>
      </c>
      <c r="CB110">
        <f>$H$10*'WFH Residual LACW DATA 2022'!AC110</f>
        <v>1241.1817296647539</v>
      </c>
      <c r="CC110">
        <f>$G$10*'WFH Residual LACW DATA 2022'!AD110</f>
        <v>390776.95401280676</v>
      </c>
      <c r="CD110">
        <f>$H$11*'WFH Residual LACW DATA 2022'!AE110</f>
        <v>119508.87536131125</v>
      </c>
      <c r="CE110">
        <f>360*'WFH Residual LACW DATA 2022'!AF110</f>
        <v>78116.332636243242</v>
      </c>
      <c r="CH110">
        <f>360*'WFH Residual LACW DATA 2022'!AI110</f>
        <v>15632.952952495543</v>
      </c>
    </row>
    <row r="111" spans="11:86" x14ac:dyDescent="0.35">
      <c r="K111" s="2" t="s">
        <v>110</v>
      </c>
      <c r="L111" s="10">
        <f>$E$3*'WFH Recoverable LACW DATA 2022'!O111</f>
        <v>0</v>
      </c>
      <c r="M111" s="44">
        <f>$F$3*'WFH Recoverable LACW DATA 2022'!P111</f>
        <v>0</v>
      </c>
      <c r="N111" s="44">
        <f>$D$3*'WFH Recoverable LACW DATA 2022'!Q111</f>
        <v>0</v>
      </c>
      <c r="O111" s="44">
        <f>$G$3*'WFH Recoverable LACW DATA 2022'!R111</f>
        <v>0</v>
      </c>
      <c r="P111" s="44">
        <f>$H$3*'WFH Recoverable LACW DATA 2022'!S111</f>
        <v>0</v>
      </c>
      <c r="Q111" s="44">
        <f>$E$4*'WFH Recoverable LACW DATA 2022'!T111</f>
        <v>0</v>
      </c>
      <c r="R111" s="44">
        <f>$F$4*'WFH Recoverable LACW DATA 2022'!U111</f>
        <v>276334.8</v>
      </c>
      <c r="S111" s="44">
        <f>$D$3*'WFH Recoverable LACW DATA 2022'!V111</f>
        <v>0</v>
      </c>
      <c r="T111" s="44">
        <f>$G$4*'WFH Recoverable LACW DATA 2022'!W111</f>
        <v>0</v>
      </c>
      <c r="U111" s="44">
        <f>360*'WFH Recoverable LACW DATA 2022'!X111</f>
        <v>0</v>
      </c>
      <c r="V111" s="44">
        <f>$H$4*'WFH Recoverable LACW DATA 2022'!Y111</f>
        <v>0</v>
      </c>
      <c r="W111" s="44">
        <f>$C$5*'WFH Recoverable LACW DATA 2022'!Z111</f>
        <v>-511938.29546628619</v>
      </c>
      <c r="X111" s="44">
        <f>0*'WFH Recoverable LACW DATA 2022'!AA111</f>
        <v>0</v>
      </c>
      <c r="Y111" s="44">
        <f>0*'WFH Recoverable LACW DATA 2022'!AB111</f>
        <v>0</v>
      </c>
      <c r="Z111" s="44">
        <f>$G$5*'WFH Recoverable LACW DATA 2022'!AC111</f>
        <v>0</v>
      </c>
      <c r="AA111" s="44">
        <f>$H$5*'WFH Recoverable LACW DATA 2022'!AD111</f>
        <v>0</v>
      </c>
      <c r="AB111" s="44">
        <f>$C$6*'WFH Recoverable LACW DATA 2022'!AE111</f>
        <v>-306763.53512289154</v>
      </c>
      <c r="AC111" s="44">
        <f>0*'WFH Recoverable LACW DATA 2022'!AF111</f>
        <v>0</v>
      </c>
      <c r="AD111" s="44">
        <f>$G$6*'WFH Recoverable LACW DATA 2022'!AG111</f>
        <v>0</v>
      </c>
      <c r="AE111" s="44">
        <f>$H$5*'WFH Recoverable LACW DATA 2022'!AH111</f>
        <v>42773.255346213984</v>
      </c>
      <c r="AF111" s="44">
        <f>$C$7*'WFH Recoverable LACW DATA 2022'!AI111</f>
        <v>-979783.22</v>
      </c>
      <c r="AG111" s="44">
        <f>0*'WFH Recoverable LACW DATA 2022'!AJ111</f>
        <v>0</v>
      </c>
      <c r="AH111" s="44">
        <f>0*'WFH Recoverable LACW DATA 2022'!AK111</f>
        <v>0</v>
      </c>
      <c r="AI111" s="44">
        <f>$G$7*'WFH Recoverable LACW DATA 2022'!AL111</f>
        <v>0</v>
      </c>
      <c r="AJ111" s="44">
        <f>$H$7*'WFH Recoverable LACW DATA 2022'!AM111</f>
        <v>0</v>
      </c>
      <c r="AK111" s="44">
        <f>$C$8*'WFH Recoverable LACW DATA 2022'!AN111</f>
        <v>-2230320.8226308548</v>
      </c>
      <c r="AL111" s="44">
        <f>0*'WFH Recoverable LACW DATA 2022'!AO111</f>
        <v>0</v>
      </c>
      <c r="AM111" s="44">
        <f>$G$8*'WFH Recoverable LACW DATA 2022'!AP111</f>
        <v>0</v>
      </c>
      <c r="AN111" s="44">
        <f>$H$8*'WFH Recoverable LACW DATA 2022'!AQ111</f>
        <v>0</v>
      </c>
      <c r="AO111" s="44">
        <f>$C$9*'WFH Recoverable LACW DATA 2022'!AR111</f>
        <v>-4071615.45</v>
      </c>
      <c r="AP111" s="44">
        <f>0*'WFH Recoverable LACW DATA 2022'!AS111</f>
        <v>0</v>
      </c>
      <c r="AQ111" s="44">
        <f>0*'WFH Recoverable LACW DATA 2022'!AT111</f>
        <v>0</v>
      </c>
      <c r="AR111" s="44">
        <f>$G$9*'WFH Recoverable LACW DATA 2022'!AU111</f>
        <v>0</v>
      </c>
      <c r="AS111" s="44">
        <f>$H$9*'WFH Recoverable LACW DATA 2022'!AV111</f>
        <v>0</v>
      </c>
      <c r="AT111" s="44">
        <f>$C$10*'WFH Recoverable LACW DATA 2022'!AW111</f>
        <v>-32543.163530175214</v>
      </c>
      <c r="AU111" s="44">
        <f>0*'WFH Recoverable LACW DATA 2022'!AX111</f>
        <v>0</v>
      </c>
      <c r="AV111" s="44">
        <f>0*'WFH Recoverable LACW DATA 2022'!AY111</f>
        <v>0</v>
      </c>
      <c r="AW111" s="44">
        <f>$G$10*'WFH Recoverable LACW DATA 2022'!AZ111</f>
        <v>0</v>
      </c>
      <c r="AX111" s="44">
        <f>360*'WFH Recoverable LACW DATA 2022'!BA111</f>
        <v>0</v>
      </c>
      <c r="AY111" s="44">
        <f>$H$10*'WFH Recoverable LACW DATA 2022'!BB111</f>
        <v>0</v>
      </c>
      <c r="AZ111" s="44">
        <f>$C$11*'WFH Recoverable LACW DATA 2022'!BC111</f>
        <v>0</v>
      </c>
      <c r="BA111" s="44">
        <f>0*'WFH Recoverable LACW DATA 2022'!BD111</f>
        <v>0</v>
      </c>
      <c r="BB111" s="44">
        <f>$E$4*'WFH Recoverable LACW DATA 2022'!BE111</f>
        <v>0</v>
      </c>
      <c r="BC111" s="44">
        <f>$F$4*'WFH Recoverable LACW DATA 2022'!BF111</f>
        <v>0</v>
      </c>
      <c r="BD111" s="44">
        <f>0*'WFH Recoverable LACW DATA 2022'!BG111</f>
        <v>0</v>
      </c>
      <c r="BE111" s="44">
        <f>$G$11*'WFH Recoverable LACW DATA 2022'!BH111</f>
        <v>0</v>
      </c>
      <c r="BF111" s="44">
        <f>360*'WFH Recoverable LACW DATA 2022'!BI111</f>
        <v>0</v>
      </c>
      <c r="BG111" s="44">
        <f>$H$11*'WFH Recoverable LACW DATA 2022'!BJ111</f>
        <v>0</v>
      </c>
      <c r="BH111" s="44">
        <f>0*'WFH Recoverable LACW DATA 2022'!BK111</f>
        <v>0</v>
      </c>
      <c r="BI111" s="44">
        <f>0*'WFH Recoverable LACW DATA 2022'!BL111</f>
        <v>0</v>
      </c>
      <c r="BJ111" s="44">
        <f>0*'WFH Recoverable LACW DATA 2022'!BM111</f>
        <v>0</v>
      </c>
      <c r="BK111" s="44">
        <f>0*'WFH Recoverable LACW DATA 2022'!BN111</f>
        <v>0</v>
      </c>
      <c r="BL111" s="44">
        <f>0*'WFH Recoverable LACW DATA 2022'!BO111</f>
        <v>0</v>
      </c>
      <c r="BM111">
        <f>$G$3*'WFH Residual LACW DATA 2022'!N111</f>
        <v>-121399.56922143945</v>
      </c>
      <c r="BN111">
        <f>$H$3*'WFH Residual LACW DATA 2022'!O111</f>
        <v>307402.26428206061</v>
      </c>
      <c r="BO111">
        <f>$G$4*'WFH Residual LACW DATA 2022'!P111</f>
        <v>-46785.619770024212</v>
      </c>
      <c r="BP111">
        <f>$H$4*'WFH Residual LACW DATA 2022'!Q111</f>
        <v>52568.347515893758</v>
      </c>
      <c r="BQ111">
        <f>$G$5*'WFH Residual LACW DATA 2022'!R111</f>
        <v>-556408.61621041526</v>
      </c>
      <c r="BR111">
        <f>$H$5*'WFH Residual LACW DATA 2022'!S111</f>
        <v>399232.53960412549</v>
      </c>
      <c r="BS111">
        <f>$G$7*'WFH Residual LACW DATA 2022'!T111</f>
        <v>2624.855550733826</v>
      </c>
      <c r="BT111">
        <f>$H$7*'WFH Residual LACW DATA 2022'!U111</f>
        <v>441.24726930439323</v>
      </c>
      <c r="BU111">
        <f>$G$8*'WFH Residual LACW DATA 2022'!V111</f>
        <v>9144.4620459592788</v>
      </c>
      <c r="BV111">
        <f>$H$8*'WFH Residual LACW DATA 2022'!W111</f>
        <v>571.98720095013937</v>
      </c>
      <c r="BW111">
        <f>$G$6*'WFH Residual LACW DATA 2022'!X111</f>
        <v>3075358.5367375501</v>
      </c>
      <c r="BX111">
        <f>$H$6*'WFH Residual LACW DATA 2022'!Y111</f>
        <v>2614.7986329149226</v>
      </c>
      <c r="BY111">
        <f>$G$9*'WFH Residual LACW DATA 2022'!Z111</f>
        <v>292744.30656100862</v>
      </c>
      <c r="BZ111">
        <f>$H$9*'WFH Residual LACW DATA 2022'!AA111</f>
        <v>44442.497597633839</v>
      </c>
      <c r="CA111">
        <f>$G$10*'WFH Residual LACW DATA 2022'!AB111</f>
        <v>60152.939704316843</v>
      </c>
      <c r="CB111">
        <f>$H$10*'WFH Residual LACW DATA 2022'!AC111</f>
        <v>399.48312447311315</v>
      </c>
      <c r="CC111">
        <f>$G$10*'WFH Residual LACW DATA 2022'!AD111</f>
        <v>125774.32847266248</v>
      </c>
      <c r="CD111">
        <f>$H$11*'WFH Residual LACW DATA 2022'!AE111</f>
        <v>38464.777389608884</v>
      </c>
      <c r="CE111">
        <f>360*'WFH Residual LACW DATA 2022'!AF111</f>
        <v>25142.294547258869</v>
      </c>
      <c r="CH111">
        <f>360*'WFH Residual LACW DATA 2022'!AI111</f>
        <v>5031.5765539756349</v>
      </c>
    </row>
    <row r="112" spans="11:86" x14ac:dyDescent="0.35">
      <c r="K112" s="2" t="s">
        <v>111</v>
      </c>
      <c r="L112" s="10">
        <f>$E$3*'WFH Recoverable LACW DATA 2022'!O112</f>
        <v>0</v>
      </c>
      <c r="M112" s="44">
        <f>$F$3*'WFH Recoverable LACW DATA 2022'!P112</f>
        <v>0</v>
      </c>
      <c r="N112" s="44">
        <f>$D$3*'WFH Recoverable LACW DATA 2022'!Q112</f>
        <v>0</v>
      </c>
      <c r="O112" s="44">
        <f>$G$3*'WFH Recoverable LACW DATA 2022'!R112</f>
        <v>0</v>
      </c>
      <c r="P112" s="44">
        <f>$H$3*'WFH Recoverable LACW DATA 2022'!S112</f>
        <v>0</v>
      </c>
      <c r="Q112" s="44">
        <f>$E$4*'WFH Recoverable LACW DATA 2022'!T112</f>
        <v>0</v>
      </c>
      <c r="R112" s="44">
        <f>$F$4*'WFH Recoverable LACW DATA 2022'!U112</f>
        <v>207632.31999999998</v>
      </c>
      <c r="S112" s="44">
        <f>$D$3*'WFH Recoverable LACW DATA 2022'!V112</f>
        <v>0</v>
      </c>
      <c r="T112" s="44">
        <f>$G$4*'WFH Recoverable LACW DATA 2022'!W112</f>
        <v>0</v>
      </c>
      <c r="U112" s="44">
        <f>360*'WFH Recoverable LACW DATA 2022'!X112</f>
        <v>0</v>
      </c>
      <c r="V112" s="44">
        <f>$H$4*'WFH Recoverable LACW DATA 2022'!Y112</f>
        <v>0</v>
      </c>
      <c r="W112" s="44">
        <f>$C$5*'WFH Recoverable LACW DATA 2022'!Z112</f>
        <v>-507676.93200282619</v>
      </c>
      <c r="X112" s="44">
        <f>0*'WFH Recoverable LACW DATA 2022'!AA112</f>
        <v>0</v>
      </c>
      <c r="Y112" s="44">
        <f>0*'WFH Recoverable LACW DATA 2022'!AB112</f>
        <v>0</v>
      </c>
      <c r="Z112" s="44">
        <f>$G$5*'WFH Recoverable LACW DATA 2022'!AC112</f>
        <v>0</v>
      </c>
      <c r="AA112" s="44">
        <f>$H$5*'WFH Recoverable LACW DATA 2022'!AD112</f>
        <v>0</v>
      </c>
      <c r="AB112" s="44">
        <f>$C$6*'WFH Recoverable LACW DATA 2022'!AE112</f>
        <v>-657513.49427557515</v>
      </c>
      <c r="AC112" s="44">
        <f>0*'WFH Recoverable LACW DATA 2022'!AF112</f>
        <v>0</v>
      </c>
      <c r="AD112" s="44">
        <f>$G$6*'WFH Recoverable LACW DATA 2022'!AG112</f>
        <v>0</v>
      </c>
      <c r="AE112" s="44">
        <f>$H$5*'WFH Recoverable LACW DATA 2022'!AH112</f>
        <v>0</v>
      </c>
      <c r="AF112" s="44">
        <f>$C$7*'WFH Recoverable LACW DATA 2022'!AI112</f>
        <v>-682895.30485957547</v>
      </c>
      <c r="AG112" s="44">
        <f>0*'WFH Recoverable LACW DATA 2022'!AJ112</f>
        <v>0</v>
      </c>
      <c r="AH112" s="44">
        <f>0*'WFH Recoverable LACW DATA 2022'!AK112</f>
        <v>0</v>
      </c>
      <c r="AI112" s="44">
        <f>$G$7*'WFH Recoverable LACW DATA 2022'!AL112</f>
        <v>0</v>
      </c>
      <c r="AJ112" s="44">
        <f>$H$7*'WFH Recoverable LACW DATA 2022'!AM112</f>
        <v>0</v>
      </c>
      <c r="AK112" s="44">
        <f>$C$8*'WFH Recoverable LACW DATA 2022'!AN112</f>
        <v>-3964704.9471727097</v>
      </c>
      <c r="AL112" s="44">
        <f>0*'WFH Recoverable LACW DATA 2022'!AO112</f>
        <v>0</v>
      </c>
      <c r="AM112" s="44">
        <f>$G$8*'WFH Recoverable LACW DATA 2022'!AP112</f>
        <v>0</v>
      </c>
      <c r="AN112" s="44">
        <f>$H$8*'WFH Recoverable LACW DATA 2022'!AQ112</f>
        <v>0</v>
      </c>
      <c r="AO112" s="44">
        <f>$C$9*'WFH Recoverable LACW DATA 2022'!AR112</f>
        <v>-100777.60000000001</v>
      </c>
      <c r="AP112" s="44">
        <f>0*'WFH Recoverable LACW DATA 2022'!AS112</f>
        <v>0</v>
      </c>
      <c r="AQ112" s="44">
        <f>0*'WFH Recoverable LACW DATA 2022'!AT112</f>
        <v>0</v>
      </c>
      <c r="AR112" s="44">
        <f>$G$9*'WFH Recoverable LACW DATA 2022'!AU112</f>
        <v>0</v>
      </c>
      <c r="AS112" s="44">
        <f>$H$9*'WFH Recoverable LACW DATA 2022'!AV112</f>
        <v>0</v>
      </c>
      <c r="AT112" s="44">
        <f>$C$10*'WFH Recoverable LACW DATA 2022'!AW112</f>
        <v>-278480</v>
      </c>
      <c r="AU112" s="44">
        <f>0*'WFH Recoverable LACW DATA 2022'!AX112</f>
        <v>0</v>
      </c>
      <c r="AV112" s="44">
        <f>0*'WFH Recoverable LACW DATA 2022'!AY112</f>
        <v>0</v>
      </c>
      <c r="AW112" s="44">
        <f>$G$10*'WFH Recoverable LACW DATA 2022'!AZ112</f>
        <v>0</v>
      </c>
      <c r="AX112" s="44">
        <f>360*'WFH Recoverable LACW DATA 2022'!BA112</f>
        <v>0</v>
      </c>
      <c r="AY112" s="44">
        <f>$H$10*'WFH Recoverable LACW DATA 2022'!BB112</f>
        <v>0</v>
      </c>
      <c r="AZ112" s="44">
        <f>$C$11*'WFH Recoverable LACW DATA 2022'!BC112</f>
        <v>0</v>
      </c>
      <c r="BA112" s="44">
        <f>0*'WFH Recoverable LACW DATA 2022'!BD112</f>
        <v>0</v>
      </c>
      <c r="BB112" s="44">
        <f>$E$4*'WFH Recoverable LACW DATA 2022'!BE112</f>
        <v>0</v>
      </c>
      <c r="BC112" s="44">
        <f>$F$4*'WFH Recoverable LACW DATA 2022'!BF112</f>
        <v>0</v>
      </c>
      <c r="BD112" s="44">
        <f>0*'WFH Recoverable LACW DATA 2022'!BG112</f>
        <v>0</v>
      </c>
      <c r="BE112" s="44">
        <f>$G$11*'WFH Recoverable LACW DATA 2022'!BH112</f>
        <v>0</v>
      </c>
      <c r="BF112" s="44">
        <f>360*'WFH Recoverable LACW DATA 2022'!BI112</f>
        <v>0</v>
      </c>
      <c r="BG112" s="44">
        <f>$H$11*'WFH Recoverable LACW DATA 2022'!BJ112</f>
        <v>0</v>
      </c>
      <c r="BH112" s="44">
        <f>0*'WFH Recoverable LACW DATA 2022'!BK112</f>
        <v>0</v>
      </c>
      <c r="BI112" s="44">
        <f>0*'WFH Recoverable LACW DATA 2022'!BL112</f>
        <v>0</v>
      </c>
      <c r="BJ112" s="44">
        <f>0*'WFH Recoverable LACW DATA 2022'!BM112</f>
        <v>0</v>
      </c>
      <c r="BK112" s="44">
        <f>0*'WFH Recoverable LACW DATA 2022'!BN112</f>
        <v>0</v>
      </c>
      <c r="BL112" s="44">
        <f>0*'WFH Recoverable LACW DATA 2022'!BO112</f>
        <v>0</v>
      </c>
      <c r="BM112">
        <f>$G$3*'WFH Residual LACW DATA 2022'!N112</f>
        <v>-46096.044306765114</v>
      </c>
      <c r="BN112">
        <f>$H$3*'WFH Residual LACW DATA 2022'!O112</f>
        <v>116722.22961927383</v>
      </c>
      <c r="BO112">
        <f>$G$4*'WFH Residual LACW DATA 2022'!P112</f>
        <v>-17764.741799904474</v>
      </c>
      <c r="BP112">
        <f>$H$4*'WFH Residual LACW DATA 2022'!Q112</f>
        <v>19960.473433031944</v>
      </c>
      <c r="BQ112">
        <f>$G$5*'WFH Residual LACW DATA 2022'!R112</f>
        <v>-211271.22929668214</v>
      </c>
      <c r="BR112">
        <f>$H$5*'WFH Residual LACW DATA 2022'!S112</f>
        <v>151590.6601013219</v>
      </c>
      <c r="BS112">
        <f>$G$7*'WFH Residual LACW DATA 2022'!T112</f>
        <v>996.67122825438094</v>
      </c>
      <c r="BT112">
        <f>$H$7*'WFH Residual LACW DATA 2022'!U112</f>
        <v>167.54387026690026</v>
      </c>
      <c r="BU112">
        <f>$G$8*'WFH Residual LACW DATA 2022'!V112</f>
        <v>3472.1995336176929</v>
      </c>
      <c r="BV112">
        <f>$H$8*'WFH Residual LACW DATA 2022'!W112</f>
        <v>217.18649849412995</v>
      </c>
      <c r="BW112">
        <f>$G$6*'WFH Residual LACW DATA 2022'!X112</f>
        <v>1167729.5420221882</v>
      </c>
      <c r="BX112">
        <f>$H$6*'WFH Residual LACW DATA 2022'!Y112</f>
        <v>992.85256454459409</v>
      </c>
      <c r="BY112">
        <f>$G$9*'WFH Residual LACW DATA 2022'!Z112</f>
        <v>111156.52726225943</v>
      </c>
      <c r="BZ112">
        <f>$H$9*'WFH Residual LACW DATA 2022'!AA112</f>
        <v>16875.046192520098</v>
      </c>
      <c r="CA112">
        <f>$G$10*'WFH Residual LACW DATA 2022'!AB112</f>
        <v>22840.3823141629</v>
      </c>
      <c r="CB112">
        <f>$H$10*'WFH Residual LACW DATA 2022'!AC112</f>
        <v>151.68580847209077</v>
      </c>
      <c r="CC112">
        <f>$G$10*'WFH Residual LACW DATA 2022'!AD112</f>
        <v>47757.163020522421</v>
      </c>
      <c r="CD112">
        <f>$H$11*'WFH Residual LACW DATA 2022'!AE112</f>
        <v>14605.274913019539</v>
      </c>
      <c r="CE112">
        <f>360*'WFH Residual LACW DATA 2022'!AF112</f>
        <v>9546.6592744672489</v>
      </c>
      <c r="CH112">
        <f>360*'WFH Residual LACW DATA 2022'!AI112</f>
        <v>1910.5156406434839</v>
      </c>
    </row>
    <row r="113" spans="11:86" x14ac:dyDescent="0.35">
      <c r="K113" s="2" t="s">
        <v>112</v>
      </c>
      <c r="L113" s="10">
        <f>$E$3*'WFH Recoverable LACW DATA 2022'!O113</f>
        <v>0</v>
      </c>
      <c r="M113" s="44">
        <f>$F$3*'WFH Recoverable LACW DATA 2022'!P113</f>
        <v>0</v>
      </c>
      <c r="N113" s="44">
        <f>$D$3*'WFH Recoverable LACW DATA 2022'!Q113</f>
        <v>0</v>
      </c>
      <c r="O113" s="44">
        <f>$G$3*'WFH Recoverable LACW DATA 2022'!R113</f>
        <v>0</v>
      </c>
      <c r="P113" s="44">
        <f>$H$3*'WFH Recoverable LACW DATA 2022'!S113</f>
        <v>0</v>
      </c>
      <c r="Q113" s="44">
        <f>$E$4*'WFH Recoverable LACW DATA 2022'!T113</f>
        <v>-95260.95</v>
      </c>
      <c r="R113" s="44">
        <f>$F$4*'WFH Recoverable LACW DATA 2022'!U113</f>
        <v>0</v>
      </c>
      <c r="S113" s="44">
        <f>$D$3*'WFH Recoverable LACW DATA 2022'!V113</f>
        <v>0</v>
      </c>
      <c r="T113" s="44">
        <f>$G$4*'WFH Recoverable LACW DATA 2022'!W113</f>
        <v>0</v>
      </c>
      <c r="U113" s="44">
        <f>360*'WFH Recoverable LACW DATA 2022'!X113</f>
        <v>0</v>
      </c>
      <c r="V113" s="44">
        <f>$H$4*'WFH Recoverable LACW DATA 2022'!Y113</f>
        <v>0</v>
      </c>
      <c r="W113" s="44">
        <f>$C$5*'WFH Recoverable LACW DATA 2022'!Z113</f>
        <v>-432286.14760514407</v>
      </c>
      <c r="X113" s="44">
        <f>0*'WFH Recoverable LACW DATA 2022'!AA113</f>
        <v>0</v>
      </c>
      <c r="Y113" s="44">
        <f>0*'WFH Recoverable LACW DATA 2022'!AB113</f>
        <v>0</v>
      </c>
      <c r="Z113" s="44">
        <f>$G$5*'WFH Recoverable LACW DATA 2022'!AC113</f>
        <v>0</v>
      </c>
      <c r="AA113" s="44">
        <f>$H$5*'WFH Recoverable LACW DATA 2022'!AD113</f>
        <v>0</v>
      </c>
      <c r="AB113" s="44">
        <f>$C$6*'WFH Recoverable LACW DATA 2022'!AE113</f>
        <v>-646670.24796107691</v>
      </c>
      <c r="AC113" s="44">
        <f>0*'WFH Recoverable LACW DATA 2022'!AF113</f>
        <v>0</v>
      </c>
      <c r="AD113" s="44">
        <f>$G$6*'WFH Recoverable LACW DATA 2022'!AG113</f>
        <v>0</v>
      </c>
      <c r="AE113" s="44">
        <f>$H$5*'WFH Recoverable LACW DATA 2022'!AH113</f>
        <v>0</v>
      </c>
      <c r="AF113" s="44">
        <f>$C$7*'WFH Recoverable LACW DATA 2022'!AI113</f>
        <v>-756613.52706599503</v>
      </c>
      <c r="AG113" s="44">
        <f>0*'WFH Recoverable LACW DATA 2022'!AJ113</f>
        <v>0</v>
      </c>
      <c r="AH113" s="44">
        <f>0*'WFH Recoverable LACW DATA 2022'!AK113</f>
        <v>0</v>
      </c>
      <c r="AI113" s="44">
        <f>$G$7*'WFH Recoverable LACW DATA 2022'!AL113</f>
        <v>0</v>
      </c>
      <c r="AJ113" s="44">
        <f>$H$7*'WFH Recoverable LACW DATA 2022'!AM113</f>
        <v>0</v>
      </c>
      <c r="AK113" s="44">
        <f>$C$8*'WFH Recoverable LACW DATA 2022'!AN113</f>
        <v>-2576682.0885040266</v>
      </c>
      <c r="AL113" s="44">
        <f>0*'WFH Recoverable LACW DATA 2022'!AO113</f>
        <v>0</v>
      </c>
      <c r="AM113" s="44">
        <f>$G$8*'WFH Recoverable LACW DATA 2022'!AP113</f>
        <v>0</v>
      </c>
      <c r="AN113" s="44">
        <f>$H$8*'WFH Recoverable LACW DATA 2022'!AQ113</f>
        <v>0</v>
      </c>
      <c r="AO113" s="44">
        <f>$C$9*'WFH Recoverable LACW DATA 2022'!AR113</f>
        <v>-1679464.43</v>
      </c>
      <c r="AP113" s="44">
        <f>0*'WFH Recoverable LACW DATA 2022'!AS113</f>
        <v>0</v>
      </c>
      <c r="AQ113" s="44">
        <f>0*'WFH Recoverable LACW DATA 2022'!AT113</f>
        <v>0</v>
      </c>
      <c r="AR113" s="44">
        <f>$G$9*'WFH Recoverable LACW DATA 2022'!AU113</f>
        <v>0</v>
      </c>
      <c r="AS113" s="44">
        <f>$H$9*'WFH Recoverable LACW DATA 2022'!AV113</f>
        <v>0</v>
      </c>
      <c r="AT113" s="44">
        <f>$C$10*'WFH Recoverable LACW DATA 2022'!AW113</f>
        <v>-71560</v>
      </c>
      <c r="AU113" s="44">
        <f>0*'WFH Recoverable LACW DATA 2022'!AX113</f>
        <v>0</v>
      </c>
      <c r="AV113" s="44">
        <f>0*'WFH Recoverable LACW DATA 2022'!AY113</f>
        <v>0</v>
      </c>
      <c r="AW113" s="44">
        <f>$G$10*'WFH Recoverable LACW DATA 2022'!AZ113</f>
        <v>0</v>
      </c>
      <c r="AX113" s="44">
        <f>360*'WFH Recoverable LACW DATA 2022'!BA113</f>
        <v>0</v>
      </c>
      <c r="AY113" s="44">
        <f>$H$10*'WFH Recoverable LACW DATA 2022'!BB113</f>
        <v>0</v>
      </c>
      <c r="AZ113" s="44">
        <f>$C$11*'WFH Recoverable LACW DATA 2022'!BC113</f>
        <v>0</v>
      </c>
      <c r="BA113" s="44">
        <f>0*'WFH Recoverable LACW DATA 2022'!BD113</f>
        <v>0</v>
      </c>
      <c r="BB113" s="44">
        <f>$E$4*'WFH Recoverable LACW DATA 2022'!BE113</f>
        <v>0</v>
      </c>
      <c r="BC113" s="44">
        <f>$F$4*'WFH Recoverable LACW DATA 2022'!BF113</f>
        <v>0</v>
      </c>
      <c r="BD113" s="44">
        <f>0*'WFH Recoverable LACW DATA 2022'!BG113</f>
        <v>0</v>
      </c>
      <c r="BE113" s="44">
        <f>$G$11*'WFH Recoverable LACW DATA 2022'!BH113</f>
        <v>0</v>
      </c>
      <c r="BF113" s="44">
        <f>360*'WFH Recoverable LACW DATA 2022'!BI113</f>
        <v>0</v>
      </c>
      <c r="BG113" s="44">
        <f>$H$11*'WFH Recoverable LACW DATA 2022'!BJ113</f>
        <v>0</v>
      </c>
      <c r="BH113" s="44">
        <f>0*'WFH Recoverable LACW DATA 2022'!BK113</f>
        <v>0</v>
      </c>
      <c r="BI113" s="44">
        <f>0*'WFH Recoverable LACW DATA 2022'!BL113</f>
        <v>0</v>
      </c>
      <c r="BJ113" s="44">
        <f>0*'WFH Recoverable LACW DATA 2022'!BM113</f>
        <v>0</v>
      </c>
      <c r="BK113" s="44">
        <f>0*'WFH Recoverable LACW DATA 2022'!BN113</f>
        <v>0</v>
      </c>
      <c r="BL113" s="44">
        <f>0*'WFH Recoverable LACW DATA 2022'!BO113</f>
        <v>0</v>
      </c>
      <c r="BM113">
        <f>$G$3*'WFH Residual LACW DATA 2022'!N113</f>
        <v>-119302.93516921875</v>
      </c>
      <c r="BN113">
        <f>$H$3*'WFH Residual LACW DATA 2022'!O113</f>
        <v>302093.26640705252</v>
      </c>
      <c r="BO113">
        <f>$G$4*'WFH Residual LACW DATA 2022'!P113</f>
        <v>-45977.60764779702</v>
      </c>
      <c r="BP113">
        <f>$H$4*'WFH Residual LACW DATA 2022'!Q113</f>
        <v>51660.464661138707</v>
      </c>
      <c r="BQ113">
        <f>$G$5*'WFH Residual LACW DATA 2022'!R113</f>
        <v>-546799.14840770955</v>
      </c>
      <c r="BR113">
        <f>$H$5*'WFH Residual LACW DATA 2022'!S113</f>
        <v>392337.58484722889</v>
      </c>
      <c r="BS113">
        <f>$G$7*'WFH Residual LACW DATA 2022'!T113</f>
        <v>2579.522922577703</v>
      </c>
      <c r="BT113">
        <f>$H$7*'WFH Residual LACW DATA 2022'!U113</f>
        <v>433.62669819194144</v>
      </c>
      <c r="BU113">
        <f>$G$8*'WFH Residual LACW DATA 2022'!V113</f>
        <v>8986.5324038876006</v>
      </c>
      <c r="BV113">
        <f>$H$8*'WFH Residual LACW DATA 2022'!W113</f>
        <v>562.10868284140565</v>
      </c>
      <c r="BW113">
        <f>$G$6*'WFH Residual LACW DATA 2022'!X113</f>
        <v>3022245.4864008538</v>
      </c>
      <c r="BX113">
        <f>$H$6*'WFH Residual LACW DATA 2022'!Y113</f>
        <v>2569.6396929892826</v>
      </c>
      <c r="BY113">
        <f>$G$9*'WFH Residual LACW DATA 2022'!Z113</f>
        <v>287688.45928192989</v>
      </c>
      <c r="BZ113">
        <f>$H$9*'WFH Residual LACW DATA 2022'!AA113</f>
        <v>43674.952420772694</v>
      </c>
      <c r="CA113">
        <f>$G$10*'WFH Residual LACW DATA 2022'!AB113</f>
        <v>59114.066975739028</v>
      </c>
      <c r="CB113">
        <f>$H$10*'WFH Residual LACW DATA 2022'!AC113</f>
        <v>392.58384198447374</v>
      </c>
      <c r="CC113">
        <f>$G$10*'WFH Residual LACW DATA 2022'!AD113</f>
        <v>123602.14004018158</v>
      </c>
      <c r="CD113">
        <f>$H$11*'WFH Residual LACW DATA 2022'!AE113</f>
        <v>37800.470567077755</v>
      </c>
      <c r="CE113">
        <f>360*'WFH Residual LACW DATA 2022'!AF113</f>
        <v>24708.073971050795</v>
      </c>
      <c r="CH113">
        <f>360*'WFH Residual LACW DATA 2022'!AI113</f>
        <v>4944.6785953825683</v>
      </c>
    </row>
    <row r="114" spans="11:86" x14ac:dyDescent="0.35">
      <c r="K114" s="2" t="s">
        <v>113</v>
      </c>
      <c r="L114" s="10">
        <f>$E$3*'WFH Recoverable LACW DATA 2022'!O114</f>
        <v>0</v>
      </c>
      <c r="M114" s="44">
        <f>$F$3*'WFH Recoverable LACW DATA 2022'!P114</f>
        <v>0</v>
      </c>
      <c r="N114" s="44">
        <f>$D$3*'WFH Recoverable LACW DATA 2022'!Q114</f>
        <v>0</v>
      </c>
      <c r="O114" s="44">
        <f>$G$3*'WFH Recoverable LACW DATA 2022'!R114</f>
        <v>0</v>
      </c>
      <c r="P114" s="44">
        <f>$H$3*'WFH Recoverable LACW DATA 2022'!S114</f>
        <v>0</v>
      </c>
      <c r="Q114" s="44">
        <f>$E$4*'WFH Recoverable LACW DATA 2022'!T114</f>
        <v>0</v>
      </c>
      <c r="R114" s="44">
        <f>$F$4*'WFH Recoverable LACW DATA 2022'!U114</f>
        <v>248482.08000000002</v>
      </c>
      <c r="S114" s="44">
        <f>$D$3*'WFH Recoverable LACW DATA 2022'!V114</f>
        <v>0</v>
      </c>
      <c r="T114" s="44">
        <f>$G$4*'WFH Recoverable LACW DATA 2022'!W114</f>
        <v>0</v>
      </c>
      <c r="U114" s="44">
        <f>360*'WFH Recoverable LACW DATA 2022'!X114</f>
        <v>0</v>
      </c>
      <c r="V114" s="44">
        <f>$H$4*'WFH Recoverable LACW DATA 2022'!Y114</f>
        <v>0</v>
      </c>
      <c r="W114" s="44">
        <f>$C$5*'WFH Recoverable LACW DATA 2022'!Z114</f>
        <v>-591327.0658739038</v>
      </c>
      <c r="X114" s="44">
        <f>0*'WFH Recoverable LACW DATA 2022'!AA114</f>
        <v>0</v>
      </c>
      <c r="Y114" s="44">
        <f>0*'WFH Recoverable LACW DATA 2022'!AB114</f>
        <v>0</v>
      </c>
      <c r="Z114" s="44">
        <f>$G$5*'WFH Recoverable LACW DATA 2022'!AC114</f>
        <v>0</v>
      </c>
      <c r="AA114" s="44">
        <f>$H$5*'WFH Recoverable LACW DATA 2022'!AD114</f>
        <v>0</v>
      </c>
      <c r="AB114" s="44">
        <f>$C$6*'WFH Recoverable LACW DATA 2022'!AE114</f>
        <v>-437235.76498820313</v>
      </c>
      <c r="AC114" s="44">
        <f>0*'WFH Recoverable LACW DATA 2022'!AF114</f>
        <v>0</v>
      </c>
      <c r="AD114" s="44">
        <f>$G$6*'WFH Recoverable LACW DATA 2022'!AG114</f>
        <v>0</v>
      </c>
      <c r="AE114" s="44">
        <f>$H$5*'WFH Recoverable LACW DATA 2022'!AH114</f>
        <v>59694.857574203794</v>
      </c>
      <c r="AF114" s="44">
        <f>$C$7*'WFH Recoverable LACW DATA 2022'!AI114</f>
        <v>-719566.76000000013</v>
      </c>
      <c r="AG114" s="44">
        <f>0*'WFH Recoverable LACW DATA 2022'!AJ114</f>
        <v>0</v>
      </c>
      <c r="AH114" s="44">
        <f>0*'WFH Recoverable LACW DATA 2022'!AK114</f>
        <v>0</v>
      </c>
      <c r="AI114" s="44">
        <f>$G$7*'WFH Recoverable LACW DATA 2022'!AL114</f>
        <v>0</v>
      </c>
      <c r="AJ114" s="44">
        <f>$H$7*'WFH Recoverable LACW DATA 2022'!AM114</f>
        <v>0</v>
      </c>
      <c r="AK114" s="44">
        <f>$C$8*'WFH Recoverable LACW DATA 2022'!AN114</f>
        <v>-2741023.2196232229</v>
      </c>
      <c r="AL114" s="44">
        <f>0*'WFH Recoverable LACW DATA 2022'!AO114</f>
        <v>0</v>
      </c>
      <c r="AM114" s="44">
        <f>$G$8*'WFH Recoverable LACW DATA 2022'!AP114</f>
        <v>0</v>
      </c>
      <c r="AN114" s="44">
        <f>$H$8*'WFH Recoverable LACW DATA 2022'!AQ114</f>
        <v>0</v>
      </c>
      <c r="AO114" s="44">
        <f>$C$9*'WFH Recoverable LACW DATA 2022'!AR114</f>
        <v>-413703.5</v>
      </c>
      <c r="AP114" s="44">
        <f>0*'WFH Recoverable LACW DATA 2022'!AS114</f>
        <v>0</v>
      </c>
      <c r="AQ114" s="44">
        <f>0*'WFH Recoverable LACW DATA 2022'!AT114</f>
        <v>0</v>
      </c>
      <c r="AR114" s="44">
        <f>$G$9*'WFH Recoverable LACW DATA 2022'!AU114</f>
        <v>0</v>
      </c>
      <c r="AS114" s="44">
        <f>$H$9*'WFH Recoverable LACW DATA 2022'!AV114</f>
        <v>0</v>
      </c>
      <c r="AT114" s="44">
        <f>$C$10*'WFH Recoverable LACW DATA 2022'!AW114</f>
        <v>-26740</v>
      </c>
      <c r="AU114" s="44">
        <f>0*'WFH Recoverable LACW DATA 2022'!AX114</f>
        <v>0</v>
      </c>
      <c r="AV114" s="44">
        <f>0*'WFH Recoverable LACW DATA 2022'!AY114</f>
        <v>0</v>
      </c>
      <c r="AW114" s="44">
        <f>$G$10*'WFH Recoverable LACW DATA 2022'!AZ114</f>
        <v>0</v>
      </c>
      <c r="AX114" s="44">
        <f>360*'WFH Recoverable LACW DATA 2022'!BA114</f>
        <v>0</v>
      </c>
      <c r="AY114" s="44">
        <f>$H$10*'WFH Recoverable LACW DATA 2022'!BB114</f>
        <v>0</v>
      </c>
      <c r="AZ114" s="44">
        <f>$C$11*'WFH Recoverable LACW DATA 2022'!BC114</f>
        <v>0</v>
      </c>
      <c r="BA114" s="44">
        <f>0*'WFH Recoverable LACW DATA 2022'!BD114</f>
        <v>0</v>
      </c>
      <c r="BB114" s="44">
        <f>$E$4*'WFH Recoverable LACW DATA 2022'!BE114</f>
        <v>0</v>
      </c>
      <c r="BC114" s="44">
        <f>$F$4*'WFH Recoverable LACW DATA 2022'!BF114</f>
        <v>0</v>
      </c>
      <c r="BD114" s="44">
        <f>0*'WFH Recoverable LACW DATA 2022'!BG114</f>
        <v>0</v>
      </c>
      <c r="BE114" s="44">
        <f>$G$11*'WFH Recoverable LACW DATA 2022'!BH114</f>
        <v>0</v>
      </c>
      <c r="BF114" s="44">
        <f>360*'WFH Recoverable LACW DATA 2022'!BI114</f>
        <v>0</v>
      </c>
      <c r="BG114" s="44">
        <f>$H$11*'WFH Recoverable LACW DATA 2022'!BJ114</f>
        <v>0</v>
      </c>
      <c r="BH114" s="44">
        <f>0*'WFH Recoverable LACW DATA 2022'!BK114</f>
        <v>0</v>
      </c>
      <c r="BI114" s="44">
        <f>0*'WFH Recoverable LACW DATA 2022'!BL114</f>
        <v>0</v>
      </c>
      <c r="BJ114" s="44">
        <f>0*'WFH Recoverable LACW DATA 2022'!BM114</f>
        <v>0</v>
      </c>
      <c r="BK114" s="44">
        <f>0*'WFH Recoverable LACW DATA 2022'!BN114</f>
        <v>0</v>
      </c>
      <c r="BL114" s="44">
        <f>0*'WFH Recoverable LACW DATA 2022'!BO114</f>
        <v>0</v>
      </c>
      <c r="BM114">
        <f>$G$3*'WFH Residual LACW DATA 2022'!N114</f>
        <v>-181862.84598864432</v>
      </c>
      <c r="BN114">
        <f>$H$3*'WFH Residual LACW DATA 2022'!O114</f>
        <v>460504.52241486171</v>
      </c>
      <c r="BO114">
        <f>$G$4*'WFH Residual LACW DATA 2022'!P114</f>
        <v>-70087.282988616673</v>
      </c>
      <c r="BP114">
        <f>$H$4*'WFH Residual LACW DATA 2022'!Q114</f>
        <v>78750.108830469864</v>
      </c>
      <c r="BQ114">
        <f>$G$5*'WFH Residual LACW DATA 2022'!R114</f>
        <v>-833528.94187007565</v>
      </c>
      <c r="BR114">
        <f>$H$5*'WFH Residual LACW DATA 2022'!S114</f>
        <v>598071.03377149452</v>
      </c>
      <c r="BS114">
        <f>$G$7*'WFH Residual LACW DATA 2022'!T114</f>
        <v>3932.1696429977151</v>
      </c>
      <c r="BT114">
        <f>$H$7*'WFH Residual LACW DATA 2022'!U114</f>
        <v>661.01127619358147</v>
      </c>
      <c r="BU114">
        <f>$G$8*'WFH Residual LACW DATA 2022'!V114</f>
        <v>13698.878038684168</v>
      </c>
      <c r="BV114">
        <f>$H$8*'WFH Residual LACW DATA 2022'!W114</f>
        <v>856.8664691398277</v>
      </c>
      <c r="BW114">
        <f>$G$6*'WFH Residual LACW DATA 2022'!X114</f>
        <v>4607046.4624662856</v>
      </c>
      <c r="BX114">
        <f>$H$6*'WFH Residual LACW DATA 2022'!Y114</f>
        <v>3917.1038589249265</v>
      </c>
      <c r="BY114">
        <f>$G$9*'WFH Residual LACW DATA 2022'!Z114</f>
        <v>438546.14212877286</v>
      </c>
      <c r="BZ114">
        <f>$H$9*'WFH Residual LACW DATA 2022'!AA114</f>
        <v>66577.164546658038</v>
      </c>
      <c r="CA114">
        <f>$G$10*'WFH Residual LACW DATA 2022'!AB114</f>
        <v>90112.2209853643</v>
      </c>
      <c r="CB114">
        <f>$H$10*'WFH Residual LACW DATA 2022'!AC114</f>
        <v>598.4464228913082</v>
      </c>
      <c r="CC114">
        <f>$G$10*'WFH Residual LACW DATA 2022'!AD114</f>
        <v>188416.46206030712</v>
      </c>
      <c r="CD114">
        <f>$H$11*'WFH Residual LACW DATA 2022'!AE114</f>
        <v>57622.229891393552</v>
      </c>
      <c r="CE114">
        <f>360*'WFH Residual LACW DATA 2022'!AF114</f>
        <v>37664.460181970448</v>
      </c>
      <c r="CH114">
        <f>360*'WFH Residual LACW DATA 2022'!AI114</f>
        <v>7537.5624294566533</v>
      </c>
    </row>
    <row r="115" spans="11:86" x14ac:dyDescent="0.35">
      <c r="K115" s="2" t="s">
        <v>114</v>
      </c>
      <c r="L115" s="10">
        <f>$E$3*'WFH Recoverable LACW DATA 2022'!O115</f>
        <v>0</v>
      </c>
      <c r="M115" s="44">
        <f>$F$3*'WFH Recoverable LACW DATA 2022'!P115</f>
        <v>0</v>
      </c>
      <c r="N115" s="44">
        <f>$D$3*'WFH Recoverable LACW DATA 2022'!Q115</f>
        <v>0</v>
      </c>
      <c r="O115" s="44">
        <f>$G$3*'WFH Recoverable LACW DATA 2022'!R115</f>
        <v>0</v>
      </c>
      <c r="P115" s="44">
        <f>$H$3*'WFH Recoverable LACW DATA 2022'!S115</f>
        <v>0</v>
      </c>
      <c r="Q115" s="44">
        <f>$E$4*'WFH Recoverable LACW DATA 2022'!T115</f>
        <v>0</v>
      </c>
      <c r="R115" s="44">
        <f>$F$4*'WFH Recoverable LACW DATA 2022'!U115</f>
        <v>525631.68000000005</v>
      </c>
      <c r="S115" s="44">
        <f>$D$3*'WFH Recoverable LACW DATA 2022'!V115</f>
        <v>0</v>
      </c>
      <c r="T115" s="44">
        <f>$G$4*'WFH Recoverable LACW DATA 2022'!W115</f>
        <v>0</v>
      </c>
      <c r="U115" s="44">
        <f>360*'WFH Recoverable LACW DATA 2022'!X115</f>
        <v>0</v>
      </c>
      <c r="V115" s="44">
        <f>$H$4*'WFH Recoverable LACW DATA 2022'!Y115</f>
        <v>0</v>
      </c>
      <c r="W115" s="44">
        <f>$C$5*'WFH Recoverable LACW DATA 2022'!Z115</f>
        <v>-962702.14247821958</v>
      </c>
      <c r="X115" s="44">
        <f>0*'WFH Recoverable LACW DATA 2022'!AA115</f>
        <v>0</v>
      </c>
      <c r="Y115" s="44">
        <f>0*'WFH Recoverable LACW DATA 2022'!AB115</f>
        <v>0</v>
      </c>
      <c r="Z115" s="44">
        <f>$G$5*'WFH Recoverable LACW DATA 2022'!AC115</f>
        <v>0</v>
      </c>
      <c r="AA115" s="44">
        <f>$H$5*'WFH Recoverable LACW DATA 2022'!AD115</f>
        <v>0</v>
      </c>
      <c r="AB115" s="44">
        <f>$C$6*'WFH Recoverable LACW DATA 2022'!AE115</f>
        <v>-1767055.6990975165</v>
      </c>
      <c r="AC115" s="44">
        <f>0*'WFH Recoverable LACW DATA 2022'!AF115</f>
        <v>0</v>
      </c>
      <c r="AD115" s="44">
        <f>$G$6*'WFH Recoverable LACW DATA 2022'!AG115</f>
        <v>0</v>
      </c>
      <c r="AE115" s="44">
        <f>$H$5*'WFH Recoverable LACW DATA 2022'!AH115</f>
        <v>0</v>
      </c>
      <c r="AF115" s="44">
        <f>$C$7*'WFH Recoverable LACW DATA 2022'!AI115</f>
        <v>-942639.1427921924</v>
      </c>
      <c r="AG115" s="44">
        <f>0*'WFH Recoverable LACW DATA 2022'!AJ115</f>
        <v>0</v>
      </c>
      <c r="AH115" s="44">
        <f>0*'WFH Recoverable LACW DATA 2022'!AK115</f>
        <v>0</v>
      </c>
      <c r="AI115" s="44">
        <f>$G$7*'WFH Recoverable LACW DATA 2022'!AL115</f>
        <v>0</v>
      </c>
      <c r="AJ115" s="44">
        <f>$H$7*'WFH Recoverable LACW DATA 2022'!AM115</f>
        <v>0</v>
      </c>
      <c r="AK115" s="44">
        <f>$C$8*'WFH Recoverable LACW DATA 2022'!AN115</f>
        <v>-8821605.7547265198</v>
      </c>
      <c r="AL115" s="44">
        <f>0*'WFH Recoverable LACW DATA 2022'!AO115</f>
        <v>0</v>
      </c>
      <c r="AM115" s="44">
        <f>$G$8*'WFH Recoverable LACW DATA 2022'!AP115</f>
        <v>0</v>
      </c>
      <c r="AN115" s="44">
        <f>$H$8*'WFH Recoverable LACW DATA 2022'!AQ115</f>
        <v>0</v>
      </c>
      <c r="AO115" s="44">
        <f>$C$9*'WFH Recoverable LACW DATA 2022'!AR115</f>
        <v>-6307.9095105451652</v>
      </c>
      <c r="AP115" s="44">
        <f>0*'WFH Recoverable LACW DATA 2022'!AS115</f>
        <v>0</v>
      </c>
      <c r="AQ115" s="44">
        <f>0*'WFH Recoverable LACW DATA 2022'!AT115</f>
        <v>0</v>
      </c>
      <c r="AR115" s="44">
        <f>$G$9*'WFH Recoverable LACW DATA 2022'!AU115</f>
        <v>0</v>
      </c>
      <c r="AS115" s="44">
        <f>$H$9*'WFH Recoverable LACW DATA 2022'!AV115</f>
        <v>0</v>
      </c>
      <c r="AT115" s="44">
        <f>$C$10*'WFH Recoverable LACW DATA 2022'!AW115</f>
        <v>-641370</v>
      </c>
      <c r="AU115" s="44">
        <f>0*'WFH Recoverable LACW DATA 2022'!AX115</f>
        <v>0</v>
      </c>
      <c r="AV115" s="44">
        <f>0*'WFH Recoverable LACW DATA 2022'!AY115</f>
        <v>0</v>
      </c>
      <c r="AW115" s="44">
        <f>$G$10*'WFH Recoverable LACW DATA 2022'!AZ115</f>
        <v>0</v>
      </c>
      <c r="AX115" s="44">
        <f>360*'WFH Recoverable LACW DATA 2022'!BA115</f>
        <v>0</v>
      </c>
      <c r="AY115" s="44">
        <f>$H$10*'WFH Recoverable LACW DATA 2022'!BB115</f>
        <v>0</v>
      </c>
      <c r="AZ115" s="44">
        <f>$C$11*'WFH Recoverable LACW DATA 2022'!BC115</f>
        <v>0</v>
      </c>
      <c r="BA115" s="44">
        <f>0*'WFH Recoverable LACW DATA 2022'!BD115</f>
        <v>0</v>
      </c>
      <c r="BB115" s="44">
        <f>$E$4*'WFH Recoverable LACW DATA 2022'!BE115</f>
        <v>0</v>
      </c>
      <c r="BC115" s="44">
        <f>$F$4*'WFH Recoverable LACW DATA 2022'!BF115</f>
        <v>0</v>
      </c>
      <c r="BD115" s="44">
        <f>0*'WFH Recoverable LACW DATA 2022'!BG115</f>
        <v>0</v>
      </c>
      <c r="BE115" s="44">
        <f>$G$11*'WFH Recoverable LACW DATA 2022'!BH115</f>
        <v>0</v>
      </c>
      <c r="BF115" s="44">
        <f>360*'WFH Recoverable LACW DATA 2022'!BI115</f>
        <v>0</v>
      </c>
      <c r="BG115" s="44">
        <f>$H$11*'WFH Recoverable LACW DATA 2022'!BJ115</f>
        <v>0</v>
      </c>
      <c r="BH115" s="44">
        <f>0*'WFH Recoverable LACW DATA 2022'!BK115</f>
        <v>0</v>
      </c>
      <c r="BI115" s="44">
        <f>0*'WFH Recoverable LACW DATA 2022'!BL115</f>
        <v>0</v>
      </c>
      <c r="BJ115" s="44">
        <f>0*'WFH Recoverable LACW DATA 2022'!BM115</f>
        <v>0</v>
      </c>
      <c r="BK115" s="44">
        <f>0*'WFH Recoverable LACW DATA 2022'!BN115</f>
        <v>0</v>
      </c>
      <c r="BL115" s="44">
        <f>0*'WFH Recoverable LACW DATA 2022'!BO115</f>
        <v>0</v>
      </c>
      <c r="BM115">
        <f>$G$3*'WFH Residual LACW DATA 2022'!N115</f>
        <v>-550382.2516740344</v>
      </c>
      <c r="BN115">
        <f>$H$3*'WFH Residual LACW DATA 2022'!O115</f>
        <v>1393651.9830366741</v>
      </c>
      <c r="BO115">
        <f>$G$4*'WFH Residual LACW DATA 2022'!P115</f>
        <v>-212109.2761706739</v>
      </c>
      <c r="BP115">
        <f>$H$4*'WFH Residual LACW DATA 2022'!Q115</f>
        <v>238326.09669154536</v>
      </c>
      <c r="BQ115">
        <f>$G$5*'WFH Residual LACW DATA 2022'!R115</f>
        <v>-2522557.7735134144</v>
      </c>
      <c r="BR115">
        <f>$H$5*'WFH Residual LACW DATA 2022'!S115</f>
        <v>1809977.6259342504</v>
      </c>
      <c r="BS115">
        <f>$G$7*'WFH Residual LACW DATA 2022'!T115</f>
        <v>11900.156792952095</v>
      </c>
      <c r="BT115">
        <f>$H$7*'WFH Residual LACW DATA 2022'!U115</f>
        <v>2000.457391918671</v>
      </c>
      <c r="BU115">
        <f>$G$8*'WFH Residual LACW DATA 2022'!V115</f>
        <v>41457.722160631718</v>
      </c>
      <c r="BV115">
        <f>$H$8*'WFH Residual LACW DATA 2022'!W115</f>
        <v>2593.1855080427222</v>
      </c>
      <c r="BW115">
        <f>$G$6*'WFH Residual LACW DATA 2022'!X115</f>
        <v>13942576.29586098</v>
      </c>
      <c r="BX115">
        <f>$H$6*'WFH Residual LACW DATA 2022'!Y115</f>
        <v>11854.562322481013</v>
      </c>
      <c r="BY115">
        <f>$G$9*'WFH Residual LACW DATA 2022'!Z115</f>
        <v>1327198.0423250736</v>
      </c>
      <c r="BZ115">
        <f>$H$9*'WFH Residual LACW DATA 2022'!AA115</f>
        <v>201486.39780744637</v>
      </c>
      <c r="CA115">
        <f>$G$10*'WFH Residual LACW DATA 2022'!AB115</f>
        <v>272711.92650515214</v>
      </c>
      <c r="CB115">
        <f>$H$10*'WFH Residual LACW DATA 2022'!AC115</f>
        <v>1811.1136881568218</v>
      </c>
      <c r="CC115">
        <f>$G$10*'WFH Residual LACW DATA 2022'!AD115</f>
        <v>570215.84632895445</v>
      </c>
      <c r="CD115">
        <f>$H$11*'WFH Residual LACW DATA 2022'!AE115</f>
        <v>174385.5511646634</v>
      </c>
      <c r="CE115">
        <f>360*'WFH Residual LACW DATA 2022'!AF115</f>
        <v>113986.17617770203</v>
      </c>
      <c r="CH115">
        <f>360*'WFH Residual LACW DATA 2022'!AI115</f>
        <v>22811.369521386445</v>
      </c>
    </row>
    <row r="116" spans="11:86" x14ac:dyDescent="0.35">
      <c r="K116" s="2" t="s">
        <v>115</v>
      </c>
      <c r="L116" s="10">
        <f>$E$3*'WFH Recoverable LACW DATA 2022'!O116</f>
        <v>0</v>
      </c>
      <c r="M116" s="44">
        <f>$F$3*'WFH Recoverable LACW DATA 2022'!P116</f>
        <v>0</v>
      </c>
      <c r="N116" s="44">
        <f>$D$3*'WFH Recoverable LACW DATA 2022'!Q116</f>
        <v>0</v>
      </c>
      <c r="O116" s="44">
        <f>$G$3*'WFH Recoverable LACW DATA 2022'!R116</f>
        <v>0</v>
      </c>
      <c r="P116" s="44">
        <f>$H$3*'WFH Recoverable LACW DATA 2022'!S116</f>
        <v>0</v>
      </c>
      <c r="Q116" s="44">
        <f>$E$4*'WFH Recoverable LACW DATA 2022'!T116</f>
        <v>0</v>
      </c>
      <c r="R116" s="44">
        <f>$F$4*'WFH Recoverable LACW DATA 2022'!U116</f>
        <v>285051.2</v>
      </c>
      <c r="S116" s="44">
        <f>$D$3*'WFH Recoverable LACW DATA 2022'!V116</f>
        <v>0</v>
      </c>
      <c r="T116" s="44">
        <f>$G$4*'WFH Recoverable LACW DATA 2022'!W116</f>
        <v>0</v>
      </c>
      <c r="U116" s="44">
        <f>360*'WFH Recoverable LACW DATA 2022'!X116</f>
        <v>0</v>
      </c>
      <c r="V116" s="44">
        <f>$H$4*'WFH Recoverable LACW DATA 2022'!Y116</f>
        <v>0</v>
      </c>
      <c r="W116" s="44">
        <f>$C$5*'WFH Recoverable LACW DATA 2022'!Z116</f>
        <v>-1135212.5957069048</v>
      </c>
      <c r="X116" s="44">
        <f>0*'WFH Recoverable LACW DATA 2022'!AA116</f>
        <v>0</v>
      </c>
      <c r="Y116" s="44">
        <f>0*'WFH Recoverable LACW DATA 2022'!AB116</f>
        <v>0</v>
      </c>
      <c r="Z116" s="44">
        <f>$G$5*'WFH Recoverable LACW DATA 2022'!AC116</f>
        <v>0</v>
      </c>
      <c r="AA116" s="44">
        <f>$H$5*'WFH Recoverable LACW DATA 2022'!AD116</f>
        <v>0</v>
      </c>
      <c r="AB116" s="44">
        <f>$C$6*'WFH Recoverable LACW DATA 2022'!AE116</f>
        <v>-964973.84656787687</v>
      </c>
      <c r="AC116" s="44">
        <f>0*'WFH Recoverable LACW DATA 2022'!AF116</f>
        <v>0</v>
      </c>
      <c r="AD116" s="44">
        <f>$G$6*'WFH Recoverable LACW DATA 2022'!AG116</f>
        <v>0</v>
      </c>
      <c r="AE116" s="44">
        <f>$H$5*'WFH Recoverable LACW DATA 2022'!AH116</f>
        <v>0</v>
      </c>
      <c r="AF116" s="44">
        <f>$C$7*'WFH Recoverable LACW DATA 2022'!AI116</f>
        <v>-2707406.716752457</v>
      </c>
      <c r="AG116" s="44">
        <f>0*'WFH Recoverable LACW DATA 2022'!AJ116</f>
        <v>0</v>
      </c>
      <c r="AH116" s="44">
        <f>0*'WFH Recoverable LACW DATA 2022'!AK116</f>
        <v>0</v>
      </c>
      <c r="AI116" s="44">
        <f>$G$7*'WFH Recoverable LACW DATA 2022'!AL116</f>
        <v>0</v>
      </c>
      <c r="AJ116" s="44">
        <f>$H$7*'WFH Recoverable LACW DATA 2022'!AM116</f>
        <v>0</v>
      </c>
      <c r="AK116" s="44">
        <f>$C$8*'WFH Recoverable LACW DATA 2022'!AN116</f>
        <v>-11577033.914908189</v>
      </c>
      <c r="AL116" s="44">
        <f>0*'WFH Recoverable LACW DATA 2022'!AO116</f>
        <v>0</v>
      </c>
      <c r="AM116" s="44">
        <f>$G$8*'WFH Recoverable LACW DATA 2022'!AP116</f>
        <v>0</v>
      </c>
      <c r="AN116" s="44">
        <f>$H$8*'WFH Recoverable LACW DATA 2022'!AQ116</f>
        <v>0</v>
      </c>
      <c r="AO116" s="44">
        <f>$C$9*'WFH Recoverable LACW DATA 2022'!AR116</f>
        <v>-1412537.1278376279</v>
      </c>
      <c r="AP116" s="44">
        <f>0*'WFH Recoverable LACW DATA 2022'!AS116</f>
        <v>0</v>
      </c>
      <c r="AQ116" s="44">
        <f>0*'WFH Recoverable LACW DATA 2022'!AT116</f>
        <v>0</v>
      </c>
      <c r="AR116" s="44">
        <f>$G$9*'WFH Recoverable LACW DATA 2022'!AU116</f>
        <v>0</v>
      </c>
      <c r="AS116" s="44">
        <f>$H$9*'WFH Recoverable LACW DATA 2022'!AV116</f>
        <v>0</v>
      </c>
      <c r="AT116" s="44">
        <f>$C$10*'WFH Recoverable LACW DATA 2022'!AW116</f>
        <v>-753559.99762793491</v>
      </c>
      <c r="AU116" s="44">
        <f>0*'WFH Recoverable LACW DATA 2022'!AX116</f>
        <v>0</v>
      </c>
      <c r="AV116" s="44">
        <f>0*'WFH Recoverable LACW DATA 2022'!AY116</f>
        <v>0</v>
      </c>
      <c r="AW116" s="44">
        <f>$G$10*'WFH Recoverable LACW DATA 2022'!AZ116</f>
        <v>0</v>
      </c>
      <c r="AX116" s="44">
        <f>360*'WFH Recoverable LACW DATA 2022'!BA116</f>
        <v>0</v>
      </c>
      <c r="AY116" s="44">
        <f>$H$10*'WFH Recoverable LACW DATA 2022'!BB116</f>
        <v>0</v>
      </c>
      <c r="AZ116" s="44">
        <f>$C$11*'WFH Recoverable LACW DATA 2022'!BC116</f>
        <v>0</v>
      </c>
      <c r="BA116" s="44">
        <f>0*'WFH Recoverable LACW DATA 2022'!BD116</f>
        <v>0</v>
      </c>
      <c r="BB116" s="44">
        <f>$E$4*'WFH Recoverable LACW DATA 2022'!BE116</f>
        <v>0</v>
      </c>
      <c r="BC116" s="44">
        <f>$F$4*'WFH Recoverable LACW DATA 2022'!BF116</f>
        <v>0</v>
      </c>
      <c r="BD116" s="44">
        <f>0*'WFH Recoverable LACW DATA 2022'!BG116</f>
        <v>0</v>
      </c>
      <c r="BE116" s="44">
        <f>$G$11*'WFH Recoverable LACW DATA 2022'!BH116</f>
        <v>0</v>
      </c>
      <c r="BF116" s="44">
        <f>360*'WFH Recoverable LACW DATA 2022'!BI116</f>
        <v>0</v>
      </c>
      <c r="BG116" s="44">
        <f>$H$11*'WFH Recoverable LACW DATA 2022'!BJ116</f>
        <v>0</v>
      </c>
      <c r="BH116" s="44">
        <f>0*'WFH Recoverable LACW DATA 2022'!BK116</f>
        <v>0</v>
      </c>
      <c r="BI116" s="44">
        <f>0*'WFH Recoverable LACW DATA 2022'!BL116</f>
        <v>0</v>
      </c>
      <c r="BJ116" s="44">
        <f>0*'WFH Recoverable LACW DATA 2022'!BM116</f>
        <v>0</v>
      </c>
      <c r="BK116" s="44">
        <f>0*'WFH Recoverable LACW DATA 2022'!BN116</f>
        <v>0</v>
      </c>
      <c r="BL116" s="44">
        <f>0*'WFH Recoverable LACW DATA 2022'!BO116</f>
        <v>0</v>
      </c>
      <c r="BM116">
        <f>$G$3*'WFH Residual LACW DATA 2022'!N116</f>
        <v>-184945.40773172185</v>
      </c>
      <c r="BN116">
        <f>$H$3*'WFH Residual LACW DATA 2022'!O116</f>
        <v>468310.03989477007</v>
      </c>
      <c r="BO116">
        <f>$G$4*'WFH Residual LACW DATA 2022'!P116</f>
        <v>-71275.257233946861</v>
      </c>
      <c r="BP116">
        <f>$H$4*'WFH Residual LACW DATA 2022'!Q116</f>
        <v>80084.917330932687</v>
      </c>
      <c r="BQ116">
        <f>$G$5*'WFH Residual LACW DATA 2022'!R116</f>
        <v>-847657.19557681156</v>
      </c>
      <c r="BR116">
        <f>$H$5*'WFH Residual LACW DATA 2022'!S116</f>
        <v>608208.2934097934</v>
      </c>
      <c r="BS116">
        <f>$G$7*'WFH Residual LACW DATA 2022'!T116</f>
        <v>3998.8196266318237</v>
      </c>
      <c r="BT116">
        <f>$H$7*'WFH Residual LACW DATA 2022'!U116</f>
        <v>672.21536827000489</v>
      </c>
      <c r="BU116">
        <f>$G$8*'WFH Residual LACW DATA 2022'!V116</f>
        <v>13931.073004816886</v>
      </c>
      <c r="BV116">
        <f>$H$8*'WFH Residual LACW DATA 2022'!W116</f>
        <v>871.39029220185819</v>
      </c>
      <c r="BW116">
        <f>$G$6*'WFH Residual LACW DATA 2022'!X116</f>
        <v>4685135.5581063377</v>
      </c>
      <c r="BX116">
        <f>$H$6*'WFH Residual LACW DATA 2022'!Y116</f>
        <v>3983.4984786370651</v>
      </c>
      <c r="BY116">
        <f>$G$9*'WFH Residual LACW DATA 2022'!Z116</f>
        <v>445979.46669241029</v>
      </c>
      <c r="BZ116">
        <f>$H$9*'WFH Residual LACW DATA 2022'!AA116</f>
        <v>67705.642544890405</v>
      </c>
      <c r="CA116">
        <f>$G$10*'WFH Residual LACW DATA 2022'!AB116</f>
        <v>91639.616443645966</v>
      </c>
      <c r="CB116">
        <f>$H$10*'WFH Residual LACW DATA 2022'!AC116</f>
        <v>608.59004534732958</v>
      </c>
      <c r="CC116">
        <f>$G$10*'WFH Residual LACW DATA 2022'!AD116</f>
        <v>191610.10710944154</v>
      </c>
      <c r="CD116">
        <f>$H$11*'WFH Residual LACW DATA 2022'!AE116</f>
        <v>58598.922411783999</v>
      </c>
      <c r="CE116">
        <f>360*'WFH Residual LACW DATA 2022'!AF116</f>
        <v>38302.869986894861</v>
      </c>
      <c r="CH116">
        <f>360*'WFH Residual LACW DATA 2022'!AI116</f>
        <v>7665.3235532573462</v>
      </c>
    </row>
    <row r="117" spans="11:86" x14ac:dyDescent="0.35">
      <c r="K117" s="2" t="s">
        <v>116</v>
      </c>
      <c r="L117" s="10">
        <f>$E$3*'WFH Recoverable LACW DATA 2022'!O117</f>
        <v>0</v>
      </c>
      <c r="M117" s="44">
        <f>$F$3*'WFH Recoverable LACW DATA 2022'!P117</f>
        <v>0</v>
      </c>
      <c r="N117" s="44">
        <f>$D$3*'WFH Recoverable LACW DATA 2022'!Q117</f>
        <v>0</v>
      </c>
      <c r="O117" s="44">
        <f>$G$3*'WFH Recoverable LACW DATA 2022'!R117</f>
        <v>0</v>
      </c>
      <c r="P117" s="44">
        <f>$H$3*'WFH Recoverable LACW DATA 2022'!S117</f>
        <v>0</v>
      </c>
      <c r="Q117" s="44">
        <f>$E$4*'WFH Recoverable LACW DATA 2022'!T117</f>
        <v>-376951.94999999995</v>
      </c>
      <c r="R117" s="44">
        <f>$F$4*'WFH Recoverable LACW DATA 2022'!U117</f>
        <v>0</v>
      </c>
      <c r="S117" s="44">
        <f>$D$3*'WFH Recoverable LACW DATA 2022'!V117</f>
        <v>0</v>
      </c>
      <c r="T117" s="44">
        <f>$G$4*'WFH Recoverable LACW DATA 2022'!W117</f>
        <v>0</v>
      </c>
      <c r="U117" s="44">
        <f>360*'WFH Recoverable LACW DATA 2022'!X117</f>
        <v>0</v>
      </c>
      <c r="V117" s="44">
        <f>$H$4*'WFH Recoverable LACW DATA 2022'!Y117</f>
        <v>0</v>
      </c>
      <c r="W117" s="44">
        <f>$C$5*'WFH Recoverable LACW DATA 2022'!Z117</f>
        <v>-271428.44228649599</v>
      </c>
      <c r="X117" s="44">
        <f>0*'WFH Recoverable LACW DATA 2022'!AA117</f>
        <v>0</v>
      </c>
      <c r="Y117" s="44">
        <f>0*'WFH Recoverable LACW DATA 2022'!AB117</f>
        <v>0</v>
      </c>
      <c r="Z117" s="44">
        <f>$G$5*'WFH Recoverable LACW DATA 2022'!AC117</f>
        <v>0</v>
      </c>
      <c r="AA117" s="44">
        <f>$H$5*'WFH Recoverable LACW DATA 2022'!AD117</f>
        <v>0</v>
      </c>
      <c r="AB117" s="44">
        <f>$C$6*'WFH Recoverable LACW DATA 2022'!AE117</f>
        <v>-986578.89740950894</v>
      </c>
      <c r="AC117" s="44">
        <f>0*'WFH Recoverable LACW DATA 2022'!AF117</f>
        <v>0</v>
      </c>
      <c r="AD117" s="44">
        <f>$G$6*'WFH Recoverable LACW DATA 2022'!AG117</f>
        <v>0</v>
      </c>
      <c r="AE117" s="44">
        <f>$H$5*'WFH Recoverable LACW DATA 2022'!AH117</f>
        <v>0</v>
      </c>
      <c r="AF117" s="44">
        <f>$C$7*'WFH Recoverable LACW DATA 2022'!AI117</f>
        <v>-1322506.0879504012</v>
      </c>
      <c r="AG117" s="44">
        <f>0*'WFH Recoverable LACW DATA 2022'!AJ117</f>
        <v>0</v>
      </c>
      <c r="AH117" s="44">
        <f>0*'WFH Recoverable LACW DATA 2022'!AK117</f>
        <v>0</v>
      </c>
      <c r="AI117" s="44">
        <f>$G$7*'WFH Recoverable LACW DATA 2022'!AL117</f>
        <v>0</v>
      </c>
      <c r="AJ117" s="44">
        <f>$H$7*'WFH Recoverable LACW DATA 2022'!AM117</f>
        <v>0</v>
      </c>
      <c r="AK117" s="44">
        <f>$C$8*'WFH Recoverable LACW DATA 2022'!AN117</f>
        <v>-4168296.297137619</v>
      </c>
      <c r="AL117" s="44">
        <f>0*'WFH Recoverable LACW DATA 2022'!AO117</f>
        <v>0</v>
      </c>
      <c r="AM117" s="44">
        <f>$G$8*'WFH Recoverable LACW DATA 2022'!AP117</f>
        <v>0</v>
      </c>
      <c r="AN117" s="44">
        <f>$H$8*'WFH Recoverable LACW DATA 2022'!AQ117</f>
        <v>0</v>
      </c>
      <c r="AO117" s="44">
        <f>$C$9*'WFH Recoverable LACW DATA 2022'!AR117</f>
        <v>-126959.8506936066</v>
      </c>
      <c r="AP117" s="44">
        <f>0*'WFH Recoverable LACW DATA 2022'!AS117</f>
        <v>0</v>
      </c>
      <c r="AQ117" s="44">
        <f>0*'WFH Recoverable LACW DATA 2022'!AT117</f>
        <v>0</v>
      </c>
      <c r="AR117" s="44">
        <f>$G$9*'WFH Recoverable LACW DATA 2022'!AU117</f>
        <v>0</v>
      </c>
      <c r="AS117" s="44">
        <f>$H$9*'WFH Recoverable LACW DATA 2022'!AV117</f>
        <v>0</v>
      </c>
      <c r="AT117" s="44">
        <f>$C$10*'WFH Recoverable LACW DATA 2022'!AW117</f>
        <v>-19109</v>
      </c>
      <c r="AU117" s="44">
        <f>0*'WFH Recoverable LACW DATA 2022'!AX117</f>
        <v>0</v>
      </c>
      <c r="AV117" s="44">
        <f>0*'WFH Recoverable LACW DATA 2022'!AY117</f>
        <v>0</v>
      </c>
      <c r="AW117" s="44">
        <f>$G$10*'WFH Recoverable LACW DATA 2022'!AZ117</f>
        <v>0</v>
      </c>
      <c r="AX117" s="44">
        <f>360*'WFH Recoverable LACW DATA 2022'!BA117</f>
        <v>0</v>
      </c>
      <c r="AY117" s="44">
        <f>$H$10*'WFH Recoverable LACW DATA 2022'!BB117</f>
        <v>0</v>
      </c>
      <c r="AZ117" s="44">
        <f>$C$11*'WFH Recoverable LACW DATA 2022'!BC117</f>
        <v>0</v>
      </c>
      <c r="BA117" s="44">
        <f>0*'WFH Recoverable LACW DATA 2022'!BD117</f>
        <v>0</v>
      </c>
      <c r="BB117" s="44">
        <f>$E$4*'WFH Recoverable LACW DATA 2022'!BE117</f>
        <v>0</v>
      </c>
      <c r="BC117" s="44">
        <f>$F$4*'WFH Recoverable LACW DATA 2022'!BF117</f>
        <v>0</v>
      </c>
      <c r="BD117" s="44">
        <f>0*'WFH Recoverable LACW DATA 2022'!BG117</f>
        <v>0</v>
      </c>
      <c r="BE117" s="44">
        <f>$G$11*'WFH Recoverable LACW DATA 2022'!BH117</f>
        <v>0</v>
      </c>
      <c r="BF117" s="44">
        <f>360*'WFH Recoverable LACW DATA 2022'!BI117</f>
        <v>0</v>
      </c>
      <c r="BG117" s="44">
        <f>$H$11*'WFH Recoverable LACW DATA 2022'!BJ117</f>
        <v>0</v>
      </c>
      <c r="BH117" s="44">
        <f>0*'WFH Recoverable LACW DATA 2022'!BK117</f>
        <v>0</v>
      </c>
      <c r="BI117" s="44">
        <f>0*'WFH Recoverable LACW DATA 2022'!BL117</f>
        <v>0</v>
      </c>
      <c r="BJ117" s="44">
        <f>0*'WFH Recoverable LACW DATA 2022'!BM117</f>
        <v>0</v>
      </c>
      <c r="BK117" s="44">
        <f>0*'WFH Recoverable LACW DATA 2022'!BN117</f>
        <v>0</v>
      </c>
      <c r="BL117" s="44">
        <f>0*'WFH Recoverable LACW DATA 2022'!BO117</f>
        <v>0</v>
      </c>
      <c r="BM117">
        <f>$G$3*'WFH Residual LACW DATA 2022'!N117</f>
        <v>-108490.44759947405</v>
      </c>
      <c r="BN117">
        <f>$H$3*'WFH Residual LACW DATA 2022'!O117</f>
        <v>274714.39527285274</v>
      </c>
      <c r="BO117">
        <f>$G$4*'WFH Residual LACW DATA 2022'!P117</f>
        <v>-41810.632958756265</v>
      </c>
      <c r="BP117">
        <f>$H$4*'WFH Residual LACW DATA 2022'!Q117</f>
        <v>46978.449661226819</v>
      </c>
      <c r="BQ117">
        <f>$G$5*'WFH Residual LACW DATA 2022'!R117</f>
        <v>-497242.45487859036</v>
      </c>
      <c r="BR117">
        <f>$H$5*'WFH Residual LACW DATA 2022'!S117</f>
        <v>356779.82381404657</v>
      </c>
      <c r="BS117">
        <f>$G$7*'WFH Residual LACW DATA 2022'!T117</f>
        <v>2345.7394075561956</v>
      </c>
      <c r="BT117">
        <f>$H$7*'WFH Residual LACW DATA 2022'!U117</f>
        <v>394.32688316677428</v>
      </c>
      <c r="BU117">
        <f>$G$8*'WFH Residual LACW DATA 2022'!V117</f>
        <v>8172.0782601205428</v>
      </c>
      <c r="BV117">
        <f>$H$8*'WFH Residual LACW DATA 2022'!W117</f>
        <v>511.1644781791519</v>
      </c>
      <c r="BW117">
        <f>$G$6*'WFH Residual LACW DATA 2022'!X117</f>
        <v>2748337.7932826923</v>
      </c>
      <c r="BX117">
        <f>$H$6*'WFH Residual LACW DATA 2022'!Y117</f>
        <v>2336.751900247551</v>
      </c>
      <c r="BY117">
        <f>$G$9*'WFH Residual LACW DATA 2022'!Z117</f>
        <v>261615.10337050344</v>
      </c>
      <c r="BZ117">
        <f>$H$9*'WFH Residual LACW DATA 2022'!AA117</f>
        <v>39716.66858233251</v>
      </c>
      <c r="CA117">
        <f>$G$10*'WFH Residual LACW DATA 2022'!AB117</f>
        <v>53756.528089829488</v>
      </c>
      <c r="CB117">
        <f>$H$10*'WFH Residual LACW DATA 2022'!AC117</f>
        <v>357.00376253782031</v>
      </c>
      <c r="CC117">
        <f>$G$10*'WFH Residual LACW DATA 2022'!AD117</f>
        <v>112400.01327873436</v>
      </c>
      <c r="CD117">
        <f>$H$11*'WFH Residual LACW DATA 2022'!AE117</f>
        <v>34374.594099266578</v>
      </c>
      <c r="CE117">
        <f>360*'WFH Residual LACW DATA 2022'!AF117</f>
        <v>22468.768271611068</v>
      </c>
      <c r="CH117">
        <f>360*'WFH Residual LACW DATA 2022'!AI117</f>
        <v>4496.5397815878941</v>
      </c>
    </row>
    <row r="118" spans="11:86" x14ac:dyDescent="0.35">
      <c r="K118" s="2" t="s">
        <v>117</v>
      </c>
      <c r="L118" s="10">
        <f>$E$3*'WFH Recoverable LACW DATA 2022'!O118</f>
        <v>0</v>
      </c>
      <c r="M118" s="44">
        <f>$F$3*'WFH Recoverable LACW DATA 2022'!P118</f>
        <v>0</v>
      </c>
      <c r="N118" s="44">
        <f>$D$3*'WFH Recoverable LACW DATA 2022'!Q118</f>
        <v>0</v>
      </c>
      <c r="O118" s="44">
        <f>$G$3*'WFH Recoverable LACW DATA 2022'!R118</f>
        <v>0</v>
      </c>
      <c r="P118" s="44">
        <f>$H$3*'WFH Recoverable LACW DATA 2022'!S118</f>
        <v>0</v>
      </c>
      <c r="Q118" s="44">
        <f>$E$4*'WFH Recoverable LACW DATA 2022'!T118</f>
        <v>-363274.2</v>
      </c>
      <c r="R118" s="44">
        <f>$F$4*'WFH Recoverable LACW DATA 2022'!U118</f>
        <v>0</v>
      </c>
      <c r="S118" s="44">
        <f>$D$3*'WFH Recoverable LACW DATA 2022'!V118</f>
        <v>0</v>
      </c>
      <c r="T118" s="44">
        <f>$G$4*'WFH Recoverable LACW DATA 2022'!W118</f>
        <v>0</v>
      </c>
      <c r="U118" s="44">
        <f>360*'WFH Recoverable LACW DATA 2022'!X118</f>
        <v>0</v>
      </c>
      <c r="V118" s="44">
        <f>$H$4*'WFH Recoverable LACW DATA 2022'!Y118</f>
        <v>0</v>
      </c>
      <c r="W118" s="44">
        <f>$C$5*'WFH Recoverable LACW DATA 2022'!Z118</f>
        <v>-574849.24144753837</v>
      </c>
      <c r="X118" s="44">
        <f>0*'WFH Recoverable LACW DATA 2022'!AA118</f>
        <v>0</v>
      </c>
      <c r="Y118" s="44">
        <f>0*'WFH Recoverable LACW DATA 2022'!AB118</f>
        <v>0</v>
      </c>
      <c r="Z118" s="44">
        <f>$G$5*'WFH Recoverable LACW DATA 2022'!AC118</f>
        <v>0</v>
      </c>
      <c r="AA118" s="44">
        <f>$H$5*'WFH Recoverable LACW DATA 2022'!AD118</f>
        <v>0</v>
      </c>
      <c r="AB118" s="44">
        <f>$C$6*'WFH Recoverable LACW DATA 2022'!AE118</f>
        <v>-732780.28548658662</v>
      </c>
      <c r="AC118" s="44">
        <f>0*'WFH Recoverable LACW DATA 2022'!AF118</f>
        <v>0</v>
      </c>
      <c r="AD118" s="44">
        <f>$G$6*'WFH Recoverable LACW DATA 2022'!AG118</f>
        <v>0</v>
      </c>
      <c r="AE118" s="44">
        <f>$H$5*'WFH Recoverable LACW DATA 2022'!AH118</f>
        <v>0</v>
      </c>
      <c r="AF118" s="44">
        <f>$C$7*'WFH Recoverable LACW DATA 2022'!AI118</f>
        <v>-838286.25214565895</v>
      </c>
      <c r="AG118" s="44">
        <f>0*'WFH Recoverable LACW DATA 2022'!AJ118</f>
        <v>0</v>
      </c>
      <c r="AH118" s="44">
        <f>0*'WFH Recoverable LACW DATA 2022'!AK118</f>
        <v>0</v>
      </c>
      <c r="AI118" s="44">
        <f>$G$7*'WFH Recoverable LACW DATA 2022'!AL118</f>
        <v>0</v>
      </c>
      <c r="AJ118" s="44">
        <f>$H$7*'WFH Recoverable LACW DATA 2022'!AM118</f>
        <v>0</v>
      </c>
      <c r="AK118" s="44">
        <f>$C$8*'WFH Recoverable LACW DATA 2022'!AN118</f>
        <v>-3662570.7360870987</v>
      </c>
      <c r="AL118" s="44">
        <f>0*'WFH Recoverable LACW DATA 2022'!AO118</f>
        <v>0</v>
      </c>
      <c r="AM118" s="44">
        <f>$G$8*'WFH Recoverable LACW DATA 2022'!AP118</f>
        <v>0</v>
      </c>
      <c r="AN118" s="44">
        <f>$H$8*'WFH Recoverable LACW DATA 2022'!AQ118</f>
        <v>0</v>
      </c>
      <c r="AO118" s="44">
        <f>$C$9*'WFH Recoverable LACW DATA 2022'!AR118</f>
        <v>0</v>
      </c>
      <c r="AP118" s="44">
        <f>0*'WFH Recoverable LACW DATA 2022'!AS118</f>
        <v>0</v>
      </c>
      <c r="AQ118" s="44">
        <f>0*'WFH Recoverable LACW DATA 2022'!AT118</f>
        <v>0</v>
      </c>
      <c r="AR118" s="44">
        <f>$G$9*'WFH Recoverable LACW DATA 2022'!AU118</f>
        <v>0</v>
      </c>
      <c r="AS118" s="44">
        <f>$H$9*'WFH Recoverable LACW DATA 2022'!AV118</f>
        <v>0</v>
      </c>
      <c r="AT118" s="44">
        <f>$C$10*'WFH Recoverable LACW DATA 2022'!AW118</f>
        <v>-10403.617021276594</v>
      </c>
      <c r="AU118" s="44">
        <f>0*'WFH Recoverable LACW DATA 2022'!AX118</f>
        <v>0</v>
      </c>
      <c r="AV118" s="44">
        <f>0*'WFH Recoverable LACW DATA 2022'!AY118</f>
        <v>0</v>
      </c>
      <c r="AW118" s="44">
        <f>$G$10*'WFH Recoverable LACW DATA 2022'!AZ118</f>
        <v>0</v>
      </c>
      <c r="AX118" s="44">
        <f>360*'WFH Recoverable LACW DATA 2022'!BA118</f>
        <v>0</v>
      </c>
      <c r="AY118" s="44">
        <f>$H$10*'WFH Recoverable LACW DATA 2022'!BB118</f>
        <v>0</v>
      </c>
      <c r="AZ118" s="44">
        <f>$C$11*'WFH Recoverable LACW DATA 2022'!BC118</f>
        <v>0</v>
      </c>
      <c r="BA118" s="44">
        <f>0*'WFH Recoverable LACW DATA 2022'!BD118</f>
        <v>0</v>
      </c>
      <c r="BB118" s="44">
        <f>$E$4*'WFH Recoverable LACW DATA 2022'!BE118</f>
        <v>0</v>
      </c>
      <c r="BC118" s="44">
        <f>$F$4*'WFH Recoverable LACW DATA 2022'!BF118</f>
        <v>0</v>
      </c>
      <c r="BD118" s="44">
        <f>0*'WFH Recoverable LACW DATA 2022'!BG118</f>
        <v>0</v>
      </c>
      <c r="BE118" s="44">
        <f>$G$11*'WFH Recoverable LACW DATA 2022'!BH118</f>
        <v>0</v>
      </c>
      <c r="BF118" s="44">
        <f>360*'WFH Recoverable LACW DATA 2022'!BI118</f>
        <v>0</v>
      </c>
      <c r="BG118" s="44">
        <f>$H$11*'WFH Recoverable LACW DATA 2022'!BJ118</f>
        <v>0</v>
      </c>
      <c r="BH118" s="44">
        <f>0*'WFH Recoverable LACW DATA 2022'!BK118</f>
        <v>0</v>
      </c>
      <c r="BI118" s="44">
        <f>0*'WFH Recoverable LACW DATA 2022'!BL118</f>
        <v>0</v>
      </c>
      <c r="BJ118" s="44">
        <f>0*'WFH Recoverable LACW DATA 2022'!BM118</f>
        <v>0</v>
      </c>
      <c r="BK118" s="44">
        <f>0*'WFH Recoverable LACW DATA 2022'!BN118</f>
        <v>0</v>
      </c>
      <c r="BL118" s="44">
        <f>0*'WFH Recoverable LACW DATA 2022'!BO118</f>
        <v>0</v>
      </c>
      <c r="BM118">
        <f>$G$3*'WFH Residual LACW DATA 2022'!N118</f>
        <v>-63315.777001705144</v>
      </c>
      <c r="BN118">
        <f>$H$3*'WFH Residual LACW DATA 2022'!O118</f>
        <v>160325.22470981631</v>
      </c>
      <c r="BO118">
        <f>$G$4*'WFH Residual LACW DATA 2022'!P118</f>
        <v>-24400.975120777257</v>
      </c>
      <c r="BP118">
        <f>$H$4*'WFH Residual LACW DATA 2022'!Q118</f>
        <v>27416.948758634186</v>
      </c>
      <c r="BQ118">
        <f>$G$5*'WFH Residual LACW DATA 2022'!R118</f>
        <v>-290194.1423000074</v>
      </c>
      <c r="BR118">
        <f>$H$5*'WFH Residual LACW DATA 2022'!S118</f>
        <v>208219.17747740346</v>
      </c>
      <c r="BS118">
        <f>$G$7*'WFH Residual LACW DATA 2022'!T118</f>
        <v>1368.9897730098412</v>
      </c>
      <c r="BT118">
        <f>$H$7*'WFH Residual LACW DATA 2022'!U118</f>
        <v>230.13190149734399</v>
      </c>
      <c r="BU118">
        <f>$G$8*'WFH Residual LACW DATA 2022'!V118</f>
        <v>4769.2815008791913</v>
      </c>
      <c r="BV118">
        <f>$H$8*'WFH Residual LACW DATA 2022'!W118</f>
        <v>298.3191315706311</v>
      </c>
      <c r="BW118">
        <f>$G$6*'WFH Residual LACW DATA 2022'!X118</f>
        <v>1603948.9807182709</v>
      </c>
      <c r="BX118">
        <f>$H$6*'WFH Residual LACW DATA 2022'!Y118</f>
        <v>1363.7446014657421</v>
      </c>
      <c r="BY118">
        <f>$G$9*'WFH Residual LACW DATA 2022'!Z118</f>
        <v>152680.38718429196</v>
      </c>
      <c r="BZ118">
        <f>$H$9*'WFH Residual LACW DATA 2022'!AA118</f>
        <v>23178.923000606967</v>
      </c>
      <c r="CA118">
        <f>$G$10*'WFH Residual LACW DATA 2022'!AB118</f>
        <v>31372.68229814219</v>
      </c>
      <c r="CB118">
        <f>$H$10*'WFH Residual LACW DATA 2022'!AC118</f>
        <v>208.34986966837727</v>
      </c>
      <c r="CC118">
        <f>$G$10*'WFH Residual LACW DATA 2022'!AD118</f>
        <v>65597.426623388194</v>
      </c>
      <c r="CD118">
        <f>$H$11*'WFH Residual LACW DATA 2022'!AE118</f>
        <v>20061.251314478341</v>
      </c>
      <c r="CE118">
        <f>360*'WFH Residual LACW DATA 2022'!AF118</f>
        <v>13112.928860247519</v>
      </c>
      <c r="CH118">
        <f>360*'WFH Residual LACW DATA 2022'!AI118</f>
        <v>2624.2117752281742</v>
      </c>
    </row>
    <row r="119" spans="11:86" x14ac:dyDescent="0.35">
      <c r="K119" s="2" t="s">
        <v>118</v>
      </c>
      <c r="L119" s="10">
        <f>$E$3*'WFH Recoverable LACW DATA 2022'!O119</f>
        <v>0</v>
      </c>
      <c r="M119" s="44">
        <f>$F$3*'WFH Recoverable LACW DATA 2022'!P119</f>
        <v>0</v>
      </c>
      <c r="N119" s="44">
        <f>$D$3*'WFH Recoverable LACW DATA 2022'!Q119</f>
        <v>-266136</v>
      </c>
      <c r="O119" s="44">
        <f>$G$3*'WFH Recoverable LACW DATA 2022'!R119</f>
        <v>0</v>
      </c>
      <c r="P119" s="44">
        <f>$H$3*'WFH Recoverable LACW DATA 2022'!S119</f>
        <v>0</v>
      </c>
      <c r="Q119" s="44">
        <f>$E$4*'WFH Recoverable LACW DATA 2022'!T119</f>
        <v>-640035</v>
      </c>
      <c r="R119" s="44">
        <f>$F$4*'WFH Recoverable LACW DATA 2022'!U119</f>
        <v>0</v>
      </c>
      <c r="S119" s="44">
        <f>$D$3*'WFH Recoverable LACW DATA 2022'!V119</f>
        <v>0</v>
      </c>
      <c r="T119" s="44">
        <f>$G$4*'WFH Recoverable LACW DATA 2022'!W119</f>
        <v>0</v>
      </c>
      <c r="U119" s="44">
        <f>360*'WFH Recoverable LACW DATA 2022'!X119</f>
        <v>0</v>
      </c>
      <c r="V119" s="44">
        <f>$H$4*'WFH Recoverable LACW DATA 2022'!Y119</f>
        <v>0</v>
      </c>
      <c r="W119" s="44">
        <f>$C$5*'WFH Recoverable LACW DATA 2022'!Z119</f>
        <v>-1340521.3675925029</v>
      </c>
      <c r="X119" s="44">
        <f>0*'WFH Recoverable LACW DATA 2022'!AA119</f>
        <v>0</v>
      </c>
      <c r="Y119" s="44">
        <f>0*'WFH Recoverable LACW DATA 2022'!AB119</f>
        <v>0</v>
      </c>
      <c r="Z119" s="44">
        <f>$G$5*'WFH Recoverable LACW DATA 2022'!AC119</f>
        <v>0</v>
      </c>
      <c r="AA119" s="44">
        <f>$H$5*'WFH Recoverable LACW DATA 2022'!AD119</f>
        <v>0</v>
      </c>
      <c r="AB119" s="44">
        <f>$C$6*'WFH Recoverable LACW DATA 2022'!AE119</f>
        <v>-1524690.7419521315</v>
      </c>
      <c r="AC119" s="44">
        <f>0*'WFH Recoverable LACW DATA 2022'!AF119</f>
        <v>0</v>
      </c>
      <c r="AD119" s="44">
        <f>$G$6*'WFH Recoverable LACW DATA 2022'!AG119</f>
        <v>0</v>
      </c>
      <c r="AE119" s="44">
        <f>$H$5*'WFH Recoverable LACW DATA 2022'!AH119</f>
        <v>0</v>
      </c>
      <c r="AF119" s="44">
        <f>$C$7*'WFH Recoverable LACW DATA 2022'!AI119</f>
        <v>-1633718.3131448317</v>
      </c>
      <c r="AG119" s="44">
        <f>0*'WFH Recoverable LACW DATA 2022'!AJ119</f>
        <v>0</v>
      </c>
      <c r="AH119" s="44">
        <f>0*'WFH Recoverable LACW DATA 2022'!AK119</f>
        <v>0</v>
      </c>
      <c r="AI119" s="44">
        <f>$G$7*'WFH Recoverable LACW DATA 2022'!AL119</f>
        <v>0</v>
      </c>
      <c r="AJ119" s="44">
        <f>$H$7*'WFH Recoverable LACW DATA 2022'!AM119</f>
        <v>0</v>
      </c>
      <c r="AK119" s="44">
        <f>$C$8*'WFH Recoverable LACW DATA 2022'!AN119</f>
        <v>-6479975.1934083439</v>
      </c>
      <c r="AL119" s="44">
        <f>0*'WFH Recoverable LACW DATA 2022'!AO119</f>
        <v>0</v>
      </c>
      <c r="AM119" s="44">
        <f>$G$8*'WFH Recoverable LACW DATA 2022'!AP119</f>
        <v>0</v>
      </c>
      <c r="AN119" s="44">
        <f>$H$8*'WFH Recoverable LACW DATA 2022'!AQ119</f>
        <v>0</v>
      </c>
      <c r="AO119" s="44">
        <f>$C$9*'WFH Recoverable LACW DATA 2022'!AR119</f>
        <v>-10092075</v>
      </c>
      <c r="AP119" s="44">
        <f>0*'WFH Recoverable LACW DATA 2022'!AS119</f>
        <v>0</v>
      </c>
      <c r="AQ119" s="44">
        <f>0*'WFH Recoverable LACW DATA 2022'!AT119</f>
        <v>0</v>
      </c>
      <c r="AR119" s="44">
        <f>$G$9*'WFH Recoverable LACW DATA 2022'!AU119</f>
        <v>0</v>
      </c>
      <c r="AS119" s="44">
        <f>$H$9*'WFH Recoverable LACW DATA 2022'!AV119</f>
        <v>0</v>
      </c>
      <c r="AT119" s="44">
        <f>$C$10*'WFH Recoverable LACW DATA 2022'!AW119</f>
        <v>-775000</v>
      </c>
      <c r="AU119" s="44">
        <f>0*'WFH Recoverable LACW DATA 2022'!AX119</f>
        <v>0</v>
      </c>
      <c r="AV119" s="44">
        <f>0*'WFH Recoverable LACW DATA 2022'!AY119</f>
        <v>0</v>
      </c>
      <c r="AW119" s="44">
        <f>$G$10*'WFH Recoverable LACW DATA 2022'!AZ119</f>
        <v>0</v>
      </c>
      <c r="AX119" s="44">
        <f>360*'WFH Recoverable LACW DATA 2022'!BA119</f>
        <v>0</v>
      </c>
      <c r="AY119" s="44">
        <f>$H$10*'WFH Recoverable LACW DATA 2022'!BB119</f>
        <v>0</v>
      </c>
      <c r="AZ119" s="44">
        <f>$C$11*'WFH Recoverable LACW DATA 2022'!BC119</f>
        <v>0</v>
      </c>
      <c r="BA119" s="44">
        <f>0*'WFH Recoverable LACW DATA 2022'!BD119</f>
        <v>0</v>
      </c>
      <c r="BB119" s="44">
        <f>$E$4*'WFH Recoverable LACW DATA 2022'!BE119</f>
        <v>0</v>
      </c>
      <c r="BC119" s="44">
        <f>$F$4*'WFH Recoverable LACW DATA 2022'!BF119</f>
        <v>0</v>
      </c>
      <c r="BD119" s="44">
        <f>0*'WFH Recoverable LACW DATA 2022'!BG119</f>
        <v>0</v>
      </c>
      <c r="BE119" s="44">
        <f>$G$11*'WFH Recoverable LACW DATA 2022'!BH119</f>
        <v>0</v>
      </c>
      <c r="BF119" s="44">
        <f>360*'WFH Recoverable LACW DATA 2022'!BI119</f>
        <v>0</v>
      </c>
      <c r="BG119" s="44">
        <f>$H$11*'WFH Recoverable LACW DATA 2022'!BJ119</f>
        <v>0</v>
      </c>
      <c r="BH119" s="44">
        <f>0*'WFH Recoverable LACW DATA 2022'!BK119</f>
        <v>0</v>
      </c>
      <c r="BI119" s="44">
        <f>0*'WFH Recoverable LACW DATA 2022'!BL119</f>
        <v>0</v>
      </c>
      <c r="BJ119" s="44">
        <f>0*'WFH Recoverable LACW DATA 2022'!BM119</f>
        <v>0</v>
      </c>
      <c r="BK119" s="44">
        <f>0*'WFH Recoverable LACW DATA 2022'!BN119</f>
        <v>0</v>
      </c>
      <c r="BL119" s="44">
        <f>0*'WFH Recoverable LACW DATA 2022'!BO119</f>
        <v>0</v>
      </c>
      <c r="BM119">
        <f>$G$3*'WFH Residual LACW DATA 2022'!N119</f>
        <v>-339610.36962846667</v>
      </c>
      <c r="BN119">
        <f>$H$3*'WFH Residual LACW DATA 2022'!O119</f>
        <v>859945.36279640626</v>
      </c>
      <c r="BO119">
        <f>$G$4*'WFH Residual LACW DATA 2022'!P119</f>
        <v>-130880.87318013978</v>
      </c>
      <c r="BP119">
        <f>$H$4*'WFH Residual LACW DATA 2022'!Q119</f>
        <v>147057.81943975404</v>
      </c>
      <c r="BQ119">
        <f>$G$5*'WFH Residual LACW DATA 2022'!R119</f>
        <v>-1556530.5299478082</v>
      </c>
      <c r="BR119">
        <f>$H$5*'WFH Residual LACW DATA 2022'!S119</f>
        <v>1116836.8323890571</v>
      </c>
      <c r="BS119">
        <f>$G$7*'WFH Residual LACW DATA 2022'!T119</f>
        <v>7342.9269108857652</v>
      </c>
      <c r="BT119">
        <f>$H$7*'WFH Residual LACW DATA 2022'!U119</f>
        <v>1234.371334157521</v>
      </c>
      <c r="BU119">
        <f>$G$8*'WFH Residual LACW DATA 2022'!V119</f>
        <v>25581.261576118235</v>
      </c>
      <c r="BV119">
        <f>$H$8*'WFH Residual LACW DATA 2022'!W119</f>
        <v>1600.1109887227124</v>
      </c>
      <c r="BW119">
        <f>$G$6*'WFH Residual LACW DATA 2022'!X119</f>
        <v>8603190.7369985282</v>
      </c>
      <c r="BX119">
        <f>$H$6*'WFH Residual LACW DATA 2022'!Y119</f>
        <v>7314.7930913038272</v>
      </c>
      <c r="BY119">
        <f>$G$9*'WFH Residual LACW DATA 2022'!Z119</f>
        <v>818940.32075573178</v>
      </c>
      <c r="BZ119">
        <f>$H$9*'WFH Residual LACW DATA 2022'!AA119</f>
        <v>124326.08396504249</v>
      </c>
      <c r="CA119">
        <f>$G$10*'WFH Residual LACW DATA 2022'!AB119</f>
        <v>168275.40837446545</v>
      </c>
      <c r="CB119">
        <f>$H$10*'WFH Residual LACW DATA 2022'!AC119</f>
        <v>1117.5378333936403</v>
      </c>
      <c r="CC119">
        <f>$G$10*'WFH Residual LACW DATA 2022'!AD119</f>
        <v>351848.58114660956</v>
      </c>
      <c r="CD119">
        <f>$H$11*'WFH Residual LACW DATA 2022'!AE119</f>
        <v>107603.654203534</v>
      </c>
      <c r="CE119">
        <f>360*'WFH Residual LACW DATA 2022'!AF119</f>
        <v>70334.548954844489</v>
      </c>
      <c r="CH119">
        <f>360*'WFH Residual LACW DATA 2022'!AI119</f>
        <v>14075.631275039301</v>
      </c>
    </row>
    <row r="120" spans="11:86" x14ac:dyDescent="0.35">
      <c r="K120" s="2" t="s">
        <v>119</v>
      </c>
      <c r="L120" s="10">
        <f>$E$3*'WFH Recoverable LACW DATA 2022'!O120</f>
        <v>0</v>
      </c>
      <c r="M120" s="44">
        <f>$F$3*'WFH Recoverable LACW DATA 2022'!P120</f>
        <v>0</v>
      </c>
      <c r="N120" s="44">
        <f>$D$3*'WFH Recoverable LACW DATA 2022'!Q120</f>
        <v>0</v>
      </c>
      <c r="O120" s="44">
        <f>$G$3*'WFH Recoverable LACW DATA 2022'!R120</f>
        <v>0</v>
      </c>
      <c r="P120" s="44">
        <f>$H$3*'WFH Recoverable LACW DATA 2022'!S120</f>
        <v>0</v>
      </c>
      <c r="Q120" s="44">
        <f>$E$4*'WFH Recoverable LACW DATA 2022'!T120</f>
        <v>0</v>
      </c>
      <c r="R120" s="44">
        <f>$F$4*'WFH Recoverable LACW DATA 2022'!U120</f>
        <v>451397.8</v>
      </c>
      <c r="S120" s="44">
        <f>$D$3*'WFH Recoverable LACW DATA 2022'!V120</f>
        <v>0</v>
      </c>
      <c r="T120" s="44">
        <f>$G$4*'WFH Recoverable LACW DATA 2022'!W120</f>
        <v>0</v>
      </c>
      <c r="U120" s="44">
        <f>360*'WFH Recoverable LACW DATA 2022'!X120</f>
        <v>0</v>
      </c>
      <c r="V120" s="44">
        <f>$H$4*'WFH Recoverable LACW DATA 2022'!Y120</f>
        <v>0</v>
      </c>
      <c r="W120" s="44">
        <f>$C$5*'WFH Recoverable LACW DATA 2022'!Z120</f>
        <v>-640816.94703176885</v>
      </c>
      <c r="X120" s="44">
        <f>0*'WFH Recoverable LACW DATA 2022'!AA120</f>
        <v>0</v>
      </c>
      <c r="Y120" s="44">
        <f>0*'WFH Recoverable LACW DATA 2022'!AB120</f>
        <v>0</v>
      </c>
      <c r="Z120" s="44">
        <f>$G$5*'WFH Recoverable LACW DATA 2022'!AC120</f>
        <v>0</v>
      </c>
      <c r="AA120" s="44">
        <f>$H$5*'WFH Recoverable LACW DATA 2022'!AD120</f>
        <v>0</v>
      </c>
      <c r="AB120" s="44">
        <f>$C$6*'WFH Recoverable LACW DATA 2022'!AE120</f>
        <v>-869198.95244748658</v>
      </c>
      <c r="AC120" s="44">
        <f>0*'WFH Recoverable LACW DATA 2022'!AF120</f>
        <v>0</v>
      </c>
      <c r="AD120" s="44">
        <f>$G$6*'WFH Recoverable LACW DATA 2022'!AG120</f>
        <v>0</v>
      </c>
      <c r="AE120" s="44">
        <f>$H$5*'WFH Recoverable LACW DATA 2022'!AH120</f>
        <v>0</v>
      </c>
      <c r="AF120" s="44">
        <f>$C$7*'WFH Recoverable LACW DATA 2022'!AI120</f>
        <v>-1408170.0155767323</v>
      </c>
      <c r="AG120" s="44">
        <f>0*'WFH Recoverable LACW DATA 2022'!AJ120</f>
        <v>0</v>
      </c>
      <c r="AH120" s="44">
        <f>0*'WFH Recoverable LACW DATA 2022'!AK120</f>
        <v>0</v>
      </c>
      <c r="AI120" s="44">
        <f>$G$7*'WFH Recoverable LACW DATA 2022'!AL120</f>
        <v>0</v>
      </c>
      <c r="AJ120" s="44">
        <f>$H$7*'WFH Recoverable LACW DATA 2022'!AM120</f>
        <v>0</v>
      </c>
      <c r="AK120" s="44">
        <f>$C$8*'WFH Recoverable LACW DATA 2022'!AN120</f>
        <v>-3523019.8627054491</v>
      </c>
      <c r="AL120" s="44">
        <f>0*'WFH Recoverable LACW DATA 2022'!AO120</f>
        <v>0</v>
      </c>
      <c r="AM120" s="44">
        <f>$G$8*'WFH Recoverable LACW DATA 2022'!AP120</f>
        <v>0</v>
      </c>
      <c r="AN120" s="44">
        <f>$H$8*'WFH Recoverable LACW DATA 2022'!AQ120</f>
        <v>0</v>
      </c>
      <c r="AO120" s="44">
        <f>$C$9*'WFH Recoverable LACW DATA 2022'!AR120</f>
        <v>-43958.267382673621</v>
      </c>
      <c r="AP120" s="44">
        <f>0*'WFH Recoverable LACW DATA 2022'!AS120</f>
        <v>0</v>
      </c>
      <c r="AQ120" s="44">
        <f>0*'WFH Recoverable LACW DATA 2022'!AT120</f>
        <v>0</v>
      </c>
      <c r="AR120" s="44">
        <f>$G$9*'WFH Recoverable LACW DATA 2022'!AU120</f>
        <v>0</v>
      </c>
      <c r="AS120" s="44">
        <f>$H$9*'WFH Recoverable LACW DATA 2022'!AV120</f>
        <v>0</v>
      </c>
      <c r="AT120" s="44">
        <f>$C$10*'WFH Recoverable LACW DATA 2022'!AW120</f>
        <v>-87174</v>
      </c>
      <c r="AU120" s="44">
        <f>0*'WFH Recoverable LACW DATA 2022'!AX120</f>
        <v>0</v>
      </c>
      <c r="AV120" s="44">
        <f>0*'WFH Recoverable LACW DATA 2022'!AY120</f>
        <v>0</v>
      </c>
      <c r="AW120" s="44">
        <f>$G$10*'WFH Recoverable LACW DATA 2022'!AZ120</f>
        <v>0</v>
      </c>
      <c r="AX120" s="44">
        <f>360*'WFH Recoverable LACW DATA 2022'!BA120</f>
        <v>0</v>
      </c>
      <c r="AY120" s="44">
        <f>$H$10*'WFH Recoverable LACW DATA 2022'!BB120</f>
        <v>0</v>
      </c>
      <c r="AZ120" s="44">
        <f>$C$11*'WFH Recoverable LACW DATA 2022'!BC120</f>
        <v>0</v>
      </c>
      <c r="BA120" s="44">
        <f>0*'WFH Recoverable LACW DATA 2022'!BD120</f>
        <v>0</v>
      </c>
      <c r="BB120" s="44">
        <f>$E$4*'WFH Recoverable LACW DATA 2022'!BE120</f>
        <v>0</v>
      </c>
      <c r="BC120" s="44">
        <f>$F$4*'WFH Recoverable LACW DATA 2022'!BF120</f>
        <v>0</v>
      </c>
      <c r="BD120" s="44">
        <f>0*'WFH Recoverable LACW DATA 2022'!BG120</f>
        <v>0</v>
      </c>
      <c r="BE120" s="44">
        <f>$G$11*'WFH Recoverable LACW DATA 2022'!BH120</f>
        <v>0</v>
      </c>
      <c r="BF120" s="44">
        <f>360*'WFH Recoverable LACW DATA 2022'!BI120</f>
        <v>0</v>
      </c>
      <c r="BG120" s="44">
        <f>$H$11*'WFH Recoverable LACW DATA 2022'!BJ120</f>
        <v>0</v>
      </c>
      <c r="BH120" s="44">
        <f>0*'WFH Recoverable LACW DATA 2022'!BK120</f>
        <v>0</v>
      </c>
      <c r="BI120" s="44">
        <f>0*'WFH Recoverable LACW DATA 2022'!BL120</f>
        <v>0</v>
      </c>
      <c r="BJ120" s="44">
        <f>0*'WFH Recoverable LACW DATA 2022'!BM120</f>
        <v>0</v>
      </c>
      <c r="BK120" s="44">
        <f>0*'WFH Recoverable LACW DATA 2022'!BN120</f>
        <v>0</v>
      </c>
      <c r="BL120" s="44">
        <f>0*'WFH Recoverable LACW DATA 2022'!BO120</f>
        <v>0</v>
      </c>
      <c r="BM120">
        <f>$G$3*'WFH Residual LACW DATA 2022'!N120</f>
        <v>-100879.01741930438</v>
      </c>
      <c r="BN120">
        <f>$H$3*'WFH Residual LACW DATA 2022'!O120</f>
        <v>255441.09070666358</v>
      </c>
      <c r="BO120">
        <f>$G$4*'WFH Residual LACW DATA 2022'!P120</f>
        <v>-38877.299005437621</v>
      </c>
      <c r="BP120">
        <f>$H$4*'WFH Residual LACW DATA 2022'!Q120</f>
        <v>43682.55405492297</v>
      </c>
      <c r="BQ120">
        <f>$G$5*'WFH Residual LACW DATA 2022'!R120</f>
        <v>-462357.11417194095</v>
      </c>
      <c r="BR120">
        <f>$H$5*'WFH Residual LACW DATA 2022'!S120</f>
        <v>331749.0051683411</v>
      </c>
      <c r="BS120">
        <f>$G$7*'WFH Residual LACW DATA 2022'!T120</f>
        <v>2181.1679442011759</v>
      </c>
      <c r="BT120">
        <f>$H$7*'WFH Residual LACW DATA 2022'!U120</f>
        <v>366.66185268899079</v>
      </c>
      <c r="BU120">
        <f>$G$8*'WFH Residual LACW DATA 2022'!V120</f>
        <v>7598.744805608264</v>
      </c>
      <c r="BV120">
        <f>$H$8*'WFH Residual LACW DATA 2022'!W120</f>
        <v>475.30240163387697</v>
      </c>
      <c r="BW120">
        <f>$G$6*'WFH Residual LACW DATA 2022'!X120</f>
        <v>2555520.9906244446</v>
      </c>
      <c r="BX120">
        <f>$H$6*'WFH Residual LACW DATA 2022'!Y120</f>
        <v>2172.8109788977231</v>
      </c>
      <c r="BY120">
        <f>$G$9*'WFH Residual LACW DATA 2022'!Z120</f>
        <v>243260.81377688114</v>
      </c>
      <c r="BZ120">
        <f>$H$9*'WFH Residual LACW DATA 2022'!AA120</f>
        <v>36930.242158695677</v>
      </c>
      <c r="CA120">
        <f>$G$10*'WFH Residual LACW DATA 2022'!AB120</f>
        <v>49985.098721276947</v>
      </c>
      <c r="CB120">
        <f>$H$10*'WFH Residual LACW DATA 2022'!AC120</f>
        <v>331.95723288715214</v>
      </c>
      <c r="CC120">
        <f>$G$10*'WFH Residual LACW DATA 2022'!AD120</f>
        <v>104514.29732630633</v>
      </c>
      <c r="CD120">
        <f>$H$11*'WFH Residual LACW DATA 2022'!AE120</f>
        <v>31962.95483749338</v>
      </c>
      <c r="CE120">
        <f>360*'WFH Residual LACW DATA 2022'!AF120</f>
        <v>20892.413258631954</v>
      </c>
      <c r="CH120">
        <f>360*'WFH Residual LACW DATA 2022'!AI120</f>
        <v>4181.0733109704615</v>
      </c>
    </row>
    <row r="121" spans="11:86" x14ac:dyDescent="0.35">
      <c r="K121" s="2" t="s">
        <v>120</v>
      </c>
      <c r="L121" s="10">
        <f>$E$3*'WFH Recoverable LACW DATA 2022'!O121</f>
        <v>0</v>
      </c>
      <c r="M121" s="44">
        <f>$F$3*'WFH Recoverable LACW DATA 2022'!P121</f>
        <v>0</v>
      </c>
      <c r="N121" s="44">
        <f>$D$3*'WFH Recoverable LACW DATA 2022'!Q121</f>
        <v>0</v>
      </c>
      <c r="O121" s="44">
        <f>$G$3*'WFH Recoverable LACW DATA 2022'!R121</f>
        <v>0</v>
      </c>
      <c r="P121" s="44">
        <f>$H$3*'WFH Recoverable LACW DATA 2022'!S121</f>
        <v>0</v>
      </c>
      <c r="Q121" s="44">
        <f>$E$4*'WFH Recoverable LACW DATA 2022'!T121</f>
        <v>0</v>
      </c>
      <c r="R121" s="44">
        <f>$F$4*'WFH Recoverable LACW DATA 2022'!U121</f>
        <v>721801.36</v>
      </c>
      <c r="S121" s="44">
        <f>$D$3*'WFH Recoverable LACW DATA 2022'!V121</f>
        <v>0</v>
      </c>
      <c r="T121" s="44">
        <f>$G$4*'WFH Recoverable LACW DATA 2022'!W121</f>
        <v>0</v>
      </c>
      <c r="U121" s="44">
        <f>360*'WFH Recoverable LACW DATA 2022'!X121</f>
        <v>0</v>
      </c>
      <c r="V121" s="44">
        <f>$H$4*'WFH Recoverable LACW DATA 2022'!Y121</f>
        <v>0</v>
      </c>
      <c r="W121" s="44">
        <f>$C$5*'WFH Recoverable LACW DATA 2022'!Z121</f>
        <v>-714405.53420080338</v>
      </c>
      <c r="X121" s="44">
        <f>0*'WFH Recoverable LACW DATA 2022'!AA121</f>
        <v>0</v>
      </c>
      <c r="Y121" s="44">
        <f>0*'WFH Recoverable LACW DATA 2022'!AB121</f>
        <v>0</v>
      </c>
      <c r="Z121" s="44">
        <f>$G$5*'WFH Recoverable LACW DATA 2022'!AC121</f>
        <v>0</v>
      </c>
      <c r="AA121" s="44">
        <f>$H$5*'WFH Recoverable LACW DATA 2022'!AD121</f>
        <v>0</v>
      </c>
      <c r="AB121" s="44">
        <f>$C$6*'WFH Recoverable LACW DATA 2022'!AE121</f>
        <v>-803829.60443435574</v>
      </c>
      <c r="AC121" s="44">
        <f>0*'WFH Recoverable LACW DATA 2022'!AF121</f>
        <v>0</v>
      </c>
      <c r="AD121" s="44">
        <f>$G$6*'WFH Recoverable LACW DATA 2022'!AG121</f>
        <v>0</v>
      </c>
      <c r="AE121" s="44">
        <f>$H$5*'WFH Recoverable LACW DATA 2022'!AH121</f>
        <v>0</v>
      </c>
      <c r="AF121" s="44">
        <f>$C$7*'WFH Recoverable LACW DATA 2022'!AI121</f>
        <v>-1623382.5555451387</v>
      </c>
      <c r="AG121" s="44">
        <f>0*'WFH Recoverable LACW DATA 2022'!AJ121</f>
        <v>0</v>
      </c>
      <c r="AH121" s="44">
        <f>0*'WFH Recoverable LACW DATA 2022'!AK121</f>
        <v>0</v>
      </c>
      <c r="AI121" s="44">
        <f>$G$7*'WFH Recoverable LACW DATA 2022'!AL121</f>
        <v>0</v>
      </c>
      <c r="AJ121" s="44">
        <f>$H$7*'WFH Recoverable LACW DATA 2022'!AM121</f>
        <v>0</v>
      </c>
      <c r="AK121" s="44">
        <f>$C$8*'WFH Recoverable LACW DATA 2022'!AN121</f>
        <v>-5256285.0122101251</v>
      </c>
      <c r="AL121" s="44">
        <f>0*'WFH Recoverable LACW DATA 2022'!AO121</f>
        <v>0</v>
      </c>
      <c r="AM121" s="44">
        <f>$G$8*'WFH Recoverable LACW DATA 2022'!AP121</f>
        <v>0</v>
      </c>
      <c r="AN121" s="44">
        <f>$H$8*'WFH Recoverable LACW DATA 2022'!AQ121</f>
        <v>0</v>
      </c>
      <c r="AO121" s="44">
        <f>$C$9*'WFH Recoverable LACW DATA 2022'!AR121</f>
        <v>-228836.91809191738</v>
      </c>
      <c r="AP121" s="44">
        <f>0*'WFH Recoverable LACW DATA 2022'!AS121</f>
        <v>0</v>
      </c>
      <c r="AQ121" s="44">
        <f>0*'WFH Recoverable LACW DATA 2022'!AT121</f>
        <v>0</v>
      </c>
      <c r="AR121" s="44">
        <f>$G$9*'WFH Recoverable LACW DATA 2022'!AU121</f>
        <v>0</v>
      </c>
      <c r="AS121" s="44">
        <f>$H$9*'WFH Recoverable LACW DATA 2022'!AV121</f>
        <v>0</v>
      </c>
      <c r="AT121" s="44">
        <f>$C$10*'WFH Recoverable LACW DATA 2022'!AW121</f>
        <v>-114514.12404552934</v>
      </c>
      <c r="AU121" s="44">
        <f>0*'WFH Recoverable LACW DATA 2022'!AX121</f>
        <v>0</v>
      </c>
      <c r="AV121" s="44">
        <f>0*'WFH Recoverable LACW DATA 2022'!AY121</f>
        <v>0</v>
      </c>
      <c r="AW121" s="44">
        <f>$G$10*'WFH Recoverable LACW DATA 2022'!AZ121</f>
        <v>0</v>
      </c>
      <c r="AX121" s="44">
        <f>360*'WFH Recoverable LACW DATA 2022'!BA121</f>
        <v>0</v>
      </c>
      <c r="AY121" s="44">
        <f>$H$10*'WFH Recoverable LACW DATA 2022'!BB121</f>
        <v>0</v>
      </c>
      <c r="AZ121" s="44">
        <f>$C$11*'WFH Recoverable LACW DATA 2022'!BC121</f>
        <v>0</v>
      </c>
      <c r="BA121" s="44">
        <f>0*'WFH Recoverable LACW DATA 2022'!BD121</f>
        <v>0</v>
      </c>
      <c r="BB121" s="44">
        <f>$E$4*'WFH Recoverable LACW DATA 2022'!BE121</f>
        <v>0</v>
      </c>
      <c r="BC121" s="44">
        <f>$F$4*'WFH Recoverable LACW DATA 2022'!BF121</f>
        <v>0</v>
      </c>
      <c r="BD121" s="44">
        <f>0*'WFH Recoverable LACW DATA 2022'!BG121</f>
        <v>0</v>
      </c>
      <c r="BE121" s="44">
        <f>$G$11*'WFH Recoverable LACW DATA 2022'!BH121</f>
        <v>0</v>
      </c>
      <c r="BF121" s="44">
        <f>360*'WFH Recoverable LACW DATA 2022'!BI121</f>
        <v>0</v>
      </c>
      <c r="BG121" s="44">
        <f>$H$11*'WFH Recoverable LACW DATA 2022'!BJ121</f>
        <v>0</v>
      </c>
      <c r="BH121" s="44">
        <f>0*'WFH Recoverable LACW DATA 2022'!BK121</f>
        <v>0</v>
      </c>
      <c r="BI121" s="44">
        <f>0*'WFH Recoverable LACW DATA 2022'!BL121</f>
        <v>0</v>
      </c>
      <c r="BJ121" s="44">
        <f>0*'WFH Recoverable LACW DATA 2022'!BM121</f>
        <v>0</v>
      </c>
      <c r="BK121" s="44">
        <f>0*'WFH Recoverable LACW DATA 2022'!BN121</f>
        <v>0</v>
      </c>
      <c r="BL121" s="44">
        <f>0*'WFH Recoverable LACW DATA 2022'!BO121</f>
        <v>0</v>
      </c>
      <c r="BM121">
        <f>$G$3*'WFH Residual LACW DATA 2022'!N121</f>
        <v>-20233.472918926444</v>
      </c>
      <c r="BN121">
        <f>$H$3*'WFH Residual LACW DATA 2022'!O121</f>
        <v>51234.24596525923</v>
      </c>
      <c r="BO121">
        <f>$G$4*'WFH Residual LACW DATA 2022'!P121</f>
        <v>-7797.6847585452269</v>
      </c>
      <c r="BP121">
        <f>$H$4*'WFH Residual LACW DATA 2022'!Q121</f>
        <v>8761.4827851276204</v>
      </c>
      <c r="BQ121">
        <f>$G$5*'WFH Residual LACW DATA 2022'!R121</f>
        <v>-92735.738192080607</v>
      </c>
      <c r="BR121">
        <f>$H$5*'WFH Residual LACW DATA 2022'!S121</f>
        <v>66539.451747969913</v>
      </c>
      <c r="BS121">
        <f>$G$7*'WFH Residual LACW DATA 2022'!T121</f>
        <v>437.48049554435562</v>
      </c>
      <c r="BT121">
        <f>$H$7*'WFH Residual LACW DATA 2022'!U121</f>
        <v>73.541979854439091</v>
      </c>
      <c r="BU121">
        <f>$G$8*'WFH Residual LACW DATA 2022'!V121</f>
        <v>1524.0929300792945</v>
      </c>
      <c r="BV121">
        <f>$H$8*'WFH Residual LACW DATA 2022'!W121</f>
        <v>95.332196107606237</v>
      </c>
      <c r="BW121">
        <f>$G$6*'WFH Residual LACW DATA 2022'!X121</f>
        <v>512565.1109648202</v>
      </c>
      <c r="BX121">
        <f>$H$6*'WFH Residual LACW DATA 2022'!Y121</f>
        <v>435.80432506334273</v>
      </c>
      <c r="BY121">
        <f>$G$9*'WFH Residual LACW DATA 2022'!Z121</f>
        <v>48791.227489182995</v>
      </c>
      <c r="BZ121">
        <f>$H$9*'WFH Residual LACW DATA 2022'!AA121</f>
        <v>7407.1603166148016</v>
      </c>
      <c r="CA121">
        <f>$G$10*'WFH Residual LACW DATA 2022'!AB121</f>
        <v>10025.594689558149</v>
      </c>
      <c r="CB121">
        <f>$H$10*'WFH Residual LACW DATA 2022'!AC121</f>
        <v>66.581216329121816</v>
      </c>
      <c r="CC121">
        <f>$G$10*'WFH Residual LACW DATA 2022'!AD121</f>
        <v>20962.607078167039</v>
      </c>
      <c r="CD121">
        <f>$H$11*'WFH Residual LACW DATA 2022'!AE121</f>
        <v>6410.8632068172155</v>
      </c>
      <c r="CE121">
        <f>360*'WFH Residual LACW DATA 2022'!AF121</f>
        <v>4190.4262025321414</v>
      </c>
      <c r="CH121">
        <f>360*'WFH Residual LACW DATA 2022'!AI121</f>
        <v>838.60485335554245</v>
      </c>
    </row>
    <row r="122" spans="11:86" x14ac:dyDescent="0.35">
      <c r="K122" s="2" t="s">
        <v>121</v>
      </c>
      <c r="L122" s="10">
        <f>$E$3*'WFH Recoverable LACW DATA 2022'!O122</f>
        <v>0</v>
      </c>
      <c r="M122" s="44">
        <f>$F$3*'WFH Recoverable LACW DATA 2022'!P122</f>
        <v>0</v>
      </c>
      <c r="N122" s="44">
        <f>$D$3*'WFH Recoverable LACW DATA 2022'!Q122</f>
        <v>-487235.57999999996</v>
      </c>
      <c r="O122" s="44">
        <f>$G$3*'WFH Recoverable LACW DATA 2022'!R122</f>
        <v>0</v>
      </c>
      <c r="P122" s="44">
        <f>$H$3*'WFH Recoverable LACW DATA 2022'!S122</f>
        <v>0</v>
      </c>
      <c r="Q122" s="44">
        <f>$E$4*'WFH Recoverable LACW DATA 2022'!T122</f>
        <v>0</v>
      </c>
      <c r="R122" s="44">
        <f>$F$4*'WFH Recoverable LACW DATA 2022'!U122</f>
        <v>327200.15999999997</v>
      </c>
      <c r="S122" s="44">
        <f>$D$3*'WFH Recoverable LACW DATA 2022'!V122</f>
        <v>0</v>
      </c>
      <c r="T122" s="44">
        <f>$G$4*'WFH Recoverable LACW DATA 2022'!W122</f>
        <v>0</v>
      </c>
      <c r="U122" s="44">
        <f>360*'WFH Recoverable LACW DATA 2022'!X122</f>
        <v>0</v>
      </c>
      <c r="V122" s="44">
        <f>$H$4*'WFH Recoverable LACW DATA 2022'!Y122</f>
        <v>0</v>
      </c>
      <c r="W122" s="44">
        <f>$C$5*'WFH Recoverable LACW DATA 2022'!Z122</f>
        <v>-885898.39683745231</v>
      </c>
      <c r="X122" s="44">
        <f>0*'WFH Recoverable LACW DATA 2022'!AA122</f>
        <v>0</v>
      </c>
      <c r="Y122" s="44">
        <f>0*'WFH Recoverable LACW DATA 2022'!AB122</f>
        <v>0</v>
      </c>
      <c r="Z122" s="44">
        <f>$G$5*'WFH Recoverable LACW DATA 2022'!AC122</f>
        <v>0</v>
      </c>
      <c r="AA122" s="44">
        <f>$H$5*'WFH Recoverable LACW DATA 2022'!AD122</f>
        <v>0</v>
      </c>
      <c r="AB122" s="44">
        <f>$C$6*'WFH Recoverable LACW DATA 2022'!AE122</f>
        <v>-1306482.7076676453</v>
      </c>
      <c r="AC122" s="44">
        <f>0*'WFH Recoverable LACW DATA 2022'!AF122</f>
        <v>0</v>
      </c>
      <c r="AD122" s="44">
        <f>$G$6*'WFH Recoverable LACW DATA 2022'!AG122</f>
        <v>0</v>
      </c>
      <c r="AE122" s="44">
        <f>$H$5*'WFH Recoverable LACW DATA 2022'!AH122</f>
        <v>0</v>
      </c>
      <c r="AF122" s="44">
        <f>$C$7*'WFH Recoverable LACW DATA 2022'!AI122</f>
        <v>-1810209.4295841949</v>
      </c>
      <c r="AG122" s="44">
        <f>0*'WFH Recoverable LACW DATA 2022'!AJ122</f>
        <v>0</v>
      </c>
      <c r="AH122" s="44">
        <f>0*'WFH Recoverable LACW DATA 2022'!AK122</f>
        <v>0</v>
      </c>
      <c r="AI122" s="44">
        <f>$G$7*'WFH Recoverable LACW DATA 2022'!AL122</f>
        <v>0</v>
      </c>
      <c r="AJ122" s="44">
        <f>$H$7*'WFH Recoverable LACW DATA 2022'!AM122</f>
        <v>0</v>
      </c>
      <c r="AK122" s="44">
        <f>$C$8*'WFH Recoverable LACW DATA 2022'!AN122</f>
        <v>-6187870.0049594669</v>
      </c>
      <c r="AL122" s="44">
        <f>0*'WFH Recoverable LACW DATA 2022'!AO122</f>
        <v>0</v>
      </c>
      <c r="AM122" s="44">
        <f>$G$8*'WFH Recoverable LACW DATA 2022'!AP122</f>
        <v>0</v>
      </c>
      <c r="AN122" s="44">
        <f>$H$8*'WFH Recoverable LACW DATA 2022'!AQ122</f>
        <v>0</v>
      </c>
      <c r="AO122" s="44">
        <f>$C$9*'WFH Recoverable LACW DATA 2022'!AR122</f>
        <v>-3315340.0966448812</v>
      </c>
      <c r="AP122" s="44">
        <f>0*'WFH Recoverable LACW DATA 2022'!AS122</f>
        <v>0</v>
      </c>
      <c r="AQ122" s="44">
        <f>0*'WFH Recoverable LACW DATA 2022'!AT122</f>
        <v>0</v>
      </c>
      <c r="AR122" s="44">
        <f>$G$9*'WFH Recoverable LACW DATA 2022'!AU122</f>
        <v>0</v>
      </c>
      <c r="AS122" s="44">
        <f>$H$9*'WFH Recoverable LACW DATA 2022'!AV122</f>
        <v>0</v>
      </c>
      <c r="AT122" s="44">
        <f>$C$10*'WFH Recoverable LACW DATA 2022'!AW122</f>
        <v>-463250</v>
      </c>
      <c r="AU122" s="44">
        <f>0*'WFH Recoverable LACW DATA 2022'!AX122</f>
        <v>0</v>
      </c>
      <c r="AV122" s="44">
        <f>0*'WFH Recoverable LACW DATA 2022'!AY122</f>
        <v>0</v>
      </c>
      <c r="AW122" s="44">
        <f>$G$10*'WFH Recoverable LACW DATA 2022'!AZ122</f>
        <v>0</v>
      </c>
      <c r="AX122" s="44">
        <f>360*'WFH Recoverable LACW DATA 2022'!BA122</f>
        <v>0</v>
      </c>
      <c r="AY122" s="44">
        <f>$H$10*'WFH Recoverable LACW DATA 2022'!BB122</f>
        <v>0</v>
      </c>
      <c r="AZ122" s="44">
        <f>$C$11*'WFH Recoverable LACW DATA 2022'!BC122</f>
        <v>0</v>
      </c>
      <c r="BA122" s="44">
        <f>0*'WFH Recoverable LACW DATA 2022'!BD122</f>
        <v>0</v>
      </c>
      <c r="BB122" s="44">
        <f>$E$4*'WFH Recoverable LACW DATA 2022'!BE122</f>
        <v>0</v>
      </c>
      <c r="BC122" s="44">
        <f>$F$4*'WFH Recoverable LACW DATA 2022'!BF122</f>
        <v>0</v>
      </c>
      <c r="BD122" s="44">
        <f>0*'WFH Recoverable LACW DATA 2022'!BG122</f>
        <v>0</v>
      </c>
      <c r="BE122" s="44">
        <f>$G$11*'WFH Recoverable LACW DATA 2022'!BH122</f>
        <v>0</v>
      </c>
      <c r="BF122" s="44">
        <f>360*'WFH Recoverable LACW DATA 2022'!BI122</f>
        <v>0</v>
      </c>
      <c r="BG122" s="44">
        <f>$H$11*'WFH Recoverable LACW DATA 2022'!BJ122</f>
        <v>0</v>
      </c>
      <c r="BH122" s="44">
        <f>0*'WFH Recoverable LACW DATA 2022'!BK122</f>
        <v>0</v>
      </c>
      <c r="BI122" s="44">
        <f>0*'WFH Recoverable LACW DATA 2022'!BL122</f>
        <v>0</v>
      </c>
      <c r="BJ122" s="44">
        <f>0*'WFH Recoverable LACW DATA 2022'!BM122</f>
        <v>0</v>
      </c>
      <c r="BK122" s="44">
        <f>0*'WFH Recoverable LACW DATA 2022'!BN122</f>
        <v>0</v>
      </c>
      <c r="BL122" s="44">
        <f>0*'WFH Recoverable LACW DATA 2022'!BO122</f>
        <v>0</v>
      </c>
      <c r="BM122">
        <f>$G$3*'WFH Residual LACW DATA 2022'!N122</f>
        <v>-461416.16035245964</v>
      </c>
      <c r="BN122">
        <f>$H$3*'WFH Residual LACW DATA 2022'!O122</f>
        <v>1168376.2420108416</v>
      </c>
      <c r="BO122">
        <f>$G$4*'WFH Residual LACW DATA 2022'!P122</f>
        <v>-177823.04478047742</v>
      </c>
      <c r="BP122">
        <f>$H$4*'WFH Residual LACW DATA 2022'!Q122</f>
        <v>199802.0686763179</v>
      </c>
      <c r="BQ122">
        <f>$G$5*'WFH Residual LACW DATA 2022'!R122</f>
        <v>-2114800.9743801872</v>
      </c>
      <c r="BR122">
        <f>$H$5*'WFH Residual LACW DATA 2022'!S122</f>
        <v>1517405.2650539763</v>
      </c>
      <c r="BS122">
        <f>$G$7*'WFH Residual LACW DATA 2022'!T122</f>
        <v>9976.5656292423719</v>
      </c>
      <c r="BT122">
        <f>$H$7*'WFH Residual LACW DATA 2022'!U122</f>
        <v>1677.0950842260884</v>
      </c>
      <c r="BU122">
        <f>$G$8*'WFH Residual LACW DATA 2022'!V122</f>
        <v>34756.322388911503</v>
      </c>
      <c r="BV122">
        <f>$H$8*'WFH Residual LACW DATA 2022'!W122</f>
        <v>2174.0121462190036</v>
      </c>
      <c r="BW122">
        <f>$G$6*'WFH Residual LACW DATA 2022'!X122</f>
        <v>11688839.893164931</v>
      </c>
      <c r="BX122">
        <f>$H$6*'WFH Residual LACW DATA 2022'!Y122</f>
        <v>9938.3412398583005</v>
      </c>
      <c r="BY122">
        <f>$G$9*'WFH Residual LACW DATA 2022'!Z122</f>
        <v>1112664.1944835589</v>
      </c>
      <c r="BZ122">
        <f>$H$9*'WFH Residual LACW DATA 2022'!AA122</f>
        <v>168917.29294828605</v>
      </c>
      <c r="CA122">
        <f>$G$10*'WFH Residual LACW DATA 2022'!AB122</f>
        <v>228629.62900347103</v>
      </c>
      <c r="CB122">
        <f>$H$10*'WFH Residual LACW DATA 2022'!AC122</f>
        <v>1518.3576894227961</v>
      </c>
      <c r="CC122">
        <f>$G$10*'WFH Residual LACW DATA 2022'!AD122</f>
        <v>478043.76973453019</v>
      </c>
      <c r="CD122">
        <f>$H$11*'WFH Residual LACW DATA 2022'!AE122</f>
        <v>146197.14061383219</v>
      </c>
      <c r="CE122">
        <f>360*'WFH Residual LACW DATA 2022'!AF122</f>
        <v>95560.973460175956</v>
      </c>
      <c r="CH122">
        <f>360*'WFH Residual LACW DATA 2022'!AI122</f>
        <v>19124.044252744254</v>
      </c>
    </row>
    <row r="123" spans="11:86" x14ac:dyDescent="0.35">
      <c r="K123" s="2" t="s">
        <v>122</v>
      </c>
      <c r="L123" s="10">
        <f>$E$3*'WFH Recoverable LACW DATA 2022'!O123</f>
        <v>0</v>
      </c>
      <c r="M123" s="44">
        <f>$F$3*'WFH Recoverable LACW DATA 2022'!P123</f>
        <v>0</v>
      </c>
      <c r="N123" s="44">
        <f>$D$3*'WFH Recoverable LACW DATA 2022'!Q123</f>
        <v>0</v>
      </c>
      <c r="O123" s="44">
        <f>$G$3*'WFH Recoverable LACW DATA 2022'!R123</f>
        <v>0</v>
      </c>
      <c r="P123" s="44">
        <f>$H$3*'WFH Recoverable LACW DATA 2022'!S123</f>
        <v>0</v>
      </c>
      <c r="Q123" s="44">
        <f>$E$4*'WFH Recoverable LACW DATA 2022'!T123</f>
        <v>-845138.70000000007</v>
      </c>
      <c r="R123" s="44">
        <f>$F$4*'WFH Recoverable LACW DATA 2022'!U123</f>
        <v>0</v>
      </c>
      <c r="S123" s="44">
        <f>$D$3*'WFH Recoverable LACW DATA 2022'!V123</f>
        <v>0</v>
      </c>
      <c r="T123" s="44">
        <f>$G$4*'WFH Recoverable LACW DATA 2022'!W123</f>
        <v>0</v>
      </c>
      <c r="U123" s="44">
        <f>360*'WFH Recoverable LACW DATA 2022'!X123</f>
        <v>0</v>
      </c>
      <c r="V123" s="44">
        <f>$H$4*'WFH Recoverable LACW DATA 2022'!Y123</f>
        <v>0</v>
      </c>
      <c r="W123" s="44">
        <f>$C$5*'WFH Recoverable LACW DATA 2022'!Z123</f>
        <v>-1132928.6783130735</v>
      </c>
      <c r="X123" s="44">
        <f>0*'WFH Recoverable LACW DATA 2022'!AA123</f>
        <v>0</v>
      </c>
      <c r="Y123" s="44">
        <f>0*'WFH Recoverable LACW DATA 2022'!AB123</f>
        <v>0</v>
      </c>
      <c r="Z123" s="44">
        <f>$G$5*'WFH Recoverable LACW DATA 2022'!AC123</f>
        <v>0</v>
      </c>
      <c r="AA123" s="44">
        <f>$H$5*'WFH Recoverable LACW DATA 2022'!AD123</f>
        <v>0</v>
      </c>
      <c r="AB123" s="44">
        <f>$C$6*'WFH Recoverable LACW DATA 2022'!AE123</f>
        <v>-1156376.4280978774</v>
      </c>
      <c r="AC123" s="44">
        <f>0*'WFH Recoverable LACW DATA 2022'!AF123</f>
        <v>0</v>
      </c>
      <c r="AD123" s="44">
        <f>$G$6*'WFH Recoverable LACW DATA 2022'!AG123</f>
        <v>0</v>
      </c>
      <c r="AE123" s="44">
        <f>$H$5*'WFH Recoverable LACW DATA 2022'!AH123</f>
        <v>0</v>
      </c>
      <c r="AF123" s="44">
        <f>$C$7*'WFH Recoverable LACW DATA 2022'!AI123</f>
        <v>-2450626.8387638405</v>
      </c>
      <c r="AG123" s="44">
        <f>0*'WFH Recoverable LACW DATA 2022'!AJ123</f>
        <v>0</v>
      </c>
      <c r="AH123" s="44">
        <f>0*'WFH Recoverable LACW DATA 2022'!AK123</f>
        <v>0</v>
      </c>
      <c r="AI123" s="44">
        <f>$G$7*'WFH Recoverable LACW DATA 2022'!AL123</f>
        <v>0</v>
      </c>
      <c r="AJ123" s="44">
        <f>$H$7*'WFH Recoverable LACW DATA 2022'!AM123</f>
        <v>0</v>
      </c>
      <c r="AK123" s="44">
        <f>$C$8*'WFH Recoverable LACW DATA 2022'!AN123</f>
        <v>-4955591.261483538</v>
      </c>
      <c r="AL123" s="44">
        <f>0*'WFH Recoverable LACW DATA 2022'!AO123</f>
        <v>0</v>
      </c>
      <c r="AM123" s="44">
        <f>$G$8*'WFH Recoverable LACW DATA 2022'!AP123</f>
        <v>0</v>
      </c>
      <c r="AN123" s="44">
        <f>$H$8*'WFH Recoverable LACW DATA 2022'!AQ123</f>
        <v>0</v>
      </c>
      <c r="AO123" s="44">
        <f>$C$9*'WFH Recoverable LACW DATA 2022'!AR123</f>
        <v>-901358.29</v>
      </c>
      <c r="AP123" s="44">
        <f>0*'WFH Recoverable LACW DATA 2022'!AS123</f>
        <v>0</v>
      </c>
      <c r="AQ123" s="44">
        <f>0*'WFH Recoverable LACW DATA 2022'!AT123</f>
        <v>0</v>
      </c>
      <c r="AR123" s="44">
        <f>$G$9*'WFH Recoverable LACW DATA 2022'!AU123</f>
        <v>0</v>
      </c>
      <c r="AS123" s="44">
        <f>$H$9*'WFH Recoverable LACW DATA 2022'!AV123</f>
        <v>0</v>
      </c>
      <c r="AT123" s="44">
        <f>$C$10*'WFH Recoverable LACW DATA 2022'!AW123</f>
        <v>-86247.346673144115</v>
      </c>
      <c r="AU123" s="44">
        <f>0*'WFH Recoverable LACW DATA 2022'!AX123</f>
        <v>0</v>
      </c>
      <c r="AV123" s="44">
        <f>0*'WFH Recoverable LACW DATA 2022'!AY123</f>
        <v>0</v>
      </c>
      <c r="AW123" s="44">
        <f>$G$10*'WFH Recoverable LACW DATA 2022'!AZ123</f>
        <v>0</v>
      </c>
      <c r="AX123" s="44">
        <f>360*'WFH Recoverable LACW DATA 2022'!BA123</f>
        <v>0</v>
      </c>
      <c r="AY123" s="44">
        <f>$H$10*'WFH Recoverable LACW DATA 2022'!BB123</f>
        <v>0</v>
      </c>
      <c r="AZ123" s="44">
        <f>$C$11*'WFH Recoverable LACW DATA 2022'!BC123</f>
        <v>0</v>
      </c>
      <c r="BA123" s="44">
        <f>0*'WFH Recoverable LACW DATA 2022'!BD123</f>
        <v>0</v>
      </c>
      <c r="BB123" s="44">
        <f>$E$4*'WFH Recoverable LACW DATA 2022'!BE123</f>
        <v>0</v>
      </c>
      <c r="BC123" s="44">
        <f>$F$4*'WFH Recoverable LACW DATA 2022'!BF123</f>
        <v>0</v>
      </c>
      <c r="BD123" s="44">
        <f>0*'WFH Recoverable LACW DATA 2022'!BG123</f>
        <v>0</v>
      </c>
      <c r="BE123" s="44">
        <f>$G$11*'WFH Recoverable LACW DATA 2022'!BH123</f>
        <v>0</v>
      </c>
      <c r="BF123" s="44">
        <f>360*'WFH Recoverable LACW DATA 2022'!BI123</f>
        <v>0</v>
      </c>
      <c r="BG123" s="44">
        <f>$H$11*'WFH Recoverable LACW DATA 2022'!BJ123</f>
        <v>0</v>
      </c>
      <c r="BH123" s="44">
        <f>0*'WFH Recoverable LACW DATA 2022'!BK123</f>
        <v>0</v>
      </c>
      <c r="BI123" s="44">
        <f>0*'WFH Recoverable LACW DATA 2022'!BL123</f>
        <v>0</v>
      </c>
      <c r="BJ123" s="44">
        <f>0*'WFH Recoverable LACW DATA 2022'!BM123</f>
        <v>0</v>
      </c>
      <c r="BK123" s="44">
        <f>0*'WFH Recoverable LACW DATA 2022'!BN123</f>
        <v>0</v>
      </c>
      <c r="BL123" s="44">
        <f>0*'WFH Recoverable LACW DATA 2022'!BO123</f>
        <v>0</v>
      </c>
      <c r="BM123">
        <f>$G$3*'WFH Residual LACW DATA 2022'!N123</f>
        <v>-43097.025188849868</v>
      </c>
      <c r="BN123">
        <f>$H$3*'WFH Residual LACW DATA 2022'!O123</f>
        <v>109128.25483513989</v>
      </c>
      <c r="BO123">
        <f>$G$4*'WFH Residual LACW DATA 2022'!P123</f>
        <v>-16608.963661368569</v>
      </c>
      <c r="BP123">
        <f>$H$4*'WFH Residual LACW DATA 2022'!Q123</f>
        <v>18661.840495465178</v>
      </c>
      <c r="BQ123">
        <f>$G$5*'WFH Residual LACW DATA 2022'!R123</f>
        <v>-197525.87510729421</v>
      </c>
      <c r="BR123">
        <f>$H$5*'WFH Residual LACW DATA 2022'!S123</f>
        <v>141728.13730618186</v>
      </c>
      <c r="BS123">
        <f>$G$7*'WFH Residual LACW DATA 2022'!T123</f>
        <v>931.82757165080807</v>
      </c>
      <c r="BT123">
        <f>$H$7*'WFH Residual LACW DATA 2022'!U123</f>
        <v>156.64342799302378</v>
      </c>
      <c r="BU123">
        <f>$G$8*'WFH Residual LACW DATA 2022'!V123</f>
        <v>3246.2974429038572</v>
      </c>
      <c r="BV123">
        <f>$H$8*'WFH Residual LACW DATA 2022'!W123</f>
        <v>203.05629554651233</v>
      </c>
      <c r="BW123">
        <f>$G$6*'WFH Residual LACW DATA 2022'!X123</f>
        <v>1091756.7926519136</v>
      </c>
      <c r="BX123">
        <f>$H$6*'WFH Residual LACW DATA 2022'!Y123</f>
        <v>928.25735106977049</v>
      </c>
      <c r="BY123">
        <f>$G$9*'WFH Residual LACW DATA 2022'!Z123</f>
        <v>103924.65833827762</v>
      </c>
      <c r="BZ123">
        <f>$H$9*'WFH Residual LACW DATA 2022'!AA123</f>
        <v>15777.151852383771</v>
      </c>
      <c r="CA123">
        <f>$G$10*'WFH Residual LACW DATA 2022'!AB123</f>
        <v>21354.381850331018</v>
      </c>
      <c r="CB123">
        <f>$H$10*'WFH Residual LACW DATA 2022'!AC123</f>
        <v>141.81709530232607</v>
      </c>
      <c r="CC123">
        <f>$G$10*'WFH Residual LACW DATA 2022'!AD123</f>
        <v>44650.071141601213</v>
      </c>
      <c r="CD123">
        <f>$H$11*'WFH Residual LACW DATA 2022'!AE123</f>
        <v>13655.052408132602</v>
      </c>
      <c r="CE123">
        <f>360*'WFH Residual LACW DATA 2022'!AF123</f>
        <v>8925.551452593947</v>
      </c>
      <c r="CH123">
        <f>360*'WFH Residual LACW DATA 2022'!AI123</f>
        <v>1786.2170588989109</v>
      </c>
    </row>
    <row r="124" spans="11:86" x14ac:dyDescent="0.35">
      <c r="K124" s="2" t="s">
        <v>123</v>
      </c>
      <c r="L124" s="10">
        <f>$E$3*'WFH Recoverable LACW DATA 2022'!O124</f>
        <v>0</v>
      </c>
      <c r="M124" s="44">
        <f>$F$3*'WFH Recoverable LACW DATA 2022'!P124</f>
        <v>0</v>
      </c>
      <c r="N124" s="44">
        <f>$D$3*'WFH Recoverable LACW DATA 2022'!Q124</f>
        <v>0</v>
      </c>
      <c r="O124" s="44">
        <f>$G$3*'WFH Recoverable LACW DATA 2022'!R124</f>
        <v>0</v>
      </c>
      <c r="P124" s="44">
        <f>$H$3*'WFH Recoverable LACW DATA 2022'!S124</f>
        <v>0</v>
      </c>
      <c r="Q124" s="44">
        <f>$E$4*'WFH Recoverable LACW DATA 2022'!T124</f>
        <v>0</v>
      </c>
      <c r="R124" s="44">
        <f>$F$4*'WFH Recoverable LACW DATA 2022'!U124</f>
        <v>71677.760000000009</v>
      </c>
      <c r="S124" s="44">
        <f>$D$3*'WFH Recoverable LACW DATA 2022'!V124</f>
        <v>0</v>
      </c>
      <c r="T124" s="44">
        <f>$G$4*'WFH Recoverable LACW DATA 2022'!W124</f>
        <v>0</v>
      </c>
      <c r="U124" s="44">
        <f>360*'WFH Recoverable LACW DATA 2022'!X124</f>
        <v>0</v>
      </c>
      <c r="V124" s="44">
        <f>$H$4*'WFH Recoverable LACW DATA 2022'!Y124</f>
        <v>0</v>
      </c>
      <c r="W124" s="44">
        <f>$C$5*'WFH Recoverable LACW DATA 2022'!Z124</f>
        <v>-298964.31300000002</v>
      </c>
      <c r="X124" s="44">
        <f>0*'WFH Recoverable LACW DATA 2022'!AA124</f>
        <v>0</v>
      </c>
      <c r="Y124" s="44">
        <f>0*'WFH Recoverable LACW DATA 2022'!AB124</f>
        <v>0</v>
      </c>
      <c r="Z124" s="44">
        <f>$G$5*'WFH Recoverable LACW DATA 2022'!AC124</f>
        <v>0</v>
      </c>
      <c r="AA124" s="44">
        <f>$H$5*'WFH Recoverable LACW DATA 2022'!AD124</f>
        <v>0</v>
      </c>
      <c r="AB124" s="44">
        <f>$C$6*'WFH Recoverable LACW DATA 2022'!AE124</f>
        <v>-406636.45746476861</v>
      </c>
      <c r="AC124" s="44">
        <f>0*'WFH Recoverable LACW DATA 2022'!AF124</f>
        <v>0</v>
      </c>
      <c r="AD124" s="44">
        <f>$G$6*'WFH Recoverable LACW DATA 2022'!AG124</f>
        <v>0</v>
      </c>
      <c r="AE124" s="44">
        <f>$H$5*'WFH Recoverable LACW DATA 2022'!AH124</f>
        <v>0</v>
      </c>
      <c r="AF124" s="44">
        <f>$C$7*'WFH Recoverable LACW DATA 2022'!AI124</f>
        <v>-985040.17189503124</v>
      </c>
      <c r="AG124" s="44">
        <f>0*'WFH Recoverable LACW DATA 2022'!AJ124</f>
        <v>0</v>
      </c>
      <c r="AH124" s="44">
        <f>0*'WFH Recoverable LACW DATA 2022'!AK124</f>
        <v>0</v>
      </c>
      <c r="AI124" s="44">
        <f>$G$7*'WFH Recoverable LACW DATA 2022'!AL124</f>
        <v>0</v>
      </c>
      <c r="AJ124" s="44">
        <f>$H$7*'WFH Recoverable LACW DATA 2022'!AM124</f>
        <v>0</v>
      </c>
      <c r="AK124" s="44">
        <f>$C$8*'WFH Recoverable LACW DATA 2022'!AN124</f>
        <v>-3203830.9392503928</v>
      </c>
      <c r="AL124" s="44">
        <f>0*'WFH Recoverable LACW DATA 2022'!AO124</f>
        <v>0</v>
      </c>
      <c r="AM124" s="44">
        <f>$G$8*'WFH Recoverable LACW DATA 2022'!AP124</f>
        <v>0</v>
      </c>
      <c r="AN124" s="44">
        <f>$H$8*'WFH Recoverable LACW DATA 2022'!AQ124</f>
        <v>0</v>
      </c>
      <c r="AO124" s="44">
        <f>$C$9*'WFH Recoverable LACW DATA 2022'!AR124</f>
        <v>-32924.5</v>
      </c>
      <c r="AP124" s="44">
        <f>0*'WFH Recoverable LACW DATA 2022'!AS124</f>
        <v>0</v>
      </c>
      <c r="AQ124" s="44">
        <f>0*'WFH Recoverable LACW DATA 2022'!AT124</f>
        <v>0</v>
      </c>
      <c r="AR124" s="44">
        <f>$G$9*'WFH Recoverable LACW DATA 2022'!AU124</f>
        <v>0</v>
      </c>
      <c r="AS124" s="44">
        <f>$H$9*'WFH Recoverable LACW DATA 2022'!AV124</f>
        <v>0</v>
      </c>
      <c r="AT124" s="44">
        <f>$C$10*'WFH Recoverable LACW DATA 2022'!AW124</f>
        <v>-54740</v>
      </c>
      <c r="AU124" s="44">
        <f>0*'WFH Recoverable LACW DATA 2022'!AX124</f>
        <v>0</v>
      </c>
      <c r="AV124" s="44">
        <f>0*'WFH Recoverable LACW DATA 2022'!AY124</f>
        <v>0</v>
      </c>
      <c r="AW124" s="44">
        <f>$G$10*'WFH Recoverable LACW DATA 2022'!AZ124</f>
        <v>0</v>
      </c>
      <c r="AX124" s="44">
        <f>360*'WFH Recoverable LACW DATA 2022'!BA124</f>
        <v>0</v>
      </c>
      <c r="AY124" s="44">
        <f>$H$10*'WFH Recoverable LACW DATA 2022'!BB124</f>
        <v>0</v>
      </c>
      <c r="AZ124" s="44">
        <f>$C$11*'WFH Recoverable LACW DATA 2022'!BC124</f>
        <v>0</v>
      </c>
      <c r="BA124" s="44">
        <f>0*'WFH Recoverable LACW DATA 2022'!BD124</f>
        <v>0</v>
      </c>
      <c r="BB124" s="44">
        <f>$E$4*'WFH Recoverable LACW DATA 2022'!BE124</f>
        <v>0</v>
      </c>
      <c r="BC124" s="44">
        <f>$F$4*'WFH Recoverable LACW DATA 2022'!BF124</f>
        <v>0</v>
      </c>
      <c r="BD124" s="44">
        <f>0*'WFH Recoverable LACW DATA 2022'!BG124</f>
        <v>0</v>
      </c>
      <c r="BE124" s="44">
        <f>$G$11*'WFH Recoverable LACW DATA 2022'!BH124</f>
        <v>0</v>
      </c>
      <c r="BF124" s="44">
        <f>360*'WFH Recoverable LACW DATA 2022'!BI124</f>
        <v>0</v>
      </c>
      <c r="BG124" s="44">
        <f>$H$11*'WFH Recoverable LACW DATA 2022'!BJ124</f>
        <v>0</v>
      </c>
      <c r="BH124" s="44">
        <f>0*'WFH Recoverable LACW DATA 2022'!BK124</f>
        <v>0</v>
      </c>
      <c r="BI124" s="44">
        <f>0*'WFH Recoverable LACW DATA 2022'!BL124</f>
        <v>0</v>
      </c>
      <c r="BJ124" s="44">
        <f>0*'WFH Recoverable LACW DATA 2022'!BM124</f>
        <v>0</v>
      </c>
      <c r="BK124" s="44">
        <f>0*'WFH Recoverable LACW DATA 2022'!BN124</f>
        <v>0</v>
      </c>
      <c r="BL124" s="44">
        <f>0*'WFH Recoverable LACW DATA 2022'!BO124</f>
        <v>0</v>
      </c>
      <c r="BM124">
        <f>$G$3*'WFH Residual LACW DATA 2022'!N124</f>
        <v>-66029.3507172479</v>
      </c>
      <c r="BN124">
        <f>$H$3*'WFH Residual LACW DATA 2022'!O124</f>
        <v>167196.40810695486</v>
      </c>
      <c r="BO124">
        <f>$G$4*'WFH Residual LACW DATA 2022'!P124</f>
        <v>-25446.746772913353</v>
      </c>
      <c r="BP124">
        <f>$H$4*'WFH Residual LACW DATA 2022'!Q124</f>
        <v>28591.978348965338</v>
      </c>
      <c r="BQ124">
        <f>$G$5*'WFH Residual LACW DATA 2022'!R124</f>
        <v>-302631.21934841137</v>
      </c>
      <c r="BR124">
        <f>$H$5*'WFH Residual LACW DATA 2022'!S124</f>
        <v>217142.98942176919</v>
      </c>
      <c r="BS124">
        <f>$G$7*'WFH Residual LACW DATA 2022'!T124</f>
        <v>1427.6616371296843</v>
      </c>
      <c r="BT124">
        <f>$H$7*'WFH Residual LACW DATA 2022'!U124</f>
        <v>239.99484417266243</v>
      </c>
      <c r="BU124">
        <f>$G$8*'WFH Residual LACW DATA 2022'!V124</f>
        <v>4973.682323796701</v>
      </c>
      <c r="BV124">
        <f>$H$8*'WFH Residual LACW DATA 2022'!W124</f>
        <v>311.1044276312291</v>
      </c>
      <c r="BW124">
        <f>$G$6*'WFH Residual LACW DATA 2022'!X124</f>
        <v>1672690.6751466827</v>
      </c>
      <c r="BX124">
        <f>$H$6*'WFH Residual LACW DATA 2022'!Y124</f>
        <v>1422.1916691713329</v>
      </c>
      <c r="BY124">
        <f>$G$9*'WFH Residual LACW DATA 2022'!Z124</f>
        <v>159223.92980765781</v>
      </c>
      <c r="BZ124">
        <f>$H$9*'WFH Residual LACW DATA 2022'!AA124</f>
        <v>24172.320210394704</v>
      </c>
      <c r="CA124">
        <f>$G$10*'WFH Residual LACW DATA 2022'!AB124</f>
        <v>32717.245850888597</v>
      </c>
      <c r="CB124">
        <f>$H$10*'WFH Residual LACW DATA 2022'!AC124</f>
        <v>217.27928279006477</v>
      </c>
      <c r="CC124">
        <f>$G$10*'WFH Residual LACW DATA 2022'!AD124</f>
        <v>68408.786779130693</v>
      </c>
      <c r="CD124">
        <f>$H$11*'WFH Residual LACW DATA 2022'!AE124</f>
        <v>20921.032033372459</v>
      </c>
      <c r="CE124">
        <f>360*'WFH Residual LACW DATA 2022'!AF124</f>
        <v>13674.919895878202</v>
      </c>
      <c r="CH124">
        <f>360*'WFH Residual LACW DATA 2022'!AI124</f>
        <v>2736.6796692427288</v>
      </c>
    </row>
    <row r="125" spans="11:86" x14ac:dyDescent="0.35">
      <c r="K125" s="2" t="s">
        <v>124</v>
      </c>
      <c r="L125" s="10">
        <f>$E$3*'WFH Recoverable LACW DATA 2022'!O125</f>
        <v>0</v>
      </c>
      <c r="M125" s="44">
        <f>$F$3*'WFH Recoverable LACW DATA 2022'!P125</f>
        <v>0</v>
      </c>
      <c r="N125" s="44">
        <f>$D$3*'WFH Recoverable LACW DATA 2022'!Q125</f>
        <v>0</v>
      </c>
      <c r="O125" s="44">
        <f>$G$3*'WFH Recoverable LACW DATA 2022'!R125</f>
        <v>0</v>
      </c>
      <c r="P125" s="44">
        <f>$H$3*'WFH Recoverable LACW DATA 2022'!S125</f>
        <v>0</v>
      </c>
      <c r="Q125" s="44">
        <f>$E$4*'WFH Recoverable LACW DATA 2022'!T125</f>
        <v>0</v>
      </c>
      <c r="R125" s="44">
        <f>$F$4*'WFH Recoverable LACW DATA 2022'!U125</f>
        <v>416716.16</v>
      </c>
      <c r="S125" s="44">
        <f>$D$3*'WFH Recoverable LACW DATA 2022'!V125</f>
        <v>0</v>
      </c>
      <c r="T125" s="44">
        <f>$G$4*'WFH Recoverable LACW DATA 2022'!W125</f>
        <v>0</v>
      </c>
      <c r="U125" s="44">
        <f>360*'WFH Recoverable LACW DATA 2022'!X125</f>
        <v>0</v>
      </c>
      <c r="V125" s="44">
        <f>$H$4*'WFH Recoverable LACW DATA 2022'!Y125</f>
        <v>0</v>
      </c>
      <c r="W125" s="44">
        <f>$C$5*'WFH Recoverable LACW DATA 2022'!Z125</f>
        <v>-612229.42643992265</v>
      </c>
      <c r="X125" s="44">
        <f>0*'WFH Recoverable LACW DATA 2022'!AA125</f>
        <v>0</v>
      </c>
      <c r="Y125" s="44">
        <f>0*'WFH Recoverable LACW DATA 2022'!AB125</f>
        <v>0</v>
      </c>
      <c r="Z125" s="44">
        <f>$G$5*'WFH Recoverable LACW DATA 2022'!AC125</f>
        <v>0</v>
      </c>
      <c r="AA125" s="44">
        <f>$H$5*'WFH Recoverable LACW DATA 2022'!AD125</f>
        <v>0</v>
      </c>
      <c r="AB125" s="44">
        <f>$C$6*'WFH Recoverable LACW DATA 2022'!AE125</f>
        <v>-769390.59445231769</v>
      </c>
      <c r="AC125" s="44">
        <f>0*'WFH Recoverable LACW DATA 2022'!AF125</f>
        <v>0</v>
      </c>
      <c r="AD125" s="44">
        <f>$G$6*'WFH Recoverable LACW DATA 2022'!AG125</f>
        <v>0</v>
      </c>
      <c r="AE125" s="44">
        <f>$H$5*'WFH Recoverable LACW DATA 2022'!AH125</f>
        <v>0</v>
      </c>
      <c r="AF125" s="44">
        <f>$C$7*'WFH Recoverable LACW DATA 2022'!AI125</f>
        <v>-706911.44000000006</v>
      </c>
      <c r="AG125" s="44">
        <f>0*'WFH Recoverable LACW DATA 2022'!AJ125</f>
        <v>0</v>
      </c>
      <c r="AH125" s="44">
        <f>0*'WFH Recoverable LACW DATA 2022'!AK125</f>
        <v>0</v>
      </c>
      <c r="AI125" s="44">
        <f>$G$7*'WFH Recoverable LACW DATA 2022'!AL125</f>
        <v>0</v>
      </c>
      <c r="AJ125" s="44">
        <f>$H$7*'WFH Recoverable LACW DATA 2022'!AM125</f>
        <v>0</v>
      </c>
      <c r="AK125" s="44">
        <f>$C$8*'WFH Recoverable LACW DATA 2022'!AN125</f>
        <v>-3244879.2659220663</v>
      </c>
      <c r="AL125" s="44">
        <f>0*'WFH Recoverable LACW DATA 2022'!AO125</f>
        <v>0</v>
      </c>
      <c r="AM125" s="44">
        <f>$G$8*'WFH Recoverable LACW DATA 2022'!AP125</f>
        <v>0</v>
      </c>
      <c r="AN125" s="44">
        <f>$H$8*'WFH Recoverable LACW DATA 2022'!AQ125</f>
        <v>0</v>
      </c>
      <c r="AO125" s="44">
        <f>$C$9*'WFH Recoverable LACW DATA 2022'!AR125</f>
        <v>-1576081.5</v>
      </c>
      <c r="AP125" s="44">
        <f>0*'WFH Recoverable LACW DATA 2022'!AS125</f>
        <v>0</v>
      </c>
      <c r="AQ125" s="44">
        <f>0*'WFH Recoverable LACW DATA 2022'!AT125</f>
        <v>0</v>
      </c>
      <c r="AR125" s="44">
        <f>$G$9*'WFH Recoverable LACW DATA 2022'!AU125</f>
        <v>0</v>
      </c>
      <c r="AS125" s="44">
        <f>$H$9*'WFH Recoverable LACW DATA 2022'!AV125</f>
        <v>0</v>
      </c>
      <c r="AT125" s="44">
        <f>$C$10*'WFH Recoverable LACW DATA 2022'!AW125</f>
        <v>-86387.21697453635</v>
      </c>
      <c r="AU125" s="44">
        <f>0*'WFH Recoverable LACW DATA 2022'!AX125</f>
        <v>0</v>
      </c>
      <c r="AV125" s="44">
        <f>0*'WFH Recoverable LACW DATA 2022'!AY125</f>
        <v>0</v>
      </c>
      <c r="AW125" s="44">
        <f>$G$10*'WFH Recoverable LACW DATA 2022'!AZ125</f>
        <v>0</v>
      </c>
      <c r="AX125" s="44">
        <f>360*'WFH Recoverable LACW DATA 2022'!BA125</f>
        <v>0</v>
      </c>
      <c r="AY125" s="44">
        <f>$H$10*'WFH Recoverable LACW DATA 2022'!BB125</f>
        <v>0</v>
      </c>
      <c r="AZ125" s="44">
        <f>$C$11*'WFH Recoverable LACW DATA 2022'!BC125</f>
        <v>0</v>
      </c>
      <c r="BA125" s="44">
        <f>0*'WFH Recoverable LACW DATA 2022'!BD125</f>
        <v>0</v>
      </c>
      <c r="BB125" s="44">
        <f>$E$4*'WFH Recoverable LACW DATA 2022'!BE125</f>
        <v>0</v>
      </c>
      <c r="BC125" s="44">
        <f>$F$4*'WFH Recoverable LACW DATA 2022'!BF125</f>
        <v>0</v>
      </c>
      <c r="BD125" s="44">
        <f>0*'WFH Recoverable LACW DATA 2022'!BG125</f>
        <v>0</v>
      </c>
      <c r="BE125" s="44">
        <f>$G$11*'WFH Recoverable LACW DATA 2022'!BH125</f>
        <v>0</v>
      </c>
      <c r="BF125" s="44">
        <f>360*'WFH Recoverable LACW DATA 2022'!BI125</f>
        <v>0</v>
      </c>
      <c r="BG125" s="44">
        <f>$H$11*'WFH Recoverable LACW DATA 2022'!BJ125</f>
        <v>0</v>
      </c>
      <c r="BH125" s="44">
        <f>0*'WFH Recoverable LACW DATA 2022'!BK125</f>
        <v>0</v>
      </c>
      <c r="BI125" s="44">
        <f>0*'WFH Recoverable LACW DATA 2022'!BL125</f>
        <v>0</v>
      </c>
      <c r="BJ125" s="44">
        <f>0*'WFH Recoverable LACW DATA 2022'!BM125</f>
        <v>0</v>
      </c>
      <c r="BK125" s="44">
        <f>0*'WFH Recoverable LACW DATA 2022'!BN125</f>
        <v>0</v>
      </c>
      <c r="BL125" s="44">
        <f>0*'WFH Recoverable LACW DATA 2022'!BO125</f>
        <v>0</v>
      </c>
      <c r="BM125">
        <f>$G$3*'WFH Residual LACW DATA 2022'!N125</f>
        <v>-155711.12532149313</v>
      </c>
      <c r="BN125">
        <f>$H$3*'WFH Residual LACW DATA 2022'!O125</f>
        <v>394284.36859132972</v>
      </c>
      <c r="BO125">
        <f>$G$4*'WFH Residual LACW DATA 2022'!P125</f>
        <v>-60008.792040815671</v>
      </c>
      <c r="BP125">
        <f>$H$4*'WFH Residual LACW DATA 2022'!Q125</f>
        <v>67425.910985403738</v>
      </c>
      <c r="BQ125">
        <f>$G$5*'WFH Residual LACW DATA 2022'!R125</f>
        <v>-713668.1977072279</v>
      </c>
      <c r="BR125">
        <f>$H$5*'WFH Residual LACW DATA 2022'!S125</f>
        <v>512068.93406123779</v>
      </c>
      <c r="BS125">
        <f>$G$7*'WFH Residual LACW DATA 2022'!T125</f>
        <v>3366.7270339782299</v>
      </c>
      <c r="BT125">
        <f>$H$7*'WFH Residual LACW DATA 2022'!U125</f>
        <v>565.95842381530599</v>
      </c>
      <c r="BU125">
        <f>$G$8*'WFH Residual LACW DATA 2022'!V125</f>
        <v>11728.991171613972</v>
      </c>
      <c r="BV125">
        <f>$H$8*'WFH Residual LACW DATA 2022'!W125</f>
        <v>733.64980864947063</v>
      </c>
      <c r="BW125">
        <f>$G$6*'WFH Residual LACW DATA 2022'!X125</f>
        <v>3944557.1478839745</v>
      </c>
      <c r="BX125">
        <f>$H$6*'WFH Residual LACW DATA 2022'!Y125</f>
        <v>3353.8276966832941</v>
      </c>
      <c r="BY125">
        <f>$G$9*'WFH Residual LACW DATA 2022'!Z125</f>
        <v>375483.58448396088</v>
      </c>
      <c r="BZ125">
        <f>$H$9*'WFH Residual LACW DATA 2022'!AA125</f>
        <v>57003.425608558064</v>
      </c>
      <c r="CA125">
        <f>$G$10*'WFH Residual LACW DATA 2022'!AB125</f>
        <v>77154.16119533444</v>
      </c>
      <c r="CB125">
        <f>$H$10*'WFH Residual LACW DATA 2022'!AC125</f>
        <v>512.39034254883666</v>
      </c>
      <c r="CC125">
        <f>$G$10*'WFH Residual LACW DATA 2022'!AD125</f>
        <v>161322.33704479015</v>
      </c>
      <c r="CD125">
        <f>$H$11*'WFH Residual LACW DATA 2022'!AE125</f>
        <v>49336.202846418208</v>
      </c>
      <c r="CE125">
        <f>360*'WFH Residual LACW DATA 2022'!AF125</f>
        <v>32248.343237339363</v>
      </c>
      <c r="CH125">
        <f>360*'WFH Residual LACW DATA 2022'!AI125</f>
        <v>6453.6674420293039</v>
      </c>
    </row>
    <row r="126" spans="11:86" x14ac:dyDescent="0.35">
      <c r="K126" s="2" t="s">
        <v>125</v>
      </c>
      <c r="L126" s="10">
        <f>$E$3*'WFH Recoverable LACW DATA 2022'!O126</f>
        <v>0</v>
      </c>
      <c r="M126" s="44">
        <f>$F$3*'WFH Recoverable LACW DATA 2022'!P126</f>
        <v>0</v>
      </c>
      <c r="N126" s="44">
        <f>$D$3*'WFH Recoverable LACW DATA 2022'!Q126</f>
        <v>-426611.64</v>
      </c>
      <c r="O126" s="44">
        <f>$G$3*'WFH Recoverable LACW DATA 2022'!R126</f>
        <v>0</v>
      </c>
      <c r="P126" s="44">
        <f>$H$3*'WFH Recoverable LACW DATA 2022'!S126</f>
        <v>0</v>
      </c>
      <c r="Q126" s="44">
        <f>$E$4*'WFH Recoverable LACW DATA 2022'!T126</f>
        <v>0</v>
      </c>
      <c r="R126" s="44">
        <f>$F$4*'WFH Recoverable LACW DATA 2022'!U126</f>
        <v>491999.75999999995</v>
      </c>
      <c r="S126" s="44">
        <f>$D$3*'WFH Recoverable LACW DATA 2022'!V126</f>
        <v>0</v>
      </c>
      <c r="T126" s="44">
        <f>$G$4*'WFH Recoverable LACW DATA 2022'!W126</f>
        <v>0</v>
      </c>
      <c r="U126" s="44">
        <f>360*'WFH Recoverable LACW DATA 2022'!X126</f>
        <v>0</v>
      </c>
      <c r="V126" s="44">
        <f>$H$4*'WFH Recoverable LACW DATA 2022'!Y126</f>
        <v>0</v>
      </c>
      <c r="W126" s="44">
        <f>$C$5*'WFH Recoverable LACW DATA 2022'!Z126</f>
        <v>-722728.212720357</v>
      </c>
      <c r="X126" s="44">
        <f>0*'WFH Recoverable LACW DATA 2022'!AA126</f>
        <v>0</v>
      </c>
      <c r="Y126" s="44">
        <f>0*'WFH Recoverable LACW DATA 2022'!AB126</f>
        <v>0</v>
      </c>
      <c r="Z126" s="44">
        <f>$G$5*'WFH Recoverable LACW DATA 2022'!AC126</f>
        <v>0</v>
      </c>
      <c r="AA126" s="44">
        <f>$H$5*'WFH Recoverable LACW DATA 2022'!AD126</f>
        <v>0</v>
      </c>
      <c r="AB126" s="44">
        <f>$C$6*'WFH Recoverable LACW DATA 2022'!AE126</f>
        <v>-606870.49242303486</v>
      </c>
      <c r="AC126" s="44">
        <f>0*'WFH Recoverable LACW DATA 2022'!AF126</f>
        <v>0</v>
      </c>
      <c r="AD126" s="44">
        <f>$G$6*'WFH Recoverable LACW DATA 2022'!AG126</f>
        <v>0</v>
      </c>
      <c r="AE126" s="44">
        <f>$H$5*'WFH Recoverable LACW DATA 2022'!AH126</f>
        <v>0</v>
      </c>
      <c r="AF126" s="44">
        <f>$C$7*'WFH Recoverable LACW DATA 2022'!AI126</f>
        <v>-2023675.3175202489</v>
      </c>
      <c r="AG126" s="44">
        <f>0*'WFH Recoverable LACW DATA 2022'!AJ126</f>
        <v>0</v>
      </c>
      <c r="AH126" s="44">
        <f>0*'WFH Recoverable LACW DATA 2022'!AK126</f>
        <v>0</v>
      </c>
      <c r="AI126" s="44">
        <f>$G$7*'WFH Recoverable LACW DATA 2022'!AL126</f>
        <v>0</v>
      </c>
      <c r="AJ126" s="44">
        <f>$H$7*'WFH Recoverable LACW DATA 2022'!AM126</f>
        <v>5586.3028510689046</v>
      </c>
      <c r="AK126" s="44">
        <f>$C$8*'WFH Recoverable LACW DATA 2022'!AN126</f>
        <v>-10851948.994868208</v>
      </c>
      <c r="AL126" s="44">
        <f>0*'WFH Recoverable LACW DATA 2022'!AO126</f>
        <v>0</v>
      </c>
      <c r="AM126" s="44">
        <f>$G$8*'WFH Recoverable LACW DATA 2022'!AP126</f>
        <v>0</v>
      </c>
      <c r="AN126" s="44">
        <f>$H$8*'WFH Recoverable LACW DATA 2022'!AQ126</f>
        <v>0</v>
      </c>
      <c r="AO126" s="44">
        <f>$C$9*'WFH Recoverable LACW DATA 2022'!AR126</f>
        <v>-484456.76914777415</v>
      </c>
      <c r="AP126" s="44">
        <f>0*'WFH Recoverable LACW DATA 2022'!AS126</f>
        <v>0</v>
      </c>
      <c r="AQ126" s="44">
        <f>0*'WFH Recoverable LACW DATA 2022'!AT126</f>
        <v>0</v>
      </c>
      <c r="AR126" s="44">
        <f>$G$9*'WFH Recoverable LACW DATA 2022'!AU126</f>
        <v>0</v>
      </c>
      <c r="AS126" s="44">
        <f>$H$9*'WFH Recoverable LACW DATA 2022'!AV126</f>
        <v>0</v>
      </c>
      <c r="AT126" s="44">
        <f>$C$10*'WFH Recoverable LACW DATA 2022'!AW126</f>
        <v>-1053481</v>
      </c>
      <c r="AU126" s="44">
        <f>0*'WFH Recoverable LACW DATA 2022'!AX126</f>
        <v>0</v>
      </c>
      <c r="AV126" s="44">
        <f>0*'WFH Recoverable LACW DATA 2022'!AY126</f>
        <v>0</v>
      </c>
      <c r="AW126" s="44">
        <f>$G$10*'WFH Recoverable LACW DATA 2022'!AZ126</f>
        <v>0</v>
      </c>
      <c r="AX126" s="44">
        <f>360*'WFH Recoverable LACW DATA 2022'!BA126</f>
        <v>0</v>
      </c>
      <c r="AY126" s="44">
        <f>$H$10*'WFH Recoverable LACW DATA 2022'!BB126</f>
        <v>0</v>
      </c>
      <c r="AZ126" s="44">
        <f>$C$11*'WFH Recoverable LACW DATA 2022'!BC126</f>
        <v>0</v>
      </c>
      <c r="BA126" s="44">
        <f>0*'WFH Recoverable LACW DATA 2022'!BD126</f>
        <v>0</v>
      </c>
      <c r="BB126" s="44">
        <f>$E$4*'WFH Recoverable LACW DATA 2022'!BE126</f>
        <v>0</v>
      </c>
      <c r="BC126" s="44">
        <f>$F$4*'WFH Recoverable LACW DATA 2022'!BF126</f>
        <v>0</v>
      </c>
      <c r="BD126" s="44">
        <f>0*'WFH Recoverable LACW DATA 2022'!BG126</f>
        <v>0</v>
      </c>
      <c r="BE126" s="44">
        <f>$G$11*'WFH Recoverable LACW DATA 2022'!BH126</f>
        <v>0</v>
      </c>
      <c r="BF126" s="44">
        <f>360*'WFH Recoverable LACW DATA 2022'!BI126</f>
        <v>0</v>
      </c>
      <c r="BG126" s="44">
        <f>$H$11*'WFH Recoverable LACW DATA 2022'!BJ126</f>
        <v>0</v>
      </c>
      <c r="BH126" s="44">
        <f>0*'WFH Recoverable LACW DATA 2022'!BK126</f>
        <v>0</v>
      </c>
      <c r="BI126" s="44">
        <f>0*'WFH Recoverable LACW DATA 2022'!BL126</f>
        <v>0</v>
      </c>
      <c r="BJ126" s="44">
        <f>0*'WFH Recoverable LACW DATA 2022'!BM126</f>
        <v>0</v>
      </c>
      <c r="BK126" s="44">
        <f>0*'WFH Recoverable LACW DATA 2022'!BN126</f>
        <v>0</v>
      </c>
      <c r="BL126" s="44">
        <f>0*'WFH Recoverable LACW DATA 2022'!BO126</f>
        <v>0</v>
      </c>
      <c r="BM126">
        <f>$G$3*'WFH Residual LACW DATA 2022'!N126</f>
        <v>-110371.70640712131</v>
      </c>
      <c r="BN126">
        <f>$H$3*'WFH Residual LACW DATA 2022'!O126</f>
        <v>279478.03011011053</v>
      </c>
      <c r="BO126">
        <f>$G$4*'WFH Residual LACW DATA 2022'!P126</f>
        <v>-42535.64260935106</v>
      </c>
      <c r="BP126">
        <f>$H$4*'WFH Residual LACW DATA 2022'!Q126</f>
        <v>47793.070894250697</v>
      </c>
      <c r="BQ126">
        <f>$G$5*'WFH Residual LACW DATA 2022'!R126</f>
        <v>-505864.79692320962</v>
      </c>
      <c r="BR126">
        <f>$H$5*'WFH Residual LACW DATA 2022'!S126</f>
        <v>362966.49923840235</v>
      </c>
      <c r="BS126">
        <f>$G$7*'WFH Residual LACW DATA 2022'!T126</f>
        <v>2386.4152736674878</v>
      </c>
      <c r="BT126">
        <f>$H$7*'WFH Residual LACW DATA 2022'!U126</f>
        <v>401.16463652168977</v>
      </c>
      <c r="BU126">
        <f>$G$8*'WFH Residual LACW DATA 2022'!V126</f>
        <v>8313.7846918277064</v>
      </c>
      <c r="BV126">
        <f>$H$8*'WFH Residual LACW DATA 2022'!W126</f>
        <v>520.0282325281164</v>
      </c>
      <c r="BW126">
        <f>$G$6*'WFH Residual LACW DATA 2022'!X126</f>
        <v>2795994.8432295299</v>
      </c>
      <c r="BX126">
        <f>$H$6*'WFH Residual LACW DATA 2022'!Y126</f>
        <v>2377.2719201285317</v>
      </c>
      <c r="BY126">
        <f>$G$9*'WFH Residual LACW DATA 2022'!Z126</f>
        <v>266151.5923270823</v>
      </c>
      <c r="BZ126">
        <f>$H$9*'WFH Residual LACW DATA 2022'!AA126</f>
        <v>40405.368225795712</v>
      </c>
      <c r="CA126">
        <f>$G$10*'WFH Residual LACW DATA 2022'!AB126</f>
        <v>54688.683354879933</v>
      </c>
      <c r="CB126">
        <f>$H$10*'WFH Residual LACW DATA 2022'!AC126</f>
        <v>363.19432113074799</v>
      </c>
      <c r="CC126">
        <f>$G$10*'WFH Residual LACW DATA 2022'!AD126</f>
        <v>114349.06519656711</v>
      </c>
      <c r="CD126">
        <f>$H$11*'WFH Residual LACW DATA 2022'!AE126</f>
        <v>34970.660475057426</v>
      </c>
      <c r="CE126">
        <f>360*'WFH Residual LACW DATA 2022'!AF126</f>
        <v>22858.38384738973</v>
      </c>
      <c r="CH126">
        <f>360*'WFH Residual LACW DATA 2022'!AI126</f>
        <v>4574.5112090750226</v>
      </c>
    </row>
    <row r="127" spans="11:86" x14ac:dyDescent="0.35">
      <c r="K127" s="2" t="s">
        <v>126</v>
      </c>
      <c r="L127" s="10">
        <f>$E$3*'WFH Recoverable LACW DATA 2022'!O127</f>
        <v>0</v>
      </c>
      <c r="M127" s="44">
        <f>$F$3*'WFH Recoverable LACW DATA 2022'!P127</f>
        <v>0</v>
      </c>
      <c r="N127" s="44">
        <f>$D$3*'WFH Recoverable LACW DATA 2022'!Q127</f>
        <v>0</v>
      </c>
      <c r="O127" s="44">
        <f>$G$3*'WFH Recoverable LACW DATA 2022'!R127</f>
        <v>0</v>
      </c>
      <c r="P127" s="44">
        <f>$H$3*'WFH Recoverable LACW DATA 2022'!S127</f>
        <v>0</v>
      </c>
      <c r="Q127" s="44">
        <f>$E$4*'WFH Recoverable LACW DATA 2022'!T127</f>
        <v>0</v>
      </c>
      <c r="R127" s="44">
        <f>$F$4*'WFH Recoverable LACW DATA 2022'!U127</f>
        <v>7435.68</v>
      </c>
      <c r="S127" s="44">
        <f>$D$3*'WFH Recoverable LACW DATA 2022'!V127</f>
        <v>0</v>
      </c>
      <c r="T127" s="44">
        <f>$G$4*'WFH Recoverable LACW DATA 2022'!W127</f>
        <v>0</v>
      </c>
      <c r="U127" s="44">
        <f>360*'WFH Recoverable LACW DATA 2022'!X127</f>
        <v>0</v>
      </c>
      <c r="V127" s="44">
        <f>$H$4*'WFH Recoverable LACW DATA 2022'!Y127</f>
        <v>0</v>
      </c>
      <c r="W127" s="44">
        <f>$C$5*'WFH Recoverable LACW DATA 2022'!Z127</f>
        <v>0</v>
      </c>
      <c r="X127" s="44">
        <f>0*'WFH Recoverable LACW DATA 2022'!AA127</f>
        <v>0</v>
      </c>
      <c r="Y127" s="44">
        <f>0*'WFH Recoverable LACW DATA 2022'!AB127</f>
        <v>0</v>
      </c>
      <c r="Z127" s="44">
        <f>$G$5*'WFH Recoverable LACW DATA 2022'!AC127</f>
        <v>0</v>
      </c>
      <c r="AA127" s="44">
        <f>$H$5*'WFH Recoverable LACW DATA 2022'!AD127</f>
        <v>0</v>
      </c>
      <c r="AB127" s="44">
        <f>$C$6*'WFH Recoverable LACW DATA 2022'!AE127</f>
        <v>0</v>
      </c>
      <c r="AC127" s="44">
        <f>0*'WFH Recoverable LACW DATA 2022'!AF127</f>
        <v>0</v>
      </c>
      <c r="AD127" s="44">
        <f>$G$6*'WFH Recoverable LACW DATA 2022'!AG127</f>
        <v>0</v>
      </c>
      <c r="AE127" s="44">
        <f>$H$5*'WFH Recoverable LACW DATA 2022'!AH127</f>
        <v>0</v>
      </c>
      <c r="AF127" s="44">
        <f>$C$7*'WFH Recoverable LACW DATA 2022'!AI127</f>
        <v>-3806.2797315436242</v>
      </c>
      <c r="AG127" s="44">
        <f>0*'WFH Recoverable LACW DATA 2022'!AJ127</f>
        <v>0</v>
      </c>
      <c r="AH127" s="44">
        <f>0*'WFH Recoverable LACW DATA 2022'!AK127</f>
        <v>0</v>
      </c>
      <c r="AI127" s="44">
        <f>$G$7*'WFH Recoverable LACW DATA 2022'!AL127</f>
        <v>0</v>
      </c>
      <c r="AJ127" s="44">
        <f>$H$7*'WFH Recoverable LACW DATA 2022'!AM127</f>
        <v>0</v>
      </c>
      <c r="AK127" s="44">
        <f>$C$8*'WFH Recoverable LACW DATA 2022'!AN127</f>
        <v>-453914.11576187355</v>
      </c>
      <c r="AL127" s="44">
        <f>0*'WFH Recoverable LACW DATA 2022'!AO127</f>
        <v>0</v>
      </c>
      <c r="AM127" s="44">
        <f>$G$8*'WFH Recoverable LACW DATA 2022'!AP127</f>
        <v>0</v>
      </c>
      <c r="AN127" s="44">
        <f>$H$8*'WFH Recoverable LACW DATA 2022'!AQ127</f>
        <v>0</v>
      </c>
      <c r="AO127" s="44">
        <f>$C$9*'WFH Recoverable LACW DATA 2022'!AR127</f>
        <v>0</v>
      </c>
      <c r="AP127" s="44">
        <f>0*'WFH Recoverable LACW DATA 2022'!AS127</f>
        <v>0</v>
      </c>
      <c r="AQ127" s="44">
        <f>0*'WFH Recoverable LACW DATA 2022'!AT127</f>
        <v>0</v>
      </c>
      <c r="AR127" s="44">
        <f>$G$9*'WFH Recoverable LACW DATA 2022'!AU127</f>
        <v>0</v>
      </c>
      <c r="AS127" s="44">
        <f>$H$9*'WFH Recoverable LACW DATA 2022'!AV127</f>
        <v>0</v>
      </c>
      <c r="AT127" s="44">
        <f>$C$10*'WFH Recoverable LACW DATA 2022'!AW127</f>
        <v>-90410</v>
      </c>
      <c r="AU127" s="44">
        <f>0*'WFH Recoverable LACW DATA 2022'!AX127</f>
        <v>0</v>
      </c>
      <c r="AV127" s="44">
        <f>0*'WFH Recoverable LACW DATA 2022'!AY127</f>
        <v>0</v>
      </c>
      <c r="AW127" s="44">
        <f>$G$10*'WFH Recoverable LACW DATA 2022'!AZ127</f>
        <v>0</v>
      </c>
      <c r="AX127" s="44">
        <f>360*'WFH Recoverable LACW DATA 2022'!BA127</f>
        <v>0</v>
      </c>
      <c r="AY127" s="44">
        <f>$H$10*'WFH Recoverable LACW DATA 2022'!BB127</f>
        <v>0</v>
      </c>
      <c r="AZ127" s="44">
        <f>$C$11*'WFH Recoverable LACW DATA 2022'!BC127</f>
        <v>0</v>
      </c>
      <c r="BA127" s="44">
        <f>0*'WFH Recoverable LACW DATA 2022'!BD127</f>
        <v>0</v>
      </c>
      <c r="BB127" s="44">
        <f>$E$4*'WFH Recoverable LACW DATA 2022'!BE127</f>
        <v>0</v>
      </c>
      <c r="BC127" s="44">
        <f>$F$4*'WFH Recoverable LACW DATA 2022'!BF127</f>
        <v>0</v>
      </c>
      <c r="BD127" s="44">
        <f>0*'WFH Recoverable LACW DATA 2022'!BG127</f>
        <v>0</v>
      </c>
      <c r="BE127" s="44">
        <f>$G$11*'WFH Recoverable LACW DATA 2022'!BH127</f>
        <v>0</v>
      </c>
      <c r="BF127" s="44">
        <f>360*'WFH Recoverable LACW DATA 2022'!BI127</f>
        <v>0</v>
      </c>
      <c r="BG127" s="44">
        <f>$H$11*'WFH Recoverable LACW DATA 2022'!BJ127</f>
        <v>0</v>
      </c>
      <c r="BH127" s="44">
        <f>0*'WFH Recoverable LACW DATA 2022'!BK127</f>
        <v>0</v>
      </c>
      <c r="BI127" s="44">
        <f>0*'WFH Recoverable LACW DATA 2022'!BL127</f>
        <v>0</v>
      </c>
      <c r="BJ127" s="44">
        <f>0*'WFH Recoverable LACW DATA 2022'!BM127</f>
        <v>0</v>
      </c>
      <c r="BK127" s="44">
        <f>0*'WFH Recoverable LACW DATA 2022'!BN127</f>
        <v>0</v>
      </c>
      <c r="BL127" s="44">
        <f>0*'WFH Recoverable LACW DATA 2022'!BO127</f>
        <v>0</v>
      </c>
      <c r="BM127">
        <f>$G$3*'WFH Residual LACW DATA 2022'!N127</f>
        <v>-6091.2199383657862</v>
      </c>
      <c r="BN127">
        <f>$H$3*'WFH Residual LACW DATA 2022'!O127</f>
        <v>15423.89988121141</v>
      </c>
      <c r="BO127">
        <f>$G$4*'WFH Residual LACW DATA 2022'!P127</f>
        <v>-2347.4671434142419</v>
      </c>
      <c r="BP127">
        <f>$H$4*'WFH Residual LACW DATA 2022'!Q127</f>
        <v>2637.6153438541573</v>
      </c>
      <c r="BQ127">
        <f>$G$5*'WFH Residual LACW DATA 2022'!R127</f>
        <v>-27917.786518313744</v>
      </c>
      <c r="BR127">
        <f>$H$5*'WFH Residual LACW DATA 2022'!S127</f>
        <v>20031.481337839821</v>
      </c>
      <c r="BS127">
        <f>$G$7*'WFH Residual LACW DATA 2022'!T127</f>
        <v>131.7020527214224</v>
      </c>
      <c r="BT127">
        <f>$H$7*'WFH Residual LACW DATA 2022'!U127</f>
        <v>22.139569207480491</v>
      </c>
      <c r="BU127">
        <f>$G$8*'WFH Residual LACW DATA 2022'!V127</f>
        <v>458.82312348551096</v>
      </c>
      <c r="BV127">
        <f>$H$8*'WFH Residual LACW DATA 2022'!W127</f>
        <v>28.699441565252489</v>
      </c>
      <c r="BW127">
        <f>$G$6*'WFH Residual LACW DATA 2022'!X127</f>
        <v>154306.0272514621</v>
      </c>
      <c r="BX127">
        <f>$H$6*'WFH Residual LACW DATA 2022'!Y127</f>
        <v>131.19744715543996</v>
      </c>
      <c r="BY127">
        <f>$G$9*'WFH Residual LACW DATA 2022'!Z127</f>
        <v>14688.437268791971</v>
      </c>
      <c r="BZ127">
        <f>$H$9*'WFH Residual LACW DATA 2022'!AA127</f>
        <v>2229.9010549509671</v>
      </c>
      <c r="CA127">
        <f>$G$10*'WFH Residual LACW DATA 2022'!AB127</f>
        <v>3018.1720415325972</v>
      </c>
      <c r="CB127">
        <f>$H$10*'WFH Residual LACW DATA 2022'!AC127</f>
        <v>20.044054426525548</v>
      </c>
      <c r="CC127">
        <f>$G$10*'WFH Residual LACW DATA 2022'!AD127</f>
        <v>6310.7233595681564</v>
      </c>
      <c r="CD127">
        <f>$H$11*'WFH Residual LACW DATA 2022'!AE127</f>
        <v>1929.969113259503</v>
      </c>
      <c r="CE127">
        <f>360*'WFH Residual LACW DATA 2022'!AF127</f>
        <v>1261.5139149561533</v>
      </c>
      <c r="CH127">
        <f>360*'WFH Residual LACW DATA 2022'!AI127</f>
        <v>252.45921071668525</v>
      </c>
    </row>
    <row r="128" spans="11:86" x14ac:dyDescent="0.35">
      <c r="K128" s="2" t="s">
        <v>127</v>
      </c>
      <c r="L128" s="10">
        <f>$E$3*'WFH Recoverable LACW DATA 2022'!O128</f>
        <v>0</v>
      </c>
      <c r="M128" s="44">
        <f>$F$3*'WFH Recoverable LACW DATA 2022'!P128</f>
        <v>0</v>
      </c>
      <c r="N128" s="44">
        <f>$D$3*'WFH Recoverable LACW DATA 2022'!Q128</f>
        <v>-7604.2199999999993</v>
      </c>
      <c r="O128" s="44">
        <f>$G$3*'WFH Recoverable LACW DATA 2022'!R128</f>
        <v>0</v>
      </c>
      <c r="P128" s="44">
        <f>$H$3*'WFH Recoverable LACW DATA 2022'!S128</f>
        <v>0</v>
      </c>
      <c r="Q128" s="44">
        <f>$E$4*'WFH Recoverable LACW DATA 2022'!T128</f>
        <v>-176466.60000000003</v>
      </c>
      <c r="R128" s="44">
        <f>$F$4*'WFH Recoverable LACW DATA 2022'!U128</f>
        <v>39840.079999999994</v>
      </c>
      <c r="S128" s="44">
        <f>$D$3*'WFH Recoverable LACW DATA 2022'!V128</f>
        <v>0</v>
      </c>
      <c r="T128" s="44">
        <f>$G$4*'WFH Recoverable LACW DATA 2022'!W128</f>
        <v>0</v>
      </c>
      <c r="U128" s="44">
        <f>360*'WFH Recoverable LACW DATA 2022'!X128</f>
        <v>0</v>
      </c>
      <c r="V128" s="44">
        <f>$H$4*'WFH Recoverable LACW DATA 2022'!Y128</f>
        <v>0</v>
      </c>
      <c r="W128" s="44">
        <f>$C$5*'WFH Recoverable LACW DATA 2022'!Z128</f>
        <v>-1120823.4039782693</v>
      </c>
      <c r="X128" s="44">
        <f>0*'WFH Recoverable LACW DATA 2022'!AA128</f>
        <v>0</v>
      </c>
      <c r="Y128" s="44">
        <f>0*'WFH Recoverable LACW DATA 2022'!AB128</f>
        <v>0</v>
      </c>
      <c r="Z128" s="44">
        <f>$G$5*'WFH Recoverable LACW DATA 2022'!AC128</f>
        <v>0</v>
      </c>
      <c r="AA128" s="44">
        <f>$H$5*'WFH Recoverable LACW DATA 2022'!AD128</f>
        <v>0</v>
      </c>
      <c r="AB128" s="44">
        <f>$C$6*'WFH Recoverable LACW DATA 2022'!AE128</f>
        <v>-864162.27483887924</v>
      </c>
      <c r="AC128" s="44">
        <f>0*'WFH Recoverable LACW DATA 2022'!AF128</f>
        <v>0</v>
      </c>
      <c r="AD128" s="44">
        <f>$G$6*'WFH Recoverable LACW DATA 2022'!AG128</f>
        <v>0</v>
      </c>
      <c r="AE128" s="44">
        <f>$H$5*'WFH Recoverable LACW DATA 2022'!AH128</f>
        <v>0</v>
      </c>
      <c r="AF128" s="44">
        <f>$C$7*'WFH Recoverable LACW DATA 2022'!AI128</f>
        <v>-1316975.0483326456</v>
      </c>
      <c r="AG128" s="44">
        <f>0*'WFH Recoverable LACW DATA 2022'!AJ128</f>
        <v>0</v>
      </c>
      <c r="AH128" s="44">
        <f>0*'WFH Recoverable LACW DATA 2022'!AK128</f>
        <v>0</v>
      </c>
      <c r="AI128" s="44">
        <f>$G$7*'WFH Recoverable LACW DATA 2022'!AL128</f>
        <v>0</v>
      </c>
      <c r="AJ128" s="44">
        <f>$H$7*'WFH Recoverable LACW DATA 2022'!AM128</f>
        <v>0</v>
      </c>
      <c r="AK128" s="44">
        <f>$C$8*'WFH Recoverable LACW DATA 2022'!AN128</f>
        <v>-3073277.4780607019</v>
      </c>
      <c r="AL128" s="44">
        <f>0*'WFH Recoverable LACW DATA 2022'!AO128</f>
        <v>0</v>
      </c>
      <c r="AM128" s="44">
        <f>$G$8*'WFH Recoverable LACW DATA 2022'!AP128</f>
        <v>0</v>
      </c>
      <c r="AN128" s="44">
        <f>$H$8*'WFH Recoverable LACW DATA 2022'!AQ128</f>
        <v>0</v>
      </c>
      <c r="AO128" s="44">
        <f>$C$9*'WFH Recoverable LACW DATA 2022'!AR128</f>
        <v>-2544164.7927721073</v>
      </c>
      <c r="AP128" s="44">
        <f>0*'WFH Recoverable LACW DATA 2022'!AS128</f>
        <v>0</v>
      </c>
      <c r="AQ128" s="44">
        <f>0*'WFH Recoverable LACW DATA 2022'!AT128</f>
        <v>0</v>
      </c>
      <c r="AR128" s="44">
        <f>$G$9*'WFH Recoverable LACW DATA 2022'!AU128</f>
        <v>0</v>
      </c>
      <c r="AS128" s="44">
        <f>$H$9*'WFH Recoverable LACW DATA 2022'!AV128</f>
        <v>0</v>
      </c>
      <c r="AT128" s="44">
        <f>$C$10*'WFH Recoverable LACW DATA 2022'!AW128</f>
        <v>-150930</v>
      </c>
      <c r="AU128" s="44">
        <f>0*'WFH Recoverable LACW DATA 2022'!AX128</f>
        <v>0</v>
      </c>
      <c r="AV128" s="44">
        <f>0*'WFH Recoverable LACW DATA 2022'!AY128</f>
        <v>0</v>
      </c>
      <c r="AW128" s="44">
        <f>$G$10*'WFH Recoverable LACW DATA 2022'!AZ128</f>
        <v>0</v>
      </c>
      <c r="AX128" s="44">
        <f>360*'WFH Recoverable LACW DATA 2022'!BA128</f>
        <v>0</v>
      </c>
      <c r="AY128" s="44">
        <f>$H$10*'WFH Recoverable LACW DATA 2022'!BB128</f>
        <v>0</v>
      </c>
      <c r="AZ128" s="44">
        <f>$C$11*'WFH Recoverable LACW DATA 2022'!BC128</f>
        <v>0</v>
      </c>
      <c r="BA128" s="44">
        <f>0*'WFH Recoverable LACW DATA 2022'!BD128</f>
        <v>0</v>
      </c>
      <c r="BB128" s="44">
        <f>$E$4*'WFH Recoverable LACW DATA 2022'!BE128</f>
        <v>0</v>
      </c>
      <c r="BC128" s="44">
        <f>$F$4*'WFH Recoverable LACW DATA 2022'!BF128</f>
        <v>0</v>
      </c>
      <c r="BD128" s="44">
        <f>0*'WFH Recoverable LACW DATA 2022'!BG128</f>
        <v>0</v>
      </c>
      <c r="BE128" s="44">
        <f>$G$11*'WFH Recoverable LACW DATA 2022'!BH128</f>
        <v>0</v>
      </c>
      <c r="BF128" s="44">
        <f>360*'WFH Recoverable LACW DATA 2022'!BI128</f>
        <v>0</v>
      </c>
      <c r="BG128" s="44">
        <f>$H$11*'WFH Recoverable LACW DATA 2022'!BJ128</f>
        <v>0</v>
      </c>
      <c r="BH128" s="44">
        <f>0*'WFH Recoverable LACW DATA 2022'!BK128</f>
        <v>0</v>
      </c>
      <c r="BI128" s="44">
        <f>0*'WFH Recoverable LACW DATA 2022'!BL128</f>
        <v>0</v>
      </c>
      <c r="BJ128" s="44">
        <f>0*'WFH Recoverable LACW DATA 2022'!BM128</f>
        <v>0</v>
      </c>
      <c r="BK128" s="44">
        <f>0*'WFH Recoverable LACW DATA 2022'!BN128</f>
        <v>0</v>
      </c>
      <c r="BL128" s="44">
        <f>0*'WFH Recoverable LACW DATA 2022'!BO128</f>
        <v>0</v>
      </c>
      <c r="BM128">
        <f>$G$3*'WFH Residual LACW DATA 2022'!N128</f>
        <v>-164021.30005179727</v>
      </c>
      <c r="BN128">
        <f>$H$3*'WFH Residual LACW DATA 2022'!O128</f>
        <v>415327.00115632167</v>
      </c>
      <c r="BO128">
        <f>$G$4*'WFH Residual LACW DATA 2022'!P128</f>
        <v>-63211.411931873816</v>
      </c>
      <c r="BP128">
        <f>$H$4*'WFH Residual LACW DATA 2022'!Q128</f>
        <v>71024.376416064217</v>
      </c>
      <c r="BQ128">
        <f>$G$5*'WFH Residual LACW DATA 2022'!R128</f>
        <v>-751756.08262979391</v>
      </c>
      <c r="BR128">
        <f>$H$5*'WFH Residual LACW DATA 2022'!S128</f>
        <v>539397.63204106083</v>
      </c>
      <c r="BS128">
        <f>$G$7*'WFH Residual LACW DATA 2022'!T128</f>
        <v>3546.4064876064272</v>
      </c>
      <c r="BT128">
        <f>$H$7*'WFH Residual LACW DATA 2022'!U128</f>
        <v>596.16315955452876</v>
      </c>
      <c r="BU128">
        <f>$G$8*'WFH Residual LACW DATA 2022'!V128</f>
        <v>12354.957786684428</v>
      </c>
      <c r="BV128">
        <f>$H$8*'WFH Residual LACW DATA 2022'!W128</f>
        <v>772.80409571883365</v>
      </c>
      <c r="BW128">
        <f>$G$6*'WFH Residual LACW DATA 2022'!X128</f>
        <v>4155074.9195904331</v>
      </c>
      <c r="BX128">
        <f>$H$6*'WFH Residual LACW DATA 2022'!Y128</f>
        <v>3532.8187232860955</v>
      </c>
      <c r="BY128">
        <f>$G$9*'WFH Residual LACW DATA 2022'!Z128</f>
        <v>395522.83465943905</v>
      </c>
      <c r="BZ128">
        <f>$H$9*'WFH Residual LACW DATA 2022'!AA128</f>
        <v>60045.651564185551</v>
      </c>
      <c r="CA128">
        <f>$G$10*'WFH Residual LACW DATA 2022'!AB128</f>
        <v>81271.815340980611</v>
      </c>
      <c r="CB128">
        <f>$H$10*'WFH Residual LACW DATA 2022'!AC128</f>
        <v>539.73619383537573</v>
      </c>
      <c r="CC128">
        <f>$G$10*'WFH Residual LACW DATA 2022'!AD128</f>
        <v>169931.97753114128</v>
      </c>
      <c r="CD128">
        <f>$H$11*'WFH Residual LACW DATA 2022'!AE128</f>
        <v>51969.235427339838</v>
      </c>
      <c r="CE128">
        <f>360*'WFH Residual LACW DATA 2022'!AF128</f>
        <v>33969.410800827842</v>
      </c>
      <c r="CH128">
        <f>360*'WFH Residual LACW DATA 2022'!AI128</f>
        <v>6798.0943671048717</v>
      </c>
    </row>
    <row r="129" spans="11:86" x14ac:dyDescent="0.35">
      <c r="K129" s="2" t="s">
        <v>128</v>
      </c>
      <c r="L129" s="10">
        <f>$E$3*'WFH Recoverable LACW DATA 2022'!O129</f>
        <v>0</v>
      </c>
      <c r="M129" s="44">
        <f>$F$3*'WFH Recoverable LACW DATA 2022'!P129</f>
        <v>0</v>
      </c>
      <c r="N129" s="44">
        <f>$D$3*'WFH Recoverable LACW DATA 2022'!Q129</f>
        <v>-19640.400000000001</v>
      </c>
      <c r="O129" s="44">
        <f>$G$3*'WFH Recoverable LACW DATA 2022'!R129</f>
        <v>0</v>
      </c>
      <c r="P129" s="44">
        <f>$H$3*'WFH Recoverable LACW DATA 2022'!S129</f>
        <v>0</v>
      </c>
      <c r="Q129" s="44">
        <f>$E$4*'WFH Recoverable LACW DATA 2022'!T129</f>
        <v>0</v>
      </c>
      <c r="R129" s="44">
        <f>$F$4*'WFH Recoverable LACW DATA 2022'!U129</f>
        <v>53674.880000000005</v>
      </c>
      <c r="S129" s="44">
        <f>$D$3*'WFH Recoverable LACW DATA 2022'!V129</f>
        <v>0</v>
      </c>
      <c r="T129" s="44">
        <f>$G$4*'WFH Recoverable LACW DATA 2022'!W129</f>
        <v>0</v>
      </c>
      <c r="U129" s="44">
        <f>360*'WFH Recoverable LACW DATA 2022'!X129</f>
        <v>0</v>
      </c>
      <c r="V129" s="44">
        <f>$H$4*'WFH Recoverable LACW DATA 2022'!Y129</f>
        <v>0</v>
      </c>
      <c r="W129" s="44">
        <f>$C$5*'WFH Recoverable LACW DATA 2022'!Z129</f>
        <v>-1148863.7608194961</v>
      </c>
      <c r="X129" s="44">
        <f>0*'WFH Recoverable LACW DATA 2022'!AA129</f>
        <v>0</v>
      </c>
      <c r="Y129" s="44">
        <f>0*'WFH Recoverable LACW DATA 2022'!AB129</f>
        <v>0</v>
      </c>
      <c r="Z129" s="44">
        <f>$G$5*'WFH Recoverable LACW DATA 2022'!AC129</f>
        <v>0</v>
      </c>
      <c r="AA129" s="44">
        <f>$H$5*'WFH Recoverable LACW DATA 2022'!AD129</f>
        <v>0</v>
      </c>
      <c r="AB129" s="44">
        <f>$C$6*'WFH Recoverable LACW DATA 2022'!AE129</f>
        <v>-870437.08116335643</v>
      </c>
      <c r="AC129" s="44">
        <f>0*'WFH Recoverable LACW DATA 2022'!AF129</f>
        <v>0</v>
      </c>
      <c r="AD129" s="44">
        <f>$G$6*'WFH Recoverable LACW DATA 2022'!AG129</f>
        <v>0</v>
      </c>
      <c r="AE129" s="44">
        <f>$H$5*'WFH Recoverable LACW DATA 2022'!AH129</f>
        <v>0</v>
      </c>
      <c r="AF129" s="44">
        <f>$C$7*'WFH Recoverable LACW DATA 2022'!AI129</f>
        <v>-1199188.1966449535</v>
      </c>
      <c r="AG129" s="44">
        <f>0*'WFH Recoverable LACW DATA 2022'!AJ129</f>
        <v>0</v>
      </c>
      <c r="AH129" s="44">
        <f>0*'WFH Recoverable LACW DATA 2022'!AK129</f>
        <v>0</v>
      </c>
      <c r="AI129" s="44">
        <f>$G$7*'WFH Recoverable LACW DATA 2022'!AL129</f>
        <v>0</v>
      </c>
      <c r="AJ129" s="44">
        <f>$H$7*'WFH Recoverable LACW DATA 2022'!AM129</f>
        <v>0</v>
      </c>
      <c r="AK129" s="44">
        <f>$C$8*'WFH Recoverable LACW DATA 2022'!AN129</f>
        <v>-2875655.1334742121</v>
      </c>
      <c r="AL129" s="44">
        <f>0*'WFH Recoverable LACW DATA 2022'!AO129</f>
        <v>0</v>
      </c>
      <c r="AM129" s="44">
        <f>$G$8*'WFH Recoverable LACW DATA 2022'!AP129</f>
        <v>0</v>
      </c>
      <c r="AN129" s="44">
        <f>$H$8*'WFH Recoverable LACW DATA 2022'!AQ129</f>
        <v>0</v>
      </c>
      <c r="AO129" s="44">
        <f>$C$9*'WFH Recoverable LACW DATA 2022'!AR129</f>
        <v>0</v>
      </c>
      <c r="AP129" s="44">
        <f>0*'WFH Recoverable LACW DATA 2022'!AS129</f>
        <v>0</v>
      </c>
      <c r="AQ129" s="44">
        <f>0*'WFH Recoverable LACW DATA 2022'!AT129</f>
        <v>0</v>
      </c>
      <c r="AR129" s="44">
        <f>$G$9*'WFH Recoverable LACW DATA 2022'!AU129</f>
        <v>0</v>
      </c>
      <c r="AS129" s="44">
        <f>$H$9*'WFH Recoverable LACW DATA 2022'!AV129</f>
        <v>0</v>
      </c>
      <c r="AT129" s="44">
        <f>$C$10*'WFH Recoverable LACW DATA 2022'!AW129</f>
        <v>-248590.16278142302</v>
      </c>
      <c r="AU129" s="44">
        <f>0*'WFH Recoverable LACW DATA 2022'!AX129</f>
        <v>0</v>
      </c>
      <c r="AV129" s="44">
        <f>0*'WFH Recoverable LACW DATA 2022'!AY129</f>
        <v>0</v>
      </c>
      <c r="AW129" s="44">
        <f>$G$10*'WFH Recoverable LACW DATA 2022'!AZ129</f>
        <v>0</v>
      </c>
      <c r="AX129" s="44">
        <f>360*'WFH Recoverable LACW DATA 2022'!BA129</f>
        <v>0</v>
      </c>
      <c r="AY129" s="44">
        <f>$H$10*'WFH Recoverable LACW DATA 2022'!BB129</f>
        <v>0</v>
      </c>
      <c r="AZ129" s="44">
        <f>$C$11*'WFH Recoverable LACW DATA 2022'!BC129</f>
        <v>0</v>
      </c>
      <c r="BA129" s="44">
        <f>0*'WFH Recoverable LACW DATA 2022'!BD129</f>
        <v>0</v>
      </c>
      <c r="BB129" s="44">
        <f>$E$4*'WFH Recoverable LACW DATA 2022'!BE129</f>
        <v>0</v>
      </c>
      <c r="BC129" s="44">
        <f>$F$4*'WFH Recoverable LACW DATA 2022'!BF129</f>
        <v>0</v>
      </c>
      <c r="BD129" s="44">
        <f>0*'WFH Recoverable LACW DATA 2022'!BG129</f>
        <v>0</v>
      </c>
      <c r="BE129" s="44">
        <f>$G$11*'WFH Recoverable LACW DATA 2022'!BH129</f>
        <v>0</v>
      </c>
      <c r="BF129" s="44">
        <f>360*'WFH Recoverable LACW DATA 2022'!BI129</f>
        <v>0</v>
      </c>
      <c r="BG129" s="44">
        <f>$H$11*'WFH Recoverable LACW DATA 2022'!BJ129</f>
        <v>0</v>
      </c>
      <c r="BH129" s="44">
        <f>0*'WFH Recoverable LACW DATA 2022'!BK129</f>
        <v>0</v>
      </c>
      <c r="BI129" s="44">
        <f>0*'WFH Recoverable LACW DATA 2022'!BL129</f>
        <v>0</v>
      </c>
      <c r="BJ129" s="44">
        <f>0*'WFH Recoverable LACW DATA 2022'!BM129</f>
        <v>0</v>
      </c>
      <c r="BK129" s="44">
        <f>0*'WFH Recoverable LACW DATA 2022'!BN129</f>
        <v>0</v>
      </c>
      <c r="BL129" s="44">
        <f>0*'WFH Recoverable LACW DATA 2022'!BO129</f>
        <v>0</v>
      </c>
      <c r="BM129">
        <f>$G$3*'WFH Residual LACW DATA 2022'!N129</f>
        <v>-60269.090634239779</v>
      </c>
      <c r="BN129">
        <f>$H$3*'WFH Residual LACW DATA 2022'!O129</f>
        <v>152610.54916423996</v>
      </c>
      <c r="BO129">
        <f>$G$4*'WFH Residual LACW DATA 2022'!P129</f>
        <v>-23226.82672090322</v>
      </c>
      <c r="BP129">
        <f>$H$4*'WFH Residual LACW DATA 2022'!Q129</f>
        <v>26097.674985555834</v>
      </c>
      <c r="BQ129">
        <f>$G$5*'WFH Residual LACW DATA 2022'!R129</f>
        <v>-276230.31560259627</v>
      </c>
      <c r="BR129">
        <f>$H$5*'WFH Residual LACW DATA 2022'!S129</f>
        <v>198199.89698356742</v>
      </c>
      <c r="BS129">
        <f>$G$7*'WFH Residual LACW DATA 2022'!T129</f>
        <v>1303.115473172752</v>
      </c>
      <c r="BT129">
        <f>$H$7*'WFH Residual LACW DATA 2022'!U129</f>
        <v>219.05820454197124</v>
      </c>
      <c r="BU129">
        <f>$G$8*'WFH Residual LACW DATA 2022'!V129</f>
        <v>4539.7888590856292</v>
      </c>
      <c r="BV129">
        <f>$H$8*'WFH Residual LACW DATA 2022'!W129</f>
        <v>283.96433922107383</v>
      </c>
      <c r="BW129">
        <f>$G$6*'WFH Residual LACW DATA 2022'!X129</f>
        <v>1526768.6991980311</v>
      </c>
      <c r="BX129">
        <f>$H$6*'WFH Residual LACW DATA 2022'!Y129</f>
        <v>1298.1226935820519</v>
      </c>
      <c r="BY129">
        <f>$G$9*'WFH Residual LACW DATA 2022'!Z129</f>
        <v>145333.57291079441</v>
      </c>
      <c r="BZ129">
        <f>$H$9*'WFH Residual LACW DATA 2022'!AA129</f>
        <v>22063.578420431055</v>
      </c>
      <c r="CA129">
        <f>$G$10*'WFH Residual LACW DATA 2022'!AB129</f>
        <v>29863.062926875566</v>
      </c>
      <c r="CB129">
        <f>$H$10*'WFH Residual LACW DATA 2022'!AC129</f>
        <v>198.324300408369</v>
      </c>
      <c r="CC129">
        <f>$G$10*'WFH Residual LACW DATA 2022'!AD129</f>
        <v>62440.949756194357</v>
      </c>
      <c r="CD129">
        <f>$H$11*'WFH Residual LACW DATA 2022'!AE129</f>
        <v>19095.925707047638</v>
      </c>
      <c r="CE129">
        <f>360*'WFH Residual LACW DATA 2022'!AF129</f>
        <v>12481.948976750498</v>
      </c>
      <c r="CH129">
        <f>360*'WFH Residual LACW DATA 2022'!AI129</f>
        <v>2497.9375570232169</v>
      </c>
    </row>
    <row r="130" spans="11:86" x14ac:dyDescent="0.35">
      <c r="K130" s="2" t="s">
        <v>129</v>
      </c>
      <c r="L130" s="10">
        <f>$E$3*'WFH Recoverable LACW DATA 2022'!O130</f>
        <v>0</v>
      </c>
      <c r="M130" s="44">
        <f>$F$3*'WFH Recoverable LACW DATA 2022'!P130</f>
        <v>0</v>
      </c>
      <c r="N130" s="44">
        <f>$D$3*'WFH Recoverable LACW DATA 2022'!Q130</f>
        <v>-149680.44</v>
      </c>
      <c r="O130" s="44">
        <f>$G$3*'WFH Recoverable LACW DATA 2022'!R130</f>
        <v>0</v>
      </c>
      <c r="P130" s="44">
        <f>$H$3*'WFH Recoverable LACW DATA 2022'!S130</f>
        <v>0</v>
      </c>
      <c r="Q130" s="44">
        <f>$E$4*'WFH Recoverable LACW DATA 2022'!T130</f>
        <v>0</v>
      </c>
      <c r="R130" s="44">
        <f>$F$4*'WFH Recoverable LACW DATA 2022'!U130</f>
        <v>575396.08000000007</v>
      </c>
      <c r="S130" s="44">
        <f>$D$3*'WFH Recoverable LACW DATA 2022'!V130</f>
        <v>0</v>
      </c>
      <c r="T130" s="44">
        <f>$G$4*'WFH Recoverable LACW DATA 2022'!W130</f>
        <v>0</v>
      </c>
      <c r="U130" s="44">
        <f>360*'WFH Recoverable LACW DATA 2022'!X130</f>
        <v>0</v>
      </c>
      <c r="V130" s="44">
        <f>$H$4*'WFH Recoverable LACW DATA 2022'!Y130</f>
        <v>0</v>
      </c>
      <c r="W130" s="44">
        <f>$C$5*'WFH Recoverable LACW DATA 2022'!Z130</f>
        <v>-830411.64478661213</v>
      </c>
      <c r="X130" s="44">
        <f>0*'WFH Recoverable LACW DATA 2022'!AA130</f>
        <v>0</v>
      </c>
      <c r="Y130" s="44">
        <f>0*'WFH Recoverable LACW DATA 2022'!AB130</f>
        <v>0</v>
      </c>
      <c r="Z130" s="44">
        <f>$G$5*'WFH Recoverable LACW DATA 2022'!AC130</f>
        <v>0</v>
      </c>
      <c r="AA130" s="44">
        <f>$H$5*'WFH Recoverable LACW DATA 2022'!AD130</f>
        <v>0</v>
      </c>
      <c r="AB130" s="44">
        <f>$C$6*'WFH Recoverable LACW DATA 2022'!AE130</f>
        <v>-1122797.1053066782</v>
      </c>
      <c r="AC130" s="44">
        <f>0*'WFH Recoverable LACW DATA 2022'!AF130</f>
        <v>0</v>
      </c>
      <c r="AD130" s="44">
        <f>$G$6*'WFH Recoverable LACW DATA 2022'!AG130</f>
        <v>0</v>
      </c>
      <c r="AE130" s="44">
        <f>$H$5*'WFH Recoverable LACW DATA 2022'!AH130</f>
        <v>0</v>
      </c>
      <c r="AF130" s="44">
        <f>$C$7*'WFH Recoverable LACW DATA 2022'!AI130</f>
        <v>-1696727.4201646526</v>
      </c>
      <c r="AG130" s="44">
        <f>0*'WFH Recoverable LACW DATA 2022'!AJ130</f>
        <v>0</v>
      </c>
      <c r="AH130" s="44">
        <f>0*'WFH Recoverable LACW DATA 2022'!AK130</f>
        <v>0</v>
      </c>
      <c r="AI130" s="44">
        <f>$G$7*'WFH Recoverable LACW DATA 2022'!AL130</f>
        <v>0</v>
      </c>
      <c r="AJ130" s="44">
        <f>$H$7*'WFH Recoverable LACW DATA 2022'!AM130</f>
        <v>0</v>
      </c>
      <c r="AK130" s="44">
        <f>$C$8*'WFH Recoverable LACW DATA 2022'!AN130</f>
        <v>-4524413.8356363988</v>
      </c>
      <c r="AL130" s="44">
        <f>0*'WFH Recoverable LACW DATA 2022'!AO130</f>
        <v>0</v>
      </c>
      <c r="AM130" s="44">
        <f>$G$8*'WFH Recoverable LACW DATA 2022'!AP130</f>
        <v>0</v>
      </c>
      <c r="AN130" s="44">
        <f>$H$8*'WFH Recoverable LACW DATA 2022'!AQ130</f>
        <v>0</v>
      </c>
      <c r="AO130" s="44">
        <f>$C$9*'WFH Recoverable LACW DATA 2022'!AR130</f>
        <v>-6786884.6500000004</v>
      </c>
      <c r="AP130" s="44">
        <f>0*'WFH Recoverable LACW DATA 2022'!AS130</f>
        <v>0</v>
      </c>
      <c r="AQ130" s="44">
        <f>0*'WFH Recoverable LACW DATA 2022'!AT130</f>
        <v>0</v>
      </c>
      <c r="AR130" s="44">
        <f>$G$9*'WFH Recoverable LACW DATA 2022'!AU130</f>
        <v>0</v>
      </c>
      <c r="AS130" s="44">
        <f>$H$9*'WFH Recoverable LACW DATA 2022'!AV130</f>
        <v>0</v>
      </c>
      <c r="AT130" s="44">
        <f>$C$10*'WFH Recoverable LACW DATA 2022'!AW130</f>
        <v>-81660</v>
      </c>
      <c r="AU130" s="44">
        <f>0*'WFH Recoverable LACW DATA 2022'!AX130</f>
        <v>0</v>
      </c>
      <c r="AV130" s="44">
        <f>0*'WFH Recoverable LACW DATA 2022'!AY130</f>
        <v>0</v>
      </c>
      <c r="AW130" s="44">
        <f>$G$10*'WFH Recoverable LACW DATA 2022'!AZ130</f>
        <v>0</v>
      </c>
      <c r="AX130" s="44">
        <f>360*'WFH Recoverable LACW DATA 2022'!BA130</f>
        <v>0</v>
      </c>
      <c r="AY130" s="44">
        <f>$H$10*'WFH Recoverable LACW DATA 2022'!BB130</f>
        <v>0</v>
      </c>
      <c r="AZ130" s="44">
        <f>$C$11*'WFH Recoverable LACW DATA 2022'!BC130</f>
        <v>0</v>
      </c>
      <c r="BA130" s="44">
        <f>0*'WFH Recoverable LACW DATA 2022'!BD130</f>
        <v>0</v>
      </c>
      <c r="BB130" s="44">
        <f>$E$4*'WFH Recoverable LACW DATA 2022'!BE130</f>
        <v>0</v>
      </c>
      <c r="BC130" s="44">
        <f>$F$4*'WFH Recoverable LACW DATA 2022'!BF130</f>
        <v>0</v>
      </c>
      <c r="BD130" s="44">
        <f>0*'WFH Recoverable LACW DATA 2022'!BG130</f>
        <v>0</v>
      </c>
      <c r="BE130" s="44">
        <f>$G$11*'WFH Recoverable LACW DATA 2022'!BH130</f>
        <v>0</v>
      </c>
      <c r="BF130" s="44">
        <f>360*'WFH Recoverable LACW DATA 2022'!BI130</f>
        <v>0</v>
      </c>
      <c r="BG130" s="44">
        <f>$H$11*'WFH Recoverable LACW DATA 2022'!BJ130</f>
        <v>0</v>
      </c>
      <c r="BH130" s="44">
        <f>0*'WFH Recoverable LACW DATA 2022'!BK130</f>
        <v>0</v>
      </c>
      <c r="BI130" s="44">
        <f>0*'WFH Recoverable LACW DATA 2022'!BL130</f>
        <v>0</v>
      </c>
      <c r="BJ130" s="44">
        <f>0*'WFH Recoverable LACW DATA 2022'!BM130</f>
        <v>0</v>
      </c>
      <c r="BK130" s="44">
        <f>0*'WFH Recoverable LACW DATA 2022'!BN130</f>
        <v>0</v>
      </c>
      <c r="BL130" s="44">
        <f>0*'WFH Recoverable LACW DATA 2022'!BO130</f>
        <v>0</v>
      </c>
      <c r="BM130">
        <f>$G$3*'WFH Residual LACW DATA 2022'!N130</f>
        <v>-154888.18004218538</v>
      </c>
      <c r="BN130">
        <f>$H$3*'WFH Residual LACW DATA 2022'!O130</f>
        <v>392200.54536311061</v>
      </c>
      <c r="BO130">
        <f>$G$4*'WFH Residual LACW DATA 2022'!P130</f>
        <v>-59691.640957198571</v>
      </c>
      <c r="BP130">
        <f>$H$4*'WFH Residual LACW DATA 2022'!Q130</f>
        <v>67069.559857416578</v>
      </c>
      <c r="BQ130">
        <f>$G$5*'WFH Residual LACW DATA 2022'!R130</f>
        <v>-709896.40636551974</v>
      </c>
      <c r="BR130">
        <f>$H$5*'WFH Residual LACW DATA 2022'!S130</f>
        <v>509362.61034097837</v>
      </c>
      <c r="BS130">
        <f>$G$7*'WFH Residual LACW DATA 2022'!T130</f>
        <v>3348.9336225337383</v>
      </c>
      <c r="BT130">
        <f>$H$7*'WFH Residual LACW DATA 2022'!U130</f>
        <v>562.96728999489574</v>
      </c>
      <c r="BU130">
        <f>$G$8*'WFH Residual LACW DATA 2022'!V130</f>
        <v>11667.002550725176</v>
      </c>
      <c r="BV130">
        <f>$H$8*'WFH Residual LACW DATA 2022'!W130</f>
        <v>729.7724129563461</v>
      </c>
      <c r="BW130">
        <f>$G$6*'WFH Residual LACW DATA 2022'!X130</f>
        <v>3923709.8598234169</v>
      </c>
      <c r="BX130">
        <f>$H$6*'WFH Residual LACW DATA 2022'!Y130</f>
        <v>3336.1024592290109</v>
      </c>
      <c r="BY130">
        <f>$G$9*'WFH Residual LACW DATA 2022'!Z130</f>
        <v>373499.12484647107</v>
      </c>
      <c r="BZ130">
        <f>$H$9*'WFH Residual LACW DATA 2022'!AA130</f>
        <v>56702.158117798645</v>
      </c>
      <c r="CA130">
        <f>$G$10*'WFH Residual LACW DATA 2022'!AB130</f>
        <v>76746.395516398159</v>
      </c>
      <c r="CB130">
        <f>$H$10*'WFH Residual LACW DATA 2022'!AC130</f>
        <v>509.68232015998785</v>
      </c>
      <c r="CC130">
        <f>$G$10*'WFH Residual LACW DATA 2022'!AD130</f>
        <v>160469.73607974159</v>
      </c>
      <c r="CD130">
        <f>$H$11*'WFH Residual LACW DATA 2022'!AE130</f>
        <v>49075.457217950097</v>
      </c>
      <c r="CE130">
        <f>360*'WFH Residual LACW DATA 2022'!AF130</f>
        <v>32077.908261817411</v>
      </c>
      <c r="CH130">
        <f>360*'WFH Residual LACW DATA 2022'!AI130</f>
        <v>6419.5593129879471</v>
      </c>
    </row>
    <row r="131" spans="11:86" x14ac:dyDescent="0.35">
      <c r="K131" s="2" t="s">
        <v>130</v>
      </c>
      <c r="L131" s="10">
        <f>$E$3*'WFH Recoverable LACW DATA 2022'!O131</f>
        <v>0</v>
      </c>
      <c r="M131" s="44">
        <f>$F$3*'WFH Recoverable LACW DATA 2022'!P131</f>
        <v>0</v>
      </c>
      <c r="N131" s="44">
        <f>$D$3*'WFH Recoverable LACW DATA 2022'!Q131</f>
        <v>0</v>
      </c>
      <c r="O131" s="44">
        <f>$G$3*'WFH Recoverable LACW DATA 2022'!R131</f>
        <v>0</v>
      </c>
      <c r="P131" s="44">
        <f>$H$3*'WFH Recoverable LACW DATA 2022'!S131</f>
        <v>0</v>
      </c>
      <c r="Q131" s="44">
        <f>$E$4*'WFH Recoverable LACW DATA 2022'!T131</f>
        <v>-692454.6</v>
      </c>
      <c r="R131" s="44">
        <f>$F$4*'WFH Recoverable LACW DATA 2022'!U131</f>
        <v>62886.880000000077</v>
      </c>
      <c r="S131" s="44">
        <f>$D$3*'WFH Recoverable LACW DATA 2022'!V131</f>
        <v>0</v>
      </c>
      <c r="T131" s="44">
        <f>$G$4*'WFH Recoverable LACW DATA 2022'!W131</f>
        <v>0</v>
      </c>
      <c r="U131" s="44">
        <f>360*'WFH Recoverable LACW DATA 2022'!X131</f>
        <v>0</v>
      </c>
      <c r="V131" s="44">
        <f>$H$4*'WFH Recoverable LACW DATA 2022'!Y131</f>
        <v>0</v>
      </c>
      <c r="W131" s="44">
        <f>$C$5*'WFH Recoverable LACW DATA 2022'!Z131</f>
        <v>-1346226.730570317</v>
      </c>
      <c r="X131" s="44">
        <f>0*'WFH Recoverable LACW DATA 2022'!AA131</f>
        <v>0</v>
      </c>
      <c r="Y131" s="44">
        <f>0*'WFH Recoverable LACW DATA 2022'!AB131</f>
        <v>0</v>
      </c>
      <c r="Z131" s="44">
        <f>$G$5*'WFH Recoverable LACW DATA 2022'!AC131</f>
        <v>0</v>
      </c>
      <c r="AA131" s="44">
        <f>$H$5*'WFH Recoverable LACW DATA 2022'!AD131</f>
        <v>0</v>
      </c>
      <c r="AB131" s="44">
        <f>$C$6*'WFH Recoverable LACW DATA 2022'!AE131</f>
        <v>-2064096.5424303031</v>
      </c>
      <c r="AC131" s="44">
        <f>0*'WFH Recoverable LACW DATA 2022'!AF131</f>
        <v>0</v>
      </c>
      <c r="AD131" s="44">
        <f>$G$6*'WFH Recoverable LACW DATA 2022'!AG131</f>
        <v>0</v>
      </c>
      <c r="AE131" s="44">
        <f>$H$5*'WFH Recoverable LACW DATA 2022'!AH131</f>
        <v>0</v>
      </c>
      <c r="AF131" s="44">
        <f>$C$7*'WFH Recoverable LACW DATA 2022'!AI131</f>
        <v>-2303861.2598237023</v>
      </c>
      <c r="AG131" s="44">
        <f>0*'WFH Recoverable LACW DATA 2022'!AJ131</f>
        <v>0</v>
      </c>
      <c r="AH131" s="44">
        <f>0*'WFH Recoverable LACW DATA 2022'!AK131</f>
        <v>0</v>
      </c>
      <c r="AI131" s="44">
        <f>$G$7*'WFH Recoverable LACW DATA 2022'!AL131</f>
        <v>0</v>
      </c>
      <c r="AJ131" s="44">
        <f>$H$7*'WFH Recoverable LACW DATA 2022'!AM131</f>
        <v>0</v>
      </c>
      <c r="AK131" s="44">
        <f>$C$8*'WFH Recoverable LACW DATA 2022'!AN131</f>
        <v>-13247398.526543304</v>
      </c>
      <c r="AL131" s="44">
        <f>0*'WFH Recoverable LACW DATA 2022'!AO131</f>
        <v>0</v>
      </c>
      <c r="AM131" s="44">
        <f>$G$8*'WFH Recoverable LACW DATA 2022'!AP131</f>
        <v>0</v>
      </c>
      <c r="AN131" s="44">
        <f>$H$8*'WFH Recoverable LACW DATA 2022'!AQ131</f>
        <v>0</v>
      </c>
      <c r="AO131" s="44">
        <f>$C$9*'WFH Recoverable LACW DATA 2022'!AR131</f>
        <v>-9457204.75</v>
      </c>
      <c r="AP131" s="44">
        <f>0*'WFH Recoverable LACW DATA 2022'!AS131</f>
        <v>0</v>
      </c>
      <c r="AQ131" s="44">
        <f>0*'WFH Recoverable LACW DATA 2022'!AT131</f>
        <v>0</v>
      </c>
      <c r="AR131" s="44">
        <f>$G$9*'WFH Recoverable LACW DATA 2022'!AU131</f>
        <v>0</v>
      </c>
      <c r="AS131" s="44">
        <f>$H$9*'WFH Recoverable LACW DATA 2022'!AV131</f>
        <v>0</v>
      </c>
      <c r="AT131" s="44">
        <f>$C$10*'WFH Recoverable LACW DATA 2022'!AW131</f>
        <v>-1170334.7274945953</v>
      </c>
      <c r="AU131" s="44">
        <f>0*'WFH Recoverable LACW DATA 2022'!AX131</f>
        <v>0</v>
      </c>
      <c r="AV131" s="44">
        <f>0*'WFH Recoverable LACW DATA 2022'!AY131</f>
        <v>0</v>
      </c>
      <c r="AW131" s="44">
        <f>$G$10*'WFH Recoverable LACW DATA 2022'!AZ131</f>
        <v>0</v>
      </c>
      <c r="AX131" s="44">
        <f>360*'WFH Recoverable LACW DATA 2022'!BA131</f>
        <v>0</v>
      </c>
      <c r="AY131" s="44">
        <f>$H$10*'WFH Recoverable LACW DATA 2022'!BB131</f>
        <v>0</v>
      </c>
      <c r="AZ131" s="44">
        <f>$C$11*'WFH Recoverable LACW DATA 2022'!BC131</f>
        <v>-4953.0345409968959</v>
      </c>
      <c r="BA131" s="44">
        <f>0*'WFH Recoverable LACW DATA 2022'!BD131</f>
        <v>0</v>
      </c>
      <c r="BB131" s="44">
        <f>$E$4*'WFH Recoverable LACW DATA 2022'!BE131</f>
        <v>0</v>
      </c>
      <c r="BC131" s="44">
        <f>$F$4*'WFH Recoverable LACW DATA 2022'!BF131</f>
        <v>0</v>
      </c>
      <c r="BD131" s="44">
        <f>0*'WFH Recoverable LACW DATA 2022'!BG131</f>
        <v>0</v>
      </c>
      <c r="BE131" s="44">
        <f>$G$11*'WFH Recoverable LACW DATA 2022'!BH131</f>
        <v>0</v>
      </c>
      <c r="BF131" s="44">
        <f>360*'WFH Recoverable LACW DATA 2022'!BI131</f>
        <v>0</v>
      </c>
      <c r="BG131" s="44">
        <f>$H$11*'WFH Recoverable LACW DATA 2022'!BJ131</f>
        <v>0</v>
      </c>
      <c r="BH131" s="44">
        <f>0*'WFH Recoverable LACW DATA 2022'!BK131</f>
        <v>0</v>
      </c>
      <c r="BI131" s="44">
        <f>0*'WFH Recoverable LACW DATA 2022'!BL131</f>
        <v>0</v>
      </c>
      <c r="BJ131" s="44">
        <f>0*'WFH Recoverable LACW DATA 2022'!BM131</f>
        <v>0</v>
      </c>
      <c r="BK131" s="44">
        <f>0*'WFH Recoverable LACW DATA 2022'!BN131</f>
        <v>0</v>
      </c>
      <c r="BL131" s="44">
        <f>0*'WFH Recoverable LACW DATA 2022'!BO131</f>
        <v>0</v>
      </c>
      <c r="BM131">
        <f>$G$3*'WFH Residual LACW DATA 2022'!N131</f>
        <v>-300671.30064866715</v>
      </c>
      <c r="BN131">
        <f>$H$3*'WFH Residual LACW DATA 2022'!O131</f>
        <v>761345.68859499425</v>
      </c>
      <c r="BO131">
        <f>$G$4*'WFH Residual LACW DATA 2022'!P131</f>
        <v>-115874.32507481166</v>
      </c>
      <c r="BP131">
        <f>$H$4*'WFH Residual LACW DATA 2022'!Q131</f>
        <v>130196.45392418382</v>
      </c>
      <c r="BQ131">
        <f>$G$5*'WFH Residual LACW DATA 2022'!R131</f>
        <v>-1378061.7460260782</v>
      </c>
      <c r="BR131">
        <f>$H$5*'WFH Residual LACW DATA 2022'!S131</f>
        <v>988782.47850358905</v>
      </c>
      <c r="BS131">
        <f>$G$7*'WFH Residual LACW DATA 2022'!T131</f>
        <v>6501.0010951063168</v>
      </c>
      <c r="BT131">
        <f>$H$7*'WFH Residual LACW DATA 2022'!U131</f>
        <v>1092.8407013325273</v>
      </c>
      <c r="BU131">
        <f>$G$8*'WFH Residual LACW DATA 2022'!V131</f>
        <v>22648.163537349552</v>
      </c>
      <c r="BV131">
        <f>$H$8*'WFH Residual LACW DATA 2022'!W131</f>
        <v>1416.645353579202</v>
      </c>
      <c r="BW131">
        <f>$G$6*'WFH Residual LACW DATA 2022'!X131</f>
        <v>7616765.5052812304</v>
      </c>
      <c r="BX131">
        <f>$H$6*'WFH Residual LACW DATA 2022'!Y131</f>
        <v>6476.0930449334955</v>
      </c>
      <c r="BY131">
        <f>$G$9*'WFH Residual LACW DATA 2022'!Z131</f>
        <v>725042.20546810725</v>
      </c>
      <c r="BZ131">
        <f>$H$9*'WFH Residual LACW DATA 2022'!AA131</f>
        <v>110071.09532968562</v>
      </c>
      <c r="CA131">
        <f>$G$10*'WFH Residual LACW DATA 2022'!AB131</f>
        <v>148981.27509618644</v>
      </c>
      <c r="CB131">
        <f>$H$10*'WFH Residual LACW DATA 2022'!AC131</f>
        <v>989.40310408706193</v>
      </c>
      <c r="CC131">
        <f>$G$10*'WFH Residual LACW DATA 2022'!AD131</f>
        <v>311506.30247384432</v>
      </c>
      <c r="CD131">
        <f>$H$11*'WFH Residual LACW DATA 2022'!AE131</f>
        <v>95266.02706307378</v>
      </c>
      <c r="CE131">
        <f>360*'WFH Residual LACW DATA 2022'!AF131</f>
        <v>62270.125432052846</v>
      </c>
      <c r="CH131">
        <f>360*'WFH Residual LACW DATA 2022'!AI131</f>
        <v>12461.746581964142</v>
      </c>
    </row>
    <row r="132" spans="11:86" x14ac:dyDescent="0.35">
      <c r="K132" s="2" t="s">
        <v>131</v>
      </c>
      <c r="L132" s="10">
        <f>$E$3*'WFH Recoverable LACW DATA 2022'!O132</f>
        <v>0</v>
      </c>
      <c r="M132" s="44">
        <f>$F$3*'WFH Recoverable LACW DATA 2022'!P132</f>
        <v>0</v>
      </c>
      <c r="N132" s="44">
        <f>$D$3*'WFH Recoverable LACW DATA 2022'!Q132</f>
        <v>-380512.86</v>
      </c>
      <c r="O132" s="44">
        <f>$G$3*'WFH Recoverable LACW DATA 2022'!R132</f>
        <v>0</v>
      </c>
      <c r="P132" s="44">
        <f>$H$3*'WFH Recoverable LACW DATA 2022'!S132</f>
        <v>0</v>
      </c>
      <c r="Q132" s="44">
        <f>$E$4*'WFH Recoverable LACW DATA 2022'!T132</f>
        <v>0</v>
      </c>
      <c r="R132" s="44">
        <f>$F$4*'WFH Recoverable LACW DATA 2022'!U132</f>
        <v>314913.2</v>
      </c>
      <c r="S132" s="44">
        <f>$D$3*'WFH Recoverable LACW DATA 2022'!V132</f>
        <v>0</v>
      </c>
      <c r="T132" s="44">
        <f>$G$4*'WFH Recoverable LACW DATA 2022'!W132</f>
        <v>0</v>
      </c>
      <c r="U132" s="44">
        <f>360*'WFH Recoverable LACW DATA 2022'!X132</f>
        <v>0</v>
      </c>
      <c r="V132" s="44">
        <f>$H$4*'WFH Recoverable LACW DATA 2022'!Y132</f>
        <v>0</v>
      </c>
      <c r="W132" s="44">
        <f>$C$5*'WFH Recoverable LACW DATA 2022'!Z132</f>
        <v>-678300.90819975396</v>
      </c>
      <c r="X132" s="44">
        <f>0*'WFH Recoverable LACW DATA 2022'!AA132</f>
        <v>0</v>
      </c>
      <c r="Y132" s="44">
        <f>0*'WFH Recoverable LACW DATA 2022'!AB132</f>
        <v>0</v>
      </c>
      <c r="Z132" s="44">
        <f>$G$5*'WFH Recoverable LACW DATA 2022'!AC132</f>
        <v>0</v>
      </c>
      <c r="AA132" s="44">
        <f>$H$5*'WFH Recoverable LACW DATA 2022'!AD132</f>
        <v>0</v>
      </c>
      <c r="AB132" s="44">
        <f>$C$6*'WFH Recoverable LACW DATA 2022'!AE132</f>
        <v>-1289504.5382980427</v>
      </c>
      <c r="AC132" s="44">
        <f>0*'WFH Recoverable LACW DATA 2022'!AF132</f>
        <v>0</v>
      </c>
      <c r="AD132" s="44">
        <f>$G$6*'WFH Recoverable LACW DATA 2022'!AG132</f>
        <v>0</v>
      </c>
      <c r="AE132" s="44">
        <f>$H$5*'WFH Recoverable LACW DATA 2022'!AH132</f>
        <v>0</v>
      </c>
      <c r="AF132" s="44">
        <f>$C$7*'WFH Recoverable LACW DATA 2022'!AI132</f>
        <v>0</v>
      </c>
      <c r="AG132" s="44">
        <f>0*'WFH Recoverable LACW DATA 2022'!AJ132</f>
        <v>0</v>
      </c>
      <c r="AH132" s="44">
        <f>0*'WFH Recoverable LACW DATA 2022'!AK132</f>
        <v>0</v>
      </c>
      <c r="AI132" s="44">
        <f>$G$7*'WFH Recoverable LACW DATA 2022'!AL132</f>
        <v>0</v>
      </c>
      <c r="AJ132" s="44">
        <f>$H$7*'WFH Recoverable LACW DATA 2022'!AM132</f>
        <v>0</v>
      </c>
      <c r="AK132" s="44">
        <f>$C$8*'WFH Recoverable LACW DATA 2022'!AN132</f>
        <v>-1770606.6769999999</v>
      </c>
      <c r="AL132" s="44">
        <f>0*'WFH Recoverable LACW DATA 2022'!AO132</f>
        <v>0</v>
      </c>
      <c r="AM132" s="44">
        <f>$G$8*'WFH Recoverable LACW DATA 2022'!AP132</f>
        <v>0</v>
      </c>
      <c r="AN132" s="44">
        <f>$H$8*'WFH Recoverable LACW DATA 2022'!AQ132</f>
        <v>0</v>
      </c>
      <c r="AO132" s="44">
        <f>$C$9*'WFH Recoverable LACW DATA 2022'!AR132</f>
        <v>0</v>
      </c>
      <c r="AP132" s="44">
        <f>0*'WFH Recoverable LACW DATA 2022'!AS132</f>
        <v>0</v>
      </c>
      <c r="AQ132" s="44">
        <f>0*'WFH Recoverable LACW DATA 2022'!AT132</f>
        <v>0</v>
      </c>
      <c r="AR132" s="44">
        <f>$G$9*'WFH Recoverable LACW DATA 2022'!AU132</f>
        <v>0</v>
      </c>
      <c r="AS132" s="44">
        <f>$H$9*'WFH Recoverable LACW DATA 2022'!AV132</f>
        <v>0</v>
      </c>
      <c r="AT132" s="44">
        <f>$C$10*'WFH Recoverable LACW DATA 2022'!AW132</f>
        <v>-362768.28307029005</v>
      </c>
      <c r="AU132" s="44">
        <f>0*'WFH Recoverable LACW DATA 2022'!AX132</f>
        <v>0</v>
      </c>
      <c r="AV132" s="44">
        <f>0*'WFH Recoverable LACW DATA 2022'!AY132</f>
        <v>0</v>
      </c>
      <c r="AW132" s="44">
        <f>$G$10*'WFH Recoverable LACW DATA 2022'!AZ132</f>
        <v>0</v>
      </c>
      <c r="AX132" s="44">
        <f>360*'WFH Recoverable LACW DATA 2022'!BA132</f>
        <v>0</v>
      </c>
      <c r="AY132" s="44">
        <f>$H$10*'WFH Recoverable LACW DATA 2022'!BB132</f>
        <v>0</v>
      </c>
      <c r="AZ132" s="44">
        <f>$C$11*'WFH Recoverable LACW DATA 2022'!BC132</f>
        <v>0</v>
      </c>
      <c r="BA132" s="44">
        <f>0*'WFH Recoverable LACW DATA 2022'!BD132</f>
        <v>0</v>
      </c>
      <c r="BB132" s="44">
        <f>$E$4*'WFH Recoverable LACW DATA 2022'!BE132</f>
        <v>0</v>
      </c>
      <c r="BC132" s="44">
        <f>$F$4*'WFH Recoverable LACW DATA 2022'!BF132</f>
        <v>0</v>
      </c>
      <c r="BD132" s="44">
        <f>0*'WFH Recoverable LACW DATA 2022'!BG132</f>
        <v>0</v>
      </c>
      <c r="BE132" s="44">
        <f>$G$11*'WFH Recoverable LACW DATA 2022'!BH132</f>
        <v>0</v>
      </c>
      <c r="BF132" s="44">
        <f>360*'WFH Recoverable LACW DATA 2022'!BI132</f>
        <v>0</v>
      </c>
      <c r="BG132" s="44">
        <f>$H$11*'WFH Recoverable LACW DATA 2022'!BJ132</f>
        <v>0</v>
      </c>
      <c r="BH132" s="44">
        <f>0*'WFH Recoverable LACW DATA 2022'!BK132</f>
        <v>0</v>
      </c>
      <c r="BI132" s="44">
        <f>0*'WFH Recoverable LACW DATA 2022'!BL132</f>
        <v>0</v>
      </c>
      <c r="BJ132" s="44">
        <f>0*'WFH Recoverable LACW DATA 2022'!BM132</f>
        <v>0</v>
      </c>
      <c r="BK132" s="44">
        <f>0*'WFH Recoverable LACW DATA 2022'!BN132</f>
        <v>0</v>
      </c>
      <c r="BL132" s="44">
        <f>0*'WFH Recoverable LACW DATA 2022'!BO132</f>
        <v>0</v>
      </c>
      <c r="BM132">
        <f>$G$3*'WFH Residual LACW DATA 2022'!N132</f>
        <v>-230551.13605176317</v>
      </c>
      <c r="BN132">
        <f>$H$3*'WFH Residual LACW DATA 2022'!O132</f>
        <v>583790.71449453919</v>
      </c>
      <c r="BO132">
        <f>$G$4*'WFH Residual LACW DATA 2022'!P132</f>
        <v>-88851.038418347161</v>
      </c>
      <c r="BP132">
        <f>$H$4*'WFH Residual LACW DATA 2022'!Q132</f>
        <v>99833.074514837906</v>
      </c>
      <c r="BQ132">
        <f>$G$5*'WFH Residual LACW DATA 2022'!R132</f>
        <v>-1056681.1678080158</v>
      </c>
      <c r="BR132">
        <f>$H$5*'WFH Residual LACW DATA 2022'!S132</f>
        <v>758186.50877310161</v>
      </c>
      <c r="BS132">
        <f>$G$7*'WFH Residual LACW DATA 2022'!T132</f>
        <v>4984.8894281462299</v>
      </c>
      <c r="BT132">
        <f>$H$7*'WFH Residual LACW DATA 2022'!U132</f>
        <v>837.9771021452716</v>
      </c>
      <c r="BU132">
        <f>$G$8*'WFH Residual LACW DATA 2022'!V132</f>
        <v>17366.339327222402</v>
      </c>
      <c r="BV132">
        <f>$H$8*'WFH Residual LACW DATA 2022'!W132</f>
        <v>1086.2666138920185</v>
      </c>
      <c r="BW132">
        <f>$G$6*'WFH Residual LACW DATA 2022'!X132</f>
        <v>5840444.1544436244</v>
      </c>
      <c r="BX132">
        <f>$H$6*'WFH Residual LACW DATA 2022'!Y132</f>
        <v>4965.7902349349424</v>
      </c>
      <c r="BY132">
        <f>$G$9*'WFH Residual LACW DATA 2022'!Z132</f>
        <v>555953.64038908656</v>
      </c>
      <c r="BZ132">
        <f>$H$9*'WFH Residual LACW DATA 2022'!AA132</f>
        <v>84401.191666689381</v>
      </c>
      <c r="CA132">
        <f>$G$10*'WFH Residual LACW DATA 2022'!AB132</f>
        <v>114237.04939501779</v>
      </c>
      <c r="CB132">
        <f>$H$10*'WFH Residual LACW DATA 2022'!AC132</f>
        <v>758.66239700394954</v>
      </c>
      <c r="CC132">
        <f>$G$10*'WFH Residual LACW DATA 2022'!AD132</f>
        <v>238859.28509867354</v>
      </c>
      <c r="CD132">
        <f>$H$11*'WFH Residual LACW DATA 2022'!AE132</f>
        <v>73048.843435157556</v>
      </c>
      <c r="CE132">
        <f>360*'WFH Residual LACW DATA 2022'!AF132</f>
        <v>47747.983028220595</v>
      </c>
      <c r="CH132">
        <f>360*'WFH Residual LACW DATA 2022'!AI132</f>
        <v>9555.5173555396195</v>
      </c>
    </row>
    <row r="133" spans="11:86" x14ac:dyDescent="0.35">
      <c r="K133" s="2" t="s">
        <v>132</v>
      </c>
      <c r="L133" s="10">
        <f>$E$3*'WFH Recoverable LACW DATA 2022'!O133</f>
        <v>0</v>
      </c>
      <c r="M133" s="44">
        <f>$F$3*'WFH Recoverable LACW DATA 2022'!P133</f>
        <v>0</v>
      </c>
      <c r="N133" s="44">
        <f>$D$3*'WFH Recoverable LACW DATA 2022'!Q133</f>
        <v>0</v>
      </c>
      <c r="O133" s="44">
        <f>$G$3*'WFH Recoverable LACW DATA 2022'!R133</f>
        <v>0</v>
      </c>
      <c r="P133" s="44">
        <f>$H$3*'WFH Recoverable LACW DATA 2022'!S133</f>
        <v>0</v>
      </c>
      <c r="Q133" s="44">
        <f>$E$4*'WFH Recoverable LACW DATA 2022'!T133</f>
        <v>0</v>
      </c>
      <c r="R133" s="44">
        <f>$F$4*'WFH Recoverable LACW DATA 2022'!U133</f>
        <v>735940.79999999993</v>
      </c>
      <c r="S133" s="44">
        <f>$D$3*'WFH Recoverable LACW DATA 2022'!V133</f>
        <v>0</v>
      </c>
      <c r="T133" s="44">
        <f>$G$4*'WFH Recoverable LACW DATA 2022'!W133</f>
        <v>0</v>
      </c>
      <c r="U133" s="44">
        <f>360*'WFH Recoverable LACW DATA 2022'!X133</f>
        <v>0</v>
      </c>
      <c r="V133" s="44">
        <f>$H$4*'WFH Recoverable LACW DATA 2022'!Y133</f>
        <v>0</v>
      </c>
      <c r="W133" s="44">
        <f>$C$5*'WFH Recoverable LACW DATA 2022'!Z133</f>
        <v>-1312513.9341232483</v>
      </c>
      <c r="X133" s="44">
        <f>0*'WFH Recoverable LACW DATA 2022'!AA133</f>
        <v>0</v>
      </c>
      <c r="Y133" s="44">
        <f>0*'WFH Recoverable LACW DATA 2022'!AB133</f>
        <v>0</v>
      </c>
      <c r="Z133" s="44">
        <f>$G$5*'WFH Recoverable LACW DATA 2022'!AC133</f>
        <v>0</v>
      </c>
      <c r="AA133" s="44">
        <f>$H$5*'WFH Recoverable LACW DATA 2022'!AD133</f>
        <v>0</v>
      </c>
      <c r="AB133" s="44">
        <f>$C$6*'WFH Recoverable LACW DATA 2022'!AE133</f>
        <v>-385753.806454395</v>
      </c>
      <c r="AC133" s="44">
        <f>0*'WFH Recoverable LACW DATA 2022'!AF133</f>
        <v>0</v>
      </c>
      <c r="AD133" s="44">
        <f>$G$6*'WFH Recoverable LACW DATA 2022'!AG133</f>
        <v>0</v>
      </c>
      <c r="AE133" s="44">
        <f>$H$5*'WFH Recoverable LACW DATA 2022'!AH133</f>
        <v>0</v>
      </c>
      <c r="AF133" s="44">
        <f>$C$7*'WFH Recoverable LACW DATA 2022'!AI133</f>
        <v>-1833808.6800000002</v>
      </c>
      <c r="AG133" s="44">
        <f>0*'WFH Recoverable LACW DATA 2022'!AJ133</f>
        <v>0</v>
      </c>
      <c r="AH133" s="44">
        <f>0*'WFH Recoverable LACW DATA 2022'!AK133</f>
        <v>0</v>
      </c>
      <c r="AI133" s="44">
        <f>$G$7*'WFH Recoverable LACW DATA 2022'!AL133</f>
        <v>0</v>
      </c>
      <c r="AJ133" s="44">
        <f>$H$7*'WFH Recoverable LACW DATA 2022'!AM133</f>
        <v>0</v>
      </c>
      <c r="AK133" s="44">
        <f>$C$8*'WFH Recoverable LACW DATA 2022'!AN133</f>
        <v>-10919755.524571037</v>
      </c>
      <c r="AL133" s="44">
        <f>0*'WFH Recoverable LACW DATA 2022'!AO133</f>
        <v>0</v>
      </c>
      <c r="AM133" s="44">
        <f>$G$8*'WFH Recoverable LACW DATA 2022'!AP133</f>
        <v>0</v>
      </c>
      <c r="AN133" s="44">
        <f>$H$8*'WFH Recoverable LACW DATA 2022'!AQ133</f>
        <v>0</v>
      </c>
      <c r="AO133" s="44">
        <f>$C$9*'WFH Recoverable LACW DATA 2022'!AR133</f>
        <v>-1333413.1252551724</v>
      </c>
      <c r="AP133" s="44">
        <f>0*'WFH Recoverable LACW DATA 2022'!AS133</f>
        <v>0</v>
      </c>
      <c r="AQ133" s="44">
        <f>0*'WFH Recoverable LACW DATA 2022'!AT133</f>
        <v>0</v>
      </c>
      <c r="AR133" s="44">
        <f>$G$9*'WFH Recoverable LACW DATA 2022'!AU133</f>
        <v>0</v>
      </c>
      <c r="AS133" s="44">
        <f>$H$9*'WFH Recoverable LACW DATA 2022'!AV133</f>
        <v>0</v>
      </c>
      <c r="AT133" s="44">
        <f>$C$10*'WFH Recoverable LACW DATA 2022'!AW133</f>
        <v>-824783.61722046928</v>
      </c>
      <c r="AU133" s="44">
        <f>0*'WFH Recoverable LACW DATA 2022'!AX133</f>
        <v>0</v>
      </c>
      <c r="AV133" s="44">
        <f>0*'WFH Recoverable LACW DATA 2022'!AY133</f>
        <v>0</v>
      </c>
      <c r="AW133" s="44">
        <f>$G$10*'WFH Recoverable LACW DATA 2022'!AZ133</f>
        <v>0</v>
      </c>
      <c r="AX133" s="44">
        <f>360*'WFH Recoverable LACW DATA 2022'!BA133</f>
        <v>0</v>
      </c>
      <c r="AY133" s="44">
        <f>$H$10*'WFH Recoverable LACW DATA 2022'!BB133</f>
        <v>0</v>
      </c>
      <c r="AZ133" s="44">
        <f>$C$11*'WFH Recoverable LACW DATA 2022'!BC133</f>
        <v>0</v>
      </c>
      <c r="BA133" s="44">
        <f>0*'WFH Recoverable LACW DATA 2022'!BD133</f>
        <v>0</v>
      </c>
      <c r="BB133" s="44">
        <f>$E$4*'WFH Recoverable LACW DATA 2022'!BE133</f>
        <v>0</v>
      </c>
      <c r="BC133" s="44">
        <f>$F$4*'WFH Recoverable LACW DATA 2022'!BF133</f>
        <v>0</v>
      </c>
      <c r="BD133" s="44">
        <f>0*'WFH Recoverable LACW DATA 2022'!BG133</f>
        <v>0</v>
      </c>
      <c r="BE133" s="44">
        <f>$G$11*'WFH Recoverable LACW DATA 2022'!BH133</f>
        <v>0</v>
      </c>
      <c r="BF133" s="44">
        <f>360*'WFH Recoverable LACW DATA 2022'!BI133</f>
        <v>0</v>
      </c>
      <c r="BG133" s="44">
        <f>$H$11*'WFH Recoverable LACW DATA 2022'!BJ133</f>
        <v>0</v>
      </c>
      <c r="BH133" s="44">
        <f>0*'WFH Recoverable LACW DATA 2022'!BK133</f>
        <v>0</v>
      </c>
      <c r="BI133" s="44">
        <f>0*'WFH Recoverable LACW DATA 2022'!BL133</f>
        <v>0</v>
      </c>
      <c r="BJ133" s="44">
        <f>0*'WFH Recoverable LACW DATA 2022'!BM133</f>
        <v>0</v>
      </c>
      <c r="BK133" s="44">
        <f>0*'WFH Recoverable LACW DATA 2022'!BN133</f>
        <v>0</v>
      </c>
      <c r="BL133" s="44">
        <f>0*'WFH Recoverable LACW DATA 2022'!BO133</f>
        <v>0</v>
      </c>
      <c r="BM133">
        <f>$G$3*'WFH Residual LACW DATA 2022'!N133</f>
        <v>-627035.28950136167</v>
      </c>
      <c r="BN133">
        <f>$H$3*'WFH Residual LACW DATA 2022'!O133</f>
        <v>1587749.1906572224</v>
      </c>
      <c r="BO133">
        <f>$G$4*'WFH Residual LACW DATA 2022'!P133</f>
        <v>-241650.23669471894</v>
      </c>
      <c r="BP133">
        <f>$H$4*'WFH Residual LACW DATA 2022'!Q133</f>
        <v>271518.3358114867</v>
      </c>
      <c r="BQ133">
        <f>$G$5*'WFH Residual LACW DATA 2022'!R133</f>
        <v>-2873880.3604002851</v>
      </c>
      <c r="BR133">
        <f>$H$5*'WFH Residual LACW DATA 2022'!S133</f>
        <v>2062057.4904381726</v>
      </c>
      <c r="BS133">
        <f>$G$7*'WFH Residual LACW DATA 2022'!T133</f>
        <v>13557.519773002414</v>
      </c>
      <c r="BT133">
        <f>$H$7*'WFH Residual LACW DATA 2022'!U133</f>
        <v>2279.0658239098884</v>
      </c>
      <c r="BU133">
        <f>$G$8*'WFH Residual LACW DATA 2022'!V133</f>
        <v>47231.637172149603</v>
      </c>
      <c r="BV133">
        <f>$H$8*'WFH Residual LACW DATA 2022'!W133</f>
        <v>2954.3445865498556</v>
      </c>
      <c r="BW133">
        <f>$G$6*'WFH Residual LACW DATA 2022'!X133</f>
        <v>15884391.870339196</v>
      </c>
      <c r="BX133">
        <f>$H$6*'WFH Residual LACW DATA 2022'!Y133</f>
        <v>13505.575252799339</v>
      </c>
      <c r="BY133">
        <f>$G$9*'WFH Residual LACW DATA 2022'!Z133</f>
        <v>1512040.0524612411</v>
      </c>
      <c r="BZ133">
        <f>$H$9*'WFH Residual LACW DATA 2022'!AA133</f>
        <v>229547.88493907207</v>
      </c>
      <c r="CA133">
        <f>$G$10*'WFH Residual LACW DATA 2022'!AB133</f>
        <v>310693.1614646386</v>
      </c>
      <c r="CB133">
        <f>$H$10*'WFH Residual LACW DATA 2022'!AC133</f>
        <v>2063.3517747332321</v>
      </c>
      <c r="CC133">
        <f>$G$10*'WFH Residual LACW DATA 2022'!AD133</f>
        <v>649631.15578969882</v>
      </c>
      <c r="CD133">
        <f>$H$11*'WFH Residual LACW DATA 2022'!AE133</f>
        <v>198672.63929170027</v>
      </c>
      <c r="CE133">
        <f>360*'WFH Residual LACW DATA 2022'!AF133</f>
        <v>129861.30050768596</v>
      </c>
      <c r="CH133">
        <f>360*'WFH Residual LACW DATA 2022'!AI133</f>
        <v>25988.362902800141</v>
      </c>
    </row>
    <row r="134" spans="11:86" x14ac:dyDescent="0.35">
      <c r="K134" s="2" t="s">
        <v>133</v>
      </c>
      <c r="L134" s="10">
        <f>$E$3*'WFH Recoverable LACW DATA 2022'!O134</f>
        <v>0</v>
      </c>
      <c r="M134" s="44">
        <f>$F$3*'WFH Recoverable LACW DATA 2022'!P134</f>
        <v>0</v>
      </c>
      <c r="N134" s="44">
        <f>$D$3*'WFH Recoverable LACW DATA 2022'!Q134</f>
        <v>0</v>
      </c>
      <c r="O134" s="44">
        <f>$G$3*'WFH Recoverable LACW DATA 2022'!R134</f>
        <v>0</v>
      </c>
      <c r="P134" s="44">
        <f>$H$3*'WFH Recoverable LACW DATA 2022'!S134</f>
        <v>0</v>
      </c>
      <c r="Q134" s="44">
        <f>$E$4*'WFH Recoverable LACW DATA 2022'!T134</f>
        <v>0</v>
      </c>
      <c r="R134" s="44">
        <f>$F$4*'WFH Recoverable LACW DATA 2022'!U134</f>
        <v>326315.92</v>
      </c>
      <c r="S134" s="44">
        <f>$D$3*'WFH Recoverable LACW DATA 2022'!V134</f>
        <v>0</v>
      </c>
      <c r="T134" s="44">
        <f>$G$4*'WFH Recoverable LACW DATA 2022'!W134</f>
        <v>0</v>
      </c>
      <c r="U134" s="44">
        <f>360*'WFH Recoverable LACW DATA 2022'!X134</f>
        <v>0</v>
      </c>
      <c r="V134" s="44">
        <f>$H$4*'WFH Recoverable LACW DATA 2022'!Y134</f>
        <v>0</v>
      </c>
      <c r="W134" s="44">
        <f>$C$5*'WFH Recoverable LACW DATA 2022'!Z134</f>
        <v>-444004.58341010159</v>
      </c>
      <c r="X134" s="44">
        <f>0*'WFH Recoverable LACW DATA 2022'!AA134</f>
        <v>0</v>
      </c>
      <c r="Y134" s="44">
        <f>0*'WFH Recoverable LACW DATA 2022'!AB134</f>
        <v>0</v>
      </c>
      <c r="Z134" s="44">
        <f>$G$5*'WFH Recoverable LACW DATA 2022'!AC134</f>
        <v>0</v>
      </c>
      <c r="AA134" s="44">
        <f>$H$5*'WFH Recoverable LACW DATA 2022'!AD134</f>
        <v>0</v>
      </c>
      <c r="AB134" s="44">
        <f>$C$6*'WFH Recoverable LACW DATA 2022'!AE134</f>
        <v>-696052.21115224774</v>
      </c>
      <c r="AC134" s="44">
        <f>0*'WFH Recoverable LACW DATA 2022'!AF134</f>
        <v>0</v>
      </c>
      <c r="AD134" s="44">
        <f>$G$6*'WFH Recoverable LACW DATA 2022'!AG134</f>
        <v>0</v>
      </c>
      <c r="AE134" s="44">
        <f>$H$5*'WFH Recoverable LACW DATA 2022'!AH134</f>
        <v>0</v>
      </c>
      <c r="AF134" s="44">
        <f>$C$7*'WFH Recoverable LACW DATA 2022'!AI134</f>
        <v>-1996252.716931524</v>
      </c>
      <c r="AG134" s="44">
        <f>0*'WFH Recoverable LACW DATA 2022'!AJ134</f>
        <v>0</v>
      </c>
      <c r="AH134" s="44">
        <f>0*'WFH Recoverable LACW DATA 2022'!AK134</f>
        <v>0</v>
      </c>
      <c r="AI134" s="44">
        <f>$G$7*'WFH Recoverable LACW DATA 2022'!AL134</f>
        <v>0</v>
      </c>
      <c r="AJ134" s="44">
        <f>$H$7*'WFH Recoverable LACW DATA 2022'!AM134</f>
        <v>0</v>
      </c>
      <c r="AK134" s="44">
        <f>$C$8*'WFH Recoverable LACW DATA 2022'!AN134</f>
        <v>-3510009.4070834694</v>
      </c>
      <c r="AL134" s="44">
        <f>0*'WFH Recoverable LACW DATA 2022'!AO134</f>
        <v>0</v>
      </c>
      <c r="AM134" s="44">
        <f>$G$8*'WFH Recoverable LACW DATA 2022'!AP134</f>
        <v>0</v>
      </c>
      <c r="AN134" s="44">
        <f>$H$8*'WFH Recoverable LACW DATA 2022'!AQ134</f>
        <v>0</v>
      </c>
      <c r="AO134" s="44">
        <f>$C$9*'WFH Recoverable LACW DATA 2022'!AR134</f>
        <v>-915301.1</v>
      </c>
      <c r="AP134" s="44">
        <f>0*'WFH Recoverable LACW DATA 2022'!AS134</f>
        <v>0</v>
      </c>
      <c r="AQ134" s="44">
        <f>0*'WFH Recoverable LACW DATA 2022'!AT134</f>
        <v>0</v>
      </c>
      <c r="AR134" s="44">
        <f>$G$9*'WFH Recoverable LACW DATA 2022'!AU134</f>
        <v>0</v>
      </c>
      <c r="AS134" s="44">
        <f>$H$9*'WFH Recoverable LACW DATA 2022'!AV134</f>
        <v>0</v>
      </c>
      <c r="AT134" s="44">
        <f>$C$10*'WFH Recoverable LACW DATA 2022'!AW134</f>
        <v>-39413.530794271508</v>
      </c>
      <c r="AU134" s="44">
        <f>0*'WFH Recoverable LACW DATA 2022'!AX134</f>
        <v>0</v>
      </c>
      <c r="AV134" s="44">
        <f>0*'WFH Recoverable LACW DATA 2022'!AY134</f>
        <v>0</v>
      </c>
      <c r="AW134" s="44">
        <f>$G$10*'WFH Recoverable LACW DATA 2022'!AZ134</f>
        <v>0</v>
      </c>
      <c r="AX134" s="44">
        <f>360*'WFH Recoverable LACW DATA 2022'!BA134</f>
        <v>0</v>
      </c>
      <c r="AY134" s="44">
        <f>$H$10*'WFH Recoverable LACW DATA 2022'!BB134</f>
        <v>0</v>
      </c>
      <c r="AZ134" s="44">
        <f>$C$11*'WFH Recoverable LACW DATA 2022'!BC134</f>
        <v>0</v>
      </c>
      <c r="BA134" s="44">
        <f>0*'WFH Recoverable LACW DATA 2022'!BD134</f>
        <v>0</v>
      </c>
      <c r="BB134" s="44">
        <f>$E$4*'WFH Recoverable LACW DATA 2022'!BE134</f>
        <v>0</v>
      </c>
      <c r="BC134" s="44">
        <f>$F$4*'WFH Recoverable LACW DATA 2022'!BF134</f>
        <v>0</v>
      </c>
      <c r="BD134" s="44">
        <f>0*'WFH Recoverable LACW DATA 2022'!BG134</f>
        <v>0</v>
      </c>
      <c r="BE134" s="44">
        <f>$G$11*'WFH Recoverable LACW DATA 2022'!BH134</f>
        <v>0</v>
      </c>
      <c r="BF134" s="44">
        <f>360*'WFH Recoverable LACW DATA 2022'!BI134</f>
        <v>0</v>
      </c>
      <c r="BG134" s="44">
        <f>$H$11*'WFH Recoverable LACW DATA 2022'!BJ134</f>
        <v>0</v>
      </c>
      <c r="BH134" s="44">
        <f>0*'WFH Recoverable LACW DATA 2022'!BK134</f>
        <v>0</v>
      </c>
      <c r="BI134" s="44">
        <f>0*'WFH Recoverable LACW DATA 2022'!BL134</f>
        <v>0</v>
      </c>
      <c r="BJ134" s="44">
        <f>0*'WFH Recoverable LACW DATA 2022'!BM134</f>
        <v>0</v>
      </c>
      <c r="BK134" s="44">
        <f>0*'WFH Recoverable LACW DATA 2022'!BN134</f>
        <v>0</v>
      </c>
      <c r="BL134" s="44">
        <f>0*'WFH Recoverable LACW DATA 2022'!BO134</f>
        <v>0</v>
      </c>
      <c r="BM134">
        <f>$G$3*'WFH Residual LACW DATA 2022'!N134</f>
        <v>-245339.97384972085</v>
      </c>
      <c r="BN134">
        <f>$H$3*'WFH Residual LACW DATA 2022'!O134</f>
        <v>621238.31216187472</v>
      </c>
      <c r="BO134">
        <f>$G$4*'WFH Residual LACW DATA 2022'!P134</f>
        <v>-94550.440372515033</v>
      </c>
      <c r="BP134">
        <f>$H$4*'WFH Residual LACW DATA 2022'!Q134</f>
        <v>106236.9256133633</v>
      </c>
      <c r="BQ134">
        <f>$G$5*'WFH Residual LACW DATA 2022'!R134</f>
        <v>-1124462.6008665836</v>
      </c>
      <c r="BR134">
        <f>$H$5*'WFH Residual LACW DATA 2022'!S134</f>
        <v>806820.82691555377</v>
      </c>
      <c r="BS134">
        <f>$G$7*'WFH Residual LACW DATA 2022'!T134</f>
        <v>5304.6480832372072</v>
      </c>
      <c r="BT134">
        <f>$H$7*'WFH Residual LACW DATA 2022'!U134</f>
        <v>891.72963468211685</v>
      </c>
      <c r="BU134">
        <f>$G$8*'WFH Residual LACW DATA 2022'!V134</f>
        <v>18480.313345537033</v>
      </c>
      <c r="BV134">
        <f>$H$8*'WFH Residual LACW DATA 2022'!W134</f>
        <v>1155.9458227360776</v>
      </c>
      <c r="BW134">
        <f>$G$6*'WFH Residual LACW DATA 2022'!X134</f>
        <v>6215082.869078734</v>
      </c>
      <c r="BX134">
        <f>$H$6*'WFH Residual LACW DATA 2022'!Y134</f>
        <v>5284.3237610792094</v>
      </c>
      <c r="BY134">
        <f>$G$9*'WFH Residual LACW DATA 2022'!Z134</f>
        <v>591615.61261659395</v>
      </c>
      <c r="BZ134">
        <f>$H$9*'WFH Residual LACW DATA 2022'!AA134</f>
        <v>89815.155591953939</v>
      </c>
      <c r="CA134">
        <f>$G$10*'WFH Residual LACW DATA 2022'!AB134</f>
        <v>121564.85190751933</v>
      </c>
      <c r="CB134">
        <f>$H$10*'WFH Residual LACW DATA 2022'!AC134</f>
        <v>807.32724127599056</v>
      </c>
      <c r="CC134">
        <f>$G$10*'WFH Residual LACW DATA 2022'!AD134</f>
        <v>254181.05398844948</v>
      </c>
      <c r="CD134">
        <f>$H$11*'WFH Residual LACW DATA 2022'!AE134</f>
        <v>77734.604327042296</v>
      </c>
      <c r="CE134">
        <f>360*'WFH Residual LACW DATA 2022'!AF134</f>
        <v>50810.805394992407</v>
      </c>
      <c r="CH134">
        <f>360*'WFH Residual LACW DATA 2022'!AI134</f>
        <v>10168.461618867461</v>
      </c>
    </row>
    <row r="135" spans="11:86" x14ac:dyDescent="0.35">
      <c r="K135" s="2" t="s">
        <v>134</v>
      </c>
      <c r="L135" s="10">
        <f>$E$3*'WFH Recoverable LACW DATA 2022'!O135</f>
        <v>0</v>
      </c>
      <c r="M135" s="44">
        <f>$F$3*'WFH Recoverable LACW DATA 2022'!P135</f>
        <v>0</v>
      </c>
      <c r="N135" s="44">
        <f>$D$3*'WFH Recoverable LACW DATA 2022'!Q135</f>
        <v>0</v>
      </c>
      <c r="O135" s="44">
        <f>$G$3*'WFH Recoverable LACW DATA 2022'!R135</f>
        <v>0</v>
      </c>
      <c r="P135" s="44">
        <f>$H$3*'WFH Recoverable LACW DATA 2022'!S135</f>
        <v>0</v>
      </c>
      <c r="Q135" s="44">
        <f>$E$4*'WFH Recoverable LACW DATA 2022'!T135</f>
        <v>-218150.07001209381</v>
      </c>
      <c r="R135" s="44">
        <f>$F$4*'WFH Recoverable LACW DATA 2022'!U135</f>
        <v>70564.517318283193</v>
      </c>
      <c r="S135" s="44">
        <f>$D$3*'WFH Recoverable LACW DATA 2022'!V135</f>
        <v>0</v>
      </c>
      <c r="T135" s="44">
        <f>$G$4*'WFH Recoverable LACW DATA 2022'!W135</f>
        <v>0</v>
      </c>
      <c r="U135" s="44">
        <f>360*'WFH Recoverable LACW DATA 2022'!X135</f>
        <v>0</v>
      </c>
      <c r="V135" s="44">
        <f>$H$4*'WFH Recoverable LACW DATA 2022'!Y135</f>
        <v>0</v>
      </c>
      <c r="W135" s="44">
        <f>$C$5*'WFH Recoverable LACW DATA 2022'!Z135</f>
        <v>-1158890.914603956</v>
      </c>
      <c r="X135" s="44">
        <f>0*'WFH Recoverable LACW DATA 2022'!AA135</f>
        <v>0</v>
      </c>
      <c r="Y135" s="44">
        <f>0*'WFH Recoverable LACW DATA 2022'!AB135</f>
        <v>0</v>
      </c>
      <c r="Z135" s="44">
        <f>$G$5*'WFH Recoverable LACW DATA 2022'!AC135</f>
        <v>0</v>
      </c>
      <c r="AA135" s="44">
        <f>$H$5*'WFH Recoverable LACW DATA 2022'!AD135</f>
        <v>0</v>
      </c>
      <c r="AB135" s="44">
        <f>$C$6*'WFH Recoverable LACW DATA 2022'!AE135</f>
        <v>-1075443.3628319623</v>
      </c>
      <c r="AC135" s="44">
        <f>0*'WFH Recoverable LACW DATA 2022'!AF135</f>
        <v>0</v>
      </c>
      <c r="AD135" s="44">
        <f>$G$6*'WFH Recoverable LACW DATA 2022'!AG135</f>
        <v>0</v>
      </c>
      <c r="AE135" s="44">
        <f>$H$5*'WFH Recoverable LACW DATA 2022'!AH135</f>
        <v>0</v>
      </c>
      <c r="AF135" s="44">
        <f>$C$7*'WFH Recoverable LACW DATA 2022'!AI135</f>
        <v>-2155129.8731703763</v>
      </c>
      <c r="AG135" s="44">
        <f>0*'WFH Recoverable LACW DATA 2022'!AJ135</f>
        <v>0</v>
      </c>
      <c r="AH135" s="44">
        <f>0*'WFH Recoverable LACW DATA 2022'!AK135</f>
        <v>0</v>
      </c>
      <c r="AI135" s="44">
        <f>$G$7*'WFH Recoverable LACW DATA 2022'!AL135</f>
        <v>0</v>
      </c>
      <c r="AJ135" s="44">
        <f>$H$7*'WFH Recoverable LACW DATA 2022'!AM135</f>
        <v>0</v>
      </c>
      <c r="AK135" s="44">
        <f>$C$8*'WFH Recoverable LACW DATA 2022'!AN135</f>
        <v>-5856084.2375784516</v>
      </c>
      <c r="AL135" s="44">
        <f>0*'WFH Recoverable LACW DATA 2022'!AO135</f>
        <v>0</v>
      </c>
      <c r="AM135" s="44">
        <f>$G$8*'WFH Recoverable LACW DATA 2022'!AP135</f>
        <v>0</v>
      </c>
      <c r="AN135" s="44">
        <f>$H$8*'WFH Recoverable LACW DATA 2022'!AQ135</f>
        <v>0</v>
      </c>
      <c r="AO135" s="44">
        <f>$C$9*'WFH Recoverable LACW DATA 2022'!AR135</f>
        <v>-3820959.8000000003</v>
      </c>
      <c r="AP135" s="44">
        <f>0*'WFH Recoverable LACW DATA 2022'!AS135</f>
        <v>0</v>
      </c>
      <c r="AQ135" s="44">
        <f>0*'WFH Recoverable LACW DATA 2022'!AT135</f>
        <v>0</v>
      </c>
      <c r="AR135" s="44">
        <f>$G$9*'WFH Recoverable LACW DATA 2022'!AU135</f>
        <v>0</v>
      </c>
      <c r="AS135" s="44">
        <f>$H$9*'WFH Recoverable LACW DATA 2022'!AV135</f>
        <v>0</v>
      </c>
      <c r="AT135" s="44">
        <f>$C$10*'WFH Recoverable LACW DATA 2022'!AW135</f>
        <v>-502200.35559244809</v>
      </c>
      <c r="AU135" s="44">
        <f>0*'WFH Recoverable LACW DATA 2022'!AX135</f>
        <v>0</v>
      </c>
      <c r="AV135" s="44">
        <f>0*'WFH Recoverable LACW DATA 2022'!AY135</f>
        <v>0</v>
      </c>
      <c r="AW135" s="44">
        <f>$G$10*'WFH Recoverable LACW DATA 2022'!AZ135</f>
        <v>0</v>
      </c>
      <c r="AX135" s="44">
        <f>360*'WFH Recoverable LACW DATA 2022'!BA135</f>
        <v>0</v>
      </c>
      <c r="AY135" s="44">
        <f>$H$10*'WFH Recoverable LACW DATA 2022'!BB135</f>
        <v>0</v>
      </c>
      <c r="AZ135" s="44">
        <f>$C$11*'WFH Recoverable LACW DATA 2022'!BC135</f>
        <v>0</v>
      </c>
      <c r="BA135" s="44">
        <f>0*'WFH Recoverable LACW DATA 2022'!BD135</f>
        <v>0</v>
      </c>
      <c r="BB135" s="44">
        <f>$E$4*'WFH Recoverable LACW DATA 2022'!BE135</f>
        <v>0</v>
      </c>
      <c r="BC135" s="44">
        <f>$F$4*'WFH Recoverable LACW DATA 2022'!BF135</f>
        <v>0</v>
      </c>
      <c r="BD135" s="44">
        <f>0*'WFH Recoverable LACW DATA 2022'!BG135</f>
        <v>0</v>
      </c>
      <c r="BE135" s="44">
        <f>$G$11*'WFH Recoverable LACW DATA 2022'!BH135</f>
        <v>0</v>
      </c>
      <c r="BF135" s="44">
        <f>360*'WFH Recoverable LACW DATA 2022'!BI135</f>
        <v>0</v>
      </c>
      <c r="BG135" s="44">
        <f>$H$11*'WFH Recoverable LACW DATA 2022'!BJ135</f>
        <v>0</v>
      </c>
      <c r="BH135" s="44">
        <f>0*'WFH Recoverable LACW DATA 2022'!BK135</f>
        <v>0</v>
      </c>
      <c r="BI135" s="44">
        <f>0*'WFH Recoverable LACW DATA 2022'!BL135</f>
        <v>0</v>
      </c>
      <c r="BJ135" s="44">
        <f>0*'WFH Recoverable LACW DATA 2022'!BM135</f>
        <v>0</v>
      </c>
      <c r="BK135" s="44">
        <f>0*'WFH Recoverable LACW DATA 2022'!BN135</f>
        <v>0</v>
      </c>
      <c r="BL135" s="44">
        <f>0*'WFH Recoverable LACW DATA 2022'!BO135</f>
        <v>0</v>
      </c>
      <c r="BM135">
        <f>$G$3*'WFH Residual LACW DATA 2022'!N135</f>
        <v>-45359.11100965651</v>
      </c>
      <c r="BN135">
        <f>$H$3*'WFH Residual LACW DATA 2022'!O135</f>
        <v>114856.20187626912</v>
      </c>
      <c r="BO135">
        <f>$G$4*'WFH Residual LACW DATA 2022'!P135</f>
        <v>-17480.738477194951</v>
      </c>
      <c r="BP135">
        <f>$H$4*'WFH Residual LACW DATA 2022'!Q135</f>
        <v>19641.367147013945</v>
      </c>
      <c r="BQ135">
        <f>$G$5*'WFH Residual LACW DATA 2022'!R135</f>
        <v>-207893.65523514943</v>
      </c>
      <c r="BR135">
        <f>$H$5*'WFH Residual LACW DATA 2022'!S135</f>
        <v>149167.19390938789</v>
      </c>
      <c r="BS135">
        <f>$G$7*'WFH Residual LACW DATA 2022'!T135</f>
        <v>980.73753534392461</v>
      </c>
      <c r="BT135">
        <f>$H$7*'WFH Residual LACW DATA 2022'!U135</f>
        <v>164.86536154488388</v>
      </c>
      <c r="BU135">
        <f>$G$8*'WFH Residual LACW DATA 2022'!V135</f>
        <v>3416.6897932699226</v>
      </c>
      <c r="BV135">
        <f>$H$8*'WFH Residual LACW DATA 2022'!W135</f>
        <v>213.71435755818283</v>
      </c>
      <c r="BW135">
        <f>$G$6*'WFH Residual LACW DATA 2022'!X135</f>
        <v>1149061.1552988782</v>
      </c>
      <c r="BX135">
        <f>$H$6*'WFH Residual LACW DATA 2022'!Y135</f>
        <v>976.97992026597842</v>
      </c>
      <c r="BY135">
        <f>$G$9*'WFH Residual LACW DATA 2022'!Z135</f>
        <v>109379.47790016269</v>
      </c>
      <c r="BZ135">
        <f>$H$9*'WFH Residual LACW DATA 2022'!AA135</f>
        <v>16605.266353131821</v>
      </c>
      <c r="CA135">
        <f>$G$10*'WFH Residual LACW DATA 2022'!AB135</f>
        <v>22475.235184964939</v>
      </c>
      <c r="CB135">
        <f>$H$10*'WFH Residual LACW DATA 2022'!AC135</f>
        <v>149.26082115174671</v>
      </c>
      <c r="CC135">
        <f>$G$10*'WFH Residual LACW DATA 2022'!AD135</f>
        <v>46993.673568563048</v>
      </c>
      <c r="CD135">
        <f>$H$11*'WFH Residual LACW DATA 2022'!AE135</f>
        <v>14371.781702079319</v>
      </c>
      <c r="CE135">
        <f>360*'WFH Residual LACW DATA 2022'!AF135</f>
        <v>9394.0376948651774</v>
      </c>
      <c r="CH135">
        <f>360*'WFH Residual LACW DATA 2022'!AI135</f>
        <v>1879.9723996471987</v>
      </c>
    </row>
    <row r="136" spans="11:86" x14ac:dyDescent="0.35">
      <c r="K136" s="2" t="s">
        <v>135</v>
      </c>
      <c r="L136" s="10">
        <f>$E$3*'WFH Recoverable LACW DATA 2022'!O136</f>
        <v>0</v>
      </c>
      <c r="M136" s="44">
        <f>$F$3*'WFH Recoverable LACW DATA 2022'!P136</f>
        <v>0</v>
      </c>
      <c r="N136" s="44">
        <f>$D$3*'WFH Recoverable LACW DATA 2022'!Q136</f>
        <v>0</v>
      </c>
      <c r="O136" s="44">
        <f>$G$3*'WFH Recoverable LACW DATA 2022'!R136</f>
        <v>0</v>
      </c>
      <c r="P136" s="44">
        <f>$H$3*'WFH Recoverable LACW DATA 2022'!S136</f>
        <v>0</v>
      </c>
      <c r="Q136" s="44">
        <f>$E$4*'WFH Recoverable LACW DATA 2022'!T136</f>
        <v>0</v>
      </c>
      <c r="R136" s="44">
        <f>$F$4*'WFH Recoverable LACW DATA 2022'!U136</f>
        <v>386402.24</v>
      </c>
      <c r="S136" s="44">
        <f>$D$3*'WFH Recoverable LACW DATA 2022'!V136</f>
        <v>0</v>
      </c>
      <c r="T136" s="44">
        <f>$G$4*'WFH Recoverable LACW DATA 2022'!W136</f>
        <v>0</v>
      </c>
      <c r="U136" s="44">
        <f>360*'WFH Recoverable LACW DATA 2022'!X136</f>
        <v>0</v>
      </c>
      <c r="V136" s="44">
        <f>$H$4*'WFH Recoverable LACW DATA 2022'!Y136</f>
        <v>0</v>
      </c>
      <c r="W136" s="44">
        <f>$C$5*'WFH Recoverable LACW DATA 2022'!Z136</f>
        <v>-476383.58736911369</v>
      </c>
      <c r="X136" s="44">
        <f>0*'WFH Recoverable LACW DATA 2022'!AA136</f>
        <v>0</v>
      </c>
      <c r="Y136" s="44">
        <f>0*'WFH Recoverable LACW DATA 2022'!AB136</f>
        <v>0</v>
      </c>
      <c r="Z136" s="44">
        <f>$G$5*'WFH Recoverable LACW DATA 2022'!AC136</f>
        <v>0</v>
      </c>
      <c r="AA136" s="44">
        <f>$H$5*'WFH Recoverable LACW DATA 2022'!AD136</f>
        <v>0</v>
      </c>
      <c r="AB136" s="44">
        <f>$C$6*'WFH Recoverable LACW DATA 2022'!AE136</f>
        <v>-621624.49819256249</v>
      </c>
      <c r="AC136" s="44">
        <f>0*'WFH Recoverable LACW DATA 2022'!AF136</f>
        <v>0</v>
      </c>
      <c r="AD136" s="44">
        <f>$G$6*'WFH Recoverable LACW DATA 2022'!AG136</f>
        <v>0</v>
      </c>
      <c r="AE136" s="44">
        <f>$H$5*'WFH Recoverable LACW DATA 2022'!AH136</f>
        <v>0</v>
      </c>
      <c r="AF136" s="44">
        <f>$C$7*'WFH Recoverable LACW DATA 2022'!AI136</f>
        <v>-1407144.2324505327</v>
      </c>
      <c r="AG136" s="44">
        <f>0*'WFH Recoverable LACW DATA 2022'!AJ136</f>
        <v>0</v>
      </c>
      <c r="AH136" s="44">
        <f>0*'WFH Recoverable LACW DATA 2022'!AK136</f>
        <v>0</v>
      </c>
      <c r="AI136" s="44">
        <f>$G$7*'WFH Recoverable LACW DATA 2022'!AL136</f>
        <v>0</v>
      </c>
      <c r="AJ136" s="44">
        <f>$H$7*'WFH Recoverable LACW DATA 2022'!AM136</f>
        <v>0</v>
      </c>
      <c r="AK136" s="44">
        <f>$C$8*'WFH Recoverable LACW DATA 2022'!AN136</f>
        <v>-4362161.559014651</v>
      </c>
      <c r="AL136" s="44">
        <f>0*'WFH Recoverable LACW DATA 2022'!AO136</f>
        <v>0</v>
      </c>
      <c r="AM136" s="44">
        <f>$G$8*'WFH Recoverable LACW DATA 2022'!AP136</f>
        <v>0</v>
      </c>
      <c r="AN136" s="44">
        <f>$H$8*'WFH Recoverable LACW DATA 2022'!AQ136</f>
        <v>0</v>
      </c>
      <c r="AO136" s="44">
        <f>$C$9*'WFH Recoverable LACW DATA 2022'!AR136</f>
        <v>-279742.8586206896</v>
      </c>
      <c r="AP136" s="44">
        <f>0*'WFH Recoverable LACW DATA 2022'!AS136</f>
        <v>0</v>
      </c>
      <c r="AQ136" s="44">
        <f>0*'WFH Recoverable LACW DATA 2022'!AT136</f>
        <v>0</v>
      </c>
      <c r="AR136" s="44">
        <f>$G$9*'WFH Recoverable LACW DATA 2022'!AU136</f>
        <v>0</v>
      </c>
      <c r="AS136" s="44">
        <f>$H$9*'WFH Recoverable LACW DATA 2022'!AV136</f>
        <v>0</v>
      </c>
      <c r="AT136" s="44">
        <f>$C$10*'WFH Recoverable LACW DATA 2022'!AW136</f>
        <v>-79994</v>
      </c>
      <c r="AU136" s="44">
        <f>0*'WFH Recoverable LACW DATA 2022'!AX136</f>
        <v>0</v>
      </c>
      <c r="AV136" s="44">
        <f>0*'WFH Recoverable LACW DATA 2022'!AY136</f>
        <v>0</v>
      </c>
      <c r="AW136" s="44">
        <f>$G$10*'WFH Recoverable LACW DATA 2022'!AZ136</f>
        <v>0</v>
      </c>
      <c r="AX136" s="44">
        <f>360*'WFH Recoverable LACW DATA 2022'!BA136</f>
        <v>0</v>
      </c>
      <c r="AY136" s="44">
        <f>$H$10*'WFH Recoverable LACW DATA 2022'!BB136</f>
        <v>0</v>
      </c>
      <c r="AZ136" s="44">
        <f>$C$11*'WFH Recoverable LACW DATA 2022'!BC136</f>
        <v>0</v>
      </c>
      <c r="BA136" s="44">
        <f>0*'WFH Recoverable LACW DATA 2022'!BD136</f>
        <v>0</v>
      </c>
      <c r="BB136" s="44">
        <f>$E$4*'WFH Recoverable LACW DATA 2022'!BE136</f>
        <v>0</v>
      </c>
      <c r="BC136" s="44">
        <f>$F$4*'WFH Recoverable LACW DATA 2022'!BF136</f>
        <v>0</v>
      </c>
      <c r="BD136" s="44">
        <f>0*'WFH Recoverable LACW DATA 2022'!BG136</f>
        <v>0</v>
      </c>
      <c r="BE136" s="44">
        <f>$G$11*'WFH Recoverable LACW DATA 2022'!BH136</f>
        <v>0</v>
      </c>
      <c r="BF136" s="44">
        <f>360*'WFH Recoverable LACW DATA 2022'!BI136</f>
        <v>0</v>
      </c>
      <c r="BG136" s="44">
        <f>$H$11*'WFH Recoverable LACW DATA 2022'!BJ136</f>
        <v>0</v>
      </c>
      <c r="BH136" s="44">
        <f>0*'WFH Recoverable LACW DATA 2022'!BK136</f>
        <v>0</v>
      </c>
      <c r="BI136" s="44">
        <f>0*'WFH Recoverable LACW DATA 2022'!BL136</f>
        <v>0</v>
      </c>
      <c r="BJ136" s="44">
        <f>0*'WFH Recoverable LACW DATA 2022'!BM136</f>
        <v>0</v>
      </c>
      <c r="BK136" s="44">
        <f>0*'WFH Recoverable LACW DATA 2022'!BN136</f>
        <v>0</v>
      </c>
      <c r="BL136" s="44">
        <f>0*'WFH Recoverable LACW DATA 2022'!BO136</f>
        <v>0</v>
      </c>
      <c r="BM136">
        <f>$G$3*'WFH Residual LACW DATA 2022'!N136</f>
        <v>-233285.48049576761</v>
      </c>
      <c r="BN136">
        <f>$H$3*'WFH Residual LACW DATA 2022'!O136</f>
        <v>590714.49255079275</v>
      </c>
      <c r="BO136">
        <f>$G$4*'WFH Residual LACW DATA 2022'!P136</f>
        <v>-89904.8148056762</v>
      </c>
      <c r="BP136">
        <f>$H$4*'WFH Residual LACW DATA 2022'!Q136</f>
        <v>101017.09822993356</v>
      </c>
      <c r="BQ136">
        <f>$G$5*'WFH Residual LACW DATA 2022'!R136</f>
        <v>-1069213.4429889603</v>
      </c>
      <c r="BR136">
        <f>$H$5*'WFH Residual LACW DATA 2022'!S136</f>
        <v>767178.62697857176</v>
      </c>
      <c r="BS136">
        <f>$G$7*'WFH Residual LACW DATA 2022'!T136</f>
        <v>5044.0103890976789</v>
      </c>
      <c r="BT136">
        <f>$H$7*'WFH Residual LACW DATA 2022'!U136</f>
        <v>847.91553954659253</v>
      </c>
      <c r="BU136">
        <f>$G$8*'WFH Residual LACW DATA 2022'!V136</f>
        <v>17572.304712018529</v>
      </c>
      <c r="BV136">
        <f>$H$8*'WFH Residual LACW DATA 2022'!W136</f>
        <v>1099.1497734863235</v>
      </c>
      <c r="BW136">
        <f>$G$6*'WFH Residual LACW DATA 2022'!X136</f>
        <v>5909712.0240265159</v>
      </c>
      <c r="BX136">
        <f>$H$6*'WFH Residual LACW DATA 2022'!Y136</f>
        <v>5024.6846787946215</v>
      </c>
      <c r="BY136">
        <f>$G$9*'WFH Residual LACW DATA 2022'!Z136</f>
        <v>562547.26978408825</v>
      </c>
      <c r="BZ136">
        <f>$H$9*'WFH Residual LACW DATA 2022'!AA136</f>
        <v>85402.192717707207</v>
      </c>
      <c r="CA136">
        <f>$G$10*'WFH Residual LACW DATA 2022'!AB136</f>
        <v>115591.90475015514</v>
      </c>
      <c r="CB136">
        <f>$H$10*'WFH Residual LACW DATA 2022'!AC136</f>
        <v>767.66015926028945</v>
      </c>
      <c r="CC136">
        <f>$G$10*'WFH Residual LACW DATA 2022'!AD136</f>
        <v>241692.16447759708</v>
      </c>
      <c r="CD136">
        <f>$H$11*'WFH Residual LACW DATA 2022'!AE136</f>
        <v>73915.20524368505</v>
      </c>
      <c r="CE136">
        <f>360*'WFH Residual LACW DATA 2022'!AF136</f>
        <v>48314.275757640593</v>
      </c>
      <c r="CH136">
        <f>360*'WFH Residual LACW DATA 2022'!AI136</f>
        <v>9668.8461217220665</v>
      </c>
    </row>
    <row r="137" spans="11:86" x14ac:dyDescent="0.35">
      <c r="K137" s="2" t="s">
        <v>136</v>
      </c>
      <c r="L137" s="10">
        <f>$E$3*'WFH Recoverable LACW DATA 2022'!O137</f>
        <v>0</v>
      </c>
      <c r="M137" s="44">
        <f>$F$3*'WFH Recoverable LACW DATA 2022'!P137</f>
        <v>0</v>
      </c>
      <c r="N137" s="44">
        <f>$D$3*'WFH Recoverable LACW DATA 2022'!Q137</f>
        <v>0</v>
      </c>
      <c r="O137" s="44">
        <f>$G$3*'WFH Recoverable LACW DATA 2022'!R137</f>
        <v>0</v>
      </c>
      <c r="P137" s="44">
        <f>$H$3*'WFH Recoverable LACW DATA 2022'!S137</f>
        <v>0</v>
      </c>
      <c r="Q137" s="44">
        <f>$E$4*'WFH Recoverable LACW DATA 2022'!T137</f>
        <v>0</v>
      </c>
      <c r="R137" s="44">
        <f>$F$4*'WFH Recoverable LACW DATA 2022'!U137</f>
        <v>1999884.8800000001</v>
      </c>
      <c r="S137" s="44">
        <f>$D$3*'WFH Recoverable LACW DATA 2022'!V137</f>
        <v>0</v>
      </c>
      <c r="T137" s="44">
        <f>$G$4*'WFH Recoverable LACW DATA 2022'!W137</f>
        <v>0</v>
      </c>
      <c r="U137" s="44">
        <f>360*'WFH Recoverable LACW DATA 2022'!X137</f>
        <v>0</v>
      </c>
      <c r="V137" s="44">
        <f>$H$4*'WFH Recoverable LACW DATA 2022'!Y137</f>
        <v>0</v>
      </c>
      <c r="W137" s="44">
        <f>$C$5*'WFH Recoverable LACW DATA 2022'!Z137</f>
        <v>-3089420.5053468645</v>
      </c>
      <c r="X137" s="44">
        <f>0*'WFH Recoverable LACW DATA 2022'!AA137</f>
        <v>0</v>
      </c>
      <c r="Y137" s="44">
        <f>0*'WFH Recoverable LACW DATA 2022'!AB137</f>
        <v>0</v>
      </c>
      <c r="Z137" s="44">
        <f>$G$5*'WFH Recoverable LACW DATA 2022'!AC137</f>
        <v>0</v>
      </c>
      <c r="AA137" s="44">
        <f>$H$5*'WFH Recoverable LACW DATA 2022'!AD137</f>
        <v>0</v>
      </c>
      <c r="AB137" s="44">
        <f>$C$6*'WFH Recoverable LACW DATA 2022'!AE137</f>
        <v>-2703631.0138128651</v>
      </c>
      <c r="AC137" s="44">
        <f>0*'WFH Recoverable LACW DATA 2022'!AF137</f>
        <v>0</v>
      </c>
      <c r="AD137" s="44">
        <f>$G$6*'WFH Recoverable LACW DATA 2022'!AG137</f>
        <v>0</v>
      </c>
      <c r="AE137" s="44">
        <f>$H$5*'WFH Recoverable LACW DATA 2022'!AH137</f>
        <v>0</v>
      </c>
      <c r="AF137" s="44">
        <f>$C$7*'WFH Recoverable LACW DATA 2022'!AI137</f>
        <v>-3605100.34</v>
      </c>
      <c r="AG137" s="44">
        <f>0*'WFH Recoverable LACW DATA 2022'!AJ137</f>
        <v>0</v>
      </c>
      <c r="AH137" s="44">
        <f>0*'WFH Recoverable LACW DATA 2022'!AK137</f>
        <v>0</v>
      </c>
      <c r="AI137" s="44">
        <f>$G$7*'WFH Recoverable LACW DATA 2022'!AL137</f>
        <v>0</v>
      </c>
      <c r="AJ137" s="44">
        <f>$H$7*'WFH Recoverable LACW DATA 2022'!AM137</f>
        <v>0</v>
      </c>
      <c r="AK137" s="44">
        <f>$C$8*'WFH Recoverable LACW DATA 2022'!AN137</f>
        <v>-22861872.125168536</v>
      </c>
      <c r="AL137" s="44">
        <f>0*'WFH Recoverable LACW DATA 2022'!AO137</f>
        <v>0</v>
      </c>
      <c r="AM137" s="44">
        <f>$G$8*'WFH Recoverable LACW DATA 2022'!AP137</f>
        <v>0</v>
      </c>
      <c r="AN137" s="44">
        <f>$H$8*'WFH Recoverable LACW DATA 2022'!AQ137</f>
        <v>0</v>
      </c>
      <c r="AO137" s="44">
        <f>$C$9*'WFH Recoverable LACW DATA 2022'!AR137</f>
        <v>-346427.58170361776</v>
      </c>
      <c r="AP137" s="44">
        <f>0*'WFH Recoverable LACW DATA 2022'!AS137</f>
        <v>0</v>
      </c>
      <c r="AQ137" s="44">
        <f>0*'WFH Recoverable LACW DATA 2022'!AT137</f>
        <v>0</v>
      </c>
      <c r="AR137" s="44">
        <f>$G$9*'WFH Recoverable LACW DATA 2022'!AU137</f>
        <v>0</v>
      </c>
      <c r="AS137" s="44">
        <f>$H$9*'WFH Recoverable LACW DATA 2022'!AV137</f>
        <v>0</v>
      </c>
      <c r="AT137" s="44">
        <f>$C$10*'WFH Recoverable LACW DATA 2022'!AW137</f>
        <v>-2798623.2428676495</v>
      </c>
      <c r="AU137" s="44">
        <f>0*'WFH Recoverable LACW DATA 2022'!AX137</f>
        <v>0</v>
      </c>
      <c r="AV137" s="44">
        <f>0*'WFH Recoverable LACW DATA 2022'!AY137</f>
        <v>0</v>
      </c>
      <c r="AW137" s="44">
        <f>$G$10*'WFH Recoverable LACW DATA 2022'!AZ137</f>
        <v>95989.472198198098</v>
      </c>
      <c r="AX137" s="44">
        <f>360*'WFH Recoverable LACW DATA 2022'!BA137</f>
        <v>0</v>
      </c>
      <c r="AY137" s="44">
        <f>$H$10*'WFH Recoverable LACW DATA 2022'!BB137</f>
        <v>2550.3891916261346</v>
      </c>
      <c r="AZ137" s="44">
        <f>$C$11*'WFH Recoverable LACW DATA 2022'!BC137</f>
        <v>0</v>
      </c>
      <c r="BA137" s="44">
        <f>0*'WFH Recoverable LACW DATA 2022'!BD137</f>
        <v>0</v>
      </c>
      <c r="BB137" s="44">
        <f>$E$4*'WFH Recoverable LACW DATA 2022'!BE137</f>
        <v>0</v>
      </c>
      <c r="BC137" s="44">
        <f>$F$4*'WFH Recoverable LACW DATA 2022'!BF137</f>
        <v>0</v>
      </c>
      <c r="BD137" s="44">
        <f>0*'WFH Recoverable LACW DATA 2022'!BG137</f>
        <v>0</v>
      </c>
      <c r="BE137" s="44">
        <f>$G$11*'WFH Recoverable LACW DATA 2022'!BH137</f>
        <v>0</v>
      </c>
      <c r="BF137" s="44">
        <f>360*'WFH Recoverable LACW DATA 2022'!BI137</f>
        <v>0</v>
      </c>
      <c r="BG137" s="44">
        <f>$H$11*'WFH Recoverable LACW DATA 2022'!BJ137</f>
        <v>0</v>
      </c>
      <c r="BH137" s="44">
        <f>0*'WFH Recoverable LACW DATA 2022'!BK137</f>
        <v>0</v>
      </c>
      <c r="BI137" s="44">
        <f>0*'WFH Recoverable LACW DATA 2022'!BL137</f>
        <v>0</v>
      </c>
      <c r="BJ137" s="44">
        <f>0*'WFH Recoverable LACW DATA 2022'!BM137</f>
        <v>0</v>
      </c>
      <c r="BK137" s="44">
        <f>0*'WFH Recoverable LACW DATA 2022'!BN137</f>
        <v>0</v>
      </c>
      <c r="BL137" s="44">
        <f>0*'WFH Recoverable LACW DATA 2022'!BO137</f>
        <v>0</v>
      </c>
      <c r="BM137">
        <f>$G$3*'WFH Residual LACW DATA 2022'!N137</f>
        <v>-1345056.568680322</v>
      </c>
      <c r="BN137">
        <f>$H$3*'WFH Residual LACW DATA 2022'!O137</f>
        <v>3405888.8137040399</v>
      </c>
      <c r="BO137">
        <f>$G$4*'WFH Residual LACW DATA 2022'!P137</f>
        <v>-518365.14408601</v>
      </c>
      <c r="BP137">
        <f>$H$4*'WFH Residual LACW DATA 2022'!Q137</f>
        <v>582435.35446117283</v>
      </c>
      <c r="BQ137">
        <f>$G$5*'WFH Residual LACW DATA 2022'!R137</f>
        <v>-6164775.2863028934</v>
      </c>
      <c r="BR137">
        <f>$H$5*'WFH Residual LACW DATA 2022'!S137</f>
        <v>4423329.9448201172</v>
      </c>
      <c r="BS137">
        <f>$G$7*'WFH Residual LACW DATA 2022'!T137</f>
        <v>29082.304187682639</v>
      </c>
      <c r="BT137">
        <f>$H$7*'WFH Residual LACW DATA 2022'!U137</f>
        <v>4888.8356177569958</v>
      </c>
      <c r="BU137">
        <f>$G$8*'WFH Residual LACW DATA 2022'!V137</f>
        <v>101316.82361681103</v>
      </c>
      <c r="BV137">
        <f>$H$8*'WFH Residual LACW DATA 2022'!W137</f>
        <v>6337.3795044998087</v>
      </c>
      <c r="BW137">
        <f>$G$6*'WFH Residual LACW DATA 2022'!X137</f>
        <v>34073689.284190834</v>
      </c>
      <c r="BX137">
        <f>$H$6*'WFH Residual LACW DATA 2022'!Y137</f>
        <v>28970.877734856265</v>
      </c>
      <c r="BY137">
        <f>$G$9*'WFH Residual LACW DATA 2022'!Z137</f>
        <v>3243484.7587096049</v>
      </c>
      <c r="BZ137">
        <f>$H$9*'WFH Residual LACW DATA 2022'!AA137</f>
        <v>492404.32816708821</v>
      </c>
      <c r="CA137">
        <f>$G$10*'WFH Residual LACW DATA 2022'!AB137</f>
        <v>666469.47096772725</v>
      </c>
      <c r="CB137">
        <f>$H$10*'WFH Residual LACW DATA 2022'!AC137</f>
        <v>4426.1063206030412</v>
      </c>
      <c r="CC137">
        <f>$G$10*'WFH Residual LACW DATA 2022'!AD137</f>
        <v>1393527.0756597931</v>
      </c>
      <c r="CD137">
        <f>$H$11*'WFH Residual LACW DATA 2022'!AE137</f>
        <v>426173.68267879187</v>
      </c>
      <c r="CE137">
        <f>360*'WFH Residual LACW DATA 2022'!AF137</f>
        <v>278566.13206592563</v>
      </c>
      <c r="CH137">
        <f>360*'WFH Residual LACW DATA 2022'!AI137</f>
        <v>55747.768613561304</v>
      </c>
    </row>
    <row r="138" spans="11:86" x14ac:dyDescent="0.35">
      <c r="K138" s="2" t="s">
        <v>137</v>
      </c>
      <c r="L138" s="10">
        <f>$E$3*'WFH Recoverable LACW DATA 2022'!O138</f>
        <v>0</v>
      </c>
      <c r="M138" s="44">
        <f>$F$3*'WFH Recoverable LACW DATA 2022'!P138</f>
        <v>0</v>
      </c>
      <c r="N138" s="44">
        <f>$D$3*'WFH Recoverable LACW DATA 2022'!Q138</f>
        <v>0</v>
      </c>
      <c r="O138" s="44">
        <f>$G$3*'WFH Recoverable LACW DATA 2022'!R138</f>
        <v>0</v>
      </c>
      <c r="P138" s="44">
        <f>$H$3*'WFH Recoverable LACW DATA 2022'!S138</f>
        <v>0</v>
      </c>
      <c r="Q138" s="44">
        <f>$E$4*'WFH Recoverable LACW DATA 2022'!T138</f>
        <v>0</v>
      </c>
      <c r="R138" s="44">
        <f>$F$4*'WFH Recoverable LACW DATA 2022'!U138</f>
        <v>217213.92</v>
      </c>
      <c r="S138" s="44">
        <f>$D$3*'WFH Recoverable LACW DATA 2022'!V138</f>
        <v>0</v>
      </c>
      <c r="T138" s="44">
        <f>$G$4*'WFH Recoverable LACW DATA 2022'!W138</f>
        <v>0</v>
      </c>
      <c r="U138" s="44">
        <f>360*'WFH Recoverable LACW DATA 2022'!X138</f>
        <v>0</v>
      </c>
      <c r="V138" s="44">
        <f>$H$4*'WFH Recoverable LACW DATA 2022'!Y138</f>
        <v>0</v>
      </c>
      <c r="W138" s="44">
        <f>$C$5*'WFH Recoverable LACW DATA 2022'!Z138</f>
        <v>-1331883.5548897143</v>
      </c>
      <c r="X138" s="44">
        <f>0*'WFH Recoverable LACW DATA 2022'!AA138</f>
        <v>0</v>
      </c>
      <c r="Y138" s="44">
        <f>0*'WFH Recoverable LACW DATA 2022'!AB138</f>
        <v>0</v>
      </c>
      <c r="Z138" s="44">
        <f>$G$5*'WFH Recoverable LACW DATA 2022'!AC138</f>
        <v>0</v>
      </c>
      <c r="AA138" s="44">
        <f>$H$5*'WFH Recoverable LACW DATA 2022'!AD138</f>
        <v>0</v>
      </c>
      <c r="AB138" s="44">
        <f>$C$6*'WFH Recoverable LACW DATA 2022'!AE138</f>
        <v>-1513015.59832051</v>
      </c>
      <c r="AC138" s="44">
        <f>0*'WFH Recoverable LACW DATA 2022'!AF138</f>
        <v>0</v>
      </c>
      <c r="AD138" s="44">
        <f>$G$6*'WFH Recoverable LACW DATA 2022'!AG138</f>
        <v>0</v>
      </c>
      <c r="AE138" s="44">
        <f>$H$5*'WFH Recoverable LACW DATA 2022'!AH138</f>
        <v>0</v>
      </c>
      <c r="AF138" s="44">
        <f>$C$7*'WFH Recoverable LACW DATA 2022'!AI138</f>
        <v>-1429012.9649446434</v>
      </c>
      <c r="AG138" s="44">
        <f>0*'WFH Recoverable LACW DATA 2022'!AJ138</f>
        <v>0</v>
      </c>
      <c r="AH138" s="44">
        <f>0*'WFH Recoverable LACW DATA 2022'!AK138</f>
        <v>0</v>
      </c>
      <c r="AI138" s="44">
        <f>$G$7*'WFH Recoverable LACW DATA 2022'!AL138</f>
        <v>0</v>
      </c>
      <c r="AJ138" s="44">
        <f>$H$7*'WFH Recoverable LACW DATA 2022'!AM138</f>
        <v>0</v>
      </c>
      <c r="AK138" s="44">
        <f>$C$8*'WFH Recoverable LACW DATA 2022'!AN138</f>
        <v>-11504194.55303199</v>
      </c>
      <c r="AL138" s="44">
        <f>0*'WFH Recoverable LACW DATA 2022'!AO138</f>
        <v>0</v>
      </c>
      <c r="AM138" s="44">
        <f>$G$8*'WFH Recoverable LACW DATA 2022'!AP138</f>
        <v>0</v>
      </c>
      <c r="AN138" s="44">
        <f>$H$8*'WFH Recoverable LACW DATA 2022'!AQ138</f>
        <v>0</v>
      </c>
      <c r="AO138" s="44">
        <f>$C$9*'WFH Recoverable LACW DATA 2022'!AR138</f>
        <v>0</v>
      </c>
      <c r="AP138" s="44">
        <f>0*'WFH Recoverable LACW DATA 2022'!AS138</f>
        <v>0</v>
      </c>
      <c r="AQ138" s="44">
        <f>0*'WFH Recoverable LACW DATA 2022'!AT138</f>
        <v>0</v>
      </c>
      <c r="AR138" s="44">
        <f>$G$9*'WFH Recoverable LACW DATA 2022'!AU138</f>
        <v>0</v>
      </c>
      <c r="AS138" s="44">
        <f>$H$9*'WFH Recoverable LACW DATA 2022'!AV138</f>
        <v>0</v>
      </c>
      <c r="AT138" s="44">
        <f>$C$10*'WFH Recoverable LACW DATA 2022'!AW138</f>
        <v>-1145002</v>
      </c>
      <c r="AU138" s="44">
        <f>0*'WFH Recoverable LACW DATA 2022'!AX138</f>
        <v>0</v>
      </c>
      <c r="AV138" s="44">
        <f>0*'WFH Recoverable LACW DATA 2022'!AY138</f>
        <v>0</v>
      </c>
      <c r="AW138" s="44">
        <f>$G$10*'WFH Recoverable LACW DATA 2022'!AZ138</f>
        <v>0</v>
      </c>
      <c r="AX138" s="44">
        <f>360*'WFH Recoverable LACW DATA 2022'!BA138</f>
        <v>0</v>
      </c>
      <c r="AY138" s="44">
        <f>$H$10*'WFH Recoverable LACW DATA 2022'!BB138</f>
        <v>0</v>
      </c>
      <c r="AZ138" s="44">
        <f>$C$11*'WFH Recoverable LACW DATA 2022'!BC138</f>
        <v>0</v>
      </c>
      <c r="BA138" s="44">
        <f>0*'WFH Recoverable LACW DATA 2022'!BD138</f>
        <v>0</v>
      </c>
      <c r="BB138" s="44">
        <f>$E$4*'WFH Recoverable LACW DATA 2022'!BE138</f>
        <v>0</v>
      </c>
      <c r="BC138" s="44">
        <f>$F$4*'WFH Recoverable LACW DATA 2022'!BF138</f>
        <v>0</v>
      </c>
      <c r="BD138" s="44">
        <f>0*'WFH Recoverable LACW DATA 2022'!BG138</f>
        <v>0</v>
      </c>
      <c r="BE138" s="44">
        <f>$G$11*'WFH Recoverable LACW DATA 2022'!BH138</f>
        <v>0</v>
      </c>
      <c r="BF138" s="44">
        <f>360*'WFH Recoverable LACW DATA 2022'!BI138</f>
        <v>0</v>
      </c>
      <c r="BG138" s="44">
        <f>$H$11*'WFH Recoverable LACW DATA 2022'!BJ138</f>
        <v>0</v>
      </c>
      <c r="BH138" s="44">
        <f>0*'WFH Recoverable LACW DATA 2022'!BK138</f>
        <v>0</v>
      </c>
      <c r="BI138" s="44">
        <f>0*'WFH Recoverable LACW DATA 2022'!BL138</f>
        <v>0</v>
      </c>
      <c r="BJ138" s="44">
        <f>0*'WFH Recoverable LACW DATA 2022'!BM138</f>
        <v>0</v>
      </c>
      <c r="BK138" s="44">
        <f>0*'WFH Recoverable LACW DATA 2022'!BN138</f>
        <v>0</v>
      </c>
      <c r="BL138" s="44">
        <f>0*'WFH Recoverable LACW DATA 2022'!BO138</f>
        <v>0</v>
      </c>
      <c r="BM138">
        <f>$G$3*'WFH Residual LACW DATA 2022'!N138</f>
        <v>-702668.73230482289</v>
      </c>
      <c r="BN138">
        <f>$H$3*'WFH Residual LACW DATA 2022'!O138</f>
        <v>1779264.6278398917</v>
      </c>
      <c r="BO138">
        <f>$G$4*'WFH Residual LACW DATA 2022'!P138</f>
        <v>-270798.26019755437</v>
      </c>
      <c r="BP138">
        <f>$H$4*'WFH Residual LACW DATA 2022'!Q138</f>
        <v>304269.07068323507</v>
      </c>
      <c r="BQ138">
        <f>$G$5*'WFH Residual LACW DATA 2022'!R138</f>
        <v>-3220529.8544585509</v>
      </c>
      <c r="BR138">
        <f>$H$5*'WFH Residual LACW DATA 2022'!S138</f>
        <v>2310784.3322472339</v>
      </c>
      <c r="BS138">
        <f>$G$7*'WFH Residual LACW DATA 2022'!T138</f>
        <v>15192.837455239414</v>
      </c>
      <c r="BT138">
        <f>$H$7*'WFH Residual LACW DATA 2022'!U138</f>
        <v>2553.9683653204193</v>
      </c>
      <c r="BU138">
        <f>$G$8*'WFH Residual LACW DATA 2022'!V138</f>
        <v>52928.750856794715</v>
      </c>
      <c r="BV138">
        <f>$H$8*'WFH Residual LACW DATA 2022'!W138</f>
        <v>3310.6997328227653</v>
      </c>
      <c r="BW138">
        <f>$G$6*'WFH Residual LACW DATA 2022'!X138</f>
        <v>17800378.52070532</v>
      </c>
      <c r="BX138">
        <f>$H$6*'WFH Residual LACW DATA 2022'!Y138</f>
        <v>15134.627350046925</v>
      </c>
      <c r="BY138">
        <f>$G$9*'WFH Residual LACW DATA 2022'!Z138</f>
        <v>1694423.39952184</v>
      </c>
      <c r="BZ138">
        <f>$H$9*'WFH Residual LACW DATA 2022'!AA138</f>
        <v>257236.11416138781</v>
      </c>
      <c r="CA138">
        <f>$G$10*'WFH Residual LACW DATA 2022'!AB138</f>
        <v>348169.19168256992</v>
      </c>
      <c r="CB138">
        <f>$H$10*'WFH Residual LACW DATA 2022'!AC138</f>
        <v>2312.234734034947</v>
      </c>
      <c r="CC138">
        <f>$G$10*'WFH Residual LACW DATA 2022'!AD138</f>
        <v>727990.12806355511</v>
      </c>
      <c r="CD138">
        <f>$H$11*'WFH Residual LACW DATA 2022'!AE138</f>
        <v>222636.67441391945</v>
      </c>
      <c r="CE138">
        <f>360*'WFH Residual LACW DATA 2022'!AF138</f>
        <v>145525.26298122044</v>
      </c>
      <c r="CH138">
        <f>360*'WFH Residual LACW DATA 2022'!AI138</f>
        <v>29123.097728853758</v>
      </c>
    </row>
    <row r="139" spans="11:86" x14ac:dyDescent="0.35">
      <c r="K139" s="2" t="s">
        <v>138</v>
      </c>
      <c r="L139" s="10">
        <f>$E$3*'WFH Recoverable LACW DATA 2022'!O139</f>
        <v>0</v>
      </c>
      <c r="M139" s="44">
        <f>$F$3*'WFH Recoverable LACW DATA 2022'!P139</f>
        <v>0</v>
      </c>
      <c r="N139" s="44">
        <f>$D$3*'WFH Recoverable LACW DATA 2022'!Q139</f>
        <v>-71215.56</v>
      </c>
      <c r="O139" s="44">
        <f>$G$3*'WFH Recoverable LACW DATA 2022'!R139</f>
        <v>0</v>
      </c>
      <c r="P139" s="44">
        <f>$H$3*'WFH Recoverable LACW DATA 2022'!S139</f>
        <v>0</v>
      </c>
      <c r="Q139" s="44">
        <f>$E$4*'WFH Recoverable LACW DATA 2022'!T139</f>
        <v>-74884.019501741219</v>
      </c>
      <c r="R139" s="44">
        <f>$F$4*'WFH Recoverable LACW DATA 2022'!U139</f>
        <v>92377.077953388711</v>
      </c>
      <c r="S139" s="44">
        <f>$D$3*'WFH Recoverable LACW DATA 2022'!V139</f>
        <v>0</v>
      </c>
      <c r="T139" s="44">
        <f>$G$4*'WFH Recoverable LACW DATA 2022'!W139</f>
        <v>0</v>
      </c>
      <c r="U139" s="44">
        <f>360*'WFH Recoverable LACW DATA 2022'!X139</f>
        <v>0</v>
      </c>
      <c r="V139" s="44">
        <f>$H$4*'WFH Recoverable LACW DATA 2022'!Y139</f>
        <v>0</v>
      </c>
      <c r="W139" s="44">
        <f>$C$5*'WFH Recoverable LACW DATA 2022'!Z139</f>
        <v>-649546.98421082424</v>
      </c>
      <c r="X139" s="44">
        <f>0*'WFH Recoverable LACW DATA 2022'!AA139</f>
        <v>0</v>
      </c>
      <c r="Y139" s="44">
        <f>0*'WFH Recoverable LACW DATA 2022'!AB139</f>
        <v>0</v>
      </c>
      <c r="Z139" s="44">
        <f>$G$5*'WFH Recoverable LACW DATA 2022'!AC139</f>
        <v>0</v>
      </c>
      <c r="AA139" s="44">
        <f>$H$5*'WFH Recoverable LACW DATA 2022'!AD139</f>
        <v>0</v>
      </c>
      <c r="AB139" s="44">
        <f>$C$6*'WFH Recoverable LACW DATA 2022'!AE139</f>
        <v>-747934.48032565799</v>
      </c>
      <c r="AC139" s="44">
        <f>0*'WFH Recoverable LACW DATA 2022'!AF139</f>
        <v>0</v>
      </c>
      <c r="AD139" s="44">
        <f>$G$6*'WFH Recoverable LACW DATA 2022'!AG139</f>
        <v>0</v>
      </c>
      <c r="AE139" s="44">
        <f>$H$5*'WFH Recoverable LACW DATA 2022'!AH139</f>
        <v>0</v>
      </c>
      <c r="AF139" s="44">
        <f>$C$7*'WFH Recoverable LACW DATA 2022'!AI139</f>
        <v>-1101198.6483189615</v>
      </c>
      <c r="AG139" s="44">
        <f>0*'WFH Recoverable LACW DATA 2022'!AJ139</f>
        <v>0</v>
      </c>
      <c r="AH139" s="44">
        <f>0*'WFH Recoverable LACW DATA 2022'!AK139</f>
        <v>0</v>
      </c>
      <c r="AI139" s="44">
        <f>$G$7*'WFH Recoverable LACW DATA 2022'!AL139</f>
        <v>0</v>
      </c>
      <c r="AJ139" s="44">
        <f>$H$7*'WFH Recoverable LACW DATA 2022'!AM139</f>
        <v>0</v>
      </c>
      <c r="AK139" s="44">
        <f>$C$8*'WFH Recoverable LACW DATA 2022'!AN139</f>
        <v>-3192742.9014439401</v>
      </c>
      <c r="AL139" s="44">
        <f>0*'WFH Recoverable LACW DATA 2022'!AO139</f>
        <v>0</v>
      </c>
      <c r="AM139" s="44">
        <f>$G$8*'WFH Recoverable LACW DATA 2022'!AP139</f>
        <v>0</v>
      </c>
      <c r="AN139" s="44">
        <f>$H$8*'WFH Recoverable LACW DATA 2022'!AQ139</f>
        <v>0</v>
      </c>
      <c r="AO139" s="44">
        <f>$C$9*'WFH Recoverable LACW DATA 2022'!AR139</f>
        <v>-165530.0584035198</v>
      </c>
      <c r="AP139" s="44">
        <f>0*'WFH Recoverable LACW DATA 2022'!AS139</f>
        <v>0</v>
      </c>
      <c r="AQ139" s="44">
        <f>0*'WFH Recoverable LACW DATA 2022'!AT139</f>
        <v>0</v>
      </c>
      <c r="AR139" s="44">
        <f>$G$9*'WFH Recoverable LACW DATA 2022'!AU139</f>
        <v>0</v>
      </c>
      <c r="AS139" s="44">
        <f>$H$9*'WFH Recoverable LACW DATA 2022'!AV139</f>
        <v>0</v>
      </c>
      <c r="AT139" s="44">
        <f>$C$10*'WFH Recoverable LACW DATA 2022'!AW139</f>
        <v>-18890</v>
      </c>
      <c r="AU139" s="44">
        <f>0*'WFH Recoverable LACW DATA 2022'!AX139</f>
        <v>0</v>
      </c>
      <c r="AV139" s="44">
        <f>0*'WFH Recoverable LACW DATA 2022'!AY139</f>
        <v>0</v>
      </c>
      <c r="AW139" s="44">
        <f>$G$10*'WFH Recoverable LACW DATA 2022'!AZ139</f>
        <v>0</v>
      </c>
      <c r="AX139" s="44">
        <f>360*'WFH Recoverable LACW DATA 2022'!BA139</f>
        <v>0</v>
      </c>
      <c r="AY139" s="44">
        <f>$H$10*'WFH Recoverable LACW DATA 2022'!BB139</f>
        <v>0</v>
      </c>
      <c r="AZ139" s="44">
        <f>$C$11*'WFH Recoverable LACW DATA 2022'!BC139</f>
        <v>0</v>
      </c>
      <c r="BA139" s="44">
        <f>0*'WFH Recoverable LACW DATA 2022'!BD139</f>
        <v>0</v>
      </c>
      <c r="BB139" s="44">
        <f>$E$4*'WFH Recoverable LACW DATA 2022'!BE139</f>
        <v>0</v>
      </c>
      <c r="BC139" s="44">
        <f>$F$4*'WFH Recoverable LACW DATA 2022'!BF139</f>
        <v>0</v>
      </c>
      <c r="BD139" s="44">
        <f>0*'WFH Recoverable LACW DATA 2022'!BG139</f>
        <v>0</v>
      </c>
      <c r="BE139" s="44">
        <f>$G$11*'WFH Recoverable LACW DATA 2022'!BH139</f>
        <v>0</v>
      </c>
      <c r="BF139" s="44">
        <f>360*'WFH Recoverable LACW DATA 2022'!BI139</f>
        <v>0</v>
      </c>
      <c r="BG139" s="44">
        <f>$H$11*'WFH Recoverable LACW DATA 2022'!BJ139</f>
        <v>0</v>
      </c>
      <c r="BH139" s="44">
        <f>0*'WFH Recoverable LACW DATA 2022'!BK139</f>
        <v>0</v>
      </c>
      <c r="BI139" s="44">
        <f>0*'WFH Recoverable LACW DATA 2022'!BL139</f>
        <v>0</v>
      </c>
      <c r="BJ139" s="44">
        <f>0*'WFH Recoverable LACW DATA 2022'!BM139</f>
        <v>0</v>
      </c>
      <c r="BK139" s="44">
        <f>0*'WFH Recoverable LACW DATA 2022'!BN139</f>
        <v>0</v>
      </c>
      <c r="BL139" s="44">
        <f>0*'WFH Recoverable LACW DATA 2022'!BO139</f>
        <v>0</v>
      </c>
      <c r="BM139">
        <f>$G$3*'WFH Residual LACW DATA 2022'!N139</f>
        <v>-79590.803164711455</v>
      </c>
      <c r="BN139">
        <f>$H$3*'WFH Residual LACW DATA 2022'!O139</f>
        <v>201536.07847019669</v>
      </c>
      <c r="BO139">
        <f>$G$4*'WFH Residual LACW DATA 2022'!P139</f>
        <v>-30673.132350764674</v>
      </c>
      <c r="BP139">
        <f>$H$4*'WFH Residual LACW DATA 2022'!Q139</f>
        <v>34464.347992865456</v>
      </c>
      <c r="BQ139">
        <f>$G$5*'WFH Residual LACW DATA 2022'!R139</f>
        <v>-364787.19764791219</v>
      </c>
      <c r="BR139">
        <f>$H$5*'WFH Residual LACW DATA 2022'!S139</f>
        <v>261740.94916778532</v>
      </c>
      <c r="BS139">
        <f>$G$7*'WFH Residual LACW DATA 2022'!T139</f>
        <v>1720.8822305883557</v>
      </c>
      <c r="BT139">
        <f>$H$7*'WFH Residual LACW DATA 2022'!U139</f>
        <v>289.28623703855982</v>
      </c>
      <c r="BU139">
        <f>$G$8*'WFH Residual LACW DATA 2022'!V139</f>
        <v>5995.2031412858214</v>
      </c>
      <c r="BV139">
        <f>$H$8*'WFH Residual LACW DATA 2022'!W139</f>
        <v>375.0006776425775</v>
      </c>
      <c r="BW139">
        <f>$G$6*'WFH Residual LACW DATA 2022'!X139</f>
        <v>2016236.6104604462</v>
      </c>
      <c r="BX139">
        <f>$H$6*'WFH Residual LACW DATA 2022'!Y139</f>
        <v>1714.2888120803543</v>
      </c>
      <c r="BY139">
        <f>$G$9*'WFH Residual LACW DATA 2022'!Z139</f>
        <v>191926.17099478465</v>
      </c>
      <c r="BZ139">
        <f>$H$9*'WFH Residual LACW DATA 2022'!AA139</f>
        <v>29136.957413657412</v>
      </c>
      <c r="CA139">
        <f>$G$10*'WFH Residual LACW DATA 2022'!AB139</f>
        <v>39436.884450983154</v>
      </c>
      <c r="CB139">
        <f>$H$10*'WFH Residual LACW DATA 2022'!AC139</f>
        <v>261.90523517894303</v>
      </c>
      <c r="CC139">
        <f>$G$10*'WFH Residual LACW DATA 2022'!AD139</f>
        <v>82458.940215692026</v>
      </c>
      <c r="CD139">
        <f>$H$11*'WFH Residual LACW DATA 2022'!AE139</f>
        <v>25217.90271270704</v>
      </c>
      <c r="CE139">
        <f>360*'WFH Residual LACW DATA 2022'!AF139</f>
        <v>16483.546270003408</v>
      </c>
      <c r="CH139">
        <f>360*'WFH Residual LACW DATA 2022'!AI139</f>
        <v>3298.7532137381613</v>
      </c>
    </row>
    <row r="140" spans="11:86" x14ac:dyDescent="0.35">
      <c r="K140" s="2" t="s">
        <v>139</v>
      </c>
      <c r="L140" s="10">
        <f>$E$3*'WFH Recoverable LACW DATA 2022'!O140</f>
        <v>0</v>
      </c>
      <c r="M140" s="44">
        <f>$F$3*'WFH Recoverable LACW DATA 2022'!P140</f>
        <v>0</v>
      </c>
      <c r="N140" s="44">
        <f>$D$3*'WFH Recoverable LACW DATA 2022'!Q140</f>
        <v>-206441.03999999998</v>
      </c>
      <c r="O140" s="44">
        <f>$G$3*'WFH Recoverable LACW DATA 2022'!R140</f>
        <v>0</v>
      </c>
      <c r="P140" s="44">
        <f>$H$3*'WFH Recoverable LACW DATA 2022'!S140</f>
        <v>0</v>
      </c>
      <c r="Q140" s="44">
        <f>$E$4*'WFH Recoverable LACW DATA 2022'!T140</f>
        <v>0</v>
      </c>
      <c r="R140" s="44">
        <f>$F$4*'WFH Recoverable LACW DATA 2022'!U140</f>
        <v>0</v>
      </c>
      <c r="S140" s="44">
        <f>$D$3*'WFH Recoverable LACW DATA 2022'!V140</f>
        <v>0</v>
      </c>
      <c r="T140" s="44">
        <f>$G$4*'WFH Recoverable LACW DATA 2022'!W140</f>
        <v>0</v>
      </c>
      <c r="U140" s="44">
        <f>360*'WFH Recoverable LACW DATA 2022'!X140</f>
        <v>0</v>
      </c>
      <c r="V140" s="44">
        <f>$H$4*'WFH Recoverable LACW DATA 2022'!Y140</f>
        <v>0</v>
      </c>
      <c r="W140" s="44">
        <f>$C$5*'WFH Recoverable LACW DATA 2022'!Z140</f>
        <v>-895460.08980593272</v>
      </c>
      <c r="X140" s="44">
        <f>0*'WFH Recoverable LACW DATA 2022'!AA140</f>
        <v>0</v>
      </c>
      <c r="Y140" s="44">
        <f>0*'WFH Recoverable LACW DATA 2022'!AB140</f>
        <v>0</v>
      </c>
      <c r="Z140" s="44">
        <f>$G$5*'WFH Recoverable LACW DATA 2022'!AC140</f>
        <v>0</v>
      </c>
      <c r="AA140" s="44">
        <f>$H$5*'WFH Recoverable LACW DATA 2022'!AD140</f>
        <v>0</v>
      </c>
      <c r="AB140" s="44">
        <f>$C$6*'WFH Recoverable LACW DATA 2022'!AE140</f>
        <v>-1560611.9804670727</v>
      </c>
      <c r="AC140" s="44">
        <f>0*'WFH Recoverable LACW DATA 2022'!AF140</f>
        <v>0</v>
      </c>
      <c r="AD140" s="44">
        <f>$G$6*'WFH Recoverable LACW DATA 2022'!AG140</f>
        <v>0</v>
      </c>
      <c r="AE140" s="44">
        <f>$H$5*'WFH Recoverable LACW DATA 2022'!AH140</f>
        <v>0</v>
      </c>
      <c r="AF140" s="44">
        <f>$C$7*'WFH Recoverable LACW DATA 2022'!AI140</f>
        <v>-1121747.647606787</v>
      </c>
      <c r="AG140" s="44">
        <f>0*'WFH Recoverable LACW DATA 2022'!AJ140</f>
        <v>0</v>
      </c>
      <c r="AH140" s="44">
        <f>0*'WFH Recoverable LACW DATA 2022'!AK140</f>
        <v>0</v>
      </c>
      <c r="AI140" s="44">
        <f>$G$7*'WFH Recoverable LACW DATA 2022'!AL140</f>
        <v>0</v>
      </c>
      <c r="AJ140" s="44">
        <f>$H$7*'WFH Recoverable LACW DATA 2022'!AM140</f>
        <v>0</v>
      </c>
      <c r="AK140" s="44">
        <f>$C$8*'WFH Recoverable LACW DATA 2022'!AN140</f>
        <v>-6424367.407129813</v>
      </c>
      <c r="AL140" s="44">
        <f>0*'WFH Recoverable LACW DATA 2022'!AO140</f>
        <v>0</v>
      </c>
      <c r="AM140" s="44">
        <f>$G$8*'WFH Recoverable LACW DATA 2022'!AP140</f>
        <v>0</v>
      </c>
      <c r="AN140" s="44">
        <f>$H$8*'WFH Recoverable LACW DATA 2022'!AQ140</f>
        <v>0</v>
      </c>
      <c r="AO140" s="44">
        <f>$C$9*'WFH Recoverable LACW DATA 2022'!AR140</f>
        <v>0</v>
      </c>
      <c r="AP140" s="44">
        <f>0*'WFH Recoverable LACW DATA 2022'!AS140</f>
        <v>0</v>
      </c>
      <c r="AQ140" s="44">
        <f>0*'WFH Recoverable LACW DATA 2022'!AT140</f>
        <v>0</v>
      </c>
      <c r="AR140" s="44">
        <f>$G$9*'WFH Recoverable LACW DATA 2022'!AU140</f>
        <v>0</v>
      </c>
      <c r="AS140" s="44">
        <f>$H$9*'WFH Recoverable LACW DATA 2022'!AV140</f>
        <v>0</v>
      </c>
      <c r="AT140" s="44">
        <f>$C$10*'WFH Recoverable LACW DATA 2022'!AW140</f>
        <v>-209184</v>
      </c>
      <c r="AU140" s="44">
        <f>0*'WFH Recoverable LACW DATA 2022'!AX140</f>
        <v>0</v>
      </c>
      <c r="AV140" s="44">
        <f>0*'WFH Recoverable LACW DATA 2022'!AY140</f>
        <v>0</v>
      </c>
      <c r="AW140" s="44">
        <f>$G$10*'WFH Recoverable LACW DATA 2022'!AZ140</f>
        <v>0</v>
      </c>
      <c r="AX140" s="44">
        <f>360*'WFH Recoverable LACW DATA 2022'!BA140</f>
        <v>0</v>
      </c>
      <c r="AY140" s="44">
        <f>$H$10*'WFH Recoverable LACW DATA 2022'!BB140</f>
        <v>0</v>
      </c>
      <c r="AZ140" s="44">
        <f>$C$11*'WFH Recoverable LACW DATA 2022'!BC140</f>
        <v>0</v>
      </c>
      <c r="BA140" s="44">
        <f>0*'WFH Recoverable LACW DATA 2022'!BD140</f>
        <v>0</v>
      </c>
      <c r="BB140" s="44">
        <f>$E$4*'WFH Recoverable LACW DATA 2022'!BE140</f>
        <v>0</v>
      </c>
      <c r="BC140" s="44">
        <f>$F$4*'WFH Recoverable LACW DATA 2022'!BF140</f>
        <v>0</v>
      </c>
      <c r="BD140" s="44">
        <f>0*'WFH Recoverable LACW DATA 2022'!BG140</f>
        <v>0</v>
      </c>
      <c r="BE140" s="44">
        <f>$G$11*'WFH Recoverable LACW DATA 2022'!BH140</f>
        <v>0</v>
      </c>
      <c r="BF140" s="44">
        <f>360*'WFH Recoverable LACW DATA 2022'!BI140</f>
        <v>0</v>
      </c>
      <c r="BG140" s="44">
        <f>$H$11*'WFH Recoverable LACW DATA 2022'!BJ140</f>
        <v>0</v>
      </c>
      <c r="BH140" s="44">
        <f>0*'WFH Recoverable LACW DATA 2022'!BK140</f>
        <v>0</v>
      </c>
      <c r="BI140" s="44">
        <f>0*'WFH Recoverable LACW DATA 2022'!BL140</f>
        <v>0</v>
      </c>
      <c r="BJ140" s="44">
        <f>0*'WFH Recoverable LACW DATA 2022'!BM140</f>
        <v>0</v>
      </c>
      <c r="BK140" s="44">
        <f>0*'WFH Recoverable LACW DATA 2022'!BN140</f>
        <v>0</v>
      </c>
      <c r="BL140" s="44">
        <f>0*'WFH Recoverable LACW DATA 2022'!BO140</f>
        <v>0</v>
      </c>
      <c r="BM140">
        <f>$G$3*'WFH Residual LACW DATA 2022'!N140</f>
        <v>-431790.88976367714</v>
      </c>
      <c r="BN140">
        <f>$H$3*'WFH Residual LACW DATA 2022'!O140</f>
        <v>1093360.5288796932</v>
      </c>
      <c r="BO140">
        <f>$G$4*'WFH Residual LACW DATA 2022'!P140</f>
        <v>-166405.89845747317</v>
      </c>
      <c r="BP140">
        <f>$H$4*'WFH Residual LACW DATA 2022'!Q140</f>
        <v>186973.75693228847</v>
      </c>
      <c r="BQ140">
        <f>$G$5*'WFH Residual LACW DATA 2022'!R140</f>
        <v>-1979019.9669278767</v>
      </c>
      <c r="BR140">
        <f>$H$5*'WFH Residual LACW DATA 2022'!S140</f>
        <v>1419980.1086924633</v>
      </c>
      <c r="BS140">
        <f>$G$7*'WFH Residual LACW DATA 2022'!T140</f>
        <v>9336.0192381335601</v>
      </c>
      <c r="BT140">
        <f>$H$7*'WFH Residual LACW DATA 2022'!U140</f>
        <v>1569.417027100038</v>
      </c>
      <c r="BU140">
        <f>$G$8*'WFH Residual LACW DATA 2022'!V140</f>
        <v>32524.789243960662</v>
      </c>
      <c r="BV140">
        <f>$H$8*'WFH Residual LACW DATA 2022'!W140</f>
        <v>2034.4294795741232</v>
      </c>
      <c r="BW140">
        <f>$G$6*'WFH Residual LACW DATA 2022'!X140</f>
        <v>10938356.762189519</v>
      </c>
      <c r="BX140">
        <f>$H$6*'WFH Residual LACW DATA 2022'!Y140</f>
        <v>9300.2490494817066</v>
      </c>
      <c r="BY140">
        <f>$G$9*'WFH Residual LACW DATA 2022'!Z140</f>
        <v>1041225.4789196177</v>
      </c>
      <c r="BZ140">
        <f>$H$9*'WFH Residual LACW DATA 2022'!AA140</f>
        <v>158071.94130976716</v>
      </c>
      <c r="CA140">
        <f>$G$10*'WFH Residual LACW DATA 2022'!AB140</f>
        <v>213950.44087389408</v>
      </c>
      <c r="CB140">
        <f>$H$10*'WFH Residual LACW DATA 2022'!AC140</f>
        <v>1420.8713825597054</v>
      </c>
      <c r="CC140">
        <f>$G$10*'WFH Residual LACW DATA 2022'!AD140</f>
        <v>447350.92182723305</v>
      </c>
      <c r="CD140">
        <f>$H$11*'WFH Residual LACW DATA 2022'!AE140</f>
        <v>136810.5386216465</v>
      </c>
      <c r="CE140">
        <f>360*'WFH Residual LACW DATA 2022'!AF140</f>
        <v>89425.471629631793</v>
      </c>
      <c r="CH140">
        <f>360*'WFH Residual LACW DATA 2022'!AI140</f>
        <v>17896.183084408432</v>
      </c>
    </row>
    <row r="141" spans="11:86" x14ac:dyDescent="0.35">
      <c r="K141" s="2" t="s">
        <v>140</v>
      </c>
      <c r="L141" s="10">
        <f>$E$3*'WFH Recoverable LACW DATA 2022'!O141</f>
        <v>0</v>
      </c>
      <c r="M141" s="44">
        <f>$F$3*'WFH Recoverable LACW DATA 2022'!P141</f>
        <v>0</v>
      </c>
      <c r="N141" s="44">
        <f>$D$3*'WFH Recoverable LACW DATA 2022'!Q141</f>
        <v>0</v>
      </c>
      <c r="O141" s="44">
        <f>$G$3*'WFH Recoverable LACW DATA 2022'!R141</f>
        <v>0</v>
      </c>
      <c r="P141" s="44">
        <f>$H$3*'WFH Recoverable LACW DATA 2022'!S141</f>
        <v>0</v>
      </c>
      <c r="Q141" s="44">
        <f>$E$4*'WFH Recoverable LACW DATA 2022'!T141</f>
        <v>0</v>
      </c>
      <c r="R141" s="44">
        <f>$F$4*'WFH Recoverable LACW DATA 2022'!U141</f>
        <v>451460.24</v>
      </c>
      <c r="S141" s="44">
        <f>$D$3*'WFH Recoverable LACW DATA 2022'!V141</f>
        <v>0</v>
      </c>
      <c r="T141" s="44">
        <f>$G$4*'WFH Recoverable LACW DATA 2022'!W141</f>
        <v>0</v>
      </c>
      <c r="U141" s="44">
        <f>360*'WFH Recoverable LACW DATA 2022'!X141</f>
        <v>0</v>
      </c>
      <c r="V141" s="44">
        <f>$H$4*'WFH Recoverable LACW DATA 2022'!Y141</f>
        <v>0</v>
      </c>
      <c r="W141" s="44">
        <f>$C$5*'WFH Recoverable LACW DATA 2022'!Z141</f>
        <v>-676073.27537242626</v>
      </c>
      <c r="X141" s="44">
        <f>0*'WFH Recoverable LACW DATA 2022'!AA141</f>
        <v>0</v>
      </c>
      <c r="Y141" s="44">
        <f>0*'WFH Recoverable LACW DATA 2022'!AB141</f>
        <v>0</v>
      </c>
      <c r="Z141" s="44">
        <f>$G$5*'WFH Recoverable LACW DATA 2022'!AC141</f>
        <v>0</v>
      </c>
      <c r="AA141" s="44">
        <f>$H$5*'WFH Recoverable LACW DATA 2022'!AD141</f>
        <v>0</v>
      </c>
      <c r="AB141" s="44">
        <f>$C$6*'WFH Recoverable LACW DATA 2022'!AE141</f>
        <v>-565516.66038681788</v>
      </c>
      <c r="AC141" s="44">
        <f>0*'WFH Recoverable LACW DATA 2022'!AF141</f>
        <v>0</v>
      </c>
      <c r="AD141" s="44">
        <f>$G$6*'WFH Recoverable LACW DATA 2022'!AG141</f>
        <v>0</v>
      </c>
      <c r="AE141" s="44">
        <f>$H$5*'WFH Recoverable LACW DATA 2022'!AH141</f>
        <v>0</v>
      </c>
      <c r="AF141" s="44">
        <f>$C$7*'WFH Recoverable LACW DATA 2022'!AI141</f>
        <v>-1640236.9684139693</v>
      </c>
      <c r="AG141" s="44">
        <f>0*'WFH Recoverable LACW DATA 2022'!AJ141</f>
        <v>0</v>
      </c>
      <c r="AH141" s="44">
        <f>0*'WFH Recoverable LACW DATA 2022'!AK141</f>
        <v>0</v>
      </c>
      <c r="AI141" s="44">
        <f>$G$7*'WFH Recoverable LACW DATA 2022'!AL141</f>
        <v>0</v>
      </c>
      <c r="AJ141" s="44">
        <f>$H$7*'WFH Recoverable LACW DATA 2022'!AM141</f>
        <v>0</v>
      </c>
      <c r="AK141" s="44">
        <f>$C$8*'WFH Recoverable LACW DATA 2022'!AN141</f>
        <v>-2610985.6873982907</v>
      </c>
      <c r="AL141" s="44">
        <f>0*'WFH Recoverable LACW DATA 2022'!AO141</f>
        <v>0</v>
      </c>
      <c r="AM141" s="44">
        <f>$G$8*'WFH Recoverable LACW DATA 2022'!AP141</f>
        <v>0</v>
      </c>
      <c r="AN141" s="44">
        <f>$H$8*'WFH Recoverable LACW DATA 2022'!AQ141</f>
        <v>0</v>
      </c>
      <c r="AO141" s="44">
        <f>$C$9*'WFH Recoverable LACW DATA 2022'!AR141</f>
        <v>-1131887.0499999998</v>
      </c>
      <c r="AP141" s="44">
        <f>0*'WFH Recoverable LACW DATA 2022'!AS141</f>
        <v>0</v>
      </c>
      <c r="AQ141" s="44">
        <f>0*'WFH Recoverable LACW DATA 2022'!AT141</f>
        <v>0</v>
      </c>
      <c r="AR141" s="44">
        <f>$G$9*'WFH Recoverable LACW DATA 2022'!AU141</f>
        <v>0</v>
      </c>
      <c r="AS141" s="44">
        <f>$H$9*'WFH Recoverable LACW DATA 2022'!AV141</f>
        <v>0</v>
      </c>
      <c r="AT141" s="44">
        <f>$C$10*'WFH Recoverable LACW DATA 2022'!AW141</f>
        <v>0</v>
      </c>
      <c r="AU141" s="44">
        <f>0*'WFH Recoverable LACW DATA 2022'!AX141</f>
        <v>0</v>
      </c>
      <c r="AV141" s="44">
        <f>0*'WFH Recoverable LACW DATA 2022'!AY141</f>
        <v>0</v>
      </c>
      <c r="AW141" s="44">
        <f>$G$10*'WFH Recoverable LACW DATA 2022'!AZ141</f>
        <v>0</v>
      </c>
      <c r="AX141" s="44">
        <f>360*'WFH Recoverable LACW DATA 2022'!BA141</f>
        <v>0</v>
      </c>
      <c r="AY141" s="44">
        <f>$H$10*'WFH Recoverable LACW DATA 2022'!BB141</f>
        <v>0</v>
      </c>
      <c r="AZ141" s="44">
        <f>$C$11*'WFH Recoverable LACW DATA 2022'!BC141</f>
        <v>0</v>
      </c>
      <c r="BA141" s="44">
        <f>0*'WFH Recoverable LACW DATA 2022'!BD141</f>
        <v>0</v>
      </c>
      <c r="BB141" s="44">
        <f>$E$4*'WFH Recoverable LACW DATA 2022'!BE141</f>
        <v>0</v>
      </c>
      <c r="BC141" s="44">
        <f>$F$4*'WFH Recoverable LACW DATA 2022'!BF141</f>
        <v>0</v>
      </c>
      <c r="BD141" s="44">
        <f>0*'WFH Recoverable LACW DATA 2022'!BG141</f>
        <v>0</v>
      </c>
      <c r="BE141" s="44">
        <f>$G$11*'WFH Recoverable LACW DATA 2022'!BH141</f>
        <v>0</v>
      </c>
      <c r="BF141" s="44">
        <f>360*'WFH Recoverable LACW DATA 2022'!BI141</f>
        <v>0</v>
      </c>
      <c r="BG141" s="44">
        <f>$H$11*'WFH Recoverable LACW DATA 2022'!BJ141</f>
        <v>0</v>
      </c>
      <c r="BH141" s="44">
        <f>0*'WFH Recoverable LACW DATA 2022'!BK141</f>
        <v>0</v>
      </c>
      <c r="BI141" s="44">
        <f>0*'WFH Recoverable LACW DATA 2022'!BL141</f>
        <v>0</v>
      </c>
      <c r="BJ141" s="44">
        <f>0*'WFH Recoverable LACW DATA 2022'!BM141</f>
        <v>0</v>
      </c>
      <c r="BK141" s="44">
        <f>0*'WFH Recoverable LACW DATA 2022'!BN141</f>
        <v>0</v>
      </c>
      <c r="BL141" s="44">
        <f>0*'WFH Recoverable LACW DATA 2022'!BO141</f>
        <v>0</v>
      </c>
      <c r="BM141">
        <f>$G$3*'WFH Residual LACW DATA 2022'!N141</f>
        <v>-99759.214525970528</v>
      </c>
      <c r="BN141">
        <f>$H$3*'WFH Residual LACW DATA 2022'!O141</f>
        <v>252605.57862727111</v>
      </c>
      <c r="BO141">
        <f>$G$4*'WFH Residual LACW DATA 2022'!P141</f>
        <v>-38445.743335834479</v>
      </c>
      <c r="BP141">
        <f>$H$4*'WFH Residual LACW DATA 2022'!Q141</f>
        <v>43197.657872641605</v>
      </c>
      <c r="BQ141">
        <f>$G$5*'WFH Residual LACW DATA 2022'!R141</f>
        <v>-457224.7402903515</v>
      </c>
      <c r="BR141">
        <f>$H$5*'WFH Residual LACW DATA 2022'!S141</f>
        <v>328066.44059394574</v>
      </c>
      <c r="BS141">
        <f>$G$7*'WFH Residual LACW DATA 2022'!T141</f>
        <v>2156.9559897507138</v>
      </c>
      <c r="BT141">
        <f>$H$7*'WFH Residual LACW DATA 2022'!U141</f>
        <v>362.59173965637007</v>
      </c>
      <c r="BU141">
        <f>$G$8*'WFH Residual LACW DATA 2022'!V141</f>
        <v>7514.3952883676493</v>
      </c>
      <c r="BV141">
        <f>$H$8*'WFH Residual LACW DATA 2022'!W141</f>
        <v>470.02632918418334</v>
      </c>
      <c r="BW141">
        <f>$G$6*'WFH Residual LACW DATA 2022'!X141</f>
        <v>2527153.5473990398</v>
      </c>
      <c r="BX141">
        <f>$H$6*'WFH Residual LACW DATA 2022'!Y141</f>
        <v>2148.6917905562664</v>
      </c>
      <c r="BY141">
        <f>$G$9*'WFH Residual LACW DATA 2022'!Z141</f>
        <v>240560.50830136432</v>
      </c>
      <c r="BZ141">
        <f>$H$9*'WFH Residual LACW DATA 2022'!AA141</f>
        <v>36520.299704072655</v>
      </c>
      <c r="CA141">
        <f>$G$10*'WFH Residual LACW DATA 2022'!AB141</f>
        <v>49430.241431787188</v>
      </c>
      <c r="CB141">
        <f>$H$10*'WFH Residual LACW DATA 2022'!AC141</f>
        <v>328.27235689054078</v>
      </c>
      <c r="CC141">
        <f>$G$10*'WFH Residual LACW DATA 2022'!AD141</f>
        <v>103354.14117555502</v>
      </c>
      <c r="CD141">
        <f>$H$11*'WFH Residual LACW DATA 2022'!AE141</f>
        <v>31608.151527328744</v>
      </c>
      <c r="CE141">
        <f>360*'WFH Residual LACW DATA 2022'!AF141</f>
        <v>20660.497986117945</v>
      </c>
      <c r="CH141">
        <f>360*'WFH Residual LACW DATA 2022'!AI141</f>
        <v>4134.6614989738682</v>
      </c>
    </row>
    <row r="142" spans="11:86" x14ac:dyDescent="0.35">
      <c r="K142" s="2" t="s">
        <v>141</v>
      </c>
      <c r="L142" s="10">
        <f>$E$3*'WFH Recoverable LACW DATA 2022'!O142</f>
        <v>0</v>
      </c>
      <c r="M142" s="44">
        <f>$F$3*'WFH Recoverable LACW DATA 2022'!P142</f>
        <v>0</v>
      </c>
      <c r="N142" s="44">
        <f>$D$3*'WFH Recoverable LACW DATA 2022'!Q142</f>
        <v>0</v>
      </c>
      <c r="O142" s="44">
        <f>$G$3*'WFH Recoverable LACW DATA 2022'!R142</f>
        <v>0</v>
      </c>
      <c r="P142" s="44">
        <f>$H$3*'WFH Recoverable LACW DATA 2022'!S142</f>
        <v>0</v>
      </c>
      <c r="Q142" s="44">
        <f>$E$4*'WFH Recoverable LACW DATA 2022'!T142</f>
        <v>0</v>
      </c>
      <c r="R142" s="44">
        <f>$F$4*'WFH Recoverable LACW DATA 2022'!U142</f>
        <v>271425.28000000003</v>
      </c>
      <c r="S142" s="44">
        <f>$D$3*'WFH Recoverable LACW DATA 2022'!V142</f>
        <v>0</v>
      </c>
      <c r="T142" s="44">
        <f>$G$4*'WFH Recoverable LACW DATA 2022'!W142</f>
        <v>0</v>
      </c>
      <c r="U142" s="44">
        <f>360*'WFH Recoverable LACW DATA 2022'!X142</f>
        <v>0</v>
      </c>
      <c r="V142" s="44">
        <f>$H$4*'WFH Recoverable LACW DATA 2022'!Y142</f>
        <v>0</v>
      </c>
      <c r="W142" s="44">
        <f>$C$5*'WFH Recoverable LACW DATA 2022'!Z142</f>
        <v>-424142.29230560368</v>
      </c>
      <c r="X142" s="44">
        <f>0*'WFH Recoverable LACW DATA 2022'!AA142</f>
        <v>0</v>
      </c>
      <c r="Y142" s="44">
        <f>0*'WFH Recoverable LACW DATA 2022'!AB142</f>
        <v>0</v>
      </c>
      <c r="Z142" s="44">
        <f>$G$5*'WFH Recoverable LACW DATA 2022'!AC142</f>
        <v>0</v>
      </c>
      <c r="AA142" s="44">
        <f>$H$5*'WFH Recoverable LACW DATA 2022'!AD142</f>
        <v>0</v>
      </c>
      <c r="AB142" s="44">
        <f>$C$6*'WFH Recoverable LACW DATA 2022'!AE142</f>
        <v>-594280.85166910151</v>
      </c>
      <c r="AC142" s="44">
        <f>0*'WFH Recoverable LACW DATA 2022'!AF142</f>
        <v>0</v>
      </c>
      <c r="AD142" s="44">
        <f>$G$6*'WFH Recoverable LACW DATA 2022'!AG142</f>
        <v>0</v>
      </c>
      <c r="AE142" s="44">
        <f>$H$5*'WFH Recoverable LACW DATA 2022'!AH142</f>
        <v>0</v>
      </c>
      <c r="AF142" s="44">
        <f>$C$7*'WFH Recoverable LACW DATA 2022'!AI142</f>
        <v>-522317.61598534998</v>
      </c>
      <c r="AG142" s="44">
        <f>0*'WFH Recoverable LACW DATA 2022'!AJ142</f>
        <v>0</v>
      </c>
      <c r="AH142" s="44">
        <f>0*'WFH Recoverable LACW DATA 2022'!AK142</f>
        <v>0</v>
      </c>
      <c r="AI142" s="44">
        <f>$G$7*'WFH Recoverable LACW DATA 2022'!AL142</f>
        <v>0</v>
      </c>
      <c r="AJ142" s="44">
        <f>$H$7*'WFH Recoverable LACW DATA 2022'!AM142</f>
        <v>0</v>
      </c>
      <c r="AK142" s="44">
        <f>$C$8*'WFH Recoverable LACW DATA 2022'!AN142</f>
        <v>-3082256.9255272965</v>
      </c>
      <c r="AL142" s="44">
        <f>0*'WFH Recoverable LACW DATA 2022'!AO142</f>
        <v>0</v>
      </c>
      <c r="AM142" s="44">
        <f>$G$8*'WFH Recoverable LACW DATA 2022'!AP142</f>
        <v>0</v>
      </c>
      <c r="AN142" s="44">
        <f>$H$8*'WFH Recoverable LACW DATA 2022'!AQ142</f>
        <v>0</v>
      </c>
      <c r="AO142" s="44">
        <f>$C$9*'WFH Recoverable LACW DATA 2022'!AR142</f>
        <v>-87736.634999999995</v>
      </c>
      <c r="AP142" s="44">
        <f>0*'WFH Recoverable LACW DATA 2022'!AS142</f>
        <v>0</v>
      </c>
      <c r="AQ142" s="44">
        <f>0*'WFH Recoverable LACW DATA 2022'!AT142</f>
        <v>0</v>
      </c>
      <c r="AR142" s="44">
        <f>$G$9*'WFH Recoverable LACW DATA 2022'!AU142</f>
        <v>0</v>
      </c>
      <c r="AS142" s="44">
        <f>$H$9*'WFH Recoverable LACW DATA 2022'!AV142</f>
        <v>0</v>
      </c>
      <c r="AT142" s="44">
        <f>$C$10*'WFH Recoverable LACW DATA 2022'!AW142</f>
        <v>0</v>
      </c>
      <c r="AU142" s="44">
        <f>0*'WFH Recoverable LACW DATA 2022'!AX142</f>
        <v>0</v>
      </c>
      <c r="AV142" s="44">
        <f>0*'WFH Recoverable LACW DATA 2022'!AY142</f>
        <v>0</v>
      </c>
      <c r="AW142" s="44">
        <f>$G$10*'WFH Recoverable LACW DATA 2022'!AZ142</f>
        <v>0</v>
      </c>
      <c r="AX142" s="44">
        <f>360*'WFH Recoverable LACW DATA 2022'!BA142</f>
        <v>0</v>
      </c>
      <c r="AY142" s="44">
        <f>$H$10*'WFH Recoverable LACW DATA 2022'!BB142</f>
        <v>0</v>
      </c>
      <c r="AZ142" s="44">
        <f>$C$11*'WFH Recoverable LACW DATA 2022'!BC142</f>
        <v>0</v>
      </c>
      <c r="BA142" s="44">
        <f>0*'WFH Recoverable LACW DATA 2022'!BD142</f>
        <v>0</v>
      </c>
      <c r="BB142" s="44">
        <f>$E$4*'WFH Recoverable LACW DATA 2022'!BE142</f>
        <v>0</v>
      </c>
      <c r="BC142" s="44">
        <f>$F$4*'WFH Recoverable LACW DATA 2022'!BF142</f>
        <v>0</v>
      </c>
      <c r="BD142" s="44">
        <f>0*'WFH Recoverable LACW DATA 2022'!BG142</f>
        <v>0</v>
      </c>
      <c r="BE142" s="44">
        <f>$G$11*'WFH Recoverable LACW DATA 2022'!BH142</f>
        <v>0</v>
      </c>
      <c r="BF142" s="44">
        <f>360*'WFH Recoverable LACW DATA 2022'!BI142</f>
        <v>0</v>
      </c>
      <c r="BG142" s="44">
        <f>$H$11*'WFH Recoverable LACW DATA 2022'!BJ142</f>
        <v>0</v>
      </c>
      <c r="BH142" s="44">
        <f>0*'WFH Recoverable LACW DATA 2022'!BK142</f>
        <v>0</v>
      </c>
      <c r="BI142" s="44">
        <f>0*'WFH Recoverable LACW DATA 2022'!BL142</f>
        <v>0</v>
      </c>
      <c r="BJ142" s="44">
        <f>0*'WFH Recoverable LACW DATA 2022'!BM142</f>
        <v>0</v>
      </c>
      <c r="BK142" s="44">
        <f>0*'WFH Recoverable LACW DATA 2022'!BN142</f>
        <v>0</v>
      </c>
      <c r="BL142" s="44">
        <f>0*'WFH Recoverable LACW DATA 2022'!BO142</f>
        <v>0</v>
      </c>
      <c r="BM142">
        <f>$G$3*'WFH Residual LACW DATA 2022'!N142</f>
        <v>-132115.94541633691</v>
      </c>
      <c r="BN142">
        <f>$H$3*'WFH Residual LACW DATA 2022'!O142</f>
        <v>334537.76672524452</v>
      </c>
      <c r="BO142">
        <f>$G$4*'WFH Residual LACW DATA 2022'!P142</f>
        <v>-50915.554539829536</v>
      </c>
      <c r="BP142">
        <f>$H$4*'WFH Residual LACW DATA 2022'!Q142</f>
        <v>57208.744442647701</v>
      </c>
      <c r="BQ142">
        <f>$G$5*'WFH Residual LACW DATA 2022'!R142</f>
        <v>-605524.80408186372</v>
      </c>
      <c r="BR142">
        <f>$H$5*'WFH Residual LACW DATA 2022'!S142</f>
        <v>434474.23041966872</v>
      </c>
      <c r="BS142">
        <f>$G$7*'WFH Residual LACW DATA 2022'!T142</f>
        <v>2856.5609819748524</v>
      </c>
      <c r="BT142">
        <f>$H$7*'WFH Residual LACW DATA 2022'!U142</f>
        <v>480.19775128025537</v>
      </c>
      <c r="BU142">
        <f>$G$8*'WFH Residual LACW DATA 2022'!V142</f>
        <v>9951.6765691485016</v>
      </c>
      <c r="BV142">
        <f>$H$8*'WFH Residual LACW DATA 2022'!W142</f>
        <v>622.47856647440517</v>
      </c>
      <c r="BW142">
        <f>$G$6*'WFH Residual LACW DATA 2022'!X142</f>
        <v>3346831.4853256475</v>
      </c>
      <c r="BX142">
        <f>$H$6*'WFH Residual LACW DATA 2022'!Y142</f>
        <v>2845.6163038829941</v>
      </c>
      <c r="BY142">
        <f>$G$9*'WFH Residual LACW DATA 2022'!Z142</f>
        <v>318585.89840636199</v>
      </c>
      <c r="BZ142">
        <f>$H$9*'WFH Residual LACW DATA 2022'!AA142</f>
        <v>48365.596553844647</v>
      </c>
      <c r="CA142">
        <f>$G$10*'WFH Residual LACW DATA 2022'!AB142</f>
        <v>65462.855836923693</v>
      </c>
      <c r="CB142">
        <f>$H$10*'WFH Residual LACW DATA 2022'!AC142</f>
        <v>434.74693531545756</v>
      </c>
      <c r="CC142">
        <f>$G$10*'WFH Residual LACW DATA 2022'!AD142</f>
        <v>136876.880386295</v>
      </c>
      <c r="CD142">
        <f>$H$11*'WFH Residual LACW DATA 2022'!AE142</f>
        <v>41860.201503578799</v>
      </c>
      <c r="CE142">
        <f>360*'WFH Residual LACW DATA 2022'!AF142</f>
        <v>27361.695229644178</v>
      </c>
      <c r="CH142">
        <f>360*'WFH Residual LACW DATA 2022'!AI142</f>
        <v>5475.7318961373112</v>
      </c>
    </row>
    <row r="143" spans="11:86" x14ac:dyDescent="0.35">
      <c r="K143" s="2" t="s">
        <v>142</v>
      </c>
      <c r="L143" s="10">
        <f>$E$3*'WFH Recoverable LACW DATA 2022'!O143</f>
        <v>0</v>
      </c>
      <c r="M143" s="44">
        <f>$F$3*'WFH Recoverable LACW DATA 2022'!P143</f>
        <v>0</v>
      </c>
      <c r="N143" s="44">
        <f>$D$3*'WFH Recoverable LACW DATA 2022'!Q143</f>
        <v>0</v>
      </c>
      <c r="O143" s="44">
        <f>$G$3*'WFH Recoverable LACW DATA 2022'!R143</f>
        <v>0</v>
      </c>
      <c r="P143" s="44">
        <f>$H$3*'WFH Recoverable LACW DATA 2022'!S143</f>
        <v>0</v>
      </c>
      <c r="Q143" s="44">
        <f>$E$4*'WFH Recoverable LACW DATA 2022'!T143</f>
        <v>0</v>
      </c>
      <c r="R143" s="44">
        <f>$F$4*'WFH Recoverable LACW DATA 2022'!U143</f>
        <v>577248</v>
      </c>
      <c r="S143" s="44">
        <f>$D$3*'WFH Recoverable LACW DATA 2022'!V143</f>
        <v>0</v>
      </c>
      <c r="T143" s="44">
        <f>$G$4*'WFH Recoverable LACW DATA 2022'!W143</f>
        <v>0</v>
      </c>
      <c r="U143" s="44">
        <f>360*'WFH Recoverable LACW DATA 2022'!X143</f>
        <v>0</v>
      </c>
      <c r="V143" s="44">
        <f>$H$4*'WFH Recoverable LACW DATA 2022'!Y143</f>
        <v>0</v>
      </c>
      <c r="W143" s="44">
        <f>$C$5*'WFH Recoverable LACW DATA 2022'!Z143</f>
        <v>-1373511.6400087734</v>
      </c>
      <c r="X143" s="44">
        <f>0*'WFH Recoverable LACW DATA 2022'!AA143</f>
        <v>0</v>
      </c>
      <c r="Y143" s="44">
        <f>0*'WFH Recoverable LACW DATA 2022'!AB143</f>
        <v>0</v>
      </c>
      <c r="Z143" s="44">
        <f>$G$5*'WFH Recoverable LACW DATA 2022'!AC143</f>
        <v>0</v>
      </c>
      <c r="AA143" s="44">
        <f>$H$5*'WFH Recoverable LACW DATA 2022'!AD143</f>
        <v>0</v>
      </c>
      <c r="AB143" s="44">
        <f>$C$6*'WFH Recoverable LACW DATA 2022'!AE143</f>
        <v>-1689925.6791763064</v>
      </c>
      <c r="AC143" s="44">
        <f>0*'WFH Recoverable LACW DATA 2022'!AF143</f>
        <v>0</v>
      </c>
      <c r="AD143" s="44">
        <f>$G$6*'WFH Recoverable LACW DATA 2022'!AG143</f>
        <v>0</v>
      </c>
      <c r="AE143" s="44">
        <f>$H$5*'WFH Recoverable LACW DATA 2022'!AH143</f>
        <v>0</v>
      </c>
      <c r="AF143" s="44">
        <f>$C$7*'WFH Recoverable LACW DATA 2022'!AI143</f>
        <v>-4006347.7754119216</v>
      </c>
      <c r="AG143" s="44">
        <f>0*'WFH Recoverable LACW DATA 2022'!AJ143</f>
        <v>0</v>
      </c>
      <c r="AH143" s="44">
        <f>0*'WFH Recoverable LACW DATA 2022'!AK143</f>
        <v>0</v>
      </c>
      <c r="AI143" s="44">
        <f>$G$7*'WFH Recoverable LACW DATA 2022'!AL143</f>
        <v>0</v>
      </c>
      <c r="AJ143" s="44">
        <f>$H$7*'WFH Recoverable LACW DATA 2022'!AM143</f>
        <v>0</v>
      </c>
      <c r="AK143" s="44">
        <f>$C$8*'WFH Recoverable LACW DATA 2022'!AN143</f>
        <v>-9176441.2457145546</v>
      </c>
      <c r="AL143" s="44">
        <f>0*'WFH Recoverable LACW DATA 2022'!AO143</f>
        <v>0</v>
      </c>
      <c r="AM143" s="44">
        <f>$G$8*'WFH Recoverable LACW DATA 2022'!AP143</f>
        <v>0</v>
      </c>
      <c r="AN143" s="44">
        <f>$H$8*'WFH Recoverable LACW DATA 2022'!AQ143</f>
        <v>0</v>
      </c>
      <c r="AO143" s="44">
        <f>$C$9*'WFH Recoverable LACW DATA 2022'!AR143</f>
        <v>-46151.560000000005</v>
      </c>
      <c r="AP143" s="44">
        <f>0*'WFH Recoverable LACW DATA 2022'!AS143</f>
        <v>0</v>
      </c>
      <c r="AQ143" s="44">
        <f>0*'WFH Recoverable LACW DATA 2022'!AT143</f>
        <v>0</v>
      </c>
      <c r="AR143" s="44">
        <f>$G$9*'WFH Recoverable LACW DATA 2022'!AU143</f>
        <v>0</v>
      </c>
      <c r="AS143" s="44">
        <f>$H$9*'WFH Recoverable LACW DATA 2022'!AV143</f>
        <v>0</v>
      </c>
      <c r="AT143" s="44">
        <f>$C$10*'WFH Recoverable LACW DATA 2022'!AW143</f>
        <v>-362939</v>
      </c>
      <c r="AU143" s="44">
        <f>0*'WFH Recoverable LACW DATA 2022'!AX143</f>
        <v>0</v>
      </c>
      <c r="AV143" s="44">
        <f>0*'WFH Recoverable LACW DATA 2022'!AY143</f>
        <v>0</v>
      </c>
      <c r="AW143" s="44">
        <f>$G$10*'WFH Recoverable LACW DATA 2022'!AZ143</f>
        <v>0</v>
      </c>
      <c r="AX143" s="44">
        <f>360*'WFH Recoverable LACW DATA 2022'!BA143</f>
        <v>0</v>
      </c>
      <c r="AY143" s="44">
        <f>$H$10*'WFH Recoverable LACW DATA 2022'!BB143</f>
        <v>0</v>
      </c>
      <c r="AZ143" s="44">
        <f>$C$11*'WFH Recoverable LACW DATA 2022'!BC143</f>
        <v>0</v>
      </c>
      <c r="BA143" s="44">
        <f>0*'WFH Recoverable LACW DATA 2022'!BD143</f>
        <v>0</v>
      </c>
      <c r="BB143" s="44">
        <f>$E$4*'WFH Recoverable LACW DATA 2022'!BE143</f>
        <v>0</v>
      </c>
      <c r="BC143" s="44">
        <f>$F$4*'WFH Recoverable LACW DATA 2022'!BF143</f>
        <v>0</v>
      </c>
      <c r="BD143" s="44">
        <f>0*'WFH Recoverable LACW DATA 2022'!BG143</f>
        <v>0</v>
      </c>
      <c r="BE143" s="44">
        <f>$G$11*'WFH Recoverable LACW DATA 2022'!BH143</f>
        <v>0</v>
      </c>
      <c r="BF143" s="44">
        <f>360*'WFH Recoverable LACW DATA 2022'!BI143</f>
        <v>0</v>
      </c>
      <c r="BG143" s="44">
        <f>$H$11*'WFH Recoverable LACW DATA 2022'!BJ143</f>
        <v>0</v>
      </c>
      <c r="BH143" s="44">
        <f>0*'WFH Recoverable LACW DATA 2022'!BK143</f>
        <v>0</v>
      </c>
      <c r="BI143" s="44">
        <f>0*'WFH Recoverable LACW DATA 2022'!BL143</f>
        <v>0</v>
      </c>
      <c r="BJ143" s="44">
        <f>0*'WFH Recoverable LACW DATA 2022'!BM143</f>
        <v>0</v>
      </c>
      <c r="BK143" s="44">
        <f>0*'WFH Recoverable LACW DATA 2022'!BN143</f>
        <v>0</v>
      </c>
      <c r="BL143" s="44">
        <f>0*'WFH Recoverable LACW DATA 2022'!BO143</f>
        <v>0</v>
      </c>
      <c r="BM143">
        <f>$G$3*'WFH Residual LACW DATA 2022'!N143</f>
        <v>-962159.92285382794</v>
      </c>
      <c r="BN143">
        <f>$H$3*'WFH Residual LACW DATA 2022'!O143</f>
        <v>2436335.9835916595</v>
      </c>
      <c r="BO143">
        <f>$G$4*'WFH Residual LACW DATA 2022'!P143</f>
        <v>-370802.37267139513</v>
      </c>
      <c r="BP143">
        <f>$H$4*'WFH Residual LACW DATA 2022'!Q143</f>
        <v>416633.74520041666</v>
      </c>
      <c r="BQ143">
        <f>$G$5*'WFH Residual LACW DATA 2022'!R143</f>
        <v>-4409851.4902610825</v>
      </c>
      <c r="BR143">
        <f>$H$5*'WFH Residual LACW DATA 2022'!S143</f>
        <v>3164142.6075044563</v>
      </c>
      <c r="BS143">
        <f>$G$7*'WFH Residual LACW DATA 2022'!T143</f>
        <v>20803.457791434121</v>
      </c>
      <c r="BT143">
        <f>$H$7*'WFH Residual LACW DATA 2022'!U143</f>
        <v>3497.1329908014254</v>
      </c>
      <c r="BU143">
        <f>$G$8*'WFH Residual LACW DATA 2022'!V143</f>
        <v>72475.009203954512</v>
      </c>
      <c r="BV143">
        <f>$H$8*'WFH Residual LACW DATA 2022'!W143</f>
        <v>4533.3205436314774</v>
      </c>
      <c r="BW143">
        <f>$G$6*'WFH Residual LACW DATA 2022'!X143</f>
        <v>24373947.547193587</v>
      </c>
      <c r="BX143">
        <f>$H$6*'WFH Residual LACW DATA 2022'!Y143</f>
        <v>20723.751056601039</v>
      </c>
      <c r="BY143">
        <f>$G$9*'WFH Residual LACW DATA 2022'!Z143</f>
        <v>2320163.4175724434</v>
      </c>
      <c r="BZ143">
        <f>$H$9*'WFH Residual LACW DATA 2022'!AA143</f>
        <v>352231.8104932711</v>
      </c>
      <c r="CA143">
        <f>$G$10*'WFH Residual LACW DATA 2022'!AB143</f>
        <v>476745.90772036515</v>
      </c>
      <c r="CB143">
        <f>$H$10*'WFH Residual LACW DATA 2022'!AC143</f>
        <v>3166.1286336473809</v>
      </c>
      <c r="CC143">
        <f>$G$10*'WFH Residual LACW DATA 2022'!AD143</f>
        <v>996832.35250621813</v>
      </c>
      <c r="CD143">
        <f>$H$11*'WFH Residual LACW DATA 2022'!AE143</f>
        <v>304855.01293887483</v>
      </c>
      <c r="CE143">
        <f>360*'WFH Residual LACW DATA 2022'!AF143</f>
        <v>199266.83708270226</v>
      </c>
      <c r="CH143">
        <f>360*'WFH Residual LACW DATA 2022'!AI143</f>
        <v>39878.076504338707</v>
      </c>
    </row>
    <row r="144" spans="11:86" x14ac:dyDescent="0.35">
      <c r="K144" s="2" t="s">
        <v>143</v>
      </c>
      <c r="L144" s="10">
        <f>$E$3*'WFH Recoverable LACW DATA 2022'!O144</f>
        <v>0</v>
      </c>
      <c r="M144" s="44">
        <f>$F$3*'WFH Recoverable LACW DATA 2022'!P144</f>
        <v>0</v>
      </c>
      <c r="N144" s="44">
        <f>$D$3*'WFH Recoverable LACW DATA 2022'!Q144</f>
        <v>0</v>
      </c>
      <c r="O144" s="44">
        <f>$G$3*'WFH Recoverable LACW DATA 2022'!R144</f>
        <v>0</v>
      </c>
      <c r="P144" s="44">
        <f>$H$3*'WFH Recoverable LACW DATA 2022'!S144</f>
        <v>0</v>
      </c>
      <c r="Q144" s="44">
        <f>$E$4*'WFH Recoverable LACW DATA 2022'!T144</f>
        <v>0</v>
      </c>
      <c r="R144" s="44">
        <f>$F$4*'WFH Recoverable LACW DATA 2022'!U144</f>
        <v>265339.2</v>
      </c>
      <c r="S144" s="44">
        <f>$D$3*'WFH Recoverable LACW DATA 2022'!V144</f>
        <v>0</v>
      </c>
      <c r="T144" s="44">
        <f>$G$4*'WFH Recoverable LACW DATA 2022'!W144</f>
        <v>0</v>
      </c>
      <c r="U144" s="44">
        <f>360*'WFH Recoverable LACW DATA 2022'!X144</f>
        <v>0</v>
      </c>
      <c r="V144" s="44">
        <f>$H$4*'WFH Recoverable LACW DATA 2022'!Y144</f>
        <v>0</v>
      </c>
      <c r="W144" s="44">
        <f>$C$5*'WFH Recoverable LACW DATA 2022'!Z144</f>
        <v>-907234.47680976999</v>
      </c>
      <c r="X144" s="44">
        <f>0*'WFH Recoverable LACW DATA 2022'!AA144</f>
        <v>0</v>
      </c>
      <c r="Y144" s="44">
        <f>0*'WFH Recoverable LACW DATA 2022'!AB144</f>
        <v>0</v>
      </c>
      <c r="Z144" s="44">
        <f>$G$5*'WFH Recoverable LACW DATA 2022'!AC144</f>
        <v>0</v>
      </c>
      <c r="AA144" s="44">
        <f>$H$5*'WFH Recoverable LACW DATA 2022'!AD144</f>
        <v>0</v>
      </c>
      <c r="AB144" s="44">
        <f>$C$6*'WFH Recoverable LACW DATA 2022'!AE144</f>
        <v>-948247.61166224116</v>
      </c>
      <c r="AC144" s="44">
        <f>0*'WFH Recoverable LACW DATA 2022'!AF144</f>
        <v>0</v>
      </c>
      <c r="AD144" s="44">
        <f>$G$6*'WFH Recoverable LACW DATA 2022'!AG144</f>
        <v>0</v>
      </c>
      <c r="AE144" s="44">
        <f>$H$5*'WFH Recoverable LACW DATA 2022'!AH144</f>
        <v>0</v>
      </c>
      <c r="AF144" s="44">
        <f>$C$7*'WFH Recoverable LACW DATA 2022'!AI144</f>
        <v>-766422.73999999987</v>
      </c>
      <c r="AG144" s="44">
        <f>0*'WFH Recoverable LACW DATA 2022'!AJ144</f>
        <v>0</v>
      </c>
      <c r="AH144" s="44">
        <f>0*'WFH Recoverable LACW DATA 2022'!AK144</f>
        <v>0</v>
      </c>
      <c r="AI144" s="44">
        <f>$G$7*'WFH Recoverable LACW DATA 2022'!AL144</f>
        <v>0</v>
      </c>
      <c r="AJ144" s="44">
        <f>$H$7*'WFH Recoverable LACW DATA 2022'!AM144</f>
        <v>0</v>
      </c>
      <c r="AK144" s="44">
        <f>$C$8*'WFH Recoverable LACW DATA 2022'!AN144</f>
        <v>-7527142.9442684622</v>
      </c>
      <c r="AL144" s="44">
        <f>0*'WFH Recoverable LACW DATA 2022'!AO144</f>
        <v>0</v>
      </c>
      <c r="AM144" s="44">
        <f>$G$8*'WFH Recoverable LACW DATA 2022'!AP144</f>
        <v>0</v>
      </c>
      <c r="AN144" s="44">
        <f>$H$8*'WFH Recoverable LACW DATA 2022'!AQ144</f>
        <v>0</v>
      </c>
      <c r="AO144" s="44">
        <f>$C$9*'WFH Recoverable LACW DATA 2022'!AR144</f>
        <v>-3689060.7354939687</v>
      </c>
      <c r="AP144" s="44">
        <f>0*'WFH Recoverable LACW DATA 2022'!AS144</f>
        <v>0</v>
      </c>
      <c r="AQ144" s="44">
        <f>0*'WFH Recoverable LACW DATA 2022'!AT144</f>
        <v>0</v>
      </c>
      <c r="AR144" s="44">
        <f>$G$9*'WFH Recoverable LACW DATA 2022'!AU144</f>
        <v>0</v>
      </c>
      <c r="AS144" s="44">
        <f>$H$9*'WFH Recoverable LACW DATA 2022'!AV144</f>
        <v>0</v>
      </c>
      <c r="AT144" s="44">
        <f>$C$10*'WFH Recoverable LACW DATA 2022'!AW144</f>
        <v>-405480</v>
      </c>
      <c r="AU144" s="44">
        <f>0*'WFH Recoverable LACW DATA 2022'!AX144</f>
        <v>0</v>
      </c>
      <c r="AV144" s="44">
        <f>0*'WFH Recoverable LACW DATA 2022'!AY144</f>
        <v>0</v>
      </c>
      <c r="AW144" s="44">
        <f>$G$10*'WFH Recoverable LACW DATA 2022'!AZ144</f>
        <v>0</v>
      </c>
      <c r="AX144" s="44">
        <f>360*'WFH Recoverable LACW DATA 2022'!BA144</f>
        <v>0</v>
      </c>
      <c r="AY144" s="44">
        <f>$H$10*'WFH Recoverable LACW DATA 2022'!BB144</f>
        <v>0</v>
      </c>
      <c r="AZ144" s="44">
        <f>$C$11*'WFH Recoverable LACW DATA 2022'!BC144</f>
        <v>0</v>
      </c>
      <c r="BA144" s="44">
        <f>0*'WFH Recoverable LACW DATA 2022'!BD144</f>
        <v>0</v>
      </c>
      <c r="BB144" s="44">
        <f>$E$4*'WFH Recoverable LACW DATA 2022'!BE144</f>
        <v>0</v>
      </c>
      <c r="BC144" s="44">
        <f>$F$4*'WFH Recoverable LACW DATA 2022'!BF144</f>
        <v>0</v>
      </c>
      <c r="BD144" s="44">
        <f>0*'WFH Recoverable LACW DATA 2022'!BG144</f>
        <v>0</v>
      </c>
      <c r="BE144" s="44">
        <f>$G$11*'WFH Recoverable LACW DATA 2022'!BH144</f>
        <v>0</v>
      </c>
      <c r="BF144" s="44">
        <f>360*'WFH Recoverable LACW DATA 2022'!BI144</f>
        <v>0</v>
      </c>
      <c r="BG144" s="44">
        <f>$H$11*'WFH Recoverable LACW DATA 2022'!BJ144</f>
        <v>0</v>
      </c>
      <c r="BH144" s="44">
        <f>0*'WFH Recoverable LACW DATA 2022'!BK144</f>
        <v>0</v>
      </c>
      <c r="BI144" s="44">
        <f>0*'WFH Recoverable LACW DATA 2022'!BL144</f>
        <v>0</v>
      </c>
      <c r="BJ144" s="44">
        <f>0*'WFH Recoverable LACW DATA 2022'!BM144</f>
        <v>0</v>
      </c>
      <c r="BK144" s="44">
        <f>0*'WFH Recoverable LACW DATA 2022'!BN144</f>
        <v>0</v>
      </c>
      <c r="BL144" s="44">
        <f>0*'WFH Recoverable LACW DATA 2022'!BO144</f>
        <v>0</v>
      </c>
      <c r="BM144">
        <f>$G$3*'WFH Residual LACW DATA 2022'!N144</f>
        <v>-381186.14083531679</v>
      </c>
      <c r="BN144">
        <f>$H$3*'WFH Residual LACW DATA 2022'!O144</f>
        <v>965221.57003686472</v>
      </c>
      <c r="BO144">
        <f>$G$4*'WFH Residual LACW DATA 2022'!P144</f>
        <v>-146903.56778938638</v>
      </c>
      <c r="BP144">
        <f>$H$4*'WFH Residual LACW DATA 2022'!Q144</f>
        <v>165060.92771319769</v>
      </c>
      <c r="BQ144">
        <f>$G$5*'WFH Residual LACW DATA 2022'!R144</f>
        <v>-1747084.0671097748</v>
      </c>
      <c r="BR144">
        <f>$H$5*'WFH Residual LACW DATA 2022'!S144</f>
        <v>1253562.1999612805</v>
      </c>
      <c r="BS144">
        <f>$G$7*'WFH Residual LACW DATA 2022'!T144</f>
        <v>8241.8625045473909</v>
      </c>
      <c r="BT144">
        <f>$H$7*'WFH Residual LACW DATA 2022'!U144</f>
        <v>1385.4855072299495</v>
      </c>
      <c r="BU144">
        <f>$G$8*'WFH Residual LACW DATA 2022'!V144</f>
        <v>28712.970067925518</v>
      </c>
      <c r="BV144">
        <f>$H$8*'WFH Residual LACW DATA 2022'!W144</f>
        <v>1795.9997315943788</v>
      </c>
      <c r="BW144">
        <f>$G$6*'WFH Residual LACW DATA 2022'!X144</f>
        <v>9656410.3136611897</v>
      </c>
      <c r="BX144">
        <f>$H$6*'WFH Residual LACW DATA 2022'!Y144</f>
        <v>8210.2844872885871</v>
      </c>
      <c r="BY144">
        <f>$G$9*'WFH Residual LACW DATA 2022'!Z144</f>
        <v>919196.60988216021</v>
      </c>
      <c r="BZ144">
        <f>$H$9*'WFH Residual LACW DATA 2022'!AA144</f>
        <v>139546.32835165848</v>
      </c>
      <c r="CA144">
        <f>$G$10*'WFH Residual LACW DATA 2022'!AB144</f>
        <v>188876.01572921107</v>
      </c>
      <c r="CB144">
        <f>$H$10*'WFH Residual LACW DATA 2022'!AC144</f>
        <v>1254.3490188913122</v>
      </c>
      <c r="CC144">
        <f>$G$10*'WFH Residual LACW DATA 2022'!AD144</f>
        <v>394922.57834289578</v>
      </c>
      <c r="CD144">
        <f>$H$11*'WFH Residual LACW DATA 2022'!AE144</f>
        <v>120776.70575988485</v>
      </c>
      <c r="CE144">
        <f>360*'WFH Residual LACW DATA 2022'!AF144</f>
        <v>78945.04314700565</v>
      </c>
      <c r="CH144">
        <f>360*'WFH Residual LACW DATA 2022'!AI144</f>
        <v>15798.79781475136</v>
      </c>
    </row>
    <row r="145" spans="11:86" x14ac:dyDescent="0.35">
      <c r="K145" s="2" t="s">
        <v>144</v>
      </c>
      <c r="L145" s="10">
        <f>$E$3*'WFH Recoverable LACW DATA 2022'!O145</f>
        <v>-65723.899999999994</v>
      </c>
      <c r="M145" s="44">
        <f>$F$3*'WFH Recoverable LACW DATA 2022'!P145</f>
        <v>0</v>
      </c>
      <c r="N145" s="44">
        <f>$D$3*'WFH Recoverable LACW DATA 2022'!Q145</f>
        <v>-42.120000000000005</v>
      </c>
      <c r="O145" s="44">
        <f>$G$3*'WFH Recoverable LACW DATA 2022'!R145</f>
        <v>0</v>
      </c>
      <c r="P145" s="44">
        <f>$H$3*'WFH Recoverable LACW DATA 2022'!S145</f>
        <v>0</v>
      </c>
      <c r="Q145" s="44">
        <f>$E$4*'WFH Recoverable LACW DATA 2022'!T145</f>
        <v>-440154.00000000006</v>
      </c>
      <c r="R145" s="44">
        <f>$F$4*'WFH Recoverable LACW DATA 2022'!U145</f>
        <v>0</v>
      </c>
      <c r="S145" s="44">
        <f>$D$3*'WFH Recoverable LACW DATA 2022'!V145</f>
        <v>0</v>
      </c>
      <c r="T145" s="44">
        <f>$G$4*'WFH Recoverable LACW DATA 2022'!W145</f>
        <v>0</v>
      </c>
      <c r="U145" s="44">
        <f>360*'WFH Recoverable LACW DATA 2022'!X145</f>
        <v>0</v>
      </c>
      <c r="V145" s="44">
        <f>$H$4*'WFH Recoverable LACW DATA 2022'!Y145</f>
        <v>0</v>
      </c>
      <c r="W145" s="44">
        <f>$C$5*'WFH Recoverable LACW DATA 2022'!Z145</f>
        <v>-951732.01441479463</v>
      </c>
      <c r="X145" s="44">
        <f>0*'WFH Recoverable LACW DATA 2022'!AA145</f>
        <v>0</v>
      </c>
      <c r="Y145" s="44">
        <f>0*'WFH Recoverable LACW DATA 2022'!AB145</f>
        <v>0</v>
      </c>
      <c r="Z145" s="44">
        <f>$G$5*'WFH Recoverable LACW DATA 2022'!AC145</f>
        <v>0</v>
      </c>
      <c r="AA145" s="44">
        <f>$H$5*'WFH Recoverable LACW DATA 2022'!AD145</f>
        <v>0</v>
      </c>
      <c r="AB145" s="44">
        <f>$C$6*'WFH Recoverable LACW DATA 2022'!AE145</f>
        <v>-1924241.9610267405</v>
      </c>
      <c r="AC145" s="44">
        <f>0*'WFH Recoverable LACW DATA 2022'!AF145</f>
        <v>0</v>
      </c>
      <c r="AD145" s="44">
        <f>$G$6*'WFH Recoverable LACW DATA 2022'!AG145</f>
        <v>0</v>
      </c>
      <c r="AE145" s="44">
        <f>$H$5*'WFH Recoverable LACW DATA 2022'!AH145</f>
        <v>0</v>
      </c>
      <c r="AF145" s="44">
        <f>$C$7*'WFH Recoverable LACW DATA 2022'!AI145</f>
        <v>-1652260.9698702807</v>
      </c>
      <c r="AG145" s="44">
        <f>0*'WFH Recoverable LACW DATA 2022'!AJ145</f>
        <v>0</v>
      </c>
      <c r="AH145" s="44">
        <f>0*'WFH Recoverable LACW DATA 2022'!AK145</f>
        <v>0</v>
      </c>
      <c r="AI145" s="44">
        <f>$G$7*'WFH Recoverable LACW DATA 2022'!AL145</f>
        <v>0</v>
      </c>
      <c r="AJ145" s="44">
        <f>$H$7*'WFH Recoverable LACW DATA 2022'!AM145</f>
        <v>0</v>
      </c>
      <c r="AK145" s="44">
        <f>$C$8*'WFH Recoverable LACW DATA 2022'!AN145</f>
        <v>-6485211.8619100293</v>
      </c>
      <c r="AL145" s="44">
        <f>0*'WFH Recoverable LACW DATA 2022'!AO145</f>
        <v>0</v>
      </c>
      <c r="AM145" s="44">
        <f>$G$8*'WFH Recoverable LACW DATA 2022'!AP145</f>
        <v>0</v>
      </c>
      <c r="AN145" s="44">
        <f>$H$8*'WFH Recoverable LACW DATA 2022'!AQ145</f>
        <v>0</v>
      </c>
      <c r="AO145" s="44">
        <f>$C$9*'WFH Recoverable LACW DATA 2022'!AR145</f>
        <v>-22717.904999999999</v>
      </c>
      <c r="AP145" s="44">
        <f>0*'WFH Recoverable LACW DATA 2022'!AS145</f>
        <v>0</v>
      </c>
      <c r="AQ145" s="44">
        <f>0*'WFH Recoverable LACW DATA 2022'!AT145</f>
        <v>0</v>
      </c>
      <c r="AR145" s="44">
        <f>$G$9*'WFH Recoverable LACW DATA 2022'!AU145</f>
        <v>0</v>
      </c>
      <c r="AS145" s="44">
        <f>$H$9*'WFH Recoverable LACW DATA 2022'!AV145</f>
        <v>0</v>
      </c>
      <c r="AT145" s="44">
        <f>$C$10*'WFH Recoverable LACW DATA 2022'!AW145</f>
        <v>-71660</v>
      </c>
      <c r="AU145" s="44">
        <f>0*'WFH Recoverable LACW DATA 2022'!AX145</f>
        <v>0</v>
      </c>
      <c r="AV145" s="44">
        <f>0*'WFH Recoverable LACW DATA 2022'!AY145</f>
        <v>0</v>
      </c>
      <c r="AW145" s="44">
        <f>$G$10*'WFH Recoverable LACW DATA 2022'!AZ145</f>
        <v>0</v>
      </c>
      <c r="AX145" s="44">
        <f>360*'WFH Recoverable LACW DATA 2022'!BA145</f>
        <v>0</v>
      </c>
      <c r="AY145" s="44">
        <f>$H$10*'WFH Recoverable LACW DATA 2022'!BB145</f>
        <v>0</v>
      </c>
      <c r="AZ145" s="44">
        <f>$C$11*'WFH Recoverable LACW DATA 2022'!BC145</f>
        <v>0</v>
      </c>
      <c r="BA145" s="44">
        <f>0*'WFH Recoverable LACW DATA 2022'!BD145</f>
        <v>0</v>
      </c>
      <c r="BB145" s="44">
        <f>$E$4*'WFH Recoverable LACW DATA 2022'!BE145</f>
        <v>0</v>
      </c>
      <c r="BC145" s="44">
        <f>$F$4*'WFH Recoverable LACW DATA 2022'!BF145</f>
        <v>0</v>
      </c>
      <c r="BD145" s="44">
        <f>0*'WFH Recoverable LACW DATA 2022'!BG145</f>
        <v>0</v>
      </c>
      <c r="BE145" s="44">
        <f>$G$11*'WFH Recoverable LACW DATA 2022'!BH145</f>
        <v>0</v>
      </c>
      <c r="BF145" s="44">
        <f>360*'WFH Recoverable LACW DATA 2022'!BI145</f>
        <v>0</v>
      </c>
      <c r="BG145" s="44">
        <f>$H$11*'WFH Recoverable LACW DATA 2022'!BJ145</f>
        <v>0</v>
      </c>
      <c r="BH145" s="44">
        <f>0*'WFH Recoverable LACW DATA 2022'!BK145</f>
        <v>0</v>
      </c>
      <c r="BI145" s="44">
        <f>0*'WFH Recoverable LACW DATA 2022'!BL145</f>
        <v>0</v>
      </c>
      <c r="BJ145" s="44">
        <f>0*'WFH Recoverable LACW DATA 2022'!BM145</f>
        <v>0</v>
      </c>
      <c r="BK145" s="44">
        <f>0*'WFH Recoverable LACW DATA 2022'!BN145</f>
        <v>0</v>
      </c>
      <c r="BL145" s="44">
        <f>0*'WFH Recoverable LACW DATA 2022'!BO145</f>
        <v>0</v>
      </c>
      <c r="BM145">
        <f>$G$3*'WFH Residual LACW DATA 2022'!N145</f>
        <v>-91053.357749719289</v>
      </c>
      <c r="BN145">
        <f>$H$3*'WFH Residual LACW DATA 2022'!O145</f>
        <v>230561.018644909</v>
      </c>
      <c r="BO145">
        <f>$G$4*'WFH Residual LACW DATA 2022'!P145</f>
        <v>-35090.633367008937</v>
      </c>
      <c r="BP145">
        <f>$H$4*'WFH Residual LACW DATA 2022'!Q145</f>
        <v>39427.854508654462</v>
      </c>
      <c r="BQ145">
        <f>$G$5*'WFH Residual LACW DATA 2022'!R145</f>
        <v>-417323.33246110083</v>
      </c>
      <c r="BR145">
        <f>$H$5*'WFH Residual LACW DATA 2022'!S145</f>
        <v>299436.50942942273</v>
      </c>
      <c r="BS145">
        <f>$G$7*'WFH Residual LACW DATA 2022'!T145</f>
        <v>1968.7212486425792</v>
      </c>
      <c r="BT145">
        <f>$H$7*'WFH Residual LACW DATA 2022'!U145</f>
        <v>330.94883059077841</v>
      </c>
      <c r="BU145">
        <f>$G$8*'WFH Residual LACW DATA 2022'!V145</f>
        <v>6858.6237944608383</v>
      </c>
      <c r="BV145">
        <f>$H$8*'WFH Residual LACW DATA 2022'!W145</f>
        <v>429.00774335841652</v>
      </c>
      <c r="BW145">
        <f>$G$6*'WFH Residual LACW DATA 2022'!X145</f>
        <v>2306612.1473910874</v>
      </c>
      <c r="BX145">
        <f>$H$6*'WFH Residual LACW DATA 2022'!Y145</f>
        <v>1961.178255352761</v>
      </c>
      <c r="BY145">
        <f>$G$9*'WFH Residual LACW DATA 2022'!Z145</f>
        <v>219567.10592499876</v>
      </c>
      <c r="BZ145">
        <f>$H$9*'WFH Residual LACW DATA 2022'!AA145</f>
        <v>33333.220694276963</v>
      </c>
      <c r="CA145">
        <f>$G$10*'WFH Residual LACW DATA 2022'!AB145</f>
        <v>45116.528614725779</v>
      </c>
      <c r="CB145">
        <f>$H$10*'WFH Residual LACW DATA 2022'!AC145</f>
        <v>299.62445567889409</v>
      </c>
      <c r="CC145">
        <f>$G$10*'WFH Residual LACW DATA 2022'!AD145</f>
        <v>94334.55983079024</v>
      </c>
      <c r="CD145">
        <f>$H$11*'WFH Residual LACW DATA 2022'!AE145</f>
        <v>28849.749293845507</v>
      </c>
      <c r="CE145">
        <f>360*'WFH Residual LACW DATA 2022'!AF145</f>
        <v>18857.483224545776</v>
      </c>
      <c r="CH145">
        <f>360*'WFH Residual LACW DATA 2022'!AI145</f>
        <v>3773.834972829</v>
      </c>
    </row>
    <row r="146" spans="11:86" x14ac:dyDescent="0.35">
      <c r="K146" s="2" t="s">
        <v>145</v>
      </c>
      <c r="L146" s="10">
        <f>$E$3*'WFH Recoverable LACW DATA 2022'!O146</f>
        <v>0</v>
      </c>
      <c r="M146" s="44">
        <f>$F$3*'WFH Recoverable LACW DATA 2022'!P146</f>
        <v>0</v>
      </c>
      <c r="N146" s="44">
        <f>$D$3*'WFH Recoverable LACW DATA 2022'!Q146</f>
        <v>-180524.76</v>
      </c>
      <c r="O146" s="44">
        <f>$G$3*'WFH Recoverable LACW DATA 2022'!R146</f>
        <v>0</v>
      </c>
      <c r="P146" s="44">
        <f>$H$3*'WFH Recoverable LACW DATA 2022'!S146</f>
        <v>0</v>
      </c>
      <c r="Q146" s="44">
        <f>$E$4*'WFH Recoverable LACW DATA 2022'!T146</f>
        <v>0</v>
      </c>
      <c r="R146" s="44">
        <f>$F$4*'WFH Recoverable LACW DATA 2022'!U146</f>
        <v>278253.92</v>
      </c>
      <c r="S146" s="44">
        <f>$D$3*'WFH Recoverable LACW DATA 2022'!V146</f>
        <v>0</v>
      </c>
      <c r="T146" s="44">
        <f>$G$4*'WFH Recoverable LACW DATA 2022'!W146</f>
        <v>0</v>
      </c>
      <c r="U146" s="44">
        <f>360*'WFH Recoverable LACW DATA 2022'!X146</f>
        <v>0</v>
      </c>
      <c r="V146" s="44">
        <f>$H$4*'WFH Recoverable LACW DATA 2022'!Y146</f>
        <v>0</v>
      </c>
      <c r="W146" s="44">
        <f>$C$5*'WFH Recoverable LACW DATA 2022'!Z146</f>
        <v>-456459.35048686882</v>
      </c>
      <c r="X146" s="44">
        <f>0*'WFH Recoverable LACW DATA 2022'!AA146</f>
        <v>0</v>
      </c>
      <c r="Y146" s="44">
        <f>0*'WFH Recoverable LACW DATA 2022'!AB146</f>
        <v>0</v>
      </c>
      <c r="Z146" s="44">
        <f>$G$5*'WFH Recoverable LACW DATA 2022'!AC146</f>
        <v>0</v>
      </c>
      <c r="AA146" s="44">
        <f>$H$5*'WFH Recoverable LACW DATA 2022'!AD146</f>
        <v>0</v>
      </c>
      <c r="AB146" s="44">
        <f>$C$6*'WFH Recoverable LACW DATA 2022'!AE146</f>
        <v>-580644.35801795416</v>
      </c>
      <c r="AC146" s="44">
        <f>0*'WFH Recoverable LACW DATA 2022'!AF146</f>
        <v>0</v>
      </c>
      <c r="AD146" s="44">
        <f>$G$6*'WFH Recoverable LACW DATA 2022'!AG146</f>
        <v>0</v>
      </c>
      <c r="AE146" s="44">
        <f>$H$5*'WFH Recoverable LACW DATA 2022'!AH146</f>
        <v>0</v>
      </c>
      <c r="AF146" s="44">
        <f>$C$7*'WFH Recoverable LACW DATA 2022'!AI146</f>
        <v>-666945.47</v>
      </c>
      <c r="AG146" s="44">
        <f>0*'WFH Recoverable LACW DATA 2022'!AJ146</f>
        <v>0</v>
      </c>
      <c r="AH146" s="44">
        <f>0*'WFH Recoverable LACW DATA 2022'!AK146</f>
        <v>0</v>
      </c>
      <c r="AI146" s="44">
        <f>$G$7*'WFH Recoverable LACW DATA 2022'!AL146</f>
        <v>0</v>
      </c>
      <c r="AJ146" s="44">
        <f>$H$7*'WFH Recoverable LACW DATA 2022'!AM146</f>
        <v>0</v>
      </c>
      <c r="AK146" s="44">
        <f>$C$8*'WFH Recoverable LACW DATA 2022'!AN146</f>
        <v>-840408.55778447422</v>
      </c>
      <c r="AL146" s="44">
        <f>0*'WFH Recoverable LACW DATA 2022'!AO146</f>
        <v>0</v>
      </c>
      <c r="AM146" s="44">
        <f>$G$8*'WFH Recoverable LACW DATA 2022'!AP146</f>
        <v>0</v>
      </c>
      <c r="AN146" s="44">
        <f>$H$8*'WFH Recoverable LACW DATA 2022'!AQ146</f>
        <v>0</v>
      </c>
      <c r="AO146" s="44">
        <f>$C$9*'WFH Recoverable LACW DATA 2022'!AR146</f>
        <v>-1622118.54</v>
      </c>
      <c r="AP146" s="44">
        <f>0*'WFH Recoverable LACW DATA 2022'!AS146</f>
        <v>0</v>
      </c>
      <c r="AQ146" s="44">
        <f>0*'WFH Recoverable LACW DATA 2022'!AT146</f>
        <v>0</v>
      </c>
      <c r="AR146" s="44">
        <f>$G$9*'WFH Recoverable LACW DATA 2022'!AU146</f>
        <v>0</v>
      </c>
      <c r="AS146" s="44">
        <f>$H$9*'WFH Recoverable LACW DATA 2022'!AV146</f>
        <v>0</v>
      </c>
      <c r="AT146" s="44">
        <f>$C$10*'WFH Recoverable LACW DATA 2022'!AW146</f>
        <v>0</v>
      </c>
      <c r="AU146" s="44">
        <f>0*'WFH Recoverable LACW DATA 2022'!AX146</f>
        <v>0</v>
      </c>
      <c r="AV146" s="44">
        <f>0*'WFH Recoverable LACW DATA 2022'!AY146</f>
        <v>0</v>
      </c>
      <c r="AW146" s="44">
        <f>$G$10*'WFH Recoverable LACW DATA 2022'!AZ146</f>
        <v>0</v>
      </c>
      <c r="AX146" s="44">
        <f>360*'WFH Recoverable LACW DATA 2022'!BA146</f>
        <v>0</v>
      </c>
      <c r="AY146" s="44">
        <f>$H$10*'WFH Recoverable LACW DATA 2022'!BB146</f>
        <v>0</v>
      </c>
      <c r="AZ146" s="44">
        <f>$C$11*'WFH Recoverable LACW DATA 2022'!BC146</f>
        <v>0</v>
      </c>
      <c r="BA146" s="44">
        <f>0*'WFH Recoverable LACW DATA 2022'!BD146</f>
        <v>0</v>
      </c>
      <c r="BB146" s="44">
        <f>$E$4*'WFH Recoverable LACW DATA 2022'!BE146</f>
        <v>0</v>
      </c>
      <c r="BC146" s="44">
        <f>$F$4*'WFH Recoverable LACW DATA 2022'!BF146</f>
        <v>0</v>
      </c>
      <c r="BD146" s="44">
        <f>0*'WFH Recoverable LACW DATA 2022'!BG146</f>
        <v>0</v>
      </c>
      <c r="BE146" s="44">
        <f>$G$11*'WFH Recoverable LACW DATA 2022'!BH146</f>
        <v>0</v>
      </c>
      <c r="BF146" s="44">
        <f>360*'WFH Recoverable LACW DATA 2022'!BI146</f>
        <v>0</v>
      </c>
      <c r="BG146" s="44">
        <f>$H$11*'WFH Recoverable LACW DATA 2022'!BJ146</f>
        <v>0</v>
      </c>
      <c r="BH146" s="44">
        <f>0*'WFH Recoverable LACW DATA 2022'!BK146</f>
        <v>0</v>
      </c>
      <c r="BI146" s="44">
        <f>0*'WFH Recoverable LACW DATA 2022'!BL146</f>
        <v>0</v>
      </c>
      <c r="BJ146" s="44">
        <f>0*'WFH Recoverable LACW DATA 2022'!BM146</f>
        <v>0</v>
      </c>
      <c r="BK146" s="44">
        <f>0*'WFH Recoverable LACW DATA 2022'!BN146</f>
        <v>0</v>
      </c>
      <c r="BL146" s="44">
        <f>0*'WFH Recoverable LACW DATA 2022'!BO146</f>
        <v>0</v>
      </c>
      <c r="BM146">
        <f>$G$3*'WFH Residual LACW DATA 2022'!N146</f>
        <v>-42926.266566239137</v>
      </c>
      <c r="BN146">
        <f>$H$3*'WFH Residual LACW DATA 2022'!O146</f>
        <v>108695.86790351513</v>
      </c>
      <c r="BO146">
        <f>$G$4*'WFH Residual LACW DATA 2022'!P146</f>
        <v>-16543.155783785853</v>
      </c>
      <c r="BP146">
        <f>$H$4*'WFH Residual LACW DATA 2022'!Q146</f>
        <v>18587.8987288485</v>
      </c>
      <c r="BQ146">
        <f>$G$5*'WFH Residual LACW DATA 2022'!R146</f>
        <v>-196743.23996680594</v>
      </c>
      <c r="BR146">
        <f>$H$5*'WFH Residual LACW DATA 2022'!S146</f>
        <v>141166.58343081485</v>
      </c>
      <c r="BS146">
        <f>$G$7*'WFH Residual LACW DATA 2022'!T146</f>
        <v>928.13549332408945</v>
      </c>
      <c r="BT146">
        <f>$H$7*'WFH Residual LACW DATA 2022'!U146</f>
        <v>156.0227768949978</v>
      </c>
      <c r="BU146">
        <f>$G$8*'WFH Residual LACW DATA 2022'!V146</f>
        <v>3233.4349941035994</v>
      </c>
      <c r="BV146">
        <f>$H$8*'WFH Residual LACW DATA 2022'!W146</f>
        <v>202.25174782684903</v>
      </c>
      <c r="BW146">
        <f>$G$6*'WFH Residual LACW DATA 2022'!X146</f>
        <v>1087431.0442894164</v>
      </c>
      <c r="BX146">
        <f>$H$6*'WFH Residual LACW DATA 2022'!Y146</f>
        <v>924.57941863702399</v>
      </c>
      <c r="BY146">
        <f>$G$9*'WFH Residual LACW DATA 2022'!Z146</f>
        <v>103512.88904711719</v>
      </c>
      <c r="BZ146">
        <f>$H$9*'WFH Residual LACW DATA 2022'!AA146</f>
        <v>15714.639771625807</v>
      </c>
      <c r="CA146">
        <f>$G$10*'WFH Residual LACW DATA 2022'!AB146</f>
        <v>21269.771722010384</v>
      </c>
      <c r="CB146">
        <f>$H$10*'WFH Residual LACW DATA 2022'!AC146</f>
        <v>141.25518895843425</v>
      </c>
      <c r="CC146">
        <f>$G$10*'WFH Residual LACW DATA 2022'!AD146</f>
        <v>44473.159055112621</v>
      </c>
      <c r="CD146">
        <f>$H$11*'WFH Residual LACW DATA 2022'!AE146</f>
        <v>13600.948489575054</v>
      </c>
      <c r="CE146">
        <f>360*'WFH Residual LACW DATA 2022'!AF146</f>
        <v>8890.1867176636915</v>
      </c>
      <c r="CH146">
        <f>360*'WFH Residual LACW DATA 2022'!AI146</f>
        <v>1779.1397266857289</v>
      </c>
    </row>
    <row r="147" spans="11:86" x14ac:dyDescent="0.35">
      <c r="K147" s="2" t="s">
        <v>146</v>
      </c>
      <c r="L147" s="10">
        <f>$E$3*'WFH Recoverable LACW DATA 2022'!O147</f>
        <v>0</v>
      </c>
      <c r="M147" s="44">
        <f>$F$3*'WFH Recoverable LACW DATA 2022'!P147</f>
        <v>0</v>
      </c>
      <c r="N147" s="44">
        <f>$D$3*'WFH Recoverable LACW DATA 2022'!Q147</f>
        <v>0</v>
      </c>
      <c r="O147" s="44">
        <f>$G$3*'WFH Recoverable LACW DATA 2022'!R147</f>
        <v>0</v>
      </c>
      <c r="P147" s="44">
        <f>$H$3*'WFH Recoverable LACW DATA 2022'!S147</f>
        <v>0</v>
      </c>
      <c r="Q147" s="44">
        <f>$E$4*'WFH Recoverable LACW DATA 2022'!T147</f>
        <v>0</v>
      </c>
      <c r="R147" s="44">
        <f>$F$4*'WFH Recoverable LACW DATA 2022'!U147</f>
        <v>185690.4</v>
      </c>
      <c r="S147" s="44">
        <f>$D$3*'WFH Recoverable LACW DATA 2022'!V147</f>
        <v>0</v>
      </c>
      <c r="T147" s="44">
        <f>$G$4*'WFH Recoverable LACW DATA 2022'!W147</f>
        <v>0</v>
      </c>
      <c r="U147" s="44">
        <f>360*'WFH Recoverable LACW DATA 2022'!X147</f>
        <v>0</v>
      </c>
      <c r="V147" s="44">
        <f>$H$4*'WFH Recoverable LACW DATA 2022'!Y147</f>
        <v>0</v>
      </c>
      <c r="W147" s="44">
        <f>$C$5*'WFH Recoverable LACW DATA 2022'!Z147</f>
        <v>-433551.30154247867</v>
      </c>
      <c r="X147" s="44">
        <f>0*'WFH Recoverable LACW DATA 2022'!AA147</f>
        <v>0</v>
      </c>
      <c r="Y147" s="44">
        <f>0*'WFH Recoverable LACW DATA 2022'!AB147</f>
        <v>0</v>
      </c>
      <c r="Z147" s="44">
        <f>$G$5*'WFH Recoverable LACW DATA 2022'!AC147</f>
        <v>0</v>
      </c>
      <c r="AA147" s="44">
        <f>$H$5*'WFH Recoverable LACW DATA 2022'!AD147</f>
        <v>0</v>
      </c>
      <c r="AB147" s="44">
        <f>$C$6*'WFH Recoverable LACW DATA 2022'!AE147</f>
        <v>-392092.43444179214</v>
      </c>
      <c r="AC147" s="44">
        <f>0*'WFH Recoverable LACW DATA 2022'!AF147</f>
        <v>0</v>
      </c>
      <c r="AD147" s="44">
        <f>$G$6*'WFH Recoverable LACW DATA 2022'!AG147</f>
        <v>0</v>
      </c>
      <c r="AE147" s="44">
        <f>$H$5*'WFH Recoverable LACW DATA 2022'!AH147</f>
        <v>0</v>
      </c>
      <c r="AF147" s="44">
        <f>$C$7*'WFH Recoverable LACW DATA 2022'!AI147</f>
        <v>-1206353.6861603986</v>
      </c>
      <c r="AG147" s="44">
        <f>0*'WFH Recoverable LACW DATA 2022'!AJ147</f>
        <v>0</v>
      </c>
      <c r="AH147" s="44">
        <f>0*'WFH Recoverable LACW DATA 2022'!AK147</f>
        <v>0</v>
      </c>
      <c r="AI147" s="44">
        <f>$G$7*'WFH Recoverable LACW DATA 2022'!AL147</f>
        <v>0</v>
      </c>
      <c r="AJ147" s="44">
        <f>$H$7*'WFH Recoverable LACW DATA 2022'!AM147</f>
        <v>0</v>
      </c>
      <c r="AK147" s="44">
        <f>$C$8*'WFH Recoverable LACW DATA 2022'!AN147</f>
        <v>-2171601.217419697</v>
      </c>
      <c r="AL147" s="44">
        <f>0*'WFH Recoverable LACW DATA 2022'!AO147</f>
        <v>0</v>
      </c>
      <c r="AM147" s="44">
        <f>$G$8*'WFH Recoverable LACW DATA 2022'!AP147</f>
        <v>0</v>
      </c>
      <c r="AN147" s="44">
        <f>$H$8*'WFH Recoverable LACW DATA 2022'!AQ147</f>
        <v>0</v>
      </c>
      <c r="AO147" s="44">
        <f>$C$9*'WFH Recoverable LACW DATA 2022'!AR147</f>
        <v>-936344.14999999991</v>
      </c>
      <c r="AP147" s="44">
        <f>0*'WFH Recoverable LACW DATA 2022'!AS147</f>
        <v>0</v>
      </c>
      <c r="AQ147" s="44">
        <f>0*'WFH Recoverable LACW DATA 2022'!AT147</f>
        <v>0</v>
      </c>
      <c r="AR147" s="44">
        <f>$G$9*'WFH Recoverable LACW DATA 2022'!AU147</f>
        <v>0</v>
      </c>
      <c r="AS147" s="44">
        <f>$H$9*'WFH Recoverable LACW DATA 2022'!AV147</f>
        <v>0</v>
      </c>
      <c r="AT147" s="44">
        <f>$C$10*'WFH Recoverable LACW DATA 2022'!AW147</f>
        <v>-11190</v>
      </c>
      <c r="AU147" s="44">
        <f>0*'WFH Recoverable LACW DATA 2022'!AX147</f>
        <v>0</v>
      </c>
      <c r="AV147" s="44">
        <f>0*'WFH Recoverable LACW DATA 2022'!AY147</f>
        <v>0</v>
      </c>
      <c r="AW147" s="44">
        <f>$G$10*'WFH Recoverable LACW DATA 2022'!AZ147</f>
        <v>0</v>
      </c>
      <c r="AX147" s="44">
        <f>360*'WFH Recoverable LACW DATA 2022'!BA147</f>
        <v>0</v>
      </c>
      <c r="AY147" s="44">
        <f>$H$10*'WFH Recoverable LACW DATA 2022'!BB147</f>
        <v>0</v>
      </c>
      <c r="AZ147" s="44">
        <f>$C$11*'WFH Recoverable LACW DATA 2022'!BC147</f>
        <v>0</v>
      </c>
      <c r="BA147" s="44">
        <f>0*'WFH Recoverable LACW DATA 2022'!BD147</f>
        <v>0</v>
      </c>
      <c r="BB147" s="44">
        <f>$E$4*'WFH Recoverable LACW DATA 2022'!BE147</f>
        <v>0</v>
      </c>
      <c r="BC147" s="44">
        <f>$F$4*'WFH Recoverable LACW DATA 2022'!BF147</f>
        <v>0</v>
      </c>
      <c r="BD147" s="44">
        <f>0*'WFH Recoverable LACW DATA 2022'!BG147</f>
        <v>0</v>
      </c>
      <c r="BE147" s="44">
        <f>$G$11*'WFH Recoverable LACW DATA 2022'!BH147</f>
        <v>0</v>
      </c>
      <c r="BF147" s="44">
        <f>360*'WFH Recoverable LACW DATA 2022'!BI147</f>
        <v>0</v>
      </c>
      <c r="BG147" s="44">
        <f>$H$11*'WFH Recoverable LACW DATA 2022'!BJ147</f>
        <v>0</v>
      </c>
      <c r="BH147" s="44">
        <f>0*'WFH Recoverable LACW DATA 2022'!BK147</f>
        <v>0</v>
      </c>
      <c r="BI147" s="44">
        <f>0*'WFH Recoverable LACW DATA 2022'!BL147</f>
        <v>0</v>
      </c>
      <c r="BJ147" s="44">
        <f>0*'WFH Recoverable LACW DATA 2022'!BM147</f>
        <v>0</v>
      </c>
      <c r="BK147" s="44">
        <f>0*'WFH Recoverable LACW DATA 2022'!BN147</f>
        <v>0</v>
      </c>
      <c r="BL147" s="44">
        <f>0*'WFH Recoverable LACW DATA 2022'!BO147</f>
        <v>0</v>
      </c>
      <c r="BM147">
        <f>$G$3*'WFH Residual LACW DATA 2022'!N147</f>
        <v>-49051.716729546752</v>
      </c>
      <c r="BN147">
        <f>$H$3*'WFH Residual LACW DATA 2022'!O147</f>
        <v>124206.44394611233</v>
      </c>
      <c r="BO147">
        <f>$G$4*'WFH Residual LACW DATA 2022'!P147</f>
        <v>-18903.814755631134</v>
      </c>
      <c r="BP147">
        <f>$H$4*'WFH Residual LACW DATA 2022'!Q147</f>
        <v>21240.336418216979</v>
      </c>
      <c r="BQ147">
        <f>$G$5*'WFH Residual LACW DATA 2022'!R147</f>
        <v>-224817.91330287859</v>
      </c>
      <c r="BR147">
        <f>$H$5*'WFH Residual LACW DATA 2022'!S147</f>
        <v>161310.63369886082</v>
      </c>
      <c r="BS147">
        <f>$G$7*'WFH Residual LACW DATA 2022'!T147</f>
        <v>1060.5776590172272</v>
      </c>
      <c r="BT147">
        <f>$H$7*'WFH Residual LACW DATA 2022'!U147</f>
        <v>178.28676164513732</v>
      </c>
      <c r="BU147">
        <f>$G$8*'WFH Residual LACW DATA 2022'!V147</f>
        <v>3694.8365204188117</v>
      </c>
      <c r="BV147">
        <f>$H$8*'WFH Residual LACW DATA 2022'!W147</f>
        <v>231.11246879925207</v>
      </c>
      <c r="BW147">
        <f>$G$6*'WFH Residual LACW DATA 2022'!X147</f>
        <v>1242604.2098278133</v>
      </c>
      <c r="BX147">
        <f>$H$6*'WFH Residual LACW DATA 2022'!Y147</f>
        <v>1056.514143082295</v>
      </c>
      <c r="BY147">
        <f>$G$9*'WFH Residual LACW DATA 2022'!Z147</f>
        <v>118283.86947094907</v>
      </c>
      <c r="BZ147">
        <f>$H$9*'WFH Residual LACW DATA 2022'!AA147</f>
        <v>17957.071980513312</v>
      </c>
      <c r="CA147">
        <f>$G$10*'WFH Residual LACW DATA 2022'!AB147</f>
        <v>24304.904685811456</v>
      </c>
      <c r="CB147">
        <f>$H$10*'WFH Residual LACW DATA 2022'!AC147</f>
        <v>161.41188297090622</v>
      </c>
      <c r="CC147">
        <f>$G$10*'WFH Residual LACW DATA 2022'!AD147</f>
        <v>50819.346161242131</v>
      </c>
      <c r="CD147">
        <f>$H$11*'WFH Residual LACW DATA 2022'!AE147</f>
        <v>15541.763258966848</v>
      </c>
      <c r="CE147">
        <f>360*'WFH Residual LACW DATA 2022'!AF147</f>
        <v>10158.789837329761</v>
      </c>
      <c r="CH147">
        <f>360*'WFH Residual LACW DATA 2022'!AI147</f>
        <v>2033.0176574057809</v>
      </c>
    </row>
    <row r="148" spans="11:86" x14ac:dyDescent="0.35">
      <c r="K148" s="2" t="s">
        <v>147</v>
      </c>
      <c r="L148" s="10">
        <f>$E$3*'WFH Recoverable LACW DATA 2022'!O148</f>
        <v>0</v>
      </c>
      <c r="M148" s="44">
        <f>$F$3*'WFH Recoverable LACW DATA 2022'!P148</f>
        <v>0</v>
      </c>
      <c r="N148" s="44">
        <f>$D$3*'WFH Recoverable LACW DATA 2022'!Q148</f>
        <v>0</v>
      </c>
      <c r="O148" s="44">
        <f>$G$3*'WFH Recoverable LACW DATA 2022'!R148</f>
        <v>0</v>
      </c>
      <c r="P148" s="44">
        <f>$H$3*'WFH Recoverable LACW DATA 2022'!S148</f>
        <v>0</v>
      </c>
      <c r="Q148" s="44">
        <f>$E$4*'WFH Recoverable LACW DATA 2022'!T148</f>
        <v>-1276228.8</v>
      </c>
      <c r="R148" s="44">
        <f>$F$4*'WFH Recoverable LACW DATA 2022'!U148</f>
        <v>0</v>
      </c>
      <c r="S148" s="44">
        <f>$D$3*'WFH Recoverable LACW DATA 2022'!V148</f>
        <v>0</v>
      </c>
      <c r="T148" s="44">
        <f>$G$4*'WFH Recoverable LACW DATA 2022'!W148</f>
        <v>0</v>
      </c>
      <c r="U148" s="44">
        <f>360*'WFH Recoverable LACW DATA 2022'!X148</f>
        <v>0</v>
      </c>
      <c r="V148" s="44">
        <f>$H$4*'WFH Recoverable LACW DATA 2022'!Y148</f>
        <v>0</v>
      </c>
      <c r="W148" s="44">
        <f>$C$5*'WFH Recoverable LACW DATA 2022'!Z148</f>
        <v>-1799199.5730000001</v>
      </c>
      <c r="X148" s="44">
        <f>0*'WFH Recoverable LACW DATA 2022'!AA148</f>
        <v>0</v>
      </c>
      <c r="Y148" s="44">
        <f>0*'WFH Recoverable LACW DATA 2022'!AB148</f>
        <v>0</v>
      </c>
      <c r="Z148" s="44">
        <f>$G$5*'WFH Recoverable LACW DATA 2022'!AC148</f>
        <v>0</v>
      </c>
      <c r="AA148" s="44">
        <f>$H$5*'WFH Recoverable LACW DATA 2022'!AD148</f>
        <v>0</v>
      </c>
      <c r="AB148" s="44">
        <f>$C$6*'WFH Recoverable LACW DATA 2022'!AE148</f>
        <v>-2059554.369556295</v>
      </c>
      <c r="AC148" s="44">
        <f>0*'WFH Recoverable LACW DATA 2022'!AF148</f>
        <v>0</v>
      </c>
      <c r="AD148" s="44">
        <f>$G$6*'WFH Recoverable LACW DATA 2022'!AG148</f>
        <v>0</v>
      </c>
      <c r="AE148" s="44">
        <f>$H$5*'WFH Recoverable LACW DATA 2022'!AH148</f>
        <v>0</v>
      </c>
      <c r="AF148" s="44">
        <f>$C$7*'WFH Recoverable LACW DATA 2022'!AI148</f>
        <v>-5290904.9356499286</v>
      </c>
      <c r="AG148" s="44">
        <f>0*'WFH Recoverable LACW DATA 2022'!AJ148</f>
        <v>0</v>
      </c>
      <c r="AH148" s="44">
        <f>0*'WFH Recoverable LACW DATA 2022'!AK148</f>
        <v>0</v>
      </c>
      <c r="AI148" s="44">
        <f>$G$7*'WFH Recoverable LACW DATA 2022'!AL148</f>
        <v>0</v>
      </c>
      <c r="AJ148" s="44">
        <f>$H$7*'WFH Recoverable LACW DATA 2022'!AM148</f>
        <v>0</v>
      </c>
      <c r="AK148" s="44">
        <f>$C$8*'WFH Recoverable LACW DATA 2022'!AN148</f>
        <v>-16231925.118589791</v>
      </c>
      <c r="AL148" s="44">
        <f>0*'WFH Recoverable LACW DATA 2022'!AO148</f>
        <v>0</v>
      </c>
      <c r="AM148" s="44">
        <f>$G$8*'WFH Recoverable LACW DATA 2022'!AP148</f>
        <v>0</v>
      </c>
      <c r="AN148" s="44">
        <f>$H$8*'WFH Recoverable LACW DATA 2022'!AQ148</f>
        <v>0</v>
      </c>
      <c r="AO148" s="44">
        <f>$C$9*'WFH Recoverable LACW DATA 2022'!AR148</f>
        <v>0</v>
      </c>
      <c r="AP148" s="44">
        <f>0*'WFH Recoverable LACW DATA 2022'!AS148</f>
        <v>0</v>
      </c>
      <c r="AQ148" s="44">
        <f>0*'WFH Recoverable LACW DATA 2022'!AT148</f>
        <v>0</v>
      </c>
      <c r="AR148" s="44">
        <f>$G$9*'WFH Recoverable LACW DATA 2022'!AU148</f>
        <v>0</v>
      </c>
      <c r="AS148" s="44">
        <f>$H$9*'WFH Recoverable LACW DATA 2022'!AV148</f>
        <v>0</v>
      </c>
      <c r="AT148" s="44">
        <f>$C$10*'WFH Recoverable LACW DATA 2022'!AW148</f>
        <v>-143120</v>
      </c>
      <c r="AU148" s="44">
        <f>0*'WFH Recoverable LACW DATA 2022'!AX148</f>
        <v>0</v>
      </c>
      <c r="AV148" s="44">
        <f>0*'WFH Recoverable LACW DATA 2022'!AY148</f>
        <v>0</v>
      </c>
      <c r="AW148" s="44">
        <f>$G$10*'WFH Recoverable LACW DATA 2022'!AZ148</f>
        <v>0</v>
      </c>
      <c r="AX148" s="44">
        <f>360*'WFH Recoverable LACW DATA 2022'!BA148</f>
        <v>0</v>
      </c>
      <c r="AY148" s="44">
        <f>$H$10*'WFH Recoverable LACW DATA 2022'!BB148</f>
        <v>0</v>
      </c>
      <c r="AZ148" s="44">
        <f>$C$11*'WFH Recoverable LACW DATA 2022'!BC148</f>
        <v>0</v>
      </c>
      <c r="BA148" s="44">
        <f>0*'WFH Recoverable LACW DATA 2022'!BD148</f>
        <v>0</v>
      </c>
      <c r="BB148" s="44">
        <f>$E$4*'WFH Recoverable LACW DATA 2022'!BE148</f>
        <v>0</v>
      </c>
      <c r="BC148" s="44">
        <f>$F$4*'WFH Recoverable LACW DATA 2022'!BF148</f>
        <v>0</v>
      </c>
      <c r="BD148" s="44">
        <f>0*'WFH Recoverable LACW DATA 2022'!BG148</f>
        <v>0</v>
      </c>
      <c r="BE148" s="44">
        <f>$G$11*'WFH Recoverable LACW DATA 2022'!BH148</f>
        <v>0</v>
      </c>
      <c r="BF148" s="44">
        <f>360*'WFH Recoverable LACW DATA 2022'!BI148</f>
        <v>0</v>
      </c>
      <c r="BG148" s="44">
        <f>$H$11*'WFH Recoverable LACW DATA 2022'!BJ148</f>
        <v>0</v>
      </c>
      <c r="BH148" s="44">
        <f>0*'WFH Recoverable LACW DATA 2022'!BK148</f>
        <v>0</v>
      </c>
      <c r="BI148" s="44">
        <f>0*'WFH Recoverable LACW DATA 2022'!BL148</f>
        <v>0</v>
      </c>
      <c r="BJ148" s="44">
        <f>0*'WFH Recoverable LACW DATA 2022'!BM148</f>
        <v>0</v>
      </c>
      <c r="BK148" s="44">
        <f>0*'WFH Recoverable LACW DATA 2022'!BN148</f>
        <v>0</v>
      </c>
      <c r="BL148" s="44">
        <f>0*'WFH Recoverable LACW DATA 2022'!BO148</f>
        <v>0</v>
      </c>
      <c r="BM148">
        <f>$G$3*'WFH Residual LACW DATA 2022'!N148</f>
        <v>-456905.15184942755</v>
      </c>
      <c r="BN148">
        <f>$H$3*'WFH Residual LACW DATA 2022'!O148</f>
        <v>1156953.6790073577</v>
      </c>
      <c r="BO148">
        <f>$G$4*'WFH Residual LACW DATA 2022'!P148</f>
        <v>-176084.56803005963</v>
      </c>
      <c r="BP148">
        <f>$H$4*'WFH Residual LACW DATA 2022'!Q148</f>
        <v>197848.71526530213</v>
      </c>
      <c r="BQ148">
        <f>$G$5*'WFH Residual LACW DATA 2022'!R148</f>
        <v>-2094125.744517491</v>
      </c>
      <c r="BR148">
        <f>$H$5*'WFH Residual LACW DATA 2022'!S148</f>
        <v>1502570.439919166</v>
      </c>
      <c r="BS148">
        <f>$G$7*'WFH Residual LACW DATA 2022'!T148</f>
        <v>9879.0303102578928</v>
      </c>
      <c r="BT148">
        <f>$H$7*'WFH Residual LACW DATA 2022'!U148</f>
        <v>1660.6990607761115</v>
      </c>
      <c r="BU148">
        <f>$G$8*'WFH Residual LACW DATA 2022'!V148</f>
        <v>34416.529205875297</v>
      </c>
      <c r="BV148">
        <f>$H$8*'WFH Residual LACW DATA 2022'!W148</f>
        <v>2152.7580417468107</v>
      </c>
      <c r="BW148">
        <f>$G$6*'WFH Residual LACW DATA 2022'!X148</f>
        <v>11574564.62350734</v>
      </c>
      <c r="BX148">
        <f>$H$6*'WFH Residual LACW DATA 2022'!Y148</f>
        <v>9841.1796194139934</v>
      </c>
      <c r="BY148">
        <f>$G$9*'WFH Residual LACW DATA 2022'!Z148</f>
        <v>1101786.2971023731</v>
      </c>
      <c r="BZ148">
        <f>$H$9*'WFH Residual LACW DATA 2022'!AA148</f>
        <v>167265.88276747044</v>
      </c>
      <c r="CA148">
        <f>$G$10*'WFH Residual LACW DATA 2022'!AB148</f>
        <v>226394.44461007669</v>
      </c>
      <c r="CB148">
        <f>$H$10*'WFH Residual LACW DATA 2022'!AC148</f>
        <v>1503.5135529660265</v>
      </c>
      <c r="CC148">
        <f>$G$10*'WFH Residual LACW DATA 2022'!AD148</f>
        <v>473370.20236652397</v>
      </c>
      <c r="CD148">
        <f>$H$11*'WFH Residual LACW DATA 2022'!AE148</f>
        <v>144767.85269308789</v>
      </c>
      <c r="CE148">
        <f>360*'WFH Residual LACW DATA 2022'!AF148</f>
        <v>94626.727109749918</v>
      </c>
      <c r="CH148">
        <f>360*'WFH Residual LACW DATA 2022'!AI148</f>
        <v>18937.079136111595</v>
      </c>
    </row>
    <row r="149" spans="11:86" x14ac:dyDescent="0.35">
      <c r="K149" s="2" t="s">
        <v>148</v>
      </c>
      <c r="L149" s="10">
        <f>$E$3*'WFH Recoverable LACW DATA 2022'!O149</f>
        <v>0</v>
      </c>
      <c r="M149" s="44">
        <f>$F$3*'WFH Recoverable LACW DATA 2022'!P149</f>
        <v>0</v>
      </c>
      <c r="N149" s="44">
        <f>$D$3*'WFH Recoverable LACW DATA 2022'!Q149</f>
        <v>0</v>
      </c>
      <c r="O149" s="44">
        <f>$G$3*'WFH Recoverable LACW DATA 2022'!R149</f>
        <v>0</v>
      </c>
      <c r="P149" s="44">
        <f>$H$3*'WFH Recoverable LACW DATA 2022'!S149</f>
        <v>0</v>
      </c>
      <c r="Q149" s="44">
        <f>$E$4*'WFH Recoverable LACW DATA 2022'!T149</f>
        <v>0</v>
      </c>
      <c r="R149" s="44">
        <f>$F$4*'WFH Recoverable LACW DATA 2022'!U149</f>
        <v>256780.72</v>
      </c>
      <c r="S149" s="44">
        <f>$D$3*'WFH Recoverable LACW DATA 2022'!V149</f>
        <v>0</v>
      </c>
      <c r="T149" s="44">
        <f>$G$4*'WFH Recoverable LACW DATA 2022'!W149</f>
        <v>0</v>
      </c>
      <c r="U149" s="44">
        <f>360*'WFH Recoverable LACW DATA 2022'!X149</f>
        <v>0</v>
      </c>
      <c r="V149" s="44">
        <f>$H$4*'WFH Recoverable LACW DATA 2022'!Y149</f>
        <v>0</v>
      </c>
      <c r="W149" s="44">
        <f>$C$5*'WFH Recoverable LACW DATA 2022'!Z149</f>
        <v>-692933.0777117114</v>
      </c>
      <c r="X149" s="44">
        <f>0*'WFH Recoverable LACW DATA 2022'!AA149</f>
        <v>0</v>
      </c>
      <c r="Y149" s="44">
        <f>0*'WFH Recoverable LACW DATA 2022'!AB149</f>
        <v>0</v>
      </c>
      <c r="Z149" s="44">
        <f>$G$5*'WFH Recoverable LACW DATA 2022'!AC149</f>
        <v>0</v>
      </c>
      <c r="AA149" s="44">
        <f>$H$5*'WFH Recoverable LACW DATA 2022'!AD149</f>
        <v>0</v>
      </c>
      <c r="AB149" s="44">
        <f>$C$6*'WFH Recoverable LACW DATA 2022'!AE149</f>
        <v>-539299.1452006636</v>
      </c>
      <c r="AC149" s="44">
        <f>0*'WFH Recoverable LACW DATA 2022'!AF149</f>
        <v>0</v>
      </c>
      <c r="AD149" s="44">
        <f>$G$6*'WFH Recoverable LACW DATA 2022'!AG149</f>
        <v>0</v>
      </c>
      <c r="AE149" s="44">
        <f>$H$5*'WFH Recoverable LACW DATA 2022'!AH149</f>
        <v>0</v>
      </c>
      <c r="AF149" s="44">
        <f>$C$7*'WFH Recoverable LACW DATA 2022'!AI149</f>
        <v>-789264.58199999994</v>
      </c>
      <c r="AG149" s="44">
        <f>0*'WFH Recoverable LACW DATA 2022'!AJ149</f>
        <v>0</v>
      </c>
      <c r="AH149" s="44">
        <f>0*'WFH Recoverable LACW DATA 2022'!AK149</f>
        <v>0</v>
      </c>
      <c r="AI149" s="44">
        <f>$G$7*'WFH Recoverable LACW DATA 2022'!AL149</f>
        <v>0</v>
      </c>
      <c r="AJ149" s="44">
        <f>$H$7*'WFH Recoverable LACW DATA 2022'!AM149</f>
        <v>0</v>
      </c>
      <c r="AK149" s="44">
        <f>$C$8*'WFH Recoverable LACW DATA 2022'!AN149</f>
        <v>-2804204.9267537026</v>
      </c>
      <c r="AL149" s="44">
        <f>0*'WFH Recoverable LACW DATA 2022'!AO149</f>
        <v>0</v>
      </c>
      <c r="AM149" s="44">
        <f>$G$8*'WFH Recoverable LACW DATA 2022'!AP149</f>
        <v>0</v>
      </c>
      <c r="AN149" s="44">
        <f>$H$8*'WFH Recoverable LACW DATA 2022'!AQ149</f>
        <v>0</v>
      </c>
      <c r="AO149" s="44">
        <f>$C$9*'WFH Recoverable LACW DATA 2022'!AR149</f>
        <v>-2390347.33</v>
      </c>
      <c r="AP149" s="44">
        <f>0*'WFH Recoverable LACW DATA 2022'!AS149</f>
        <v>0</v>
      </c>
      <c r="AQ149" s="44">
        <f>0*'WFH Recoverable LACW DATA 2022'!AT149</f>
        <v>0</v>
      </c>
      <c r="AR149" s="44">
        <f>$G$9*'WFH Recoverable LACW DATA 2022'!AU149</f>
        <v>0</v>
      </c>
      <c r="AS149" s="44">
        <f>$H$9*'WFH Recoverable LACW DATA 2022'!AV149</f>
        <v>0</v>
      </c>
      <c r="AT149" s="44">
        <f>$C$10*'WFH Recoverable LACW DATA 2022'!AW149</f>
        <v>0</v>
      </c>
      <c r="AU149" s="44">
        <f>0*'WFH Recoverable LACW DATA 2022'!AX149</f>
        <v>0</v>
      </c>
      <c r="AV149" s="44">
        <f>0*'WFH Recoverable LACW DATA 2022'!AY149</f>
        <v>0</v>
      </c>
      <c r="AW149" s="44">
        <f>$G$10*'WFH Recoverable LACW DATA 2022'!AZ149</f>
        <v>0</v>
      </c>
      <c r="AX149" s="44">
        <f>360*'WFH Recoverable LACW DATA 2022'!BA149</f>
        <v>0</v>
      </c>
      <c r="AY149" s="44">
        <f>$H$10*'WFH Recoverable LACW DATA 2022'!BB149</f>
        <v>0</v>
      </c>
      <c r="AZ149" s="44">
        <f>$C$11*'WFH Recoverable LACW DATA 2022'!BC149</f>
        <v>0</v>
      </c>
      <c r="BA149" s="44">
        <f>0*'WFH Recoverable LACW DATA 2022'!BD149</f>
        <v>0</v>
      </c>
      <c r="BB149" s="44">
        <f>$E$4*'WFH Recoverable LACW DATA 2022'!BE149</f>
        <v>0</v>
      </c>
      <c r="BC149" s="44">
        <f>$F$4*'WFH Recoverable LACW DATA 2022'!BF149</f>
        <v>0</v>
      </c>
      <c r="BD149" s="44">
        <f>0*'WFH Recoverable LACW DATA 2022'!BG149</f>
        <v>0</v>
      </c>
      <c r="BE149" s="44">
        <f>$G$11*'WFH Recoverable LACW DATA 2022'!BH149</f>
        <v>0</v>
      </c>
      <c r="BF149" s="44">
        <f>360*'WFH Recoverable LACW DATA 2022'!BI149</f>
        <v>0</v>
      </c>
      <c r="BG149" s="44">
        <f>$H$11*'WFH Recoverable LACW DATA 2022'!BJ149</f>
        <v>0</v>
      </c>
      <c r="BH149" s="44">
        <f>0*'WFH Recoverable LACW DATA 2022'!BK149</f>
        <v>0</v>
      </c>
      <c r="BI149" s="44">
        <f>0*'WFH Recoverable LACW DATA 2022'!BL149</f>
        <v>0</v>
      </c>
      <c r="BJ149" s="44">
        <f>0*'WFH Recoverable LACW DATA 2022'!BM149</f>
        <v>0</v>
      </c>
      <c r="BK149" s="44">
        <f>0*'WFH Recoverable LACW DATA 2022'!BN149</f>
        <v>0</v>
      </c>
      <c r="BL149" s="44">
        <f>0*'WFH Recoverable LACW DATA 2022'!BO149</f>
        <v>0</v>
      </c>
      <c r="BM149">
        <f>$G$3*'WFH Residual LACW DATA 2022'!N149</f>
        <v>-171695.70142988261</v>
      </c>
      <c r="BN149">
        <f>$H$3*'WFH Residual LACW DATA 2022'!O149</f>
        <v>434759.75842030853</v>
      </c>
      <c r="BO149">
        <f>$G$4*'WFH Residual LACW DATA 2022'!P149</f>
        <v>-66169.014064569375</v>
      </c>
      <c r="BP149">
        <f>$H$4*'WFH Residual LACW DATA 2022'!Q149</f>
        <v>74347.539761757522</v>
      </c>
      <c r="BQ149">
        <f>$G$5*'WFH Residual LACW DATA 2022'!R149</f>
        <v>-786930.03817517858</v>
      </c>
      <c r="BR149">
        <f>$H$5*'WFH Residual LACW DATA 2022'!S149</f>
        <v>564635.53668737598</v>
      </c>
      <c r="BS149">
        <f>$G$7*'WFH Residual LACW DATA 2022'!T149</f>
        <v>3712.3394903758403</v>
      </c>
      <c r="BT149">
        <f>$H$7*'WFH Residual LACW DATA 2022'!U149</f>
        <v>624.05706950283525</v>
      </c>
      <c r="BU149">
        <f>$G$8*'WFH Residual LACW DATA 2022'!V149</f>
        <v>12933.034567165832</v>
      </c>
      <c r="BV149">
        <f>$H$8*'WFH Residual LACW DATA 2022'!W149</f>
        <v>808.96286787404574</v>
      </c>
      <c r="BW149">
        <f>$G$6*'WFH Residual LACW DATA 2022'!X149</f>
        <v>4349486.9421684938</v>
      </c>
      <c r="BX149">
        <f>$H$6*'WFH Residual LACW DATA 2022'!Y149</f>
        <v>3698.115967424209</v>
      </c>
      <c r="BY149">
        <f>$G$9*'WFH Residual LACW DATA 2022'!Z149</f>
        <v>414028.97371830553</v>
      </c>
      <c r="BZ149">
        <f>$H$9*'WFH Residual LACW DATA 2022'!AA149</f>
        <v>62855.1307657691</v>
      </c>
      <c r="CA149">
        <f>$G$10*'WFH Residual LACW DATA 2022'!AB149</f>
        <v>85074.44665444635</v>
      </c>
      <c r="CB149">
        <f>$H$10*'WFH Residual LACW DATA 2022'!AC149</f>
        <v>564.98993946758753</v>
      </c>
      <c r="CC149">
        <f>$G$10*'WFH Residual LACW DATA 2022'!AD149</f>
        <v>177882.93391384231</v>
      </c>
      <c r="CD149">
        <f>$H$11*'WFH Residual LACW DATA 2022'!AE149</f>
        <v>54400.826762463199</v>
      </c>
      <c r="CE149">
        <f>360*'WFH Residual LACW DATA 2022'!AF149</f>
        <v>35558.807379078928</v>
      </c>
      <c r="CH149">
        <f>360*'WFH Residual LACW DATA 2022'!AI149</f>
        <v>7116.170767930792</v>
      </c>
    </row>
    <row r="150" spans="11:86" x14ac:dyDescent="0.35">
      <c r="K150" s="2" t="s">
        <v>149</v>
      </c>
      <c r="L150" s="10">
        <f>$E$3*'WFH Recoverable LACW DATA 2022'!O150</f>
        <v>0</v>
      </c>
      <c r="M150" s="44">
        <f>$F$3*'WFH Recoverable LACW DATA 2022'!P150</f>
        <v>0</v>
      </c>
      <c r="N150" s="44">
        <f>$D$3*'WFH Recoverable LACW DATA 2022'!Q150</f>
        <v>0</v>
      </c>
      <c r="O150" s="44">
        <f>$G$3*'WFH Recoverable LACW DATA 2022'!R150</f>
        <v>0</v>
      </c>
      <c r="P150" s="44">
        <f>$H$3*'WFH Recoverable LACW DATA 2022'!S150</f>
        <v>0</v>
      </c>
      <c r="Q150" s="44">
        <f>$E$4*'WFH Recoverable LACW DATA 2022'!T150</f>
        <v>-914820.3</v>
      </c>
      <c r="R150" s="44">
        <f>$F$4*'WFH Recoverable LACW DATA 2022'!U150</f>
        <v>43998.079999999987</v>
      </c>
      <c r="S150" s="44">
        <f>$D$3*'WFH Recoverable LACW DATA 2022'!V150</f>
        <v>0</v>
      </c>
      <c r="T150" s="44">
        <f>$G$4*'WFH Recoverable LACW DATA 2022'!W150</f>
        <v>0</v>
      </c>
      <c r="U150" s="44">
        <f>360*'WFH Recoverable LACW DATA 2022'!X150</f>
        <v>0</v>
      </c>
      <c r="V150" s="44">
        <f>$H$4*'WFH Recoverable LACW DATA 2022'!Y150</f>
        <v>0</v>
      </c>
      <c r="W150" s="44">
        <f>$C$5*'WFH Recoverable LACW DATA 2022'!Z150</f>
        <v>-948565.62144501565</v>
      </c>
      <c r="X150" s="44">
        <f>0*'WFH Recoverable LACW DATA 2022'!AA150</f>
        <v>0</v>
      </c>
      <c r="Y150" s="44">
        <f>0*'WFH Recoverable LACW DATA 2022'!AB150</f>
        <v>0</v>
      </c>
      <c r="Z150" s="44">
        <f>$G$5*'WFH Recoverable LACW DATA 2022'!AC150</f>
        <v>0</v>
      </c>
      <c r="AA150" s="44">
        <f>$H$5*'WFH Recoverable LACW DATA 2022'!AD150</f>
        <v>0</v>
      </c>
      <c r="AB150" s="44">
        <f>$C$6*'WFH Recoverable LACW DATA 2022'!AE150</f>
        <v>-1332123.03003037</v>
      </c>
      <c r="AC150" s="44">
        <f>0*'WFH Recoverable LACW DATA 2022'!AF150</f>
        <v>0</v>
      </c>
      <c r="AD150" s="44">
        <f>$G$6*'WFH Recoverable LACW DATA 2022'!AG150</f>
        <v>0</v>
      </c>
      <c r="AE150" s="44">
        <f>$H$5*'WFH Recoverable LACW DATA 2022'!AH150</f>
        <v>0</v>
      </c>
      <c r="AF150" s="44">
        <f>$C$7*'WFH Recoverable LACW DATA 2022'!AI150</f>
        <v>-1095047.5982575482</v>
      </c>
      <c r="AG150" s="44">
        <f>0*'WFH Recoverable LACW DATA 2022'!AJ150</f>
        <v>0</v>
      </c>
      <c r="AH150" s="44">
        <f>0*'WFH Recoverable LACW DATA 2022'!AK150</f>
        <v>0</v>
      </c>
      <c r="AI150" s="44">
        <f>$G$7*'WFH Recoverable LACW DATA 2022'!AL150</f>
        <v>0</v>
      </c>
      <c r="AJ150" s="44">
        <f>$H$7*'WFH Recoverable LACW DATA 2022'!AM150</f>
        <v>0</v>
      </c>
      <c r="AK150" s="44">
        <f>$C$8*'WFH Recoverable LACW DATA 2022'!AN150</f>
        <v>-8415657.3090234045</v>
      </c>
      <c r="AL150" s="44">
        <f>0*'WFH Recoverable LACW DATA 2022'!AO150</f>
        <v>0</v>
      </c>
      <c r="AM150" s="44">
        <f>$G$8*'WFH Recoverable LACW DATA 2022'!AP150</f>
        <v>0</v>
      </c>
      <c r="AN150" s="44">
        <f>$H$8*'WFH Recoverable LACW DATA 2022'!AQ150</f>
        <v>0</v>
      </c>
      <c r="AO150" s="44">
        <f>$C$9*'WFH Recoverable LACW DATA 2022'!AR150</f>
        <v>-5895441.4672564138</v>
      </c>
      <c r="AP150" s="44">
        <f>0*'WFH Recoverable LACW DATA 2022'!AS150</f>
        <v>0</v>
      </c>
      <c r="AQ150" s="44">
        <f>0*'WFH Recoverable LACW DATA 2022'!AT150</f>
        <v>0</v>
      </c>
      <c r="AR150" s="44">
        <f>$G$9*'WFH Recoverable LACW DATA 2022'!AU150</f>
        <v>0</v>
      </c>
      <c r="AS150" s="44">
        <f>$H$9*'WFH Recoverable LACW DATA 2022'!AV150</f>
        <v>0</v>
      </c>
      <c r="AT150" s="44">
        <f>$C$10*'WFH Recoverable LACW DATA 2022'!AW150</f>
        <v>-1013080</v>
      </c>
      <c r="AU150" s="44">
        <f>0*'WFH Recoverable LACW DATA 2022'!AX150</f>
        <v>0</v>
      </c>
      <c r="AV150" s="44">
        <f>0*'WFH Recoverable LACW DATA 2022'!AY150</f>
        <v>0</v>
      </c>
      <c r="AW150" s="44">
        <f>$G$10*'WFH Recoverable LACW DATA 2022'!AZ150</f>
        <v>0</v>
      </c>
      <c r="AX150" s="44">
        <f>360*'WFH Recoverable LACW DATA 2022'!BA150</f>
        <v>0</v>
      </c>
      <c r="AY150" s="44">
        <f>$H$10*'WFH Recoverable LACW DATA 2022'!BB150</f>
        <v>0</v>
      </c>
      <c r="AZ150" s="44">
        <f>$C$11*'WFH Recoverable LACW DATA 2022'!BC150</f>
        <v>0</v>
      </c>
      <c r="BA150" s="44">
        <f>0*'WFH Recoverable LACW DATA 2022'!BD150</f>
        <v>0</v>
      </c>
      <c r="BB150" s="44">
        <f>$E$4*'WFH Recoverable LACW DATA 2022'!BE150</f>
        <v>0</v>
      </c>
      <c r="BC150" s="44">
        <f>$F$4*'WFH Recoverable LACW DATA 2022'!BF150</f>
        <v>0</v>
      </c>
      <c r="BD150" s="44">
        <f>0*'WFH Recoverable LACW DATA 2022'!BG150</f>
        <v>0</v>
      </c>
      <c r="BE150" s="44">
        <f>$G$11*'WFH Recoverable LACW DATA 2022'!BH150</f>
        <v>0</v>
      </c>
      <c r="BF150" s="44">
        <f>360*'WFH Recoverable LACW DATA 2022'!BI150</f>
        <v>0</v>
      </c>
      <c r="BG150" s="44">
        <f>$H$11*'WFH Recoverable LACW DATA 2022'!BJ150</f>
        <v>0</v>
      </c>
      <c r="BH150" s="44">
        <f>0*'WFH Recoverable LACW DATA 2022'!BK150</f>
        <v>0</v>
      </c>
      <c r="BI150" s="44">
        <f>0*'WFH Recoverable LACW DATA 2022'!BL150</f>
        <v>0</v>
      </c>
      <c r="BJ150" s="44">
        <f>0*'WFH Recoverable LACW DATA 2022'!BM150</f>
        <v>0</v>
      </c>
      <c r="BK150" s="44">
        <f>0*'WFH Recoverable LACW DATA 2022'!BN150</f>
        <v>0</v>
      </c>
      <c r="BL150" s="44">
        <f>0*'WFH Recoverable LACW DATA 2022'!BO150</f>
        <v>0</v>
      </c>
      <c r="BM150">
        <f>$G$3*'WFH Residual LACW DATA 2022'!N150</f>
        <v>-470654.59415549313</v>
      </c>
      <c r="BN150">
        <f>$H$3*'WFH Residual LACW DATA 2022'!O150</f>
        <v>1191769.3684254193</v>
      </c>
      <c r="BO150">
        <f>$G$4*'WFH Residual LACW DATA 2022'!P150</f>
        <v>-181383.4021520169</v>
      </c>
      <c r="BP150">
        <f>$H$4*'WFH Residual LACW DATA 2022'!Q150</f>
        <v>203802.48813229305</v>
      </c>
      <c r="BQ150">
        <f>$G$5*'WFH Residual LACW DATA 2022'!R150</f>
        <v>-2157143.3335933499</v>
      </c>
      <c r="BR150">
        <f>$H$5*'WFH Residual LACW DATA 2022'!S150</f>
        <v>1547786.6198874684</v>
      </c>
      <c r="BS150">
        <f>$G$7*'WFH Residual LACW DATA 2022'!T150</f>
        <v>10176.315549307959</v>
      </c>
      <c r="BT150">
        <f>$H$7*'WFH Residual LACW DATA 2022'!U150</f>
        <v>1710.6737345819417</v>
      </c>
      <c r="BU150">
        <f>$G$8*'WFH Residual LACW DATA 2022'!V150</f>
        <v>35452.210420621479</v>
      </c>
      <c r="BV150">
        <f>$H$8*'WFH Residual LACW DATA 2022'!W150</f>
        <v>2217.5400263099245</v>
      </c>
      <c r="BW150">
        <f>$G$6*'WFH Residual LACW DATA 2022'!X150</f>
        <v>11922872.818029925</v>
      </c>
      <c r="BX150">
        <f>$H$6*'WFH Residual LACW DATA 2022'!Y150</f>
        <v>10137.325834559651</v>
      </c>
      <c r="BY150">
        <f>$G$9*'WFH Residual LACW DATA 2022'!Z150</f>
        <v>1134941.8591797627</v>
      </c>
      <c r="BZ150">
        <f>$H$9*'WFH Residual LACW DATA 2022'!AA150</f>
        <v>172299.34013947743</v>
      </c>
      <c r="CA150">
        <f>$G$10*'WFH Residual LACW DATA 2022'!AB150</f>
        <v>233207.23133830744</v>
      </c>
      <c r="CB150">
        <f>$H$10*'WFH Residual LACW DATA 2022'!AC150</f>
        <v>1548.7581136132806</v>
      </c>
      <c r="CC150">
        <f>$G$10*'WFH Residual LACW DATA 2022'!AD150</f>
        <v>487615.12007100636</v>
      </c>
      <c r="CD150">
        <f>$H$11*'WFH Residual LACW DATA 2022'!AE150</f>
        <v>149124.28691213691</v>
      </c>
      <c r="CE150">
        <f>360*'WFH Residual LACW DATA 2022'!AF150</f>
        <v>97474.286870765893</v>
      </c>
      <c r="CH150">
        <f>360*'WFH Residual LACW DATA 2022'!AI150</f>
        <v>19506.944185725155</v>
      </c>
    </row>
    <row r="151" spans="11:86" x14ac:dyDescent="0.35">
      <c r="K151" s="2" t="s">
        <v>150</v>
      </c>
      <c r="L151" s="10">
        <f>$E$3*'WFH Recoverable LACW DATA 2022'!O151</f>
        <v>0</v>
      </c>
      <c r="M151" s="44">
        <f>$F$3*'WFH Recoverable LACW DATA 2022'!P151</f>
        <v>0</v>
      </c>
      <c r="N151" s="44">
        <f>$D$3*'WFH Recoverable LACW DATA 2022'!Q151</f>
        <v>0</v>
      </c>
      <c r="O151" s="44">
        <f>$G$3*'WFH Recoverable LACW DATA 2022'!R151</f>
        <v>0</v>
      </c>
      <c r="P151" s="44">
        <f>$H$3*'WFH Recoverable LACW DATA 2022'!S151</f>
        <v>0</v>
      </c>
      <c r="Q151" s="44">
        <f>$E$4*'WFH Recoverable LACW DATA 2022'!T151</f>
        <v>0</v>
      </c>
      <c r="R151" s="44">
        <f>$F$4*'WFH Recoverable LACW DATA 2022'!U151</f>
        <v>193375.84</v>
      </c>
      <c r="S151" s="44">
        <f>$D$3*'WFH Recoverable LACW DATA 2022'!V151</f>
        <v>0</v>
      </c>
      <c r="T151" s="44">
        <f>$G$4*'WFH Recoverable LACW DATA 2022'!W151</f>
        <v>0</v>
      </c>
      <c r="U151" s="44">
        <f>360*'WFH Recoverable LACW DATA 2022'!X151</f>
        <v>0</v>
      </c>
      <c r="V151" s="44">
        <f>$H$4*'WFH Recoverable LACW DATA 2022'!Y151</f>
        <v>0</v>
      </c>
      <c r="W151" s="44">
        <f>$C$5*'WFH Recoverable LACW DATA 2022'!Z151</f>
        <v>-329603.32293710217</v>
      </c>
      <c r="X151" s="44">
        <f>0*'WFH Recoverable LACW DATA 2022'!AA151</f>
        <v>0</v>
      </c>
      <c r="Y151" s="44">
        <f>0*'WFH Recoverable LACW DATA 2022'!AB151</f>
        <v>0</v>
      </c>
      <c r="Z151" s="44">
        <f>$G$5*'WFH Recoverable LACW DATA 2022'!AC151</f>
        <v>0</v>
      </c>
      <c r="AA151" s="44">
        <f>$H$5*'WFH Recoverable LACW DATA 2022'!AD151</f>
        <v>0</v>
      </c>
      <c r="AB151" s="44">
        <f>$C$6*'WFH Recoverable LACW DATA 2022'!AE151</f>
        <v>-397777.55761129968</v>
      </c>
      <c r="AC151" s="44">
        <f>0*'WFH Recoverable LACW DATA 2022'!AF151</f>
        <v>0</v>
      </c>
      <c r="AD151" s="44">
        <f>$G$6*'WFH Recoverable LACW DATA 2022'!AG151</f>
        <v>0</v>
      </c>
      <c r="AE151" s="44">
        <f>$H$5*'WFH Recoverable LACW DATA 2022'!AH151</f>
        <v>0</v>
      </c>
      <c r="AF151" s="44">
        <f>$C$7*'WFH Recoverable LACW DATA 2022'!AI151</f>
        <v>-700315.30523498484</v>
      </c>
      <c r="AG151" s="44">
        <f>0*'WFH Recoverable LACW DATA 2022'!AJ151</f>
        <v>0</v>
      </c>
      <c r="AH151" s="44">
        <f>0*'WFH Recoverable LACW DATA 2022'!AK151</f>
        <v>0</v>
      </c>
      <c r="AI151" s="44">
        <f>$G$7*'WFH Recoverable LACW DATA 2022'!AL151</f>
        <v>0</v>
      </c>
      <c r="AJ151" s="44">
        <f>$H$7*'WFH Recoverable LACW DATA 2022'!AM151</f>
        <v>0</v>
      </c>
      <c r="AK151" s="44">
        <f>$C$8*'WFH Recoverable LACW DATA 2022'!AN151</f>
        <v>-1747502.3566150744</v>
      </c>
      <c r="AL151" s="44">
        <f>0*'WFH Recoverable LACW DATA 2022'!AO151</f>
        <v>0</v>
      </c>
      <c r="AM151" s="44">
        <f>$G$8*'WFH Recoverable LACW DATA 2022'!AP151</f>
        <v>0</v>
      </c>
      <c r="AN151" s="44">
        <f>$H$8*'WFH Recoverable LACW DATA 2022'!AQ151</f>
        <v>0</v>
      </c>
      <c r="AO151" s="44">
        <f>$C$9*'WFH Recoverable LACW DATA 2022'!AR151</f>
        <v>-10729.517116838853</v>
      </c>
      <c r="AP151" s="44">
        <f>0*'WFH Recoverable LACW DATA 2022'!AS151</f>
        <v>0</v>
      </c>
      <c r="AQ151" s="44">
        <f>0*'WFH Recoverable LACW DATA 2022'!AT151</f>
        <v>0</v>
      </c>
      <c r="AR151" s="44">
        <f>$G$9*'WFH Recoverable LACW DATA 2022'!AU151</f>
        <v>0</v>
      </c>
      <c r="AS151" s="44">
        <f>$H$9*'WFH Recoverable LACW DATA 2022'!AV151</f>
        <v>0</v>
      </c>
      <c r="AT151" s="44">
        <f>$C$10*'WFH Recoverable LACW DATA 2022'!AW151</f>
        <v>-23071</v>
      </c>
      <c r="AU151" s="44">
        <f>0*'WFH Recoverable LACW DATA 2022'!AX151</f>
        <v>0</v>
      </c>
      <c r="AV151" s="44">
        <f>0*'WFH Recoverable LACW DATA 2022'!AY151</f>
        <v>0</v>
      </c>
      <c r="AW151" s="44">
        <f>$G$10*'WFH Recoverable LACW DATA 2022'!AZ151</f>
        <v>0</v>
      </c>
      <c r="AX151" s="44">
        <f>360*'WFH Recoverable LACW DATA 2022'!BA151</f>
        <v>0</v>
      </c>
      <c r="AY151" s="44">
        <f>$H$10*'WFH Recoverable LACW DATA 2022'!BB151</f>
        <v>0</v>
      </c>
      <c r="AZ151" s="44">
        <f>$C$11*'WFH Recoverable LACW DATA 2022'!BC151</f>
        <v>0</v>
      </c>
      <c r="BA151" s="44">
        <f>0*'WFH Recoverable LACW DATA 2022'!BD151</f>
        <v>0</v>
      </c>
      <c r="BB151" s="44">
        <f>$E$4*'WFH Recoverable LACW DATA 2022'!BE151</f>
        <v>0</v>
      </c>
      <c r="BC151" s="44">
        <f>$F$4*'WFH Recoverable LACW DATA 2022'!BF151</f>
        <v>0</v>
      </c>
      <c r="BD151" s="44">
        <f>0*'WFH Recoverable LACW DATA 2022'!BG151</f>
        <v>0</v>
      </c>
      <c r="BE151" s="44">
        <f>$G$11*'WFH Recoverable LACW DATA 2022'!BH151</f>
        <v>0</v>
      </c>
      <c r="BF151" s="44">
        <f>360*'WFH Recoverable LACW DATA 2022'!BI151</f>
        <v>0</v>
      </c>
      <c r="BG151" s="44">
        <f>$H$11*'WFH Recoverable LACW DATA 2022'!BJ151</f>
        <v>0</v>
      </c>
      <c r="BH151" s="44">
        <f>0*'WFH Recoverable LACW DATA 2022'!BK151</f>
        <v>0</v>
      </c>
      <c r="BI151" s="44">
        <f>0*'WFH Recoverable LACW DATA 2022'!BL151</f>
        <v>0</v>
      </c>
      <c r="BJ151" s="44">
        <f>0*'WFH Recoverable LACW DATA 2022'!BM151</f>
        <v>0</v>
      </c>
      <c r="BK151" s="44">
        <f>0*'WFH Recoverable LACW DATA 2022'!BN151</f>
        <v>0</v>
      </c>
      <c r="BL151" s="44">
        <f>0*'WFH Recoverable LACW DATA 2022'!BO151</f>
        <v>0</v>
      </c>
      <c r="BM151">
        <f>$G$3*'WFH Residual LACW DATA 2022'!N151</f>
        <v>-41982.192532125431</v>
      </c>
      <c r="BN151">
        <f>$H$3*'WFH Residual LACW DATA 2022'!O151</f>
        <v>106305.32815450589</v>
      </c>
      <c r="BO151">
        <f>$G$4*'WFH Residual LACW DATA 2022'!P151</f>
        <v>-16179.323448316611</v>
      </c>
      <c r="BP151">
        <f>$H$4*'WFH Residual LACW DATA 2022'!Q151</f>
        <v>18179.096521194078</v>
      </c>
      <c r="BQ151">
        <f>$G$5*'WFH Residual LACW DATA 2022'!R151</f>
        <v>-192416.28122807079</v>
      </c>
      <c r="BR151">
        <f>$H$5*'WFH Residual LACW DATA 2022'!S151</f>
        <v>138061.9177665897</v>
      </c>
      <c r="BS151">
        <f>$G$7*'WFH Residual LACW DATA 2022'!T151</f>
        <v>907.72308177568516</v>
      </c>
      <c r="BT151">
        <f>$H$7*'WFH Residual LACW DATA 2022'!U151</f>
        <v>152.591380126085</v>
      </c>
      <c r="BU151">
        <f>$G$8*'WFH Residual LACW DATA 2022'!V151</f>
        <v>3162.3223103527921</v>
      </c>
      <c r="BV151">
        <f>$H$8*'WFH Residual LACW DATA 2022'!W151</f>
        <v>197.80364090418428</v>
      </c>
      <c r="BW151">
        <f>$G$6*'WFH Residual LACW DATA 2022'!X151</f>
        <v>1063515.258107112</v>
      </c>
      <c r="BX151">
        <f>$H$6*'WFH Residual LACW DATA 2022'!Y151</f>
        <v>904.24521556198511</v>
      </c>
      <c r="BY151">
        <f>$G$9*'WFH Residual LACW DATA 2022'!Z151</f>
        <v>101236.33814803822</v>
      </c>
      <c r="BZ151">
        <f>$H$9*'WFH Residual LACW DATA 2022'!AA151</f>
        <v>15369.028924221937</v>
      </c>
      <c r="CA151">
        <f>$G$10*'WFH Residual LACW DATA 2022'!AB151</f>
        <v>20801.987290692785</v>
      </c>
      <c r="CB151">
        <f>$H$10*'WFH Residual LACW DATA 2022'!AC151</f>
        <v>138.14857459974775</v>
      </c>
      <c r="CC151">
        <f>$G$10*'WFH Residual LACW DATA 2022'!AD151</f>
        <v>43495.064335084906</v>
      </c>
      <c r="CD151">
        <f>$H$11*'WFH Residual LACW DATA 2022'!AE151</f>
        <v>13301.823889756619</v>
      </c>
      <c r="CE151">
        <f>360*'WFH Residual LACW DATA 2022'!AF151</f>
        <v>8694.6655342498561</v>
      </c>
      <c r="CH151">
        <f>360*'WFH Residual LACW DATA 2022'!AI151</f>
        <v>1740.0112453762183</v>
      </c>
    </row>
    <row r="152" spans="11:86" x14ac:dyDescent="0.35">
      <c r="K152" s="2" t="s">
        <v>151</v>
      </c>
      <c r="L152" s="10">
        <f>$E$3*'WFH Recoverable LACW DATA 2022'!O152</f>
        <v>0</v>
      </c>
      <c r="M152" s="44">
        <f>$F$3*'WFH Recoverable LACW DATA 2022'!P152</f>
        <v>0</v>
      </c>
      <c r="N152" s="44">
        <f>$D$3*'WFH Recoverable LACW DATA 2022'!Q152</f>
        <v>-429502.31999999995</v>
      </c>
      <c r="O152" s="44">
        <f>$G$3*'WFH Recoverable LACW DATA 2022'!R152</f>
        <v>0</v>
      </c>
      <c r="P152" s="44">
        <f>$H$3*'WFH Recoverable LACW DATA 2022'!S152</f>
        <v>0</v>
      </c>
      <c r="Q152" s="44">
        <f>$E$4*'WFH Recoverable LACW DATA 2022'!T152</f>
        <v>-211507.65</v>
      </c>
      <c r="R152" s="44">
        <f>$F$4*'WFH Recoverable LACW DATA 2022'!U152</f>
        <v>0</v>
      </c>
      <c r="S152" s="44">
        <f>$D$3*'WFH Recoverable LACW DATA 2022'!V152</f>
        <v>0</v>
      </c>
      <c r="T152" s="44">
        <f>$G$4*'WFH Recoverable LACW DATA 2022'!W152</f>
        <v>0</v>
      </c>
      <c r="U152" s="44">
        <f>360*'WFH Recoverable LACW DATA 2022'!X152</f>
        <v>0</v>
      </c>
      <c r="V152" s="44">
        <f>$H$4*'WFH Recoverable LACW DATA 2022'!Y152</f>
        <v>0</v>
      </c>
      <c r="W152" s="44">
        <f>$C$5*'WFH Recoverable LACW DATA 2022'!Z152</f>
        <v>-740235.3512569617</v>
      </c>
      <c r="X152" s="44">
        <f>0*'WFH Recoverable LACW DATA 2022'!AA152</f>
        <v>0</v>
      </c>
      <c r="Y152" s="44">
        <f>0*'WFH Recoverable LACW DATA 2022'!AB152</f>
        <v>0</v>
      </c>
      <c r="Z152" s="44">
        <f>$G$5*'WFH Recoverable LACW DATA 2022'!AC152</f>
        <v>0</v>
      </c>
      <c r="AA152" s="44">
        <f>$H$5*'WFH Recoverable LACW DATA 2022'!AD152</f>
        <v>0</v>
      </c>
      <c r="AB152" s="44">
        <f>$C$6*'WFH Recoverable LACW DATA 2022'!AE152</f>
        <v>-1671074.7363609818</v>
      </c>
      <c r="AC152" s="44">
        <f>0*'WFH Recoverable LACW DATA 2022'!AF152</f>
        <v>0</v>
      </c>
      <c r="AD152" s="44">
        <f>$G$6*'WFH Recoverable LACW DATA 2022'!AG152</f>
        <v>0</v>
      </c>
      <c r="AE152" s="44">
        <f>$H$5*'WFH Recoverable LACW DATA 2022'!AH152</f>
        <v>0</v>
      </c>
      <c r="AF152" s="44">
        <f>$C$7*'WFH Recoverable LACW DATA 2022'!AI152</f>
        <v>-1659434.5953262283</v>
      </c>
      <c r="AG152" s="44">
        <f>0*'WFH Recoverable LACW DATA 2022'!AJ152</f>
        <v>0</v>
      </c>
      <c r="AH152" s="44">
        <f>0*'WFH Recoverable LACW DATA 2022'!AK152</f>
        <v>0</v>
      </c>
      <c r="AI152" s="44">
        <f>$G$7*'WFH Recoverable LACW DATA 2022'!AL152</f>
        <v>0</v>
      </c>
      <c r="AJ152" s="44">
        <f>$H$7*'WFH Recoverable LACW DATA 2022'!AM152</f>
        <v>0</v>
      </c>
      <c r="AK152" s="44">
        <f>$C$8*'WFH Recoverable LACW DATA 2022'!AN152</f>
        <v>-12797814.347016076</v>
      </c>
      <c r="AL152" s="44">
        <f>0*'WFH Recoverable LACW DATA 2022'!AO152</f>
        <v>0</v>
      </c>
      <c r="AM152" s="44">
        <f>$G$8*'WFH Recoverable LACW DATA 2022'!AP152</f>
        <v>0</v>
      </c>
      <c r="AN152" s="44">
        <f>$H$8*'WFH Recoverable LACW DATA 2022'!AQ152</f>
        <v>0</v>
      </c>
      <c r="AO152" s="44">
        <f>$C$9*'WFH Recoverable LACW DATA 2022'!AR152</f>
        <v>-3746808.1</v>
      </c>
      <c r="AP152" s="44">
        <f>0*'WFH Recoverable LACW DATA 2022'!AS152</f>
        <v>0</v>
      </c>
      <c r="AQ152" s="44">
        <f>0*'WFH Recoverable LACW DATA 2022'!AT152</f>
        <v>0</v>
      </c>
      <c r="AR152" s="44">
        <f>$G$9*'WFH Recoverable LACW DATA 2022'!AU152</f>
        <v>0</v>
      </c>
      <c r="AS152" s="44">
        <f>$H$9*'WFH Recoverable LACW DATA 2022'!AV152</f>
        <v>0</v>
      </c>
      <c r="AT152" s="44">
        <f>$C$10*'WFH Recoverable LACW DATA 2022'!AW152</f>
        <v>-506380</v>
      </c>
      <c r="AU152" s="44">
        <f>0*'WFH Recoverable LACW DATA 2022'!AX152</f>
        <v>0</v>
      </c>
      <c r="AV152" s="44">
        <f>0*'WFH Recoverable LACW DATA 2022'!AY152</f>
        <v>0</v>
      </c>
      <c r="AW152" s="44">
        <f>$G$10*'WFH Recoverable LACW DATA 2022'!AZ152</f>
        <v>0</v>
      </c>
      <c r="AX152" s="44">
        <f>360*'WFH Recoverable LACW DATA 2022'!BA152</f>
        <v>0</v>
      </c>
      <c r="AY152" s="44">
        <f>$H$10*'WFH Recoverable LACW DATA 2022'!BB152</f>
        <v>0</v>
      </c>
      <c r="AZ152" s="44">
        <f>$C$11*'WFH Recoverable LACW DATA 2022'!BC152</f>
        <v>0</v>
      </c>
      <c r="BA152" s="44">
        <f>0*'WFH Recoverable LACW DATA 2022'!BD152</f>
        <v>0</v>
      </c>
      <c r="BB152" s="44">
        <f>$E$4*'WFH Recoverable LACW DATA 2022'!BE152</f>
        <v>0</v>
      </c>
      <c r="BC152" s="44">
        <f>$F$4*'WFH Recoverable LACW DATA 2022'!BF152</f>
        <v>0</v>
      </c>
      <c r="BD152" s="44">
        <f>0*'WFH Recoverable LACW DATA 2022'!BG152</f>
        <v>0</v>
      </c>
      <c r="BE152" s="44">
        <f>$G$11*'WFH Recoverable LACW DATA 2022'!BH152</f>
        <v>0</v>
      </c>
      <c r="BF152" s="44">
        <f>360*'WFH Recoverable LACW DATA 2022'!BI152</f>
        <v>0</v>
      </c>
      <c r="BG152" s="44">
        <f>$H$11*'WFH Recoverable LACW DATA 2022'!BJ152</f>
        <v>0</v>
      </c>
      <c r="BH152" s="44">
        <f>0*'WFH Recoverable LACW DATA 2022'!BK152</f>
        <v>0</v>
      </c>
      <c r="BI152" s="44">
        <f>0*'WFH Recoverable LACW DATA 2022'!BL152</f>
        <v>0</v>
      </c>
      <c r="BJ152" s="44">
        <f>0*'WFH Recoverable LACW DATA 2022'!BM152</f>
        <v>0</v>
      </c>
      <c r="BK152" s="44">
        <f>0*'WFH Recoverable LACW DATA 2022'!BN152</f>
        <v>0</v>
      </c>
      <c r="BL152" s="44">
        <f>0*'WFH Recoverable LACW DATA 2022'!BO152</f>
        <v>0</v>
      </c>
      <c r="BM152">
        <f>$G$3*'WFH Residual LACW DATA 2022'!N152</f>
        <v>-191007.4553646383</v>
      </c>
      <c r="BN152">
        <f>$H$3*'WFH Residual LACW DATA 2022'!O152</f>
        <v>483660.07103981572</v>
      </c>
      <c r="BO152">
        <f>$G$4*'WFH Residual LACW DATA 2022'!P152</f>
        <v>-73611.481797182918</v>
      </c>
      <c r="BP152">
        <f>$H$4*'WFH Residual LACW DATA 2022'!Q152</f>
        <v>82709.900505656929</v>
      </c>
      <c r="BQ152">
        <f>$G$5*'WFH Residual LACW DATA 2022'!R152</f>
        <v>-875441.27715522458</v>
      </c>
      <c r="BR152">
        <f>$H$5*'WFH Residual LACW DATA 2022'!S152</f>
        <v>628143.83920465456</v>
      </c>
      <c r="BS152">
        <f>$G$7*'WFH Residual LACW DATA 2022'!T152</f>
        <v>4129.8909268029902</v>
      </c>
      <c r="BT152">
        <f>$H$7*'WFH Residual LACW DATA 2022'!U152</f>
        <v>694.24890579877854</v>
      </c>
      <c r="BU152">
        <f>$G$8*'WFH Residual LACW DATA 2022'!V152</f>
        <v>14387.698714903934</v>
      </c>
      <c r="BV152">
        <f>$H$8*'WFH Residual LACW DATA 2022'!W152</f>
        <v>899.95228529471285</v>
      </c>
      <c r="BW152">
        <f>$G$6*'WFH Residual LACW DATA 2022'!X152</f>
        <v>4838702.576980955</v>
      </c>
      <c r="BX152">
        <f>$H$6*'WFH Residual LACW DATA 2022'!Y152</f>
        <v>4114.0675899186872</v>
      </c>
      <c r="BY152">
        <f>$G$9*'WFH Residual LACW DATA 2022'!Z152</f>
        <v>460597.55753094447</v>
      </c>
      <c r="BZ152">
        <f>$H$9*'WFH Residual LACW DATA 2022'!AA152</f>
        <v>69924.864071708231</v>
      </c>
      <c r="CA152">
        <f>$G$10*'WFH Residual LACW DATA 2022'!AB152</f>
        <v>94643.333739235182</v>
      </c>
      <c r="CB152">
        <f>$H$10*'WFH Residual LACW DATA 2022'!AC152</f>
        <v>628.53810401535497</v>
      </c>
      <c r="CC152">
        <f>$G$10*'WFH Residual LACW DATA 2022'!AD152</f>
        <v>197890.60690930992</v>
      </c>
      <c r="CD152">
        <f>$H$11*'WFH Residual LACW DATA 2022'!AE152</f>
        <v>60519.64844253302</v>
      </c>
      <c r="CE152">
        <f>360*'WFH Residual LACW DATA 2022'!AF152</f>
        <v>39558.342210756608</v>
      </c>
      <c r="CH152">
        <f>360*'WFH Residual LACW DATA 2022'!AI152</f>
        <v>7916.5736765854545</v>
      </c>
    </row>
    <row r="153" spans="11:86" x14ac:dyDescent="0.35">
      <c r="K153" s="2" t="s">
        <v>152</v>
      </c>
      <c r="L153" s="10">
        <f>$E$3*'WFH Recoverable LACW DATA 2022'!O153</f>
        <v>0</v>
      </c>
      <c r="M153" s="44">
        <f>$F$3*'WFH Recoverable LACW DATA 2022'!P153</f>
        <v>0</v>
      </c>
      <c r="N153" s="44">
        <f>$D$3*'WFH Recoverable LACW DATA 2022'!Q153</f>
        <v>-258628.5</v>
      </c>
      <c r="O153" s="44">
        <f>$G$3*'WFH Recoverable LACW DATA 2022'!R153</f>
        <v>0</v>
      </c>
      <c r="P153" s="44">
        <f>$H$3*'WFH Recoverable LACW DATA 2022'!S153</f>
        <v>0</v>
      </c>
      <c r="Q153" s="44">
        <f>$E$4*'WFH Recoverable LACW DATA 2022'!T153</f>
        <v>0</v>
      </c>
      <c r="R153" s="44">
        <f>$F$4*'WFH Recoverable LACW DATA 2022'!U153</f>
        <v>246490.72</v>
      </c>
      <c r="S153" s="44">
        <f>$D$3*'WFH Recoverable LACW DATA 2022'!V153</f>
        <v>0</v>
      </c>
      <c r="T153" s="44">
        <f>$G$4*'WFH Recoverable LACW DATA 2022'!W153</f>
        <v>0</v>
      </c>
      <c r="U153" s="44">
        <f>360*'WFH Recoverable LACW DATA 2022'!X153</f>
        <v>0</v>
      </c>
      <c r="V153" s="44">
        <f>$H$4*'WFH Recoverable LACW DATA 2022'!Y153</f>
        <v>0</v>
      </c>
      <c r="W153" s="44">
        <f>$C$5*'WFH Recoverable LACW DATA 2022'!Z153</f>
        <v>-324585.63972595736</v>
      </c>
      <c r="X153" s="44">
        <f>0*'WFH Recoverable LACW DATA 2022'!AA153</f>
        <v>0</v>
      </c>
      <c r="Y153" s="44">
        <f>0*'WFH Recoverable LACW DATA 2022'!AB153</f>
        <v>0</v>
      </c>
      <c r="Z153" s="44">
        <f>$G$5*'WFH Recoverable LACW DATA 2022'!AC153</f>
        <v>0</v>
      </c>
      <c r="AA153" s="44">
        <f>$H$5*'WFH Recoverable LACW DATA 2022'!AD153</f>
        <v>0</v>
      </c>
      <c r="AB153" s="44">
        <f>$C$6*'WFH Recoverable LACW DATA 2022'!AE153</f>
        <v>-470538.47134654073</v>
      </c>
      <c r="AC153" s="44">
        <f>0*'WFH Recoverable LACW DATA 2022'!AF153</f>
        <v>0</v>
      </c>
      <c r="AD153" s="44">
        <f>$G$6*'WFH Recoverable LACW DATA 2022'!AG153</f>
        <v>0</v>
      </c>
      <c r="AE153" s="44">
        <f>$H$5*'WFH Recoverable LACW DATA 2022'!AH153</f>
        <v>0</v>
      </c>
      <c r="AF153" s="44">
        <f>$C$7*'WFH Recoverable LACW DATA 2022'!AI153</f>
        <v>-820991.88</v>
      </c>
      <c r="AG153" s="44">
        <f>0*'WFH Recoverable LACW DATA 2022'!AJ153</f>
        <v>0</v>
      </c>
      <c r="AH153" s="44">
        <f>0*'WFH Recoverable LACW DATA 2022'!AK153</f>
        <v>0</v>
      </c>
      <c r="AI153" s="44">
        <f>$G$7*'WFH Recoverable LACW DATA 2022'!AL153</f>
        <v>0</v>
      </c>
      <c r="AJ153" s="44">
        <f>$H$7*'WFH Recoverable LACW DATA 2022'!AM153</f>
        <v>0</v>
      </c>
      <c r="AK153" s="44">
        <f>$C$8*'WFH Recoverable LACW DATA 2022'!AN153</f>
        <v>-1377104.2359982075</v>
      </c>
      <c r="AL153" s="44">
        <f>0*'WFH Recoverable LACW DATA 2022'!AO153</f>
        <v>0</v>
      </c>
      <c r="AM153" s="44">
        <f>$G$8*'WFH Recoverable LACW DATA 2022'!AP153</f>
        <v>0</v>
      </c>
      <c r="AN153" s="44">
        <f>$H$8*'WFH Recoverable LACW DATA 2022'!AQ153</f>
        <v>0</v>
      </c>
      <c r="AO153" s="44">
        <f>$C$9*'WFH Recoverable LACW DATA 2022'!AR153</f>
        <v>-913654.875</v>
      </c>
      <c r="AP153" s="44">
        <f>0*'WFH Recoverable LACW DATA 2022'!AS153</f>
        <v>0</v>
      </c>
      <c r="AQ153" s="44">
        <f>0*'WFH Recoverable LACW DATA 2022'!AT153</f>
        <v>0</v>
      </c>
      <c r="AR153" s="44">
        <f>$G$9*'WFH Recoverable LACW DATA 2022'!AU153</f>
        <v>0</v>
      </c>
      <c r="AS153" s="44">
        <f>$H$9*'WFH Recoverable LACW DATA 2022'!AV153</f>
        <v>0</v>
      </c>
      <c r="AT153" s="44">
        <f>$C$10*'WFH Recoverable LACW DATA 2022'!AW153</f>
        <v>-26920</v>
      </c>
      <c r="AU153" s="44">
        <f>0*'WFH Recoverable LACW DATA 2022'!AX153</f>
        <v>0</v>
      </c>
      <c r="AV153" s="44">
        <f>0*'WFH Recoverable LACW DATA 2022'!AY153</f>
        <v>0</v>
      </c>
      <c r="AW153" s="44">
        <f>$G$10*'WFH Recoverable LACW DATA 2022'!AZ153</f>
        <v>0</v>
      </c>
      <c r="AX153" s="44">
        <f>360*'WFH Recoverable LACW DATA 2022'!BA153</f>
        <v>0</v>
      </c>
      <c r="AY153" s="44">
        <f>$H$10*'WFH Recoverable LACW DATA 2022'!BB153</f>
        <v>0</v>
      </c>
      <c r="AZ153" s="44">
        <f>$C$11*'WFH Recoverable LACW DATA 2022'!BC153</f>
        <v>0</v>
      </c>
      <c r="BA153" s="44">
        <f>0*'WFH Recoverable LACW DATA 2022'!BD153</f>
        <v>0</v>
      </c>
      <c r="BB153" s="44">
        <f>$E$4*'WFH Recoverable LACW DATA 2022'!BE153</f>
        <v>0</v>
      </c>
      <c r="BC153" s="44">
        <f>$F$4*'WFH Recoverable LACW DATA 2022'!BF153</f>
        <v>0</v>
      </c>
      <c r="BD153" s="44">
        <f>0*'WFH Recoverable LACW DATA 2022'!BG153</f>
        <v>0</v>
      </c>
      <c r="BE153" s="44">
        <f>$G$11*'WFH Recoverable LACW DATA 2022'!BH153</f>
        <v>0</v>
      </c>
      <c r="BF153" s="44">
        <f>360*'WFH Recoverable LACW DATA 2022'!BI153</f>
        <v>0</v>
      </c>
      <c r="BG153" s="44">
        <f>$H$11*'WFH Recoverable LACW DATA 2022'!BJ153</f>
        <v>0</v>
      </c>
      <c r="BH153" s="44">
        <f>0*'WFH Recoverable LACW DATA 2022'!BK153</f>
        <v>0</v>
      </c>
      <c r="BI153" s="44">
        <f>0*'WFH Recoverable LACW DATA 2022'!BL153</f>
        <v>0</v>
      </c>
      <c r="BJ153" s="44">
        <f>0*'WFH Recoverable LACW DATA 2022'!BM153</f>
        <v>0</v>
      </c>
      <c r="BK153" s="44">
        <f>0*'WFH Recoverable LACW DATA 2022'!BN153</f>
        <v>0</v>
      </c>
      <c r="BL153" s="44">
        <f>0*'WFH Recoverable LACW DATA 2022'!BO153</f>
        <v>0</v>
      </c>
      <c r="BM153">
        <f>$G$3*'WFH Residual LACW DATA 2022'!N153</f>
        <v>-88346.406531913191</v>
      </c>
      <c r="BN153">
        <f>$H$3*'WFH Residual LACW DATA 2022'!O153</f>
        <v>223706.60442423873</v>
      </c>
      <c r="BO153">
        <f>$G$4*'WFH Residual LACW DATA 2022'!P153</f>
        <v>-34047.413928715294</v>
      </c>
      <c r="BP153">
        <f>$H$4*'WFH Residual LACW DATA 2022'!Q153</f>
        <v>38255.69258716824</v>
      </c>
      <c r="BQ153">
        <f>$G$5*'WFH Residual LACW DATA 2022'!R153</f>
        <v>-404916.60819586675</v>
      </c>
      <c r="BR153">
        <f>$H$5*'WFH Residual LACW DATA 2022'!S153</f>
        <v>290534.47611744324</v>
      </c>
      <c r="BS153">
        <f>$G$7*'WFH Residual LACW DATA 2022'!T153</f>
        <v>1910.192573662988</v>
      </c>
      <c r="BT153">
        <f>$H$7*'WFH Residual LACW DATA 2022'!U153</f>
        <v>321.10995850369198</v>
      </c>
      <c r="BU153">
        <f>$G$8*'WFH Residual LACW DATA 2022'!V153</f>
        <v>6654.7218133398073</v>
      </c>
      <c r="BV153">
        <f>$H$8*'WFH Residual LACW DATA 2022'!W153</f>
        <v>416.25364991219328</v>
      </c>
      <c r="BW153">
        <f>$G$6*'WFH Residual LACW DATA 2022'!X153</f>
        <v>2238038.2176020355</v>
      </c>
      <c r="BX153">
        <f>$H$6*'WFH Residual LACW DATA 2022'!Y153</f>
        <v>1902.8738281700259</v>
      </c>
      <c r="BY153">
        <f>$G$9*'WFH Residual LACW DATA 2022'!Z153</f>
        <v>213039.53286824713</v>
      </c>
      <c r="BZ153">
        <f>$H$9*'WFH Residual LACW DATA 2022'!AA153</f>
        <v>32342.247878098191</v>
      </c>
      <c r="CA153">
        <f>$G$10*'WFH Residual LACW DATA 2022'!AB153</f>
        <v>43775.246479776812</v>
      </c>
      <c r="CB153">
        <f>$H$10*'WFH Residual LACW DATA 2022'!AC153</f>
        <v>290.71683485930959</v>
      </c>
      <c r="CC153">
        <f>$G$10*'WFH Residual LACW DATA 2022'!AD153</f>
        <v>91530.060821351493</v>
      </c>
      <c r="CD153">
        <f>$H$11*'WFH Residual LACW DATA 2022'!AE153</f>
        <v>27992.066876476158</v>
      </c>
      <c r="CE153">
        <f>360*'WFH Residual LACW DATA 2022'!AF153</f>
        <v>18296.863732404097</v>
      </c>
      <c r="CH153">
        <f>360*'WFH Residual LACW DATA 2022'!AI153</f>
        <v>3661.6415575836381</v>
      </c>
    </row>
    <row r="154" spans="11:86" x14ac:dyDescent="0.35">
      <c r="K154" s="3" t="s">
        <v>153</v>
      </c>
      <c r="L154" s="10">
        <f>$E$3*'WFH Recoverable LACW DATA 2022'!O154</f>
        <v>0</v>
      </c>
      <c r="M154" s="44">
        <f>$F$3*'WFH Recoverable LACW DATA 2022'!P154</f>
        <v>0</v>
      </c>
      <c r="N154" s="44">
        <f>$D$3*'WFH Recoverable LACW DATA 2022'!Q154</f>
        <v>0</v>
      </c>
      <c r="O154" s="44">
        <f>$G$3*'WFH Recoverable LACW DATA 2022'!R154</f>
        <v>0</v>
      </c>
      <c r="P154" s="44">
        <f>$H$3*'WFH Recoverable LACW DATA 2022'!S154</f>
        <v>0</v>
      </c>
      <c r="Q154" s="44">
        <f>$E$4*'WFH Recoverable LACW DATA 2022'!T154</f>
        <v>0</v>
      </c>
      <c r="R154" s="44">
        <f>$F$4*'WFH Recoverable LACW DATA 2022'!U154</f>
        <v>683977.61600000004</v>
      </c>
      <c r="S154" s="44">
        <f>$D$3*'WFH Recoverable LACW DATA 2022'!V154</f>
        <v>0</v>
      </c>
      <c r="T154" s="44">
        <f>$G$4*'WFH Recoverable LACW DATA 2022'!W154</f>
        <v>0</v>
      </c>
      <c r="U154" s="44">
        <f>360*'WFH Recoverable LACW DATA 2022'!X154</f>
        <v>0</v>
      </c>
      <c r="V154" s="44">
        <f>$H$4*'WFH Recoverable LACW DATA 2022'!Y154</f>
        <v>0</v>
      </c>
      <c r="W154" s="44">
        <f>$C$5*'WFH Recoverable LACW DATA 2022'!Z154</f>
        <v>-1009661.4446763572</v>
      </c>
      <c r="X154" s="44">
        <f>0*'WFH Recoverable LACW DATA 2022'!AA154</f>
        <v>0</v>
      </c>
      <c r="Y154" s="44">
        <f>0*'WFH Recoverable LACW DATA 2022'!AB154</f>
        <v>0</v>
      </c>
      <c r="Z154" s="44">
        <f>$G$5*'WFH Recoverable LACW DATA 2022'!AC154</f>
        <v>0</v>
      </c>
      <c r="AA154" s="44">
        <f>$H$5*'WFH Recoverable LACW DATA 2022'!AD154</f>
        <v>0</v>
      </c>
      <c r="AB154" s="44">
        <f>$C$6*'WFH Recoverable LACW DATA 2022'!AE154</f>
        <v>-1234284.1076999095</v>
      </c>
      <c r="AC154" s="44">
        <f>0*'WFH Recoverable LACW DATA 2022'!AF154</f>
        <v>0</v>
      </c>
      <c r="AD154" s="44">
        <f>$G$6*'WFH Recoverable LACW DATA 2022'!AG154</f>
        <v>0</v>
      </c>
      <c r="AE154" s="44">
        <f>$H$5*'WFH Recoverable LACW DATA 2022'!AH154</f>
        <v>0</v>
      </c>
      <c r="AF154" s="44">
        <f>$C$7*'WFH Recoverable LACW DATA 2022'!AI154</f>
        <v>-1736051.06</v>
      </c>
      <c r="AG154" s="44">
        <f>0*'WFH Recoverable LACW DATA 2022'!AJ154</f>
        <v>0</v>
      </c>
      <c r="AH154" s="44">
        <f>0*'WFH Recoverable LACW DATA 2022'!AK154</f>
        <v>0</v>
      </c>
      <c r="AI154" s="44">
        <f>$G$7*'WFH Recoverable LACW DATA 2022'!AL154</f>
        <v>0</v>
      </c>
      <c r="AJ154" s="44">
        <f>$H$7*'WFH Recoverable LACW DATA 2022'!AM154</f>
        <v>0</v>
      </c>
      <c r="AK154" s="44">
        <f>$C$8*'WFH Recoverable LACW DATA 2022'!AN154</f>
        <v>-5485140.6824823655</v>
      </c>
      <c r="AL154" s="44">
        <f>0*'WFH Recoverable LACW DATA 2022'!AO154</f>
        <v>0</v>
      </c>
      <c r="AM154" s="44">
        <f>$G$8*'WFH Recoverable LACW DATA 2022'!AP154</f>
        <v>0</v>
      </c>
      <c r="AN154" s="44">
        <f>$H$8*'WFH Recoverable LACW DATA 2022'!AQ154</f>
        <v>0</v>
      </c>
      <c r="AO154" s="44">
        <f>$C$9*'WFH Recoverable LACW DATA 2022'!AR154</f>
        <v>-2918570.83</v>
      </c>
      <c r="AP154" s="44">
        <f>0*'WFH Recoverable LACW DATA 2022'!AS154</f>
        <v>0</v>
      </c>
      <c r="AQ154" s="44">
        <f>0*'WFH Recoverable LACW DATA 2022'!AT154</f>
        <v>0</v>
      </c>
      <c r="AR154" s="44">
        <f>$G$9*'WFH Recoverable LACW DATA 2022'!AU154</f>
        <v>0</v>
      </c>
      <c r="AS154" s="44">
        <f>$H$9*'WFH Recoverable LACW DATA 2022'!AV154</f>
        <v>0</v>
      </c>
      <c r="AT154" s="44">
        <f>$C$10*'WFH Recoverable LACW DATA 2022'!AW154</f>
        <v>-78308.394776225017</v>
      </c>
      <c r="AU154" s="44">
        <f>0*'WFH Recoverable LACW DATA 2022'!AX154</f>
        <v>0</v>
      </c>
      <c r="AV154" s="44">
        <f>0*'WFH Recoverable LACW DATA 2022'!AY154</f>
        <v>0</v>
      </c>
      <c r="AW154" s="44">
        <f>$G$10*'WFH Recoverable LACW DATA 2022'!AZ154</f>
        <v>0</v>
      </c>
      <c r="AX154" s="44">
        <f>360*'WFH Recoverable LACW DATA 2022'!BA154</f>
        <v>0</v>
      </c>
      <c r="AY154" s="44">
        <f>$H$10*'WFH Recoverable LACW DATA 2022'!BB154</f>
        <v>0</v>
      </c>
      <c r="AZ154" s="44">
        <f>$C$11*'WFH Recoverable LACW DATA 2022'!BC154</f>
        <v>0</v>
      </c>
      <c r="BA154" s="44">
        <f>0*'WFH Recoverable LACW DATA 2022'!BD154</f>
        <v>0</v>
      </c>
      <c r="BB154" s="44">
        <f>$E$4*'WFH Recoverable LACW DATA 2022'!BE154</f>
        <v>0</v>
      </c>
      <c r="BC154" s="44">
        <f>$F$4*'WFH Recoverable LACW DATA 2022'!BF154</f>
        <v>0</v>
      </c>
      <c r="BD154" s="44">
        <f>0*'WFH Recoverable LACW DATA 2022'!BG154</f>
        <v>0</v>
      </c>
      <c r="BE154" s="44">
        <f>$G$11*'WFH Recoverable LACW DATA 2022'!BH154</f>
        <v>0</v>
      </c>
      <c r="BF154" s="44">
        <f>360*'WFH Recoverable LACW DATA 2022'!BI154</f>
        <v>0</v>
      </c>
      <c r="BG154" s="44">
        <f>$H$11*'WFH Recoverable LACW DATA 2022'!BJ154</f>
        <v>0</v>
      </c>
      <c r="BH154" s="44">
        <f>0*'WFH Recoverable LACW DATA 2022'!BK154</f>
        <v>0</v>
      </c>
      <c r="BI154" s="44">
        <f>0*'WFH Recoverable LACW DATA 2022'!BL154</f>
        <v>0</v>
      </c>
      <c r="BJ154" s="44">
        <f>0*'WFH Recoverable LACW DATA 2022'!BM154</f>
        <v>0</v>
      </c>
      <c r="BK154" s="44">
        <f>0*'WFH Recoverable LACW DATA 2022'!BN154</f>
        <v>0</v>
      </c>
      <c r="BL154" s="44">
        <f>0*'WFH Recoverable LACW DATA 2022'!BO154</f>
        <v>0</v>
      </c>
      <c r="BM154">
        <f>$G$3*'WFH Residual LACW DATA 2022'!N154</f>
        <v>-122751.73327072294</v>
      </c>
      <c r="BN154">
        <f>$H$3*'WFH Residual LACW DATA 2022'!O154</f>
        <v>310826.15032297693</v>
      </c>
      <c r="BO154">
        <f>$G$4*'WFH Residual LACW DATA 2022'!P154</f>
        <v>-47306.724033261584</v>
      </c>
      <c r="BP154">
        <f>$H$4*'WFH Residual LACW DATA 2022'!Q154</f>
        <v>53153.860546105388</v>
      </c>
      <c r="BQ154">
        <f>$G$5*'WFH Residual LACW DATA 2022'!R154</f>
        <v>-562605.96709375281</v>
      </c>
      <c r="BR154">
        <f>$H$5*'WFH Residual LACW DATA 2022'!S154</f>
        <v>403679.24308766233</v>
      </c>
      <c r="BS154">
        <f>$G$7*'WFH Residual LACW DATA 2022'!T154</f>
        <v>2654.0915301777932</v>
      </c>
      <c r="BT154">
        <f>$H$7*'WFH Residual LACW DATA 2022'!U154</f>
        <v>446.16193826264629</v>
      </c>
      <c r="BU154">
        <f>$G$8*'WFH Residual LACW DATA 2022'!V154</f>
        <v>9246.3142428647661</v>
      </c>
      <c r="BV154">
        <f>$H$8*'WFH Residual LACW DATA 2022'!W154</f>
        <v>578.35806811824511</v>
      </c>
      <c r="BW154">
        <f>$G$6*'WFH Residual LACW DATA 2022'!X154</f>
        <v>3109612.276505345</v>
      </c>
      <c r="BX154">
        <f>$H$6*'WFH Residual LACW DATA 2022'!Y154</f>
        <v>2643.9225971119781</v>
      </c>
      <c r="BY154">
        <f>$G$9*'WFH Residual LACW DATA 2022'!Z154</f>
        <v>296004.93037955108</v>
      </c>
      <c r="BZ154">
        <f>$H$9*'WFH Residual LACW DATA 2022'!AA154</f>
        <v>44937.503864108097</v>
      </c>
      <c r="CA154">
        <f>$G$10*'WFH Residual LACW DATA 2022'!AB154</f>
        <v>60822.930899907762</v>
      </c>
      <c r="CB154">
        <f>$H$10*'WFH Residual LACW DATA 2022'!AC154</f>
        <v>403.9326190032188</v>
      </c>
      <c r="CC154">
        <f>$G$10*'WFH Residual LACW DATA 2022'!AD154</f>
        <v>127175.21915435258</v>
      </c>
      <c r="CD154">
        <f>$H$11*'WFH Residual LACW DATA 2022'!AE154</f>
        <v>38893.203037932661</v>
      </c>
      <c r="CE154">
        <f>360*'WFH Residual LACW DATA 2022'!AF154</f>
        <v>25422.332664538248</v>
      </c>
      <c r="CH154">
        <f>360*'WFH Residual LACW DATA 2022'!AI154</f>
        <v>5087.6189021580531</v>
      </c>
    </row>
    <row r="155" spans="11:86" x14ac:dyDescent="0.35">
      <c r="K155" s="2" t="s">
        <v>154</v>
      </c>
      <c r="L155" s="10">
        <f>$E$3*'WFH Recoverable LACW DATA 2022'!O155</f>
        <v>0</v>
      </c>
      <c r="M155" s="44">
        <f>$F$3*'WFH Recoverable LACW DATA 2022'!P155</f>
        <v>0</v>
      </c>
      <c r="N155" s="44">
        <f>$D$3*'WFH Recoverable LACW DATA 2022'!Q155</f>
        <v>-5888.8192711271795</v>
      </c>
      <c r="O155" s="44">
        <f>$G$3*'WFH Recoverable LACW DATA 2022'!R155</f>
        <v>0</v>
      </c>
      <c r="P155" s="44">
        <f>$H$3*'WFH Recoverable LACW DATA 2022'!S155</f>
        <v>0</v>
      </c>
      <c r="Q155" s="44">
        <f>$E$4*'WFH Recoverable LACW DATA 2022'!T155</f>
        <v>-334009.8</v>
      </c>
      <c r="R155" s="44">
        <f>$F$4*'WFH Recoverable LACW DATA 2022'!U155</f>
        <v>0</v>
      </c>
      <c r="S155" s="44">
        <f>$D$3*'WFH Recoverable LACW DATA 2022'!V155</f>
        <v>0</v>
      </c>
      <c r="T155" s="44">
        <f>$G$4*'WFH Recoverable LACW DATA 2022'!W155</f>
        <v>0</v>
      </c>
      <c r="U155" s="44">
        <f>360*'WFH Recoverable LACW DATA 2022'!X155</f>
        <v>0</v>
      </c>
      <c r="V155" s="44">
        <f>$H$4*'WFH Recoverable LACW DATA 2022'!Y155</f>
        <v>0</v>
      </c>
      <c r="W155" s="44">
        <f>$C$5*'WFH Recoverable LACW DATA 2022'!Z155</f>
        <v>-858319.00759635202</v>
      </c>
      <c r="X155" s="44">
        <f>0*'WFH Recoverable LACW DATA 2022'!AA155</f>
        <v>0</v>
      </c>
      <c r="Y155" s="44">
        <f>0*'WFH Recoverable LACW DATA 2022'!AB155</f>
        <v>0</v>
      </c>
      <c r="Z155" s="44">
        <f>$G$5*'WFH Recoverable LACW DATA 2022'!AC155</f>
        <v>0</v>
      </c>
      <c r="AA155" s="44">
        <f>$H$5*'WFH Recoverable LACW DATA 2022'!AD155</f>
        <v>0</v>
      </c>
      <c r="AB155" s="44">
        <f>$C$6*'WFH Recoverable LACW DATA 2022'!AE155</f>
        <v>-746685.58917037386</v>
      </c>
      <c r="AC155" s="44">
        <f>0*'WFH Recoverable LACW DATA 2022'!AF155</f>
        <v>0</v>
      </c>
      <c r="AD155" s="44">
        <f>$G$6*'WFH Recoverable LACW DATA 2022'!AG155</f>
        <v>0</v>
      </c>
      <c r="AE155" s="44">
        <f>$H$5*'WFH Recoverable LACW DATA 2022'!AH155</f>
        <v>9605.5158195697495</v>
      </c>
      <c r="AF155" s="44">
        <f>$C$7*'WFH Recoverable LACW DATA 2022'!AI155</f>
        <v>-1824808.3337678381</v>
      </c>
      <c r="AG155" s="44">
        <f>0*'WFH Recoverable LACW DATA 2022'!AJ155</f>
        <v>0</v>
      </c>
      <c r="AH155" s="44">
        <f>0*'WFH Recoverable LACW DATA 2022'!AK155</f>
        <v>0</v>
      </c>
      <c r="AI155" s="44">
        <f>$G$7*'WFH Recoverable LACW DATA 2022'!AL155</f>
        <v>0</v>
      </c>
      <c r="AJ155" s="44">
        <f>$H$7*'WFH Recoverable LACW DATA 2022'!AM155</f>
        <v>0</v>
      </c>
      <c r="AK155" s="44">
        <f>$C$8*'WFH Recoverable LACW DATA 2022'!AN155</f>
        <v>-4860201.9738438688</v>
      </c>
      <c r="AL155" s="44">
        <f>0*'WFH Recoverable LACW DATA 2022'!AO155</f>
        <v>0</v>
      </c>
      <c r="AM155" s="44">
        <f>$G$8*'WFH Recoverable LACW DATA 2022'!AP155</f>
        <v>0</v>
      </c>
      <c r="AN155" s="44">
        <f>$H$8*'WFH Recoverable LACW DATA 2022'!AQ155</f>
        <v>0</v>
      </c>
      <c r="AO155" s="44">
        <f>$C$9*'WFH Recoverable LACW DATA 2022'!AR155</f>
        <v>-2421811.7000000002</v>
      </c>
      <c r="AP155" s="44">
        <f>0*'WFH Recoverable LACW DATA 2022'!AS155</f>
        <v>0</v>
      </c>
      <c r="AQ155" s="44">
        <f>0*'WFH Recoverable LACW DATA 2022'!AT155</f>
        <v>0</v>
      </c>
      <c r="AR155" s="44">
        <f>$G$9*'WFH Recoverable LACW DATA 2022'!AU155</f>
        <v>0</v>
      </c>
      <c r="AS155" s="44">
        <f>$H$9*'WFH Recoverable LACW DATA 2022'!AV155</f>
        <v>0</v>
      </c>
      <c r="AT155" s="44">
        <f>$C$10*'WFH Recoverable LACW DATA 2022'!AW155</f>
        <v>-77756.084872681691</v>
      </c>
      <c r="AU155" s="44">
        <f>0*'WFH Recoverable LACW DATA 2022'!AX155</f>
        <v>0</v>
      </c>
      <c r="AV155" s="44">
        <f>0*'WFH Recoverable LACW DATA 2022'!AY155</f>
        <v>0</v>
      </c>
      <c r="AW155" s="44">
        <f>$G$10*'WFH Recoverable LACW DATA 2022'!AZ155</f>
        <v>0</v>
      </c>
      <c r="AX155" s="44">
        <f>360*'WFH Recoverable LACW DATA 2022'!BA155</f>
        <v>0</v>
      </c>
      <c r="AY155" s="44">
        <f>$H$10*'WFH Recoverable LACW DATA 2022'!BB155</f>
        <v>0</v>
      </c>
      <c r="AZ155" s="44">
        <f>$C$11*'WFH Recoverable LACW DATA 2022'!BC155</f>
        <v>0</v>
      </c>
      <c r="BA155" s="44">
        <f>0*'WFH Recoverable LACW DATA 2022'!BD155</f>
        <v>0</v>
      </c>
      <c r="BB155" s="44">
        <f>$E$4*'WFH Recoverable LACW DATA 2022'!BE155</f>
        <v>0</v>
      </c>
      <c r="BC155" s="44">
        <f>$F$4*'WFH Recoverable LACW DATA 2022'!BF155</f>
        <v>0</v>
      </c>
      <c r="BD155" s="44">
        <f>0*'WFH Recoverable LACW DATA 2022'!BG155</f>
        <v>0</v>
      </c>
      <c r="BE155" s="44">
        <f>$G$11*'WFH Recoverable LACW DATA 2022'!BH155</f>
        <v>0</v>
      </c>
      <c r="BF155" s="44">
        <f>360*'WFH Recoverable LACW DATA 2022'!BI155</f>
        <v>0</v>
      </c>
      <c r="BG155" s="44">
        <f>$H$11*'WFH Recoverable LACW DATA 2022'!BJ155</f>
        <v>0</v>
      </c>
      <c r="BH155" s="44">
        <f>0*'WFH Recoverable LACW DATA 2022'!BK155</f>
        <v>0</v>
      </c>
      <c r="BI155" s="44">
        <f>0*'WFH Recoverable LACW DATA 2022'!BL155</f>
        <v>0</v>
      </c>
      <c r="BJ155" s="44">
        <f>0*'WFH Recoverable LACW DATA 2022'!BM155</f>
        <v>0</v>
      </c>
      <c r="BK155" s="44">
        <f>0*'WFH Recoverable LACW DATA 2022'!BN155</f>
        <v>0</v>
      </c>
      <c r="BL155" s="44">
        <f>0*'WFH Recoverable LACW DATA 2022'!BO155</f>
        <v>0</v>
      </c>
      <c r="BM155">
        <f>$G$3*'WFH Residual LACW DATA 2022'!N155</f>
        <v>-67616.221847988665</v>
      </c>
      <c r="BN155">
        <f>$H$3*'WFH Residual LACW DATA 2022'!O155</f>
        <v>171214.60835133758</v>
      </c>
      <c r="BO155">
        <f>$G$4*'WFH Residual LACW DATA 2022'!P155</f>
        <v>-26058.303715190832</v>
      </c>
      <c r="BP155">
        <f>$H$4*'WFH Residual LACW DATA 2022'!Q155</f>
        <v>29279.124057955127</v>
      </c>
      <c r="BQ155">
        <f>$G$5*'WFH Residual LACW DATA 2022'!R155</f>
        <v>-309904.29927466041</v>
      </c>
      <c r="BR155">
        <f>$H$5*'WFH Residual LACW DATA 2022'!S155</f>
        <v>222361.54658480585</v>
      </c>
      <c r="BS155">
        <f>$G$7*'WFH Residual LACW DATA 2022'!T155</f>
        <v>1461.9723642808362</v>
      </c>
      <c r="BT155">
        <f>$H$7*'WFH Residual LACW DATA 2022'!U155</f>
        <v>245.76259571962336</v>
      </c>
      <c r="BU155">
        <f>$G$8*'WFH Residual LACW DATA 2022'!V155</f>
        <v>5093.213907969116</v>
      </c>
      <c r="BV155">
        <f>$H$8*'WFH Residual LACW DATA 2022'!W155</f>
        <v>318.58114259951168</v>
      </c>
      <c r="BW155">
        <f>$G$6*'WFH Residual LACW DATA 2022'!X155</f>
        <v>1712890.13969111</v>
      </c>
      <c r="BX155">
        <f>$H$6*'WFH Residual LACW DATA 2022'!Y155</f>
        <v>1456.3709375977678</v>
      </c>
      <c r="BY155">
        <f>$G$9*'WFH Residual LACW DATA 2022'!Z155</f>
        <v>163050.52896076546</v>
      </c>
      <c r="BZ155">
        <f>$H$9*'WFH Residual LACW DATA 2022'!AA155</f>
        <v>24753.249095628726</v>
      </c>
      <c r="CA155">
        <f>$G$10*'WFH Residual LACW DATA 2022'!AB155</f>
        <v>33503.533348102501</v>
      </c>
      <c r="CB155">
        <f>$H$10*'WFH Residual LACW DATA 2022'!AC155</f>
        <v>222.50111546632564</v>
      </c>
      <c r="CC155">
        <f>$G$10*'WFH Residual LACW DATA 2022'!AD155</f>
        <v>70052.842455123391</v>
      </c>
      <c r="CD155">
        <f>$H$11*'WFH Residual LACW DATA 2022'!AE155</f>
        <v>21423.823313287165</v>
      </c>
      <c r="CE155">
        <f>360*'WFH Residual LACW DATA 2022'!AF155</f>
        <v>14003.566707670843</v>
      </c>
      <c r="CH155">
        <f>360*'WFH Residual LACW DATA 2022'!AI155</f>
        <v>2802.4497838059201</v>
      </c>
    </row>
    <row r="156" spans="11:86" x14ac:dyDescent="0.35">
      <c r="K156" s="2" t="s">
        <v>155</v>
      </c>
      <c r="L156" s="10">
        <f>$E$3*'WFH Recoverable LACW DATA 2022'!O156</f>
        <v>0</v>
      </c>
      <c r="M156" s="44">
        <f>$F$3*'WFH Recoverable LACW DATA 2022'!P156</f>
        <v>0</v>
      </c>
      <c r="N156" s="44">
        <f>$D$3*'WFH Recoverable LACW DATA 2022'!Q156</f>
        <v>0</v>
      </c>
      <c r="O156" s="44">
        <f>$G$3*'WFH Recoverable LACW DATA 2022'!R156</f>
        <v>0</v>
      </c>
      <c r="P156" s="44">
        <f>$H$3*'WFH Recoverable LACW DATA 2022'!S156</f>
        <v>0</v>
      </c>
      <c r="Q156" s="44">
        <f>$E$4*'WFH Recoverable LACW DATA 2022'!T156</f>
        <v>0</v>
      </c>
      <c r="R156" s="44">
        <f>$F$4*'WFH Recoverable LACW DATA 2022'!U156</f>
        <v>400411.87200000003</v>
      </c>
      <c r="S156" s="44">
        <f>$D$3*'WFH Recoverable LACW DATA 2022'!V156</f>
        <v>0</v>
      </c>
      <c r="T156" s="44">
        <f>$G$4*'WFH Recoverable LACW DATA 2022'!W156</f>
        <v>0</v>
      </c>
      <c r="U156" s="44">
        <f>360*'WFH Recoverable LACW DATA 2022'!X156</f>
        <v>0</v>
      </c>
      <c r="V156" s="44">
        <f>$H$4*'WFH Recoverable LACW DATA 2022'!Y156</f>
        <v>0</v>
      </c>
      <c r="W156" s="44">
        <f>$C$5*'WFH Recoverable LACW DATA 2022'!Z156</f>
        <v>-438387.25862808392</v>
      </c>
      <c r="X156" s="44">
        <f>0*'WFH Recoverable LACW DATA 2022'!AA156</f>
        <v>0</v>
      </c>
      <c r="Y156" s="44">
        <f>0*'WFH Recoverable LACW DATA 2022'!AB156</f>
        <v>0</v>
      </c>
      <c r="Z156" s="44">
        <f>$G$5*'WFH Recoverable LACW DATA 2022'!AC156</f>
        <v>0</v>
      </c>
      <c r="AA156" s="44">
        <f>$H$5*'WFH Recoverable LACW DATA 2022'!AD156</f>
        <v>0</v>
      </c>
      <c r="AB156" s="44">
        <f>$C$6*'WFH Recoverable LACW DATA 2022'!AE156</f>
        <v>-769665.7530073435</v>
      </c>
      <c r="AC156" s="44">
        <f>0*'WFH Recoverable LACW DATA 2022'!AF156</f>
        <v>0</v>
      </c>
      <c r="AD156" s="44">
        <f>$G$6*'WFH Recoverable LACW DATA 2022'!AG156</f>
        <v>0</v>
      </c>
      <c r="AE156" s="44">
        <f>$H$5*'WFH Recoverable LACW DATA 2022'!AH156</f>
        <v>0</v>
      </c>
      <c r="AF156" s="44">
        <f>$C$7*'WFH Recoverable LACW DATA 2022'!AI156</f>
        <v>-1063689.8345129255</v>
      </c>
      <c r="AG156" s="44">
        <f>0*'WFH Recoverable LACW DATA 2022'!AJ156</f>
        <v>0</v>
      </c>
      <c r="AH156" s="44">
        <f>0*'WFH Recoverable LACW DATA 2022'!AK156</f>
        <v>0</v>
      </c>
      <c r="AI156" s="44">
        <f>$G$7*'WFH Recoverable LACW DATA 2022'!AL156</f>
        <v>0</v>
      </c>
      <c r="AJ156" s="44">
        <f>$H$7*'WFH Recoverable LACW DATA 2022'!AM156</f>
        <v>0</v>
      </c>
      <c r="AK156" s="44">
        <f>$C$8*'WFH Recoverable LACW DATA 2022'!AN156</f>
        <v>-5657807.1054377938</v>
      </c>
      <c r="AL156" s="44">
        <f>0*'WFH Recoverable LACW DATA 2022'!AO156</f>
        <v>0</v>
      </c>
      <c r="AM156" s="44">
        <f>$G$8*'WFH Recoverable LACW DATA 2022'!AP156</f>
        <v>0</v>
      </c>
      <c r="AN156" s="44">
        <f>$H$8*'WFH Recoverable LACW DATA 2022'!AQ156</f>
        <v>0</v>
      </c>
      <c r="AO156" s="44">
        <f>$C$9*'WFH Recoverable LACW DATA 2022'!AR156</f>
        <v>-388437.52500000002</v>
      </c>
      <c r="AP156" s="44">
        <f>0*'WFH Recoverable LACW DATA 2022'!AS156</f>
        <v>0</v>
      </c>
      <c r="AQ156" s="44">
        <f>0*'WFH Recoverable LACW DATA 2022'!AT156</f>
        <v>0</v>
      </c>
      <c r="AR156" s="44">
        <f>$G$9*'WFH Recoverable LACW DATA 2022'!AU156</f>
        <v>0</v>
      </c>
      <c r="AS156" s="44">
        <f>$H$9*'WFH Recoverable LACW DATA 2022'!AV156</f>
        <v>0</v>
      </c>
      <c r="AT156" s="44">
        <f>$C$10*'WFH Recoverable LACW DATA 2022'!AW156</f>
        <v>-534665.43655167031</v>
      </c>
      <c r="AU156" s="44">
        <f>0*'WFH Recoverable LACW DATA 2022'!AX156</f>
        <v>0</v>
      </c>
      <c r="AV156" s="44">
        <f>0*'WFH Recoverable LACW DATA 2022'!AY156</f>
        <v>0</v>
      </c>
      <c r="AW156" s="44">
        <f>$G$10*'WFH Recoverable LACW DATA 2022'!AZ156</f>
        <v>0</v>
      </c>
      <c r="AX156" s="44">
        <f>360*'WFH Recoverable LACW DATA 2022'!BA156</f>
        <v>0</v>
      </c>
      <c r="AY156" s="44">
        <f>$H$10*'WFH Recoverable LACW DATA 2022'!BB156</f>
        <v>0</v>
      </c>
      <c r="AZ156" s="44">
        <f>$C$11*'WFH Recoverable LACW DATA 2022'!BC156</f>
        <v>0</v>
      </c>
      <c r="BA156" s="44">
        <f>0*'WFH Recoverable LACW DATA 2022'!BD156</f>
        <v>0</v>
      </c>
      <c r="BB156" s="44">
        <f>$E$4*'WFH Recoverable LACW DATA 2022'!BE156</f>
        <v>0</v>
      </c>
      <c r="BC156" s="44">
        <f>$F$4*'WFH Recoverable LACW DATA 2022'!BF156</f>
        <v>0</v>
      </c>
      <c r="BD156" s="44">
        <f>0*'WFH Recoverable LACW DATA 2022'!BG156</f>
        <v>0</v>
      </c>
      <c r="BE156" s="44">
        <f>$G$11*'WFH Recoverable LACW DATA 2022'!BH156</f>
        <v>0</v>
      </c>
      <c r="BF156" s="44">
        <f>360*'WFH Recoverable LACW DATA 2022'!BI156</f>
        <v>0</v>
      </c>
      <c r="BG156" s="44">
        <f>$H$11*'WFH Recoverable LACW DATA 2022'!BJ156</f>
        <v>0</v>
      </c>
      <c r="BH156" s="44">
        <f>0*'WFH Recoverable LACW DATA 2022'!BK156</f>
        <v>0</v>
      </c>
      <c r="BI156" s="44">
        <f>0*'WFH Recoverable LACW DATA 2022'!BL156</f>
        <v>0</v>
      </c>
      <c r="BJ156" s="44">
        <f>0*'WFH Recoverable LACW DATA 2022'!BM156</f>
        <v>0</v>
      </c>
      <c r="BK156" s="44">
        <f>0*'WFH Recoverable LACW DATA 2022'!BN156</f>
        <v>0</v>
      </c>
      <c r="BL156" s="44">
        <f>0*'WFH Recoverable LACW DATA 2022'!BO156</f>
        <v>0</v>
      </c>
      <c r="BM156">
        <f>$G$3*'WFH Residual LACW DATA 2022'!N156</f>
        <v>-274104.86065335391</v>
      </c>
      <c r="BN156">
        <f>$H$3*'WFH Residual LACW DATA 2022'!O156</f>
        <v>694075.40204581793</v>
      </c>
      <c r="BO156">
        <f>$G$4*'WFH Residual LACW DATA 2022'!P156</f>
        <v>-105636.00735890017</v>
      </c>
      <c r="BP156">
        <f>$H$4*'WFH Residual LACW DATA 2022'!Q156</f>
        <v>118692.67463657883</v>
      </c>
      <c r="BQ156">
        <f>$G$5*'WFH Residual LACW DATA 2022'!R156</f>
        <v>-1256300.225699211</v>
      </c>
      <c r="BR156">
        <f>$H$5*'WFH Residual LACW DATA 2022'!S156</f>
        <v>901416.53992910183</v>
      </c>
      <c r="BS156">
        <f>$G$7*'WFH Residual LACW DATA 2022'!T156</f>
        <v>5926.5915816941397</v>
      </c>
      <c r="BT156">
        <f>$H$7*'WFH Residual LACW DATA 2022'!U156</f>
        <v>996.28048140548026</v>
      </c>
      <c r="BU156">
        <f>$G$8*'WFH Residual LACW DATA 2022'!V156</f>
        <v>20647.037801966853</v>
      </c>
      <c r="BV156">
        <f>$H$8*'WFH Residual LACW DATA 2022'!W156</f>
        <v>1291.4746981182152</v>
      </c>
      <c r="BW156">
        <f>$G$6*'WFH Residual LACW DATA 2022'!X156</f>
        <v>6943770.2998263836</v>
      </c>
      <c r="BX156">
        <f>$H$6*'WFH Residual LACW DATA 2022'!Y156</f>
        <v>5903.8843342546979</v>
      </c>
      <c r="BY156">
        <f>$G$9*'WFH Residual LACW DATA 2022'!Z156</f>
        <v>660979.58890283236</v>
      </c>
      <c r="BZ156">
        <f>$H$9*'WFH Residual LACW DATA 2022'!AA156</f>
        <v>100345.53408394703</v>
      </c>
      <c r="CA156">
        <f>$G$10*'WFH Residual LACW DATA 2022'!AB156</f>
        <v>135817.72374715735</v>
      </c>
      <c r="CB156">
        <f>$H$10*'WFH Residual LACW DATA 2022'!AC156</f>
        <v>901.98232884446782</v>
      </c>
      <c r="CC156">
        <f>$G$10*'WFH Residual LACW DATA 2022'!AD156</f>
        <v>283982.5132895108</v>
      </c>
      <c r="CD156">
        <f>$H$11*'WFH Residual LACW DATA 2022'!AE156</f>
        <v>86848.598508692536</v>
      </c>
      <c r="CE156">
        <f>360*'WFH Residual LACW DATA 2022'!AF156</f>
        <v>56768.118598602858</v>
      </c>
      <c r="CH156">
        <f>360*'WFH Residual LACW DATA 2022'!AI156</f>
        <v>11360.662966426798</v>
      </c>
    </row>
    <row r="157" spans="11:86" x14ac:dyDescent="0.35">
      <c r="K157" s="2" t="s">
        <v>156</v>
      </c>
      <c r="L157" s="10">
        <f>$E$3*'WFH Recoverable LACW DATA 2022'!O157</f>
        <v>0</v>
      </c>
      <c r="M157" s="44">
        <f>$F$3*'WFH Recoverable LACW DATA 2022'!P157</f>
        <v>0</v>
      </c>
      <c r="N157" s="44">
        <f>$D$3*'WFH Recoverable LACW DATA 2022'!Q157</f>
        <v>0</v>
      </c>
      <c r="O157" s="44">
        <f>$G$3*'WFH Recoverable LACW DATA 2022'!R157</f>
        <v>0</v>
      </c>
      <c r="P157" s="44">
        <f>$H$3*'WFH Recoverable LACW DATA 2022'!S157</f>
        <v>0</v>
      </c>
      <c r="Q157" s="44">
        <f>$E$4*'WFH Recoverable LACW DATA 2022'!T157</f>
        <v>-931192.2</v>
      </c>
      <c r="R157" s="44">
        <f>$F$4*'WFH Recoverable LACW DATA 2022'!U157</f>
        <v>59508.959999999992</v>
      </c>
      <c r="S157" s="44">
        <f>$D$3*'WFH Recoverable LACW DATA 2022'!V157</f>
        <v>0</v>
      </c>
      <c r="T157" s="44">
        <f>$G$4*'WFH Recoverable LACW DATA 2022'!W157</f>
        <v>0</v>
      </c>
      <c r="U157" s="44">
        <f>360*'WFH Recoverable LACW DATA 2022'!X157</f>
        <v>0</v>
      </c>
      <c r="V157" s="44">
        <f>$H$4*'WFH Recoverable LACW DATA 2022'!Y157</f>
        <v>0</v>
      </c>
      <c r="W157" s="44">
        <f>$C$5*'WFH Recoverable LACW DATA 2022'!Z157</f>
        <v>-892545.52071582922</v>
      </c>
      <c r="X157" s="44">
        <f>0*'WFH Recoverable LACW DATA 2022'!AA157</f>
        <v>0</v>
      </c>
      <c r="Y157" s="44">
        <f>0*'WFH Recoverable LACW DATA 2022'!AB157</f>
        <v>0</v>
      </c>
      <c r="Z157" s="44">
        <f>$G$5*'WFH Recoverable LACW DATA 2022'!AC157</f>
        <v>0</v>
      </c>
      <c r="AA157" s="44">
        <f>$H$5*'WFH Recoverable LACW DATA 2022'!AD157</f>
        <v>0</v>
      </c>
      <c r="AB157" s="44">
        <f>$C$6*'WFH Recoverable LACW DATA 2022'!AE157</f>
        <v>-1447288.0658389956</v>
      </c>
      <c r="AC157" s="44">
        <f>0*'WFH Recoverable LACW DATA 2022'!AF157</f>
        <v>0</v>
      </c>
      <c r="AD157" s="44">
        <f>$G$6*'WFH Recoverable LACW DATA 2022'!AG157</f>
        <v>0</v>
      </c>
      <c r="AE157" s="44">
        <f>$H$5*'WFH Recoverable LACW DATA 2022'!AH157</f>
        <v>0</v>
      </c>
      <c r="AF157" s="44">
        <f>$C$7*'WFH Recoverable LACW DATA 2022'!AI157</f>
        <v>-1489122.2216397142</v>
      </c>
      <c r="AG157" s="44">
        <f>0*'WFH Recoverable LACW DATA 2022'!AJ157</f>
        <v>0</v>
      </c>
      <c r="AH157" s="44">
        <f>0*'WFH Recoverable LACW DATA 2022'!AK157</f>
        <v>0</v>
      </c>
      <c r="AI157" s="44">
        <f>$G$7*'WFH Recoverable LACW DATA 2022'!AL157</f>
        <v>0</v>
      </c>
      <c r="AJ157" s="44">
        <f>$H$7*'WFH Recoverable LACW DATA 2022'!AM157</f>
        <v>0</v>
      </c>
      <c r="AK157" s="44">
        <f>$C$8*'WFH Recoverable LACW DATA 2022'!AN157</f>
        <v>-10623752.197420307</v>
      </c>
      <c r="AL157" s="44">
        <f>0*'WFH Recoverable LACW DATA 2022'!AO157</f>
        <v>0</v>
      </c>
      <c r="AM157" s="44">
        <f>$G$8*'WFH Recoverable LACW DATA 2022'!AP157</f>
        <v>0</v>
      </c>
      <c r="AN157" s="44">
        <f>$H$8*'WFH Recoverable LACW DATA 2022'!AQ157</f>
        <v>0</v>
      </c>
      <c r="AO157" s="44">
        <f>$C$9*'WFH Recoverable LACW DATA 2022'!AR157</f>
        <v>-1302299.4558852904</v>
      </c>
      <c r="AP157" s="44">
        <f>0*'WFH Recoverable LACW DATA 2022'!AS157</f>
        <v>0</v>
      </c>
      <c r="AQ157" s="44">
        <f>0*'WFH Recoverable LACW DATA 2022'!AT157</f>
        <v>0</v>
      </c>
      <c r="AR157" s="44">
        <f>$G$9*'WFH Recoverable LACW DATA 2022'!AU157</f>
        <v>0</v>
      </c>
      <c r="AS157" s="44">
        <f>$H$9*'WFH Recoverable LACW DATA 2022'!AV157</f>
        <v>0</v>
      </c>
      <c r="AT157" s="44">
        <f>$C$10*'WFH Recoverable LACW DATA 2022'!AW157</f>
        <v>-865161.20103514718</v>
      </c>
      <c r="AU157" s="44">
        <f>0*'WFH Recoverable LACW DATA 2022'!AX157</f>
        <v>0</v>
      </c>
      <c r="AV157" s="44">
        <f>0*'WFH Recoverable LACW DATA 2022'!AY157</f>
        <v>0</v>
      </c>
      <c r="AW157" s="44">
        <f>$G$10*'WFH Recoverable LACW DATA 2022'!AZ157</f>
        <v>0</v>
      </c>
      <c r="AX157" s="44">
        <f>360*'WFH Recoverable LACW DATA 2022'!BA157</f>
        <v>0</v>
      </c>
      <c r="AY157" s="44">
        <f>$H$10*'WFH Recoverable LACW DATA 2022'!BB157</f>
        <v>0</v>
      </c>
      <c r="AZ157" s="44">
        <f>$C$11*'WFH Recoverable LACW DATA 2022'!BC157</f>
        <v>0</v>
      </c>
      <c r="BA157" s="44">
        <f>0*'WFH Recoverable LACW DATA 2022'!BD157</f>
        <v>0</v>
      </c>
      <c r="BB157" s="44">
        <f>$E$4*'WFH Recoverable LACW DATA 2022'!BE157</f>
        <v>0</v>
      </c>
      <c r="BC157" s="44">
        <f>$F$4*'WFH Recoverable LACW DATA 2022'!BF157</f>
        <v>0</v>
      </c>
      <c r="BD157" s="44">
        <f>0*'WFH Recoverable LACW DATA 2022'!BG157</f>
        <v>0</v>
      </c>
      <c r="BE157" s="44">
        <f>$G$11*'WFH Recoverable LACW DATA 2022'!BH157</f>
        <v>0</v>
      </c>
      <c r="BF157" s="44">
        <f>360*'WFH Recoverable LACW DATA 2022'!BI157</f>
        <v>0</v>
      </c>
      <c r="BG157" s="44">
        <f>$H$11*'WFH Recoverable LACW DATA 2022'!BJ157</f>
        <v>0</v>
      </c>
      <c r="BH157" s="44">
        <f>0*'WFH Recoverable LACW DATA 2022'!BK157</f>
        <v>0</v>
      </c>
      <c r="BI157" s="44">
        <f>0*'WFH Recoverable LACW DATA 2022'!BL157</f>
        <v>0</v>
      </c>
      <c r="BJ157" s="44">
        <f>0*'WFH Recoverable LACW DATA 2022'!BM157</f>
        <v>0</v>
      </c>
      <c r="BK157" s="44">
        <f>0*'WFH Recoverable LACW DATA 2022'!BN157</f>
        <v>0</v>
      </c>
      <c r="BL157" s="44">
        <f>0*'WFH Recoverable LACW DATA 2022'!BO157</f>
        <v>0</v>
      </c>
      <c r="BM157">
        <f>$G$3*'WFH Residual LACW DATA 2022'!N157</f>
        <v>-477081.81657518359</v>
      </c>
      <c r="BN157">
        <f>$H$3*'WFH Residual LACW DATA 2022'!O157</f>
        <v>1208044.0779448033</v>
      </c>
      <c r="BO157">
        <f>$G$4*'WFH Residual LACW DATA 2022'!P157</f>
        <v>-183860.35974118687</v>
      </c>
      <c r="BP157">
        <f>$H$4*'WFH Residual LACW DATA 2022'!Q157</f>
        <v>206585.59901058569</v>
      </c>
      <c r="BQ157">
        <f>$G$5*'WFH Residual LACW DATA 2022'!R157</f>
        <v>-2186601.1146674603</v>
      </c>
      <c r="BR157">
        <f>$H$5*'WFH Residual LACW DATA 2022'!S157</f>
        <v>1568923.0732181484</v>
      </c>
      <c r="BS157">
        <f>$G$7*'WFH Residual LACW DATA 2022'!T157</f>
        <v>10315.282520544511</v>
      </c>
      <c r="BT157">
        <f>$H$7*'WFH Residual LACW DATA 2022'!U157</f>
        <v>1734.0345616432583</v>
      </c>
      <c r="BU157">
        <f>$G$8*'WFH Residual LACW DATA 2022'!V157</f>
        <v>35936.343040322885</v>
      </c>
      <c r="BV157">
        <f>$H$8*'WFH Residual LACW DATA 2022'!W157</f>
        <v>2247.8225799079273</v>
      </c>
      <c r="BW157">
        <f>$G$6*'WFH Residual LACW DATA 2022'!X157</f>
        <v>12085690.639070557</v>
      </c>
      <c r="BX157">
        <f>$H$6*'WFH Residual LACW DATA 2022'!Y157</f>
        <v>10275.760365293383</v>
      </c>
      <c r="BY157">
        <f>$G$9*'WFH Residual LACW DATA 2022'!Z157</f>
        <v>1150440.5366662836</v>
      </c>
      <c r="BZ157">
        <f>$H$9*'WFH Residual LACW DATA 2022'!AA157</f>
        <v>174652.24648649691</v>
      </c>
      <c r="CA157">
        <f>$G$10*'WFH Residual LACW DATA 2022'!AB157</f>
        <v>236391.89109581168</v>
      </c>
      <c r="CB157">
        <f>$H$10*'WFH Residual LACW DATA 2022'!AC157</f>
        <v>1569.9078335864888</v>
      </c>
      <c r="CC157">
        <f>$G$10*'WFH Residual LACW DATA 2022'!AD157</f>
        <v>494273.95410942438</v>
      </c>
      <c r="CD157">
        <f>$H$11*'WFH Residual LACW DATA 2022'!AE157</f>
        <v>151160.71654028451</v>
      </c>
      <c r="CE157">
        <f>360*'WFH Residual LACW DATA 2022'!AF157</f>
        <v>98805.388127820988</v>
      </c>
      <c r="CH157">
        <f>360*'WFH Residual LACW DATA 2022'!AI157</f>
        <v>19773.329493692047</v>
      </c>
    </row>
    <row r="158" spans="11:86" x14ac:dyDescent="0.35">
      <c r="K158" s="2" t="s">
        <v>157</v>
      </c>
      <c r="L158" s="10">
        <f>$E$3*'WFH Recoverable LACW DATA 2022'!O158</f>
        <v>0</v>
      </c>
      <c r="M158" s="44">
        <f>$F$3*'WFH Recoverable LACW DATA 2022'!P158</f>
        <v>0</v>
      </c>
      <c r="N158" s="44">
        <f>$D$3*'WFH Recoverable LACW DATA 2022'!Q158</f>
        <v>-220546.56</v>
      </c>
      <c r="O158" s="44">
        <f>$G$3*'WFH Recoverable LACW DATA 2022'!R158</f>
        <v>0</v>
      </c>
      <c r="P158" s="44">
        <f>$H$3*'WFH Recoverable LACW DATA 2022'!S158</f>
        <v>0</v>
      </c>
      <c r="Q158" s="44">
        <f>$E$4*'WFH Recoverable LACW DATA 2022'!T158</f>
        <v>0</v>
      </c>
      <c r="R158" s="44">
        <f>$F$4*'WFH Recoverable LACW DATA 2022'!U158</f>
        <v>329174.71999999997</v>
      </c>
      <c r="S158" s="44">
        <f>$D$3*'WFH Recoverable LACW DATA 2022'!V158</f>
        <v>0</v>
      </c>
      <c r="T158" s="44">
        <f>$G$4*'WFH Recoverable LACW DATA 2022'!W158</f>
        <v>0</v>
      </c>
      <c r="U158" s="44">
        <f>360*'WFH Recoverable LACW DATA 2022'!X158</f>
        <v>0</v>
      </c>
      <c r="V158" s="44">
        <f>$H$4*'WFH Recoverable LACW DATA 2022'!Y158</f>
        <v>0</v>
      </c>
      <c r="W158" s="44">
        <f>$C$5*'WFH Recoverable LACW DATA 2022'!Z158</f>
        <v>-580731.99709768908</v>
      </c>
      <c r="X158" s="44">
        <f>0*'WFH Recoverable LACW DATA 2022'!AA158</f>
        <v>0</v>
      </c>
      <c r="Y158" s="44">
        <f>0*'WFH Recoverable LACW DATA 2022'!AB158</f>
        <v>0</v>
      </c>
      <c r="Z158" s="44">
        <f>$G$5*'WFH Recoverable LACW DATA 2022'!AC158</f>
        <v>0</v>
      </c>
      <c r="AA158" s="44">
        <f>$H$5*'WFH Recoverable LACW DATA 2022'!AD158</f>
        <v>0</v>
      </c>
      <c r="AB158" s="44">
        <f>$C$6*'WFH Recoverable LACW DATA 2022'!AE158</f>
        <v>-404908.98671401327</v>
      </c>
      <c r="AC158" s="44">
        <f>0*'WFH Recoverable LACW DATA 2022'!AF158</f>
        <v>0</v>
      </c>
      <c r="AD158" s="44">
        <f>$G$6*'WFH Recoverable LACW DATA 2022'!AG158</f>
        <v>0</v>
      </c>
      <c r="AE158" s="44">
        <f>$H$5*'WFH Recoverable LACW DATA 2022'!AH158</f>
        <v>0</v>
      </c>
      <c r="AF158" s="44">
        <f>$C$7*'WFH Recoverable LACW DATA 2022'!AI158</f>
        <v>-1115671.2417313247</v>
      </c>
      <c r="AG158" s="44">
        <f>0*'WFH Recoverable LACW DATA 2022'!AJ158</f>
        <v>0</v>
      </c>
      <c r="AH158" s="44">
        <f>0*'WFH Recoverable LACW DATA 2022'!AK158</f>
        <v>0</v>
      </c>
      <c r="AI158" s="44">
        <f>$G$7*'WFH Recoverable LACW DATA 2022'!AL158</f>
        <v>0</v>
      </c>
      <c r="AJ158" s="44">
        <f>$H$7*'WFH Recoverable LACW DATA 2022'!AM158</f>
        <v>0</v>
      </c>
      <c r="AK158" s="44">
        <f>$C$8*'WFH Recoverable LACW DATA 2022'!AN158</f>
        <v>-2510078.6618877226</v>
      </c>
      <c r="AL158" s="44">
        <f>0*'WFH Recoverable LACW DATA 2022'!AO158</f>
        <v>0</v>
      </c>
      <c r="AM158" s="44">
        <f>$G$8*'WFH Recoverable LACW DATA 2022'!AP158</f>
        <v>0</v>
      </c>
      <c r="AN158" s="44">
        <f>$H$8*'WFH Recoverable LACW DATA 2022'!AQ158</f>
        <v>0</v>
      </c>
      <c r="AO158" s="44">
        <f>$C$9*'WFH Recoverable LACW DATA 2022'!AR158</f>
        <v>-1209230.9949999999</v>
      </c>
      <c r="AP158" s="44">
        <f>0*'WFH Recoverable LACW DATA 2022'!AS158</f>
        <v>0</v>
      </c>
      <c r="AQ158" s="44">
        <f>0*'WFH Recoverable LACW DATA 2022'!AT158</f>
        <v>0</v>
      </c>
      <c r="AR158" s="44">
        <f>$G$9*'WFH Recoverable LACW DATA 2022'!AU158</f>
        <v>0</v>
      </c>
      <c r="AS158" s="44">
        <f>$H$9*'WFH Recoverable LACW DATA 2022'!AV158</f>
        <v>0</v>
      </c>
      <c r="AT158" s="44">
        <f>$C$10*'WFH Recoverable LACW DATA 2022'!AW158</f>
        <v>-18660.55266757866</v>
      </c>
      <c r="AU158" s="44">
        <f>0*'WFH Recoverable LACW DATA 2022'!AX158</f>
        <v>0</v>
      </c>
      <c r="AV158" s="44">
        <f>0*'WFH Recoverable LACW DATA 2022'!AY158</f>
        <v>0</v>
      </c>
      <c r="AW158" s="44">
        <f>$G$10*'WFH Recoverable LACW DATA 2022'!AZ158</f>
        <v>0</v>
      </c>
      <c r="AX158" s="44">
        <f>360*'WFH Recoverable LACW DATA 2022'!BA158</f>
        <v>0</v>
      </c>
      <c r="AY158" s="44">
        <f>$H$10*'WFH Recoverable LACW DATA 2022'!BB158</f>
        <v>0</v>
      </c>
      <c r="AZ158" s="44">
        <f>$C$11*'WFH Recoverable LACW DATA 2022'!BC158</f>
        <v>0</v>
      </c>
      <c r="BA158" s="44">
        <f>0*'WFH Recoverable LACW DATA 2022'!BD158</f>
        <v>0</v>
      </c>
      <c r="BB158" s="44">
        <f>$E$4*'WFH Recoverable LACW DATA 2022'!BE158</f>
        <v>0</v>
      </c>
      <c r="BC158" s="44">
        <f>$F$4*'WFH Recoverable LACW DATA 2022'!BF158</f>
        <v>0</v>
      </c>
      <c r="BD158" s="44">
        <f>0*'WFH Recoverable LACW DATA 2022'!BG158</f>
        <v>0</v>
      </c>
      <c r="BE158" s="44">
        <f>$G$11*'WFH Recoverable LACW DATA 2022'!BH158</f>
        <v>0</v>
      </c>
      <c r="BF158" s="44">
        <f>360*'WFH Recoverable LACW DATA 2022'!BI158</f>
        <v>0</v>
      </c>
      <c r="BG158" s="44">
        <f>$H$11*'WFH Recoverable LACW DATA 2022'!BJ158</f>
        <v>0</v>
      </c>
      <c r="BH158" s="44">
        <f>0*'WFH Recoverable LACW DATA 2022'!BK158</f>
        <v>0</v>
      </c>
      <c r="BI158" s="44">
        <f>0*'WFH Recoverable LACW DATA 2022'!BL158</f>
        <v>0</v>
      </c>
      <c r="BJ158" s="44">
        <f>0*'WFH Recoverable LACW DATA 2022'!BM158</f>
        <v>0</v>
      </c>
      <c r="BK158" s="44">
        <f>0*'WFH Recoverable LACW DATA 2022'!BN158</f>
        <v>0</v>
      </c>
      <c r="BL158" s="44">
        <f>0*'WFH Recoverable LACW DATA 2022'!BO158</f>
        <v>0</v>
      </c>
      <c r="BM158">
        <f>$G$3*'WFH Residual LACW DATA 2022'!N158</f>
        <v>-27457.850492343016</v>
      </c>
      <c r="BN158">
        <f>$H$3*'WFH Residual LACW DATA 2022'!O158</f>
        <v>69527.474173062423</v>
      </c>
      <c r="BO158">
        <f>$G$4*'WFH Residual LACW DATA 2022'!P158</f>
        <v>-10581.854293845907</v>
      </c>
      <c r="BP158">
        <f>$H$4*'WFH Residual LACW DATA 2022'!Q158</f>
        <v>11889.777171186466</v>
      </c>
      <c r="BQ158">
        <f>$G$5*'WFH Residual LACW DATA 2022'!R158</f>
        <v>-125847.1071564474</v>
      </c>
      <c r="BR158">
        <f>$H$5*'WFH Residual LACW DATA 2022'!S158</f>
        <v>90297.415834590647</v>
      </c>
      <c r="BS158">
        <f>$G$7*'WFH Residual LACW DATA 2022'!T158</f>
        <v>593.68325388849757</v>
      </c>
      <c r="BT158">
        <f>$H$7*'WFH Residual LACW DATA 2022'!U158</f>
        <v>99.80020216229056</v>
      </c>
      <c r="BU158">
        <f>$G$8*'WFH Residual LACW DATA 2022'!V158</f>
        <v>2068.2715210698816</v>
      </c>
      <c r="BV158">
        <f>$H$8*'WFH Residual LACW DATA 2022'!W158</f>
        <v>129.37063243259885</v>
      </c>
      <c r="BW158">
        <f>$G$6*'WFH Residual LACW DATA 2022'!X158</f>
        <v>695576.89087069384</v>
      </c>
      <c r="BX158">
        <f>$H$6*'WFH Residual LACW DATA 2022'!Y158</f>
        <v>591.4086054061662</v>
      </c>
      <c r="BY158">
        <f>$G$9*'WFH Residual LACW DATA 2022'!Z158</f>
        <v>66212.17401006438</v>
      </c>
      <c r="BZ158">
        <f>$H$9*'WFH Residual LACW DATA 2022'!AA158</f>
        <v>10051.892789802721</v>
      </c>
      <c r="CA158">
        <f>$G$10*'WFH Residual LACW DATA 2022'!AB158</f>
        <v>13605.241234944735</v>
      </c>
      <c r="CB158">
        <f>$H$10*'WFH Residual LACW DATA 2022'!AC158</f>
        <v>90.354092492608729</v>
      </c>
      <c r="CC158">
        <f>$G$10*'WFH Residual LACW DATA 2022'!AD158</f>
        <v>28447.322582157176</v>
      </c>
      <c r="CD158">
        <f>$H$11*'WFH Residual LACW DATA 2022'!AE158</f>
        <v>8699.8670057769577</v>
      </c>
      <c r="CE158">
        <f>360*'WFH Residual LACW DATA 2022'!AF158</f>
        <v>5686.6212058285209</v>
      </c>
      <c r="CH158">
        <f>360*'WFH Residual LACW DATA 2022'!AI158</f>
        <v>1138.0293821952271</v>
      </c>
    </row>
    <row r="159" spans="11:86" x14ac:dyDescent="0.35">
      <c r="K159" s="2" t="s">
        <v>158</v>
      </c>
      <c r="L159" s="10">
        <f>$E$3*'WFH Recoverable LACW DATA 2022'!O159</f>
        <v>0</v>
      </c>
      <c r="M159" s="44">
        <f>$F$3*'WFH Recoverable LACW DATA 2022'!P159</f>
        <v>0</v>
      </c>
      <c r="N159" s="44">
        <f>$D$3*'WFH Recoverable LACW DATA 2022'!Q159</f>
        <v>0</v>
      </c>
      <c r="O159" s="44">
        <f>$G$3*'WFH Recoverable LACW DATA 2022'!R159</f>
        <v>0</v>
      </c>
      <c r="P159" s="44">
        <f>$H$3*'WFH Recoverable LACW DATA 2022'!S159</f>
        <v>0</v>
      </c>
      <c r="Q159" s="44">
        <f>$E$4*'WFH Recoverable LACW DATA 2022'!T159</f>
        <v>0</v>
      </c>
      <c r="R159" s="44">
        <f>$F$4*'WFH Recoverable LACW DATA 2022'!U159</f>
        <v>280431.76</v>
      </c>
      <c r="S159" s="44">
        <f>$D$3*'WFH Recoverable LACW DATA 2022'!V159</f>
        <v>0</v>
      </c>
      <c r="T159" s="44">
        <f>$G$4*'WFH Recoverable LACW DATA 2022'!W159</f>
        <v>0</v>
      </c>
      <c r="U159" s="44">
        <f>360*'WFH Recoverable LACW DATA 2022'!X159</f>
        <v>0</v>
      </c>
      <c r="V159" s="44">
        <f>$H$4*'WFH Recoverable LACW DATA 2022'!Y159</f>
        <v>0</v>
      </c>
      <c r="W159" s="44">
        <f>$C$5*'WFH Recoverable LACW DATA 2022'!Z159</f>
        <v>-873942.37599692086</v>
      </c>
      <c r="X159" s="44">
        <f>0*'WFH Recoverable LACW DATA 2022'!AA159</f>
        <v>0</v>
      </c>
      <c r="Y159" s="44">
        <f>0*'WFH Recoverable LACW DATA 2022'!AB159</f>
        <v>0</v>
      </c>
      <c r="Z159" s="44">
        <f>$G$5*'WFH Recoverable LACW DATA 2022'!AC159</f>
        <v>0</v>
      </c>
      <c r="AA159" s="44">
        <f>$H$5*'WFH Recoverable LACW DATA 2022'!AD159</f>
        <v>0</v>
      </c>
      <c r="AB159" s="44">
        <f>$C$6*'WFH Recoverable LACW DATA 2022'!AE159</f>
        <v>-548332.50274981593</v>
      </c>
      <c r="AC159" s="44">
        <f>0*'WFH Recoverable LACW DATA 2022'!AF159</f>
        <v>0</v>
      </c>
      <c r="AD159" s="44">
        <f>$G$6*'WFH Recoverable LACW DATA 2022'!AG159</f>
        <v>0</v>
      </c>
      <c r="AE159" s="44">
        <f>$H$5*'WFH Recoverable LACW DATA 2022'!AH159</f>
        <v>75745.79525849456</v>
      </c>
      <c r="AF159" s="44">
        <f>$C$7*'WFH Recoverable LACW DATA 2022'!AI159</f>
        <v>-1973551.514</v>
      </c>
      <c r="AG159" s="44">
        <f>0*'WFH Recoverable LACW DATA 2022'!AJ159</f>
        <v>0</v>
      </c>
      <c r="AH159" s="44">
        <f>0*'WFH Recoverable LACW DATA 2022'!AK159</f>
        <v>0</v>
      </c>
      <c r="AI159" s="44">
        <f>$G$7*'WFH Recoverable LACW DATA 2022'!AL159</f>
        <v>0</v>
      </c>
      <c r="AJ159" s="44">
        <f>$H$7*'WFH Recoverable LACW DATA 2022'!AM159</f>
        <v>0</v>
      </c>
      <c r="AK159" s="44">
        <f>$C$8*'WFH Recoverable LACW DATA 2022'!AN159</f>
        <v>-3877375.4184808573</v>
      </c>
      <c r="AL159" s="44">
        <f>0*'WFH Recoverable LACW DATA 2022'!AO159</f>
        <v>0</v>
      </c>
      <c r="AM159" s="44">
        <f>$G$8*'WFH Recoverable LACW DATA 2022'!AP159</f>
        <v>0</v>
      </c>
      <c r="AN159" s="44">
        <f>$H$8*'WFH Recoverable LACW DATA 2022'!AQ159</f>
        <v>0</v>
      </c>
      <c r="AO159" s="44">
        <f>$C$9*'WFH Recoverable LACW DATA 2022'!AR159</f>
        <v>0</v>
      </c>
      <c r="AP159" s="44">
        <f>0*'WFH Recoverable LACW DATA 2022'!AS159</f>
        <v>0</v>
      </c>
      <c r="AQ159" s="44">
        <f>0*'WFH Recoverable LACW DATA 2022'!AT159</f>
        <v>0</v>
      </c>
      <c r="AR159" s="44">
        <f>$G$9*'WFH Recoverable LACW DATA 2022'!AU159</f>
        <v>0</v>
      </c>
      <c r="AS159" s="44">
        <f>$H$9*'WFH Recoverable LACW DATA 2022'!AV159</f>
        <v>0</v>
      </c>
      <c r="AT159" s="44">
        <f>$C$10*'WFH Recoverable LACW DATA 2022'!AW159</f>
        <v>-48540</v>
      </c>
      <c r="AU159" s="44">
        <f>0*'WFH Recoverable LACW DATA 2022'!AX159</f>
        <v>0</v>
      </c>
      <c r="AV159" s="44">
        <f>0*'WFH Recoverable LACW DATA 2022'!AY159</f>
        <v>0</v>
      </c>
      <c r="AW159" s="44">
        <f>$G$10*'WFH Recoverable LACW DATA 2022'!AZ159</f>
        <v>0</v>
      </c>
      <c r="AX159" s="44">
        <f>360*'WFH Recoverable LACW DATA 2022'!BA159</f>
        <v>0</v>
      </c>
      <c r="AY159" s="44">
        <f>$H$10*'WFH Recoverable LACW DATA 2022'!BB159</f>
        <v>0</v>
      </c>
      <c r="AZ159" s="44">
        <f>$C$11*'WFH Recoverable LACW DATA 2022'!BC159</f>
        <v>0</v>
      </c>
      <c r="BA159" s="44">
        <f>0*'WFH Recoverable LACW DATA 2022'!BD159</f>
        <v>0</v>
      </c>
      <c r="BB159" s="44">
        <f>$E$4*'WFH Recoverable LACW DATA 2022'!BE159</f>
        <v>0</v>
      </c>
      <c r="BC159" s="44">
        <f>$F$4*'WFH Recoverable LACW DATA 2022'!BF159</f>
        <v>0</v>
      </c>
      <c r="BD159" s="44">
        <f>0*'WFH Recoverable LACW DATA 2022'!BG159</f>
        <v>0</v>
      </c>
      <c r="BE159" s="44">
        <f>$G$11*'WFH Recoverable LACW DATA 2022'!BH159</f>
        <v>0</v>
      </c>
      <c r="BF159" s="44">
        <f>360*'WFH Recoverable LACW DATA 2022'!BI159</f>
        <v>0</v>
      </c>
      <c r="BG159" s="44">
        <f>$H$11*'WFH Recoverable LACW DATA 2022'!BJ159</f>
        <v>0</v>
      </c>
      <c r="BH159" s="44">
        <f>0*'WFH Recoverable LACW DATA 2022'!BK159</f>
        <v>0</v>
      </c>
      <c r="BI159" s="44">
        <f>0*'WFH Recoverable LACW DATA 2022'!BL159</f>
        <v>0</v>
      </c>
      <c r="BJ159" s="44">
        <f>0*'WFH Recoverable LACW DATA 2022'!BM159</f>
        <v>0</v>
      </c>
      <c r="BK159" s="44">
        <f>0*'WFH Recoverable LACW DATA 2022'!BN159</f>
        <v>0</v>
      </c>
      <c r="BL159" s="44">
        <f>0*'WFH Recoverable LACW DATA 2022'!BO159</f>
        <v>0</v>
      </c>
      <c r="BM159">
        <f>$G$3*'WFH Residual LACW DATA 2022'!N159</f>
        <v>-237033.22465144855</v>
      </c>
      <c r="BN159">
        <f>$H$3*'WFH Residual LACW DATA 2022'!O159</f>
        <v>600204.35356755427</v>
      </c>
      <c r="BO159">
        <f>$G$4*'WFH Residual LACW DATA 2022'!P159</f>
        <v>-91349.140631439135</v>
      </c>
      <c r="BP159">
        <f>$H$4*'WFH Residual LACW DATA 2022'!Q159</f>
        <v>102639.9435039323</v>
      </c>
      <c r="BQ159">
        <f>$G$5*'WFH Residual LACW DATA 2022'!R159</f>
        <v>-1086390.4161277153</v>
      </c>
      <c r="BR159">
        <f>$H$5*'WFH Residual LACW DATA 2022'!S159</f>
        <v>779503.39408157382</v>
      </c>
      <c r="BS159">
        <f>$G$7*'WFH Residual LACW DATA 2022'!T159</f>
        <v>5125.0426951664558</v>
      </c>
      <c r="BT159">
        <f>$H$7*'WFH Residual LACW DATA 2022'!U159</f>
        <v>861.53734961849909</v>
      </c>
      <c r="BU159">
        <f>$G$8*'WFH Residual LACW DATA 2022'!V159</f>
        <v>17854.604759781287</v>
      </c>
      <c r="BV159">
        <f>$H$8*'WFH Residual LACW DATA 2022'!W159</f>
        <v>1116.8076754313877</v>
      </c>
      <c r="BW159">
        <f>$G$6*'WFH Residual LACW DATA 2022'!X159</f>
        <v>6004651.8747739121</v>
      </c>
      <c r="BX159">
        <f>$H$6*'WFH Residual LACW DATA 2022'!Y159</f>
        <v>5105.4065162577708</v>
      </c>
      <c r="BY159">
        <f>$G$9*'WFH Residual LACW DATA 2022'!Z159</f>
        <v>571584.62280814769</v>
      </c>
      <c r="BZ159">
        <f>$H$9*'WFH Residual LACW DATA 2022'!AA159</f>
        <v>86774.183670422892</v>
      </c>
      <c r="CA159">
        <f>$G$10*'WFH Residual LACW DATA 2022'!AB159</f>
        <v>117448.8950975646</v>
      </c>
      <c r="CB159">
        <f>$H$10*'WFH Residual LACW DATA 2022'!AC159</f>
        <v>779.99266220604852</v>
      </c>
      <c r="CC159">
        <f>$G$10*'WFH Residual LACW DATA 2022'!AD159</f>
        <v>245574.96247672595</v>
      </c>
      <c r="CD159">
        <f>$H$11*'WFH Residual LACW DATA 2022'!AE159</f>
        <v>75102.657106866929</v>
      </c>
      <c r="CE159">
        <f>360*'WFH Residual LACW DATA 2022'!AF159</f>
        <v>49090.447271709338</v>
      </c>
      <c r="CH159">
        <f>360*'WFH Residual LACW DATA 2022'!AI159</f>
        <v>9824.1766698035608</v>
      </c>
    </row>
    <row r="160" spans="11:86" x14ac:dyDescent="0.35">
      <c r="K160" s="2" t="s">
        <v>159</v>
      </c>
      <c r="L160" s="10">
        <f>$E$3*'WFH Recoverable LACW DATA 2022'!O160</f>
        <v>0</v>
      </c>
      <c r="M160" s="44">
        <f>$F$3*'WFH Recoverable LACW DATA 2022'!P160</f>
        <v>0</v>
      </c>
      <c r="N160" s="44">
        <f>$D$3*'WFH Recoverable LACW DATA 2022'!Q160</f>
        <v>0</v>
      </c>
      <c r="O160" s="44">
        <f>$G$3*'WFH Recoverable LACW DATA 2022'!R160</f>
        <v>0</v>
      </c>
      <c r="P160" s="44">
        <f>$H$3*'WFH Recoverable LACW DATA 2022'!S160</f>
        <v>0</v>
      </c>
      <c r="Q160" s="44">
        <f>$E$4*'WFH Recoverable LACW DATA 2022'!T160</f>
        <v>0</v>
      </c>
      <c r="R160" s="44">
        <f>$F$4*'WFH Recoverable LACW DATA 2022'!U160</f>
        <v>315544.32000000001</v>
      </c>
      <c r="S160" s="44">
        <f>$D$3*'WFH Recoverable LACW DATA 2022'!V160</f>
        <v>0</v>
      </c>
      <c r="T160" s="44">
        <f>$G$4*'WFH Recoverable LACW DATA 2022'!W160</f>
        <v>0</v>
      </c>
      <c r="U160" s="44">
        <f>360*'WFH Recoverable LACW DATA 2022'!X160</f>
        <v>0</v>
      </c>
      <c r="V160" s="44">
        <f>$H$4*'WFH Recoverable LACW DATA 2022'!Y160</f>
        <v>0</v>
      </c>
      <c r="W160" s="44">
        <f>$C$5*'WFH Recoverable LACW DATA 2022'!Z160</f>
        <v>-761739.79750265612</v>
      </c>
      <c r="X160" s="44">
        <f>0*'WFH Recoverable LACW DATA 2022'!AA160</f>
        <v>0</v>
      </c>
      <c r="Y160" s="44">
        <f>0*'WFH Recoverable LACW DATA 2022'!AB160</f>
        <v>0</v>
      </c>
      <c r="Z160" s="44">
        <f>$G$5*'WFH Recoverable LACW DATA 2022'!AC160</f>
        <v>0</v>
      </c>
      <c r="AA160" s="44">
        <f>$H$5*'WFH Recoverable LACW DATA 2022'!AD160</f>
        <v>0</v>
      </c>
      <c r="AB160" s="44">
        <f>$C$6*'WFH Recoverable LACW DATA 2022'!AE160</f>
        <v>-272958.04342463741</v>
      </c>
      <c r="AC160" s="44">
        <f>0*'WFH Recoverable LACW DATA 2022'!AF160</f>
        <v>0</v>
      </c>
      <c r="AD160" s="44">
        <f>$G$6*'WFH Recoverable LACW DATA 2022'!AG160</f>
        <v>0</v>
      </c>
      <c r="AE160" s="44">
        <f>$H$5*'WFH Recoverable LACW DATA 2022'!AH160</f>
        <v>0</v>
      </c>
      <c r="AF160" s="44">
        <f>$C$7*'WFH Recoverable LACW DATA 2022'!AI160</f>
        <v>-634298.20000000007</v>
      </c>
      <c r="AG160" s="44">
        <f>0*'WFH Recoverable LACW DATA 2022'!AJ160</f>
        <v>0</v>
      </c>
      <c r="AH160" s="44">
        <f>0*'WFH Recoverable LACW DATA 2022'!AK160</f>
        <v>0</v>
      </c>
      <c r="AI160" s="44">
        <f>$G$7*'WFH Recoverable LACW DATA 2022'!AL160</f>
        <v>0</v>
      </c>
      <c r="AJ160" s="44">
        <f>$H$7*'WFH Recoverable LACW DATA 2022'!AM160</f>
        <v>0</v>
      </c>
      <c r="AK160" s="44">
        <f>$C$8*'WFH Recoverable LACW DATA 2022'!AN160</f>
        <v>-2433315.8401404116</v>
      </c>
      <c r="AL160" s="44">
        <f>0*'WFH Recoverable LACW DATA 2022'!AO160</f>
        <v>0</v>
      </c>
      <c r="AM160" s="44">
        <f>$G$8*'WFH Recoverable LACW DATA 2022'!AP160</f>
        <v>0</v>
      </c>
      <c r="AN160" s="44">
        <f>$H$8*'WFH Recoverable LACW DATA 2022'!AQ160</f>
        <v>0</v>
      </c>
      <c r="AO160" s="44">
        <f>$C$9*'WFH Recoverable LACW DATA 2022'!AR160</f>
        <v>-55326.437681159419</v>
      </c>
      <c r="AP160" s="44">
        <f>0*'WFH Recoverable LACW DATA 2022'!AS160</f>
        <v>0</v>
      </c>
      <c r="AQ160" s="44">
        <f>0*'WFH Recoverable LACW DATA 2022'!AT160</f>
        <v>0</v>
      </c>
      <c r="AR160" s="44">
        <f>$G$9*'WFH Recoverable LACW DATA 2022'!AU160</f>
        <v>0</v>
      </c>
      <c r="AS160" s="44">
        <f>$H$9*'WFH Recoverable LACW DATA 2022'!AV160</f>
        <v>0</v>
      </c>
      <c r="AT160" s="44">
        <f>$C$10*'WFH Recoverable LACW DATA 2022'!AW160</f>
        <v>0</v>
      </c>
      <c r="AU160" s="44">
        <f>0*'WFH Recoverable LACW DATA 2022'!AX160</f>
        <v>0</v>
      </c>
      <c r="AV160" s="44">
        <f>0*'WFH Recoverable LACW DATA 2022'!AY160</f>
        <v>0</v>
      </c>
      <c r="AW160" s="44">
        <f>$G$10*'WFH Recoverable LACW DATA 2022'!AZ160</f>
        <v>0</v>
      </c>
      <c r="AX160" s="44">
        <f>360*'WFH Recoverable LACW DATA 2022'!BA160</f>
        <v>0</v>
      </c>
      <c r="AY160" s="44">
        <f>$H$10*'WFH Recoverable LACW DATA 2022'!BB160</f>
        <v>0</v>
      </c>
      <c r="AZ160" s="44">
        <f>$C$11*'WFH Recoverable LACW DATA 2022'!BC160</f>
        <v>0</v>
      </c>
      <c r="BA160" s="44">
        <f>0*'WFH Recoverable LACW DATA 2022'!BD160</f>
        <v>0</v>
      </c>
      <c r="BB160" s="44">
        <f>$E$4*'WFH Recoverable LACW DATA 2022'!BE160</f>
        <v>0</v>
      </c>
      <c r="BC160" s="44">
        <f>$F$4*'WFH Recoverable LACW DATA 2022'!BF160</f>
        <v>0</v>
      </c>
      <c r="BD160" s="44">
        <f>0*'WFH Recoverable LACW DATA 2022'!BG160</f>
        <v>0</v>
      </c>
      <c r="BE160" s="44">
        <f>$G$11*'WFH Recoverable LACW DATA 2022'!BH160</f>
        <v>0</v>
      </c>
      <c r="BF160" s="44">
        <f>360*'WFH Recoverable LACW DATA 2022'!BI160</f>
        <v>0</v>
      </c>
      <c r="BG160" s="44">
        <f>$H$11*'WFH Recoverable LACW DATA 2022'!BJ160</f>
        <v>0</v>
      </c>
      <c r="BH160" s="44">
        <f>0*'WFH Recoverable LACW DATA 2022'!BK160</f>
        <v>0</v>
      </c>
      <c r="BI160" s="44">
        <f>0*'WFH Recoverable LACW DATA 2022'!BL160</f>
        <v>0</v>
      </c>
      <c r="BJ160" s="44">
        <f>0*'WFH Recoverable LACW DATA 2022'!BM160</f>
        <v>0</v>
      </c>
      <c r="BK160" s="44">
        <f>0*'WFH Recoverable LACW DATA 2022'!BN160</f>
        <v>0</v>
      </c>
      <c r="BL160" s="44">
        <f>0*'WFH Recoverable LACW DATA 2022'!BO160</f>
        <v>0</v>
      </c>
      <c r="BM160">
        <f>$G$3*'WFH Residual LACW DATA 2022'!N160</f>
        <v>-195013.32679185551</v>
      </c>
      <c r="BN160">
        <f>$H$3*'WFH Residual LACW DATA 2022'!O160</f>
        <v>493803.54976092395</v>
      </c>
      <c r="BO160">
        <f>$G$4*'WFH Residual LACW DATA 2022'!P160</f>
        <v>-75155.286100965328</v>
      </c>
      <c r="BP160">
        <f>$H$4*'WFH Residual LACW DATA 2022'!Q160</f>
        <v>84444.519851017452</v>
      </c>
      <c r="BQ160">
        <f>$G$5*'WFH Residual LACW DATA 2022'!R160</f>
        <v>-893801.32070257131</v>
      </c>
      <c r="BR160">
        <f>$H$5*'WFH Residual LACW DATA 2022'!S160</f>
        <v>641317.47922225925</v>
      </c>
      <c r="BS160">
        <f>$G$7*'WFH Residual LACW DATA 2022'!T160</f>
        <v>4216.5043630671453</v>
      </c>
      <c r="BT160">
        <f>$H$7*'WFH Residual LACW DATA 2022'!U160</f>
        <v>708.80892310180479</v>
      </c>
      <c r="BU160">
        <f>$G$8*'WFH Residual LACW DATA 2022'!V160</f>
        <v>14689.442283370496</v>
      </c>
      <c r="BV160">
        <f>$H$8*'WFH Residual LACW DATA 2022'!W160</f>
        <v>918.82638179863568</v>
      </c>
      <c r="BW160">
        <f>$G$6*'WFH Residual LACW DATA 2022'!X160</f>
        <v>4940181.4452320775</v>
      </c>
      <c r="BX160">
        <f>$H$6*'WFH Residual LACW DATA 2022'!Y160</f>
        <v>4200.34917393662</v>
      </c>
      <c r="BY160">
        <f>$G$9*'WFH Residual LACW DATA 2022'!Z160</f>
        <v>470257.36160318303</v>
      </c>
      <c r="BZ160">
        <f>$H$9*'WFH Residual LACW DATA 2022'!AA160</f>
        <v>71391.351411179712</v>
      </c>
      <c r="CA160">
        <f>$G$10*'WFH Residual LACW DATA 2022'!AB160</f>
        <v>96628.224986955422</v>
      </c>
      <c r="CB160">
        <f>$H$10*'WFH Residual LACW DATA 2022'!AC160</f>
        <v>641.72001268476151</v>
      </c>
      <c r="CC160">
        <f>$G$10*'WFH Residual LACW DATA 2022'!AD160</f>
        <v>202040.83406363407</v>
      </c>
      <c r="CD160">
        <f>$H$11*'WFH Residual LACW DATA 2022'!AE160</f>
        <v>61788.88649409682</v>
      </c>
      <c r="CE160">
        <f>360*'WFH Residual LACW DATA 2022'!AF160</f>
        <v>40387.972826313657</v>
      </c>
      <c r="CH160">
        <f>360*'WFH Residual LACW DATA 2022'!AI160</f>
        <v>8082.6026738931942</v>
      </c>
    </row>
    <row r="161" spans="11:86" x14ac:dyDescent="0.35">
      <c r="K161" s="2" t="s">
        <v>160</v>
      </c>
      <c r="L161" s="10">
        <f>$E$3*'WFH Recoverable LACW DATA 2022'!O161</f>
        <v>0</v>
      </c>
      <c r="M161" s="44">
        <f>$F$3*'WFH Recoverable LACW DATA 2022'!P161</f>
        <v>0</v>
      </c>
      <c r="N161" s="44">
        <f>$D$3*'WFH Recoverable LACW DATA 2022'!Q161</f>
        <v>0</v>
      </c>
      <c r="O161" s="44">
        <f>$G$3*'WFH Recoverable LACW DATA 2022'!R161</f>
        <v>0</v>
      </c>
      <c r="P161" s="44">
        <f>$H$3*'WFH Recoverable LACW DATA 2022'!S161</f>
        <v>0</v>
      </c>
      <c r="Q161" s="44">
        <f>$E$4*'WFH Recoverable LACW DATA 2022'!T161</f>
        <v>0</v>
      </c>
      <c r="R161" s="44">
        <f>$F$4*'WFH Recoverable LACW DATA 2022'!U161</f>
        <v>399272.16</v>
      </c>
      <c r="S161" s="44">
        <f>$D$3*'WFH Recoverable LACW DATA 2022'!V161</f>
        <v>0</v>
      </c>
      <c r="T161" s="44">
        <f>$G$4*'WFH Recoverable LACW DATA 2022'!W161</f>
        <v>0</v>
      </c>
      <c r="U161" s="44">
        <f>360*'WFH Recoverable LACW DATA 2022'!X161</f>
        <v>0</v>
      </c>
      <c r="V161" s="44">
        <f>$H$4*'WFH Recoverable LACW DATA 2022'!Y161</f>
        <v>0</v>
      </c>
      <c r="W161" s="44">
        <f>$C$5*'WFH Recoverable LACW DATA 2022'!Z161</f>
        <v>-1161257.5615851267</v>
      </c>
      <c r="X161" s="44">
        <f>0*'WFH Recoverable LACW DATA 2022'!AA161</f>
        <v>0</v>
      </c>
      <c r="Y161" s="44">
        <f>0*'WFH Recoverable LACW DATA 2022'!AB161</f>
        <v>0</v>
      </c>
      <c r="Z161" s="44">
        <f>$G$5*'WFH Recoverable LACW DATA 2022'!AC161</f>
        <v>0</v>
      </c>
      <c r="AA161" s="44">
        <f>$H$5*'WFH Recoverable LACW DATA 2022'!AD161</f>
        <v>0</v>
      </c>
      <c r="AB161" s="44">
        <f>$C$6*'WFH Recoverable LACW DATA 2022'!AE161</f>
        <v>-1366284.4640689085</v>
      </c>
      <c r="AC161" s="44">
        <f>0*'WFH Recoverable LACW DATA 2022'!AF161</f>
        <v>0</v>
      </c>
      <c r="AD161" s="44">
        <f>$G$6*'WFH Recoverable LACW DATA 2022'!AG161</f>
        <v>0</v>
      </c>
      <c r="AE161" s="44">
        <f>$H$5*'WFH Recoverable LACW DATA 2022'!AH161</f>
        <v>0</v>
      </c>
      <c r="AF161" s="44">
        <f>$C$7*'WFH Recoverable LACW DATA 2022'!AI161</f>
        <v>-1930943.6400000001</v>
      </c>
      <c r="AG161" s="44">
        <f>0*'WFH Recoverable LACW DATA 2022'!AJ161</f>
        <v>0</v>
      </c>
      <c r="AH161" s="44">
        <f>0*'WFH Recoverable LACW DATA 2022'!AK161</f>
        <v>0</v>
      </c>
      <c r="AI161" s="44">
        <f>$G$7*'WFH Recoverable LACW DATA 2022'!AL161</f>
        <v>0</v>
      </c>
      <c r="AJ161" s="44">
        <f>$H$7*'WFH Recoverable LACW DATA 2022'!AM161</f>
        <v>0</v>
      </c>
      <c r="AK161" s="44">
        <f>$C$8*'WFH Recoverable LACW DATA 2022'!AN161</f>
        <v>-11310282.23366807</v>
      </c>
      <c r="AL161" s="44">
        <f>0*'WFH Recoverable LACW DATA 2022'!AO161</f>
        <v>0</v>
      </c>
      <c r="AM161" s="44">
        <f>$G$8*'WFH Recoverable LACW DATA 2022'!AP161</f>
        <v>0</v>
      </c>
      <c r="AN161" s="44">
        <f>$H$8*'WFH Recoverable LACW DATA 2022'!AQ161</f>
        <v>0</v>
      </c>
      <c r="AO161" s="44">
        <f>$C$9*'WFH Recoverable LACW DATA 2022'!AR161</f>
        <v>-640154.1541534916</v>
      </c>
      <c r="AP161" s="44">
        <f>0*'WFH Recoverable LACW DATA 2022'!AS161</f>
        <v>0</v>
      </c>
      <c r="AQ161" s="44">
        <f>0*'WFH Recoverable LACW DATA 2022'!AT161</f>
        <v>0</v>
      </c>
      <c r="AR161" s="44">
        <f>$G$9*'WFH Recoverable LACW DATA 2022'!AU161</f>
        <v>0</v>
      </c>
      <c r="AS161" s="44">
        <f>$H$9*'WFH Recoverable LACW DATA 2022'!AV161</f>
        <v>0</v>
      </c>
      <c r="AT161" s="44">
        <f>$C$10*'WFH Recoverable LACW DATA 2022'!AW161</f>
        <v>-662870</v>
      </c>
      <c r="AU161" s="44">
        <f>0*'WFH Recoverable LACW DATA 2022'!AX161</f>
        <v>0</v>
      </c>
      <c r="AV161" s="44">
        <f>0*'WFH Recoverable LACW DATA 2022'!AY161</f>
        <v>0</v>
      </c>
      <c r="AW161" s="44">
        <f>$G$10*'WFH Recoverable LACW DATA 2022'!AZ161</f>
        <v>0</v>
      </c>
      <c r="AX161" s="44">
        <f>360*'WFH Recoverable LACW DATA 2022'!BA161</f>
        <v>0</v>
      </c>
      <c r="AY161" s="44">
        <f>$H$10*'WFH Recoverable LACW DATA 2022'!BB161</f>
        <v>0</v>
      </c>
      <c r="AZ161" s="44">
        <f>$C$11*'WFH Recoverable LACW DATA 2022'!BC161</f>
        <v>0</v>
      </c>
      <c r="BA161" s="44">
        <f>0*'WFH Recoverable LACW DATA 2022'!BD161</f>
        <v>0</v>
      </c>
      <c r="BB161" s="44">
        <f>$E$4*'WFH Recoverable LACW DATA 2022'!BE161</f>
        <v>0</v>
      </c>
      <c r="BC161" s="44">
        <f>$F$4*'WFH Recoverable LACW DATA 2022'!BF161</f>
        <v>0</v>
      </c>
      <c r="BD161" s="44">
        <f>0*'WFH Recoverable LACW DATA 2022'!BG161</f>
        <v>0</v>
      </c>
      <c r="BE161" s="44">
        <f>$G$11*'WFH Recoverable LACW DATA 2022'!BH161</f>
        <v>0</v>
      </c>
      <c r="BF161" s="44">
        <f>360*'WFH Recoverable LACW DATA 2022'!BI161</f>
        <v>0</v>
      </c>
      <c r="BG161" s="44">
        <f>$H$11*'WFH Recoverable LACW DATA 2022'!BJ161</f>
        <v>0</v>
      </c>
      <c r="BH161" s="44">
        <f>0*'WFH Recoverable LACW DATA 2022'!BK161</f>
        <v>0</v>
      </c>
      <c r="BI161" s="44">
        <f>0*'WFH Recoverable LACW DATA 2022'!BL161</f>
        <v>0</v>
      </c>
      <c r="BJ161" s="44">
        <f>0*'WFH Recoverable LACW DATA 2022'!BM161</f>
        <v>0</v>
      </c>
      <c r="BK161" s="44">
        <f>0*'WFH Recoverable LACW DATA 2022'!BN161</f>
        <v>0</v>
      </c>
      <c r="BL161" s="44">
        <f>0*'WFH Recoverable LACW DATA 2022'!BO161</f>
        <v>0</v>
      </c>
      <c r="BM161">
        <f>$G$3*'WFH Residual LACW DATA 2022'!N161</f>
        <v>-434798.2639038522</v>
      </c>
      <c r="BN161">
        <f>$H$3*'WFH Residual LACW DATA 2022'!O161</f>
        <v>1100975.6598571914</v>
      </c>
      <c r="BO161">
        <f>$G$4*'WFH Residual LACW DATA 2022'!P161</f>
        <v>-167564.89649948257</v>
      </c>
      <c r="BP161">
        <f>$H$4*'WFH Residual LACW DATA 2022'!Q161</f>
        <v>188276.0077551284</v>
      </c>
      <c r="BQ161">
        <f>$G$5*'WFH Residual LACW DATA 2022'!R161</f>
        <v>-1992803.6145511193</v>
      </c>
      <c r="BR161">
        <f>$H$5*'WFH Residual LACW DATA 2022'!S161</f>
        <v>1429870.1076703989</v>
      </c>
      <c r="BS161">
        <f>$G$7*'WFH Residual LACW DATA 2022'!T161</f>
        <v>9401.0435438670756</v>
      </c>
      <c r="BT161">
        <f>$H$7*'WFH Residual LACW DATA 2022'!U161</f>
        <v>1580.3478371155861</v>
      </c>
      <c r="BU161">
        <f>$G$8*'WFH Residual LACW DATA 2022'!V161</f>
        <v>32751.320679444321</v>
      </c>
      <c r="BV161">
        <f>$H$8*'WFH Residual LACW DATA 2022'!W161</f>
        <v>2048.5990481127965</v>
      </c>
      <c r="BW161">
        <f>$G$6*'WFH Residual LACW DATA 2022'!X161</f>
        <v>11014541.165432999</v>
      </c>
      <c r="BX161">
        <f>$H$6*'WFH Residual LACW DATA 2022'!Y161</f>
        <v>9365.0242199442109</v>
      </c>
      <c r="BY161">
        <f>$G$9*'WFH Residual LACW DATA 2022'!Z161</f>
        <v>1048477.4952396193</v>
      </c>
      <c r="BZ161">
        <f>$H$9*'WFH Residual LACW DATA 2022'!AA161</f>
        <v>159172.89429384345</v>
      </c>
      <c r="CA161">
        <f>$G$10*'WFH Residual LACW DATA 2022'!AB161</f>
        <v>215440.58121362043</v>
      </c>
      <c r="CB161">
        <f>$H$10*'WFH Residual LACW DATA 2022'!AC161</f>
        <v>1430.7675891581434</v>
      </c>
      <c r="CC161">
        <f>$G$10*'WFH Residual LACW DATA 2022'!AD161</f>
        <v>450466.66981029726</v>
      </c>
      <c r="CD161">
        <f>$H$11*'WFH Residual LACW DATA 2022'!AE161</f>
        <v>137763.40836880432</v>
      </c>
      <c r="CE161">
        <f>360*'WFH Residual LACW DATA 2022'!AF161</f>
        <v>90048.309807155878</v>
      </c>
      <c r="CH161">
        <f>360*'WFH Residual LACW DATA 2022'!AI161</f>
        <v>18020.827951847263</v>
      </c>
    </row>
    <row r="162" spans="11:86" x14ac:dyDescent="0.35">
      <c r="K162" s="2" t="s">
        <v>161</v>
      </c>
      <c r="L162" s="10">
        <f>$E$3*'WFH Recoverable LACW DATA 2022'!O162</f>
        <v>0</v>
      </c>
      <c r="M162" s="44">
        <f>$F$3*'WFH Recoverable LACW DATA 2022'!P162</f>
        <v>0</v>
      </c>
      <c r="N162" s="44">
        <f>$D$3*'WFH Recoverable LACW DATA 2022'!Q162</f>
        <v>-217233.12</v>
      </c>
      <c r="O162" s="44">
        <f>$G$3*'WFH Recoverable LACW DATA 2022'!R162</f>
        <v>0</v>
      </c>
      <c r="P162" s="44">
        <f>$H$3*'WFH Recoverable LACW DATA 2022'!S162</f>
        <v>0</v>
      </c>
      <c r="Q162" s="44">
        <f>$E$4*'WFH Recoverable LACW DATA 2022'!T162</f>
        <v>0</v>
      </c>
      <c r="R162" s="44">
        <f>$F$4*'WFH Recoverable LACW DATA 2022'!U162</f>
        <v>377528.48</v>
      </c>
      <c r="S162" s="44">
        <f>$D$3*'WFH Recoverable LACW DATA 2022'!V162</f>
        <v>0</v>
      </c>
      <c r="T162" s="44">
        <f>$G$4*'WFH Recoverable LACW DATA 2022'!W162</f>
        <v>0</v>
      </c>
      <c r="U162" s="44">
        <f>360*'WFH Recoverable LACW DATA 2022'!X162</f>
        <v>0</v>
      </c>
      <c r="V162" s="44">
        <f>$H$4*'WFH Recoverable LACW DATA 2022'!Y162</f>
        <v>0</v>
      </c>
      <c r="W162" s="44">
        <f>$C$5*'WFH Recoverable LACW DATA 2022'!Z162</f>
        <v>-384586.48321681924</v>
      </c>
      <c r="X162" s="44">
        <f>0*'WFH Recoverable LACW DATA 2022'!AA162</f>
        <v>0</v>
      </c>
      <c r="Y162" s="44">
        <f>0*'WFH Recoverable LACW DATA 2022'!AB162</f>
        <v>0</v>
      </c>
      <c r="Z162" s="44">
        <f>$G$5*'WFH Recoverable LACW DATA 2022'!AC162</f>
        <v>0</v>
      </c>
      <c r="AA162" s="44">
        <f>$H$5*'WFH Recoverable LACW DATA 2022'!AD162</f>
        <v>0</v>
      </c>
      <c r="AB162" s="44">
        <f>$C$6*'WFH Recoverable LACW DATA 2022'!AE162</f>
        <v>-1055082.0183575901</v>
      </c>
      <c r="AC162" s="44">
        <f>0*'WFH Recoverable LACW DATA 2022'!AF162</f>
        <v>0</v>
      </c>
      <c r="AD162" s="44">
        <f>$G$6*'WFH Recoverable LACW DATA 2022'!AG162</f>
        <v>0</v>
      </c>
      <c r="AE162" s="44">
        <f>$H$5*'WFH Recoverable LACW DATA 2022'!AH162</f>
        <v>0</v>
      </c>
      <c r="AF162" s="44">
        <f>$C$7*'WFH Recoverable LACW DATA 2022'!AI162</f>
        <v>-1556174.3501758778</v>
      </c>
      <c r="AG162" s="44">
        <f>0*'WFH Recoverable LACW DATA 2022'!AJ162</f>
        <v>0</v>
      </c>
      <c r="AH162" s="44">
        <f>0*'WFH Recoverable LACW DATA 2022'!AK162</f>
        <v>0</v>
      </c>
      <c r="AI162" s="44">
        <f>$G$7*'WFH Recoverable LACW DATA 2022'!AL162</f>
        <v>0</v>
      </c>
      <c r="AJ162" s="44">
        <f>$H$7*'WFH Recoverable LACW DATA 2022'!AM162</f>
        <v>0</v>
      </c>
      <c r="AK162" s="44">
        <f>$C$8*'WFH Recoverable LACW DATA 2022'!AN162</f>
        <v>-5327595.8303642655</v>
      </c>
      <c r="AL162" s="44">
        <f>0*'WFH Recoverable LACW DATA 2022'!AO162</f>
        <v>0</v>
      </c>
      <c r="AM162" s="44">
        <f>$G$8*'WFH Recoverable LACW DATA 2022'!AP162</f>
        <v>0</v>
      </c>
      <c r="AN162" s="44">
        <f>$H$8*'WFH Recoverable LACW DATA 2022'!AQ162</f>
        <v>0</v>
      </c>
      <c r="AO162" s="44">
        <f>$C$9*'WFH Recoverable LACW DATA 2022'!AR162</f>
        <v>-134274.70000000001</v>
      </c>
      <c r="AP162" s="44">
        <f>0*'WFH Recoverable LACW DATA 2022'!AS162</f>
        <v>0</v>
      </c>
      <c r="AQ162" s="44">
        <f>0*'WFH Recoverable LACW DATA 2022'!AT162</f>
        <v>0</v>
      </c>
      <c r="AR162" s="44">
        <f>$G$9*'WFH Recoverable LACW DATA 2022'!AU162</f>
        <v>0</v>
      </c>
      <c r="AS162" s="44">
        <f>$H$9*'WFH Recoverable LACW DATA 2022'!AV162</f>
        <v>0</v>
      </c>
      <c r="AT162" s="44">
        <f>$C$10*'WFH Recoverable LACW DATA 2022'!AW162</f>
        <v>-558</v>
      </c>
      <c r="AU162" s="44">
        <f>0*'WFH Recoverable LACW DATA 2022'!AX162</f>
        <v>0</v>
      </c>
      <c r="AV162" s="44">
        <f>0*'WFH Recoverable LACW DATA 2022'!AY162</f>
        <v>0</v>
      </c>
      <c r="AW162" s="44">
        <f>$G$10*'WFH Recoverable LACW DATA 2022'!AZ162</f>
        <v>0</v>
      </c>
      <c r="AX162" s="44">
        <f>360*'WFH Recoverable LACW DATA 2022'!BA162</f>
        <v>0</v>
      </c>
      <c r="AY162" s="44">
        <f>$H$10*'WFH Recoverable LACW DATA 2022'!BB162</f>
        <v>0</v>
      </c>
      <c r="AZ162" s="44">
        <f>$C$11*'WFH Recoverable LACW DATA 2022'!BC162</f>
        <v>0</v>
      </c>
      <c r="BA162" s="44">
        <f>0*'WFH Recoverable LACW DATA 2022'!BD162</f>
        <v>0</v>
      </c>
      <c r="BB162" s="44">
        <f>$E$4*'WFH Recoverable LACW DATA 2022'!BE162</f>
        <v>0</v>
      </c>
      <c r="BC162" s="44">
        <f>$F$4*'WFH Recoverable LACW DATA 2022'!BF162</f>
        <v>0</v>
      </c>
      <c r="BD162" s="44">
        <f>0*'WFH Recoverable LACW DATA 2022'!BG162</f>
        <v>0</v>
      </c>
      <c r="BE162" s="44">
        <f>$G$11*'WFH Recoverable LACW DATA 2022'!BH162</f>
        <v>0</v>
      </c>
      <c r="BF162" s="44">
        <f>360*'WFH Recoverable LACW DATA 2022'!BI162</f>
        <v>0</v>
      </c>
      <c r="BG162" s="44">
        <f>$H$11*'WFH Recoverable LACW DATA 2022'!BJ162</f>
        <v>0</v>
      </c>
      <c r="BH162" s="44">
        <f>0*'WFH Recoverable LACW DATA 2022'!BK162</f>
        <v>0</v>
      </c>
      <c r="BI162" s="44">
        <f>0*'WFH Recoverable LACW DATA 2022'!BL162</f>
        <v>0</v>
      </c>
      <c r="BJ162" s="44">
        <f>0*'WFH Recoverable LACW DATA 2022'!BM162</f>
        <v>0</v>
      </c>
      <c r="BK162" s="44">
        <f>0*'WFH Recoverable LACW DATA 2022'!BN162</f>
        <v>0</v>
      </c>
      <c r="BL162" s="44">
        <f>0*'WFH Recoverable LACW DATA 2022'!BO162</f>
        <v>0</v>
      </c>
      <c r="BM162">
        <f>$G$3*'WFH Residual LACW DATA 2022'!N162</f>
        <v>-154775.29045120647</v>
      </c>
      <c r="BN162">
        <f>$H$3*'WFH Residual LACW DATA 2022'!O162</f>
        <v>391914.69166442502</v>
      </c>
      <c r="BO162">
        <f>$G$4*'WFH Residual LACW DATA 2022'!P162</f>
        <v>-59648.134958673167</v>
      </c>
      <c r="BP162">
        <f>$H$4*'WFH Residual LACW DATA 2022'!Q162</f>
        <v>67020.676494093583</v>
      </c>
      <c r="BQ162">
        <f>$G$5*'WFH Residual LACW DATA 2022'!R162</f>
        <v>-709379.00139032945</v>
      </c>
      <c r="BR162">
        <f>$H$5*'WFH Residual LACW DATA 2022'!S162</f>
        <v>508991.36356975493</v>
      </c>
      <c r="BS162">
        <f>$G$7*'WFH Residual LACW DATA 2022'!T162</f>
        <v>3346.4927665125729</v>
      </c>
      <c r="BT162">
        <f>$H$7*'WFH Residual LACW DATA 2022'!U162</f>
        <v>562.55697368099288</v>
      </c>
      <c r="BU162">
        <f>$G$8*'WFH Residual LACW DATA 2022'!V162</f>
        <v>11658.499105558847</v>
      </c>
      <c r="BV162">
        <f>$H$8*'WFH Residual LACW DATA 2022'!W162</f>
        <v>729.24052143832398</v>
      </c>
      <c r="BW162">
        <f>$G$6*'WFH Residual LACW DATA 2022'!X162</f>
        <v>3920850.0805873596</v>
      </c>
      <c r="BX162">
        <f>$H$6*'WFH Residual LACW DATA 2022'!Y162</f>
        <v>3333.6709551466238</v>
      </c>
      <c r="BY162">
        <f>$G$9*'WFH Residual LACW DATA 2022'!Z162</f>
        <v>373226.90159855492</v>
      </c>
      <c r="BZ162">
        <f>$H$9*'WFH Residual LACW DATA 2022'!AA162</f>
        <v>56660.830991120572</v>
      </c>
      <c r="CA162">
        <f>$G$10*'WFH Residual LACW DATA 2022'!AB162</f>
        <v>76690.459232579786</v>
      </c>
      <c r="CB162">
        <f>$H$10*'WFH Residual LACW DATA 2022'!AC162</f>
        <v>509.31084036962312</v>
      </c>
      <c r="CC162">
        <f>$G$10*'WFH Residual LACW DATA 2022'!AD162</f>
        <v>160352.77839539407</v>
      </c>
      <c r="CD162">
        <f>$H$11*'WFH Residual LACW DATA 2022'!AE162</f>
        <v>49039.688779771481</v>
      </c>
      <c r="CE162">
        <f>360*'WFH Residual LACW DATA 2022'!AF162</f>
        <v>32054.52841487138</v>
      </c>
      <c r="CH162">
        <f>360*'WFH Residual LACW DATA 2022'!AI162</f>
        <v>6414.8804444977204</v>
      </c>
    </row>
    <row r="163" spans="11:86" x14ac:dyDescent="0.35">
      <c r="K163" s="2" t="s">
        <v>162</v>
      </c>
      <c r="L163" s="10">
        <f>$E$3*'WFH Recoverable LACW DATA 2022'!O163</f>
        <v>0</v>
      </c>
      <c r="M163" s="44">
        <f>$F$3*'WFH Recoverable LACW DATA 2022'!P163</f>
        <v>0</v>
      </c>
      <c r="N163" s="44">
        <f>$D$3*'WFH Recoverable LACW DATA 2022'!Q163</f>
        <v>0</v>
      </c>
      <c r="O163" s="44">
        <f>$G$3*'WFH Recoverable LACW DATA 2022'!R163</f>
        <v>0</v>
      </c>
      <c r="P163" s="44">
        <f>$H$3*'WFH Recoverable LACW DATA 2022'!S163</f>
        <v>0</v>
      </c>
      <c r="Q163" s="44">
        <f>$E$4*'WFH Recoverable LACW DATA 2022'!T163</f>
        <v>0</v>
      </c>
      <c r="R163" s="44">
        <f>$F$4*'WFH Recoverable LACW DATA 2022'!U163</f>
        <v>20970.32</v>
      </c>
      <c r="S163" s="44">
        <f>$D$3*'WFH Recoverable LACW DATA 2022'!V163</f>
        <v>0</v>
      </c>
      <c r="T163" s="44">
        <f>$G$4*'WFH Recoverable LACW DATA 2022'!W163</f>
        <v>0</v>
      </c>
      <c r="U163" s="44">
        <f>360*'WFH Recoverable LACW DATA 2022'!X163</f>
        <v>0</v>
      </c>
      <c r="V163" s="44">
        <f>$H$4*'WFH Recoverable LACW DATA 2022'!Y163</f>
        <v>0</v>
      </c>
      <c r="W163" s="44">
        <f>$C$5*'WFH Recoverable LACW DATA 2022'!Z163</f>
        <v>-1070322.4569328642</v>
      </c>
      <c r="X163" s="44">
        <f>0*'WFH Recoverable LACW DATA 2022'!AA163</f>
        <v>0</v>
      </c>
      <c r="Y163" s="44">
        <f>0*'WFH Recoverable LACW DATA 2022'!AB163</f>
        <v>0</v>
      </c>
      <c r="Z163" s="44">
        <f>$G$5*'WFH Recoverable LACW DATA 2022'!AC163</f>
        <v>0</v>
      </c>
      <c r="AA163" s="44">
        <f>$H$5*'WFH Recoverable LACW DATA 2022'!AD163</f>
        <v>0</v>
      </c>
      <c r="AB163" s="44">
        <f>$C$6*'WFH Recoverable LACW DATA 2022'!AE163</f>
        <v>-2442396.7686005775</v>
      </c>
      <c r="AC163" s="44">
        <f>0*'WFH Recoverable LACW DATA 2022'!AF163</f>
        <v>0</v>
      </c>
      <c r="AD163" s="44">
        <f>$G$6*'WFH Recoverable LACW DATA 2022'!AG163</f>
        <v>0</v>
      </c>
      <c r="AE163" s="44">
        <f>$H$5*'WFH Recoverable LACW DATA 2022'!AH163</f>
        <v>0</v>
      </c>
      <c r="AF163" s="44">
        <f>$C$7*'WFH Recoverable LACW DATA 2022'!AI163</f>
        <v>-518390.05710358272</v>
      </c>
      <c r="AG163" s="44">
        <f>0*'WFH Recoverable LACW DATA 2022'!AJ163</f>
        <v>0</v>
      </c>
      <c r="AH163" s="44">
        <f>0*'WFH Recoverable LACW DATA 2022'!AK163</f>
        <v>0</v>
      </c>
      <c r="AI163" s="44">
        <f>$G$7*'WFH Recoverable LACW DATA 2022'!AL163</f>
        <v>0</v>
      </c>
      <c r="AJ163" s="44">
        <f>$H$7*'WFH Recoverable LACW DATA 2022'!AM163</f>
        <v>0</v>
      </c>
      <c r="AK163" s="44">
        <f>$C$8*'WFH Recoverable LACW DATA 2022'!AN163</f>
        <v>-7469035.3975436864</v>
      </c>
      <c r="AL163" s="44">
        <f>0*'WFH Recoverable LACW DATA 2022'!AO163</f>
        <v>0</v>
      </c>
      <c r="AM163" s="44">
        <f>$G$8*'WFH Recoverable LACW DATA 2022'!AP163</f>
        <v>0</v>
      </c>
      <c r="AN163" s="44">
        <f>$H$8*'WFH Recoverable LACW DATA 2022'!AQ163</f>
        <v>0</v>
      </c>
      <c r="AO163" s="44">
        <f>$C$9*'WFH Recoverable LACW DATA 2022'!AR163</f>
        <v>0</v>
      </c>
      <c r="AP163" s="44">
        <f>0*'WFH Recoverable LACW DATA 2022'!AS163</f>
        <v>0</v>
      </c>
      <c r="AQ163" s="44">
        <f>0*'WFH Recoverable LACW DATA 2022'!AT163</f>
        <v>0</v>
      </c>
      <c r="AR163" s="44">
        <f>$G$9*'WFH Recoverable LACW DATA 2022'!AU163</f>
        <v>0</v>
      </c>
      <c r="AS163" s="44">
        <f>$H$9*'WFH Recoverable LACW DATA 2022'!AV163</f>
        <v>0</v>
      </c>
      <c r="AT163" s="44">
        <f>$C$10*'WFH Recoverable LACW DATA 2022'!AW163</f>
        <v>-617240</v>
      </c>
      <c r="AU163" s="44">
        <f>0*'WFH Recoverable LACW DATA 2022'!AX163</f>
        <v>0</v>
      </c>
      <c r="AV163" s="44">
        <f>0*'WFH Recoverable LACW DATA 2022'!AY163</f>
        <v>0</v>
      </c>
      <c r="AW163" s="44">
        <f>$G$10*'WFH Recoverable LACW DATA 2022'!AZ163</f>
        <v>0</v>
      </c>
      <c r="AX163" s="44">
        <f>360*'WFH Recoverable LACW DATA 2022'!BA163</f>
        <v>0</v>
      </c>
      <c r="AY163" s="44">
        <f>$H$10*'WFH Recoverable LACW DATA 2022'!BB163</f>
        <v>0</v>
      </c>
      <c r="AZ163" s="44">
        <f>$C$11*'WFH Recoverable LACW DATA 2022'!BC163</f>
        <v>-12854.762797061981</v>
      </c>
      <c r="BA163" s="44">
        <f>0*'WFH Recoverable LACW DATA 2022'!BD163</f>
        <v>0</v>
      </c>
      <c r="BB163" s="44">
        <f>$E$4*'WFH Recoverable LACW DATA 2022'!BE163</f>
        <v>0</v>
      </c>
      <c r="BC163" s="44">
        <f>$F$4*'WFH Recoverable LACW DATA 2022'!BF163</f>
        <v>0</v>
      </c>
      <c r="BD163" s="44">
        <f>0*'WFH Recoverable LACW DATA 2022'!BG163</f>
        <v>0</v>
      </c>
      <c r="BE163" s="44">
        <f>$G$11*'WFH Recoverable LACW DATA 2022'!BH163</f>
        <v>0</v>
      </c>
      <c r="BF163" s="44">
        <f>360*'WFH Recoverable LACW DATA 2022'!BI163</f>
        <v>0</v>
      </c>
      <c r="BG163" s="44">
        <f>$H$11*'WFH Recoverable LACW DATA 2022'!BJ163</f>
        <v>0</v>
      </c>
      <c r="BH163" s="44">
        <f>0*'WFH Recoverable LACW DATA 2022'!BK163</f>
        <v>0</v>
      </c>
      <c r="BI163" s="44">
        <f>0*'WFH Recoverable LACW DATA 2022'!BL163</f>
        <v>0</v>
      </c>
      <c r="BJ163" s="44">
        <f>0*'WFH Recoverable LACW DATA 2022'!BM163</f>
        <v>0</v>
      </c>
      <c r="BK163" s="44">
        <f>0*'WFH Recoverable LACW DATA 2022'!BN163</f>
        <v>0</v>
      </c>
      <c r="BL163" s="44">
        <f>0*'WFH Recoverable LACW DATA 2022'!BO163</f>
        <v>0</v>
      </c>
      <c r="BM163">
        <f>$G$3*'WFH Residual LACW DATA 2022'!N163</f>
        <v>-556973.15829996089</v>
      </c>
      <c r="BN163">
        <f>$H$3*'WFH Residual LACW DATA 2022'!O163</f>
        <v>1410341.165984151</v>
      </c>
      <c r="BO163">
        <f>$G$4*'WFH Residual LACW DATA 2022'!P163</f>
        <v>-214649.31526074567</v>
      </c>
      <c r="BP163">
        <f>$H$4*'WFH Residual LACW DATA 2022'!Q163</f>
        <v>241180.08597815089</v>
      </c>
      <c r="BQ163">
        <f>$G$5*'WFH Residual LACW DATA 2022'!R163</f>
        <v>-2552765.7656737044</v>
      </c>
      <c r="BR163">
        <f>$H$5*'WFH Residual LACW DATA 2022'!S163</f>
        <v>1831652.3683360347</v>
      </c>
      <c r="BS163">
        <f>$G$7*'WFH Residual LACW DATA 2022'!T163</f>
        <v>12042.662882161316</v>
      </c>
      <c r="BT163">
        <f>$H$7*'WFH Residual LACW DATA 2022'!U163</f>
        <v>2024.4131569150488</v>
      </c>
      <c r="BU163">
        <f>$G$8*'WFH Residual LACW DATA 2022'!V163</f>
        <v>41954.184346418479</v>
      </c>
      <c r="BV163">
        <f>$H$8*'WFH Residual LACW DATA 2022'!W163</f>
        <v>2624.2392774824712</v>
      </c>
      <c r="BW163">
        <f>$G$6*'WFH Residual LACW DATA 2022'!X163</f>
        <v>14109540.65238115</v>
      </c>
      <c r="BX163">
        <f>$H$6*'WFH Residual LACW DATA 2022'!Y163</f>
        <v>11996.522411348438</v>
      </c>
      <c r="BY163">
        <f>$G$9*'WFH Residual LACW DATA 2022'!Z163</f>
        <v>1343091.4297743798</v>
      </c>
      <c r="BZ163">
        <f>$H$9*'WFH Residual LACW DATA 2022'!AA163</f>
        <v>203899.22640121734</v>
      </c>
      <c r="CA163">
        <f>$G$10*'WFH Residual LACW DATA 2022'!AB163</f>
        <v>275977.69104953017</v>
      </c>
      <c r="CB163">
        <f>$H$10*'WFH Residual LACW DATA 2022'!AC163</f>
        <v>1832.8020350671225</v>
      </c>
      <c r="CC163">
        <f>$G$10*'WFH Residual LACW DATA 2022'!AD163</f>
        <v>577044.26310356311</v>
      </c>
      <c r="CD163">
        <f>$H$11*'WFH Residual LACW DATA 2022'!AE163</f>
        <v>176473.84322194025</v>
      </c>
      <c r="CE163">
        <f>360*'WFH Residual LACW DATA 2022'!AF163</f>
        <v>115351.17703219652</v>
      </c>
      <c r="CH163">
        <f>360*'WFH Residual LACW DATA 2022'!AI163</f>
        <v>23084.538952391296</v>
      </c>
    </row>
    <row r="164" spans="11:86" x14ac:dyDescent="0.35">
      <c r="K164" s="2" t="s">
        <v>163</v>
      </c>
      <c r="L164" s="10">
        <f>$E$3*'WFH Recoverable LACW DATA 2022'!O164</f>
        <v>0</v>
      </c>
      <c r="M164" s="44">
        <f>$F$3*'WFH Recoverable LACW DATA 2022'!P164</f>
        <v>0</v>
      </c>
      <c r="N164" s="44">
        <f>$D$3*'WFH Recoverable LACW DATA 2022'!Q164</f>
        <v>-222309.36</v>
      </c>
      <c r="O164" s="44">
        <f>$G$3*'WFH Recoverable LACW DATA 2022'!R164</f>
        <v>0</v>
      </c>
      <c r="P164" s="44">
        <f>$H$3*'WFH Recoverable LACW DATA 2022'!S164</f>
        <v>0</v>
      </c>
      <c r="Q164" s="44">
        <f>$E$4*'WFH Recoverable LACW DATA 2022'!T164</f>
        <v>0</v>
      </c>
      <c r="R164" s="44">
        <f>$F$4*'WFH Recoverable LACW DATA 2022'!U164</f>
        <v>356795.60000000003</v>
      </c>
      <c r="S164" s="44">
        <f>$D$3*'WFH Recoverable LACW DATA 2022'!V164</f>
        <v>0</v>
      </c>
      <c r="T164" s="44">
        <f>$G$4*'WFH Recoverable LACW DATA 2022'!W164</f>
        <v>0</v>
      </c>
      <c r="U164" s="44">
        <f>360*'WFH Recoverable LACW DATA 2022'!X164</f>
        <v>0</v>
      </c>
      <c r="V164" s="44">
        <f>$H$4*'WFH Recoverable LACW DATA 2022'!Y164</f>
        <v>0</v>
      </c>
      <c r="W164" s="44">
        <f>$C$5*'WFH Recoverable LACW DATA 2022'!Z164</f>
        <v>-331444.28899999999</v>
      </c>
      <c r="X164" s="44">
        <f>0*'WFH Recoverable LACW DATA 2022'!AA164</f>
        <v>0</v>
      </c>
      <c r="Y164" s="44">
        <f>0*'WFH Recoverable LACW DATA 2022'!AB164</f>
        <v>0</v>
      </c>
      <c r="Z164" s="44">
        <f>$G$5*'WFH Recoverable LACW DATA 2022'!AC164</f>
        <v>0</v>
      </c>
      <c r="AA164" s="44">
        <f>$H$5*'WFH Recoverable LACW DATA 2022'!AD164</f>
        <v>0</v>
      </c>
      <c r="AB164" s="44">
        <f>$C$6*'WFH Recoverable LACW DATA 2022'!AE164</f>
        <v>-596101.66799999995</v>
      </c>
      <c r="AC164" s="44">
        <f>0*'WFH Recoverable LACW DATA 2022'!AF164</f>
        <v>0</v>
      </c>
      <c r="AD164" s="44">
        <f>$G$6*'WFH Recoverable LACW DATA 2022'!AG164</f>
        <v>0</v>
      </c>
      <c r="AE164" s="44">
        <f>$H$5*'WFH Recoverable LACW DATA 2022'!AH164</f>
        <v>0</v>
      </c>
      <c r="AF164" s="44">
        <f>$C$7*'WFH Recoverable LACW DATA 2022'!AI164</f>
        <v>-1013863.2600000001</v>
      </c>
      <c r="AG164" s="44">
        <f>0*'WFH Recoverable LACW DATA 2022'!AJ164</f>
        <v>0</v>
      </c>
      <c r="AH164" s="44">
        <f>0*'WFH Recoverable LACW DATA 2022'!AK164</f>
        <v>0</v>
      </c>
      <c r="AI164" s="44">
        <f>$G$7*'WFH Recoverable LACW DATA 2022'!AL164</f>
        <v>0</v>
      </c>
      <c r="AJ164" s="44">
        <f>$H$7*'WFH Recoverable LACW DATA 2022'!AM164</f>
        <v>0</v>
      </c>
      <c r="AK164" s="44">
        <f>$C$8*'WFH Recoverable LACW DATA 2022'!AN164</f>
        <v>-1871645.0150000001</v>
      </c>
      <c r="AL164" s="44">
        <f>0*'WFH Recoverable LACW DATA 2022'!AO164</f>
        <v>0</v>
      </c>
      <c r="AM164" s="44">
        <f>$G$8*'WFH Recoverable LACW DATA 2022'!AP164</f>
        <v>0</v>
      </c>
      <c r="AN164" s="44">
        <f>$H$8*'WFH Recoverable LACW DATA 2022'!AQ164</f>
        <v>0</v>
      </c>
      <c r="AO164" s="44">
        <f>$C$9*'WFH Recoverable LACW DATA 2022'!AR164</f>
        <v>0</v>
      </c>
      <c r="AP164" s="44">
        <f>0*'WFH Recoverable LACW DATA 2022'!AS164</f>
        <v>0</v>
      </c>
      <c r="AQ164" s="44">
        <f>0*'WFH Recoverable LACW DATA 2022'!AT164</f>
        <v>0</v>
      </c>
      <c r="AR164" s="44">
        <f>$G$9*'WFH Recoverable LACW DATA 2022'!AU164</f>
        <v>0</v>
      </c>
      <c r="AS164" s="44">
        <f>$H$9*'WFH Recoverable LACW DATA 2022'!AV164</f>
        <v>0</v>
      </c>
      <c r="AT164" s="44">
        <f>$C$10*'WFH Recoverable LACW DATA 2022'!AW164</f>
        <v>-60259</v>
      </c>
      <c r="AU164" s="44">
        <f>0*'WFH Recoverable LACW DATA 2022'!AX164</f>
        <v>0</v>
      </c>
      <c r="AV164" s="44">
        <f>0*'WFH Recoverable LACW DATA 2022'!AY164</f>
        <v>0</v>
      </c>
      <c r="AW164" s="44">
        <f>$G$10*'WFH Recoverable LACW DATA 2022'!AZ164</f>
        <v>0</v>
      </c>
      <c r="AX164" s="44">
        <f>360*'WFH Recoverable LACW DATA 2022'!BA164</f>
        <v>0</v>
      </c>
      <c r="AY164" s="44">
        <f>$H$10*'WFH Recoverable LACW DATA 2022'!BB164</f>
        <v>0</v>
      </c>
      <c r="AZ164" s="44">
        <f>$C$11*'WFH Recoverable LACW DATA 2022'!BC164</f>
        <v>0</v>
      </c>
      <c r="BA164" s="44">
        <f>0*'WFH Recoverable LACW DATA 2022'!BD164</f>
        <v>0</v>
      </c>
      <c r="BB164" s="44">
        <f>$E$4*'WFH Recoverable LACW DATA 2022'!BE164</f>
        <v>0</v>
      </c>
      <c r="BC164" s="44">
        <f>$F$4*'WFH Recoverable LACW DATA 2022'!BF164</f>
        <v>0</v>
      </c>
      <c r="BD164" s="44">
        <f>0*'WFH Recoverable LACW DATA 2022'!BG164</f>
        <v>0</v>
      </c>
      <c r="BE164" s="44">
        <f>$G$11*'WFH Recoverable LACW DATA 2022'!BH164</f>
        <v>0</v>
      </c>
      <c r="BF164" s="44">
        <f>360*'WFH Recoverable LACW DATA 2022'!BI164</f>
        <v>0</v>
      </c>
      <c r="BG164" s="44">
        <f>$H$11*'WFH Recoverable LACW DATA 2022'!BJ164</f>
        <v>0</v>
      </c>
      <c r="BH164" s="44">
        <f>0*'WFH Recoverable LACW DATA 2022'!BK164</f>
        <v>0</v>
      </c>
      <c r="BI164" s="44">
        <f>0*'WFH Recoverable LACW DATA 2022'!BL164</f>
        <v>0</v>
      </c>
      <c r="BJ164" s="44">
        <f>0*'WFH Recoverable LACW DATA 2022'!BM164</f>
        <v>0</v>
      </c>
      <c r="BK164" s="44">
        <f>0*'WFH Recoverable LACW DATA 2022'!BN164</f>
        <v>0</v>
      </c>
      <c r="BL164" s="44">
        <f>0*'WFH Recoverable LACW DATA 2022'!BO164</f>
        <v>0</v>
      </c>
      <c r="BM164">
        <f>$G$3*'WFH Residual LACW DATA 2022'!N164</f>
        <v>-168804.27984689997</v>
      </c>
      <c r="BN164">
        <f>$H$3*'WFH Residual LACW DATA 2022'!O164</f>
        <v>427438.23704009998</v>
      </c>
      <c r="BO164">
        <f>$G$4*'WFH Residual LACW DATA 2022'!P164</f>
        <v>-65054.702443499984</v>
      </c>
      <c r="BP164">
        <f>$H$4*'WFH Residual LACW DATA 2022'!Q164</f>
        <v>73095.498625499982</v>
      </c>
      <c r="BQ164">
        <f>$G$5*'WFH Residual LACW DATA 2022'!R164</f>
        <v>-773677.83396896988</v>
      </c>
      <c r="BR164">
        <f>$H$5*'WFH Residual LACW DATA 2022'!S164</f>
        <v>555126.85729877988</v>
      </c>
      <c r="BS164">
        <f>$G$7*'WFH Residual LACW DATA 2022'!T164</f>
        <v>3649.8222669599995</v>
      </c>
      <c r="BT164">
        <f>$H$7*'WFH Residual LACW DATA 2022'!U164</f>
        <v>613.54770867000002</v>
      </c>
      <c r="BU164">
        <f>$G$8*'WFH Residual LACW DATA 2022'!V164</f>
        <v>12715.237295774998</v>
      </c>
      <c r="BV164">
        <f>$H$8*'WFH Residual LACW DATA 2022'!W164</f>
        <v>795.33962235000001</v>
      </c>
      <c r="BW164">
        <f>$G$6*'WFH Residual LACW DATA 2022'!X164</f>
        <v>4276239.9108523196</v>
      </c>
      <c r="BX164">
        <f>$H$6*'WFH Residual LACW DATA 2022'!Y164</f>
        <v>3635.8382735999994</v>
      </c>
      <c r="BY164">
        <f>$G$9*'WFH Residual LACW DATA 2022'!Z164</f>
        <v>407056.56671789999</v>
      </c>
      <c r="BZ164">
        <f>$H$9*'WFH Residual LACW DATA 2022'!AA164</f>
        <v>61796.626212749994</v>
      </c>
      <c r="CA164">
        <f>$G$10*'WFH Residual LACW DATA 2022'!AB164</f>
        <v>83641.760284499993</v>
      </c>
      <c r="CB164">
        <f>$H$10*'WFH Residual LACW DATA 2022'!AC164</f>
        <v>555.47529179999992</v>
      </c>
      <c r="CC164">
        <f>$G$10*'WFH Residual LACW DATA 2022'!AD164</f>
        <v>174887.31695849999</v>
      </c>
      <c r="CD164">
        <f>$H$11*'WFH Residual LACW DATA 2022'!AE164</f>
        <v>53484.695937269993</v>
      </c>
      <c r="CE164">
        <f>360*'WFH Residual LACW DATA 2022'!AF164</f>
        <v>34959.98339999999</v>
      </c>
      <c r="CH164">
        <f>360*'WFH Residual LACW DATA 2022'!AI164</f>
        <v>6996.331717941599</v>
      </c>
    </row>
    <row r="165" spans="11:86" x14ac:dyDescent="0.35">
      <c r="K165" s="2" t="s">
        <v>164</v>
      </c>
      <c r="L165" s="10">
        <f>$E$3*'WFH Recoverable LACW DATA 2022'!O165</f>
        <v>0</v>
      </c>
      <c r="M165" s="44">
        <f>$F$3*'WFH Recoverable LACW DATA 2022'!P165</f>
        <v>0</v>
      </c>
      <c r="N165" s="44">
        <f>$D$3*'WFH Recoverable LACW DATA 2022'!Q165</f>
        <v>0</v>
      </c>
      <c r="O165" s="44">
        <f>$G$3*'WFH Recoverable LACW DATA 2022'!R165</f>
        <v>0</v>
      </c>
      <c r="P165" s="44">
        <f>$H$3*'WFH Recoverable LACW DATA 2022'!S165</f>
        <v>0</v>
      </c>
      <c r="Q165" s="44">
        <f>$E$4*'WFH Recoverable LACW DATA 2022'!T165</f>
        <v>-350027.55</v>
      </c>
      <c r="R165" s="44">
        <f>$F$4*'WFH Recoverable LACW DATA 2022'!U165</f>
        <v>0</v>
      </c>
      <c r="S165" s="44">
        <f>$D$3*'WFH Recoverable LACW DATA 2022'!V165</f>
        <v>0</v>
      </c>
      <c r="T165" s="44">
        <f>$G$4*'WFH Recoverable LACW DATA 2022'!W165</f>
        <v>0</v>
      </c>
      <c r="U165" s="44">
        <f>360*'WFH Recoverable LACW DATA 2022'!X165</f>
        <v>0</v>
      </c>
      <c r="V165" s="44">
        <f>$H$4*'WFH Recoverable LACW DATA 2022'!Y165</f>
        <v>0</v>
      </c>
      <c r="W165" s="44">
        <f>$C$5*'WFH Recoverable LACW DATA 2022'!Z165</f>
        <v>-375666.3278429599</v>
      </c>
      <c r="X165" s="44">
        <f>0*'WFH Recoverable LACW DATA 2022'!AA165</f>
        <v>0</v>
      </c>
      <c r="Y165" s="44">
        <f>0*'WFH Recoverable LACW DATA 2022'!AB165</f>
        <v>0</v>
      </c>
      <c r="Z165" s="44">
        <f>$G$5*'WFH Recoverable LACW DATA 2022'!AC165</f>
        <v>0</v>
      </c>
      <c r="AA165" s="44">
        <f>$H$5*'WFH Recoverable LACW DATA 2022'!AD165</f>
        <v>0</v>
      </c>
      <c r="AB165" s="44">
        <f>$C$6*'WFH Recoverable LACW DATA 2022'!AE165</f>
        <v>-500231.22019881289</v>
      </c>
      <c r="AC165" s="44">
        <f>0*'WFH Recoverable LACW DATA 2022'!AF165</f>
        <v>0</v>
      </c>
      <c r="AD165" s="44">
        <f>$G$6*'WFH Recoverable LACW DATA 2022'!AG165</f>
        <v>0</v>
      </c>
      <c r="AE165" s="44">
        <f>$H$5*'WFH Recoverable LACW DATA 2022'!AH165</f>
        <v>0</v>
      </c>
      <c r="AF165" s="44">
        <f>$C$7*'WFH Recoverable LACW DATA 2022'!AI165</f>
        <v>-1428708.1078622625</v>
      </c>
      <c r="AG165" s="44">
        <f>0*'WFH Recoverable LACW DATA 2022'!AJ165</f>
        <v>0</v>
      </c>
      <c r="AH165" s="44">
        <f>0*'WFH Recoverable LACW DATA 2022'!AK165</f>
        <v>0</v>
      </c>
      <c r="AI165" s="44">
        <f>$G$7*'WFH Recoverable LACW DATA 2022'!AL165</f>
        <v>0</v>
      </c>
      <c r="AJ165" s="44">
        <f>$H$7*'WFH Recoverable LACW DATA 2022'!AM165</f>
        <v>0</v>
      </c>
      <c r="AK165" s="44">
        <f>$C$8*'WFH Recoverable LACW DATA 2022'!AN165</f>
        <v>-2251597.902197225</v>
      </c>
      <c r="AL165" s="44">
        <f>0*'WFH Recoverable LACW DATA 2022'!AO165</f>
        <v>0</v>
      </c>
      <c r="AM165" s="44">
        <f>$G$8*'WFH Recoverable LACW DATA 2022'!AP165</f>
        <v>0</v>
      </c>
      <c r="AN165" s="44">
        <f>$H$8*'WFH Recoverable LACW DATA 2022'!AQ165</f>
        <v>0</v>
      </c>
      <c r="AO165" s="44">
        <f>$C$9*'WFH Recoverable LACW DATA 2022'!AR165</f>
        <v>0</v>
      </c>
      <c r="AP165" s="44">
        <f>0*'WFH Recoverable LACW DATA 2022'!AS165</f>
        <v>0</v>
      </c>
      <c r="AQ165" s="44">
        <f>0*'WFH Recoverable LACW DATA 2022'!AT165</f>
        <v>0</v>
      </c>
      <c r="AR165" s="44">
        <f>$G$9*'WFH Recoverable LACW DATA 2022'!AU165</f>
        <v>0</v>
      </c>
      <c r="AS165" s="44">
        <f>$H$9*'WFH Recoverable LACW DATA 2022'!AV165</f>
        <v>0</v>
      </c>
      <c r="AT165" s="44">
        <f>$C$10*'WFH Recoverable LACW DATA 2022'!AW165</f>
        <v>-25530</v>
      </c>
      <c r="AU165" s="44">
        <f>0*'WFH Recoverable LACW DATA 2022'!AX165</f>
        <v>0</v>
      </c>
      <c r="AV165" s="44">
        <f>0*'WFH Recoverable LACW DATA 2022'!AY165</f>
        <v>0</v>
      </c>
      <c r="AW165" s="44">
        <f>$G$10*'WFH Recoverable LACW DATA 2022'!AZ165</f>
        <v>0</v>
      </c>
      <c r="AX165" s="44">
        <f>360*'WFH Recoverable LACW DATA 2022'!BA165</f>
        <v>0</v>
      </c>
      <c r="AY165" s="44">
        <f>$H$10*'WFH Recoverable LACW DATA 2022'!BB165</f>
        <v>0</v>
      </c>
      <c r="AZ165" s="44">
        <f>$C$11*'WFH Recoverable LACW DATA 2022'!BC165</f>
        <v>0</v>
      </c>
      <c r="BA165" s="44">
        <f>0*'WFH Recoverable LACW DATA 2022'!BD165</f>
        <v>0</v>
      </c>
      <c r="BB165" s="44">
        <f>$E$4*'WFH Recoverable LACW DATA 2022'!BE165</f>
        <v>0</v>
      </c>
      <c r="BC165" s="44">
        <f>$F$4*'WFH Recoverable LACW DATA 2022'!BF165</f>
        <v>0</v>
      </c>
      <c r="BD165" s="44">
        <f>0*'WFH Recoverable LACW DATA 2022'!BG165</f>
        <v>0</v>
      </c>
      <c r="BE165" s="44">
        <f>$G$11*'WFH Recoverable LACW DATA 2022'!BH165</f>
        <v>0</v>
      </c>
      <c r="BF165" s="44">
        <f>360*'WFH Recoverable LACW DATA 2022'!BI165</f>
        <v>0</v>
      </c>
      <c r="BG165" s="44">
        <f>$H$11*'WFH Recoverable LACW DATA 2022'!BJ165</f>
        <v>0</v>
      </c>
      <c r="BH165" s="44">
        <f>0*'WFH Recoverable LACW DATA 2022'!BK165</f>
        <v>0</v>
      </c>
      <c r="BI165" s="44">
        <f>0*'WFH Recoverable LACW DATA 2022'!BL165</f>
        <v>0</v>
      </c>
      <c r="BJ165" s="44">
        <f>0*'WFH Recoverable LACW DATA 2022'!BM165</f>
        <v>0</v>
      </c>
      <c r="BK165" s="44">
        <f>0*'WFH Recoverable LACW DATA 2022'!BN165</f>
        <v>0</v>
      </c>
      <c r="BL165" s="44">
        <f>0*'WFH Recoverable LACW DATA 2022'!BO165</f>
        <v>0</v>
      </c>
      <c r="BM165">
        <f>$G$3*'WFH Residual LACW DATA 2022'!N165</f>
        <v>-98275.561897155931</v>
      </c>
      <c r="BN165">
        <f>$H$3*'WFH Residual LACW DATA 2022'!O165</f>
        <v>248848.74340593911</v>
      </c>
      <c r="BO165">
        <f>$G$4*'WFH Residual LACW DATA 2022'!P165</f>
        <v>-37873.965295700727</v>
      </c>
      <c r="BP165">
        <f>$H$4*'WFH Residual LACW DATA 2022'!Q165</f>
        <v>42555.207759477446</v>
      </c>
      <c r="BQ165">
        <f>$G$5*'WFH Residual LACW DATA 2022'!R165</f>
        <v>-450424.73999850638</v>
      </c>
      <c r="BR165">
        <f>$H$5*'WFH Residual LACW DATA 2022'!S165</f>
        <v>323187.3260246712</v>
      </c>
      <c r="BS165">
        <f>$G$7*'WFH Residual LACW DATA 2022'!T165</f>
        <v>2124.8770139925609</v>
      </c>
      <c r="BT165">
        <f>$H$7*'WFH Residual LACW DATA 2022'!U165</f>
        <v>357.19915321426669</v>
      </c>
      <c r="BU165">
        <f>$G$8*'WFH Residual LACW DATA 2022'!V165</f>
        <v>7402.6386714324153</v>
      </c>
      <c r="BV165">
        <f>$H$8*'WFH Residual LACW DATA 2022'!W165</f>
        <v>463.03593935182715</v>
      </c>
      <c r="BW165">
        <f>$G$6*'WFH Residual LACW DATA 2022'!X165</f>
        <v>2489568.8689126167</v>
      </c>
      <c r="BX165">
        <f>$H$6*'WFH Residual LACW DATA 2022'!Y165</f>
        <v>2116.7357227512098</v>
      </c>
      <c r="BY165">
        <f>$G$9*'WFH Residual LACW DATA 2022'!Z165</f>
        <v>236982.81142167028</v>
      </c>
      <c r="BZ165">
        <f>$H$9*'WFH Residual LACW DATA 2022'!AA165</f>
        <v>35977.157509955454</v>
      </c>
      <c r="CA165">
        <f>$G$10*'WFH Residual LACW DATA 2022'!AB165</f>
        <v>48695.098237329512</v>
      </c>
      <c r="CB165">
        <f>$H$10*'WFH Residual LACW DATA 2022'!AC165</f>
        <v>323.39017986476819</v>
      </c>
      <c r="CC165">
        <f>$G$10*'WFH Residual LACW DATA 2022'!AD165</f>
        <v>101817.02358714353</v>
      </c>
      <c r="CD165">
        <f>$H$11*'WFH Residual LACW DATA 2022'!AE165</f>
        <v>31138.064454888114</v>
      </c>
      <c r="CE165">
        <f>360*'WFH Residual LACW DATA 2022'!AF165</f>
        <v>20353.228103377016</v>
      </c>
      <c r="CH165">
        <f>360*'WFH Residual LACW DATA 2022'!AI165</f>
        <v>4073.1694209602219</v>
      </c>
    </row>
    <row r="166" spans="11:86" x14ac:dyDescent="0.35">
      <c r="K166" s="2" t="s">
        <v>165</v>
      </c>
      <c r="L166" s="10">
        <f>$E$3*'WFH Recoverable LACW DATA 2022'!O166</f>
        <v>0</v>
      </c>
      <c r="M166" s="44">
        <f>$F$3*'WFH Recoverable LACW DATA 2022'!P166</f>
        <v>0</v>
      </c>
      <c r="N166" s="44">
        <f>$D$3*'WFH Recoverable LACW DATA 2022'!Q166</f>
        <v>-31231.980000000003</v>
      </c>
      <c r="O166" s="44">
        <f>$G$3*'WFH Recoverable LACW DATA 2022'!R166</f>
        <v>0</v>
      </c>
      <c r="P166" s="44">
        <f>$H$3*'WFH Recoverable LACW DATA 2022'!S166</f>
        <v>0</v>
      </c>
      <c r="Q166" s="44">
        <f>$E$4*'WFH Recoverable LACW DATA 2022'!T166</f>
        <v>0</v>
      </c>
      <c r="R166" s="44">
        <f>$F$4*'WFH Recoverable LACW DATA 2022'!U166</f>
        <v>492982.56</v>
      </c>
      <c r="S166" s="44">
        <f>$D$3*'WFH Recoverable LACW DATA 2022'!V166</f>
        <v>0</v>
      </c>
      <c r="T166" s="44">
        <f>$G$4*'WFH Recoverable LACW DATA 2022'!W166</f>
        <v>0</v>
      </c>
      <c r="U166" s="44">
        <f>360*'WFH Recoverable LACW DATA 2022'!X166</f>
        <v>0</v>
      </c>
      <c r="V166" s="44">
        <f>$H$4*'WFH Recoverable LACW DATA 2022'!Y166</f>
        <v>0</v>
      </c>
      <c r="W166" s="44">
        <f>$C$5*'WFH Recoverable LACW DATA 2022'!Z166</f>
        <v>-565540.35920000006</v>
      </c>
      <c r="X166" s="44">
        <f>0*'WFH Recoverable LACW DATA 2022'!AA166</f>
        <v>0</v>
      </c>
      <c r="Y166" s="44">
        <f>0*'WFH Recoverable LACW DATA 2022'!AB166</f>
        <v>0</v>
      </c>
      <c r="Z166" s="44">
        <f>$G$5*'WFH Recoverable LACW DATA 2022'!AC166</f>
        <v>0</v>
      </c>
      <c r="AA166" s="44">
        <f>$H$5*'WFH Recoverable LACW DATA 2022'!AD166</f>
        <v>0</v>
      </c>
      <c r="AB166" s="44">
        <f>$C$6*'WFH Recoverable LACW DATA 2022'!AE166</f>
        <v>-1424663.04312153</v>
      </c>
      <c r="AC166" s="44">
        <f>0*'WFH Recoverable LACW DATA 2022'!AF166</f>
        <v>0</v>
      </c>
      <c r="AD166" s="44">
        <f>$G$6*'WFH Recoverable LACW DATA 2022'!AG166</f>
        <v>0</v>
      </c>
      <c r="AE166" s="44">
        <f>$H$5*'WFH Recoverable LACW DATA 2022'!AH166</f>
        <v>0</v>
      </c>
      <c r="AF166" s="44">
        <f>$C$7*'WFH Recoverable LACW DATA 2022'!AI166</f>
        <v>-1601185.5313044828</v>
      </c>
      <c r="AG166" s="44">
        <f>0*'WFH Recoverable LACW DATA 2022'!AJ166</f>
        <v>0</v>
      </c>
      <c r="AH166" s="44">
        <f>0*'WFH Recoverable LACW DATA 2022'!AK166</f>
        <v>0</v>
      </c>
      <c r="AI166" s="44">
        <f>$G$7*'WFH Recoverable LACW DATA 2022'!AL166</f>
        <v>0</v>
      </c>
      <c r="AJ166" s="44">
        <f>$H$7*'WFH Recoverable LACW DATA 2022'!AM166</f>
        <v>0</v>
      </c>
      <c r="AK166" s="44">
        <f>$C$8*'WFH Recoverable LACW DATA 2022'!AN166</f>
        <v>-9112040.7709119823</v>
      </c>
      <c r="AL166" s="44">
        <f>0*'WFH Recoverable LACW DATA 2022'!AO166</f>
        <v>0</v>
      </c>
      <c r="AM166" s="44">
        <f>$G$8*'WFH Recoverable LACW DATA 2022'!AP166</f>
        <v>0</v>
      </c>
      <c r="AN166" s="44">
        <f>$H$8*'WFH Recoverable LACW DATA 2022'!AQ166</f>
        <v>0</v>
      </c>
      <c r="AO166" s="44">
        <f>$C$9*'WFH Recoverable LACW DATA 2022'!AR166</f>
        <v>-234393.80999999997</v>
      </c>
      <c r="AP166" s="44">
        <f>0*'WFH Recoverable LACW DATA 2022'!AS166</f>
        <v>0</v>
      </c>
      <c r="AQ166" s="44">
        <f>0*'WFH Recoverable LACW DATA 2022'!AT166</f>
        <v>0</v>
      </c>
      <c r="AR166" s="44">
        <f>$G$9*'WFH Recoverable LACW DATA 2022'!AU166</f>
        <v>0</v>
      </c>
      <c r="AS166" s="44">
        <f>$H$9*'WFH Recoverable LACW DATA 2022'!AV166</f>
        <v>0</v>
      </c>
      <c r="AT166" s="44">
        <f>$C$10*'WFH Recoverable LACW DATA 2022'!AW166</f>
        <v>-712740</v>
      </c>
      <c r="AU166" s="44">
        <f>0*'WFH Recoverable LACW DATA 2022'!AX166</f>
        <v>0</v>
      </c>
      <c r="AV166" s="44">
        <f>0*'WFH Recoverable LACW DATA 2022'!AY166</f>
        <v>0</v>
      </c>
      <c r="AW166" s="44">
        <f>$G$10*'WFH Recoverable LACW DATA 2022'!AZ166</f>
        <v>0</v>
      </c>
      <c r="AX166" s="44">
        <f>360*'WFH Recoverable LACW DATA 2022'!BA166</f>
        <v>0</v>
      </c>
      <c r="AY166" s="44">
        <f>$H$10*'WFH Recoverable LACW DATA 2022'!BB166</f>
        <v>0</v>
      </c>
      <c r="AZ166" s="44">
        <f>$C$11*'WFH Recoverable LACW DATA 2022'!BC166</f>
        <v>0</v>
      </c>
      <c r="BA166" s="44">
        <f>0*'WFH Recoverable LACW DATA 2022'!BD166</f>
        <v>0</v>
      </c>
      <c r="BB166" s="44">
        <f>$E$4*'WFH Recoverable LACW DATA 2022'!BE166</f>
        <v>0</v>
      </c>
      <c r="BC166" s="44">
        <f>$F$4*'WFH Recoverable LACW DATA 2022'!BF166</f>
        <v>0</v>
      </c>
      <c r="BD166" s="44">
        <f>0*'WFH Recoverable LACW DATA 2022'!BG166</f>
        <v>0</v>
      </c>
      <c r="BE166" s="44">
        <f>$G$11*'WFH Recoverable LACW DATA 2022'!BH166</f>
        <v>0</v>
      </c>
      <c r="BF166" s="44">
        <f>360*'WFH Recoverable LACW DATA 2022'!BI166</f>
        <v>0</v>
      </c>
      <c r="BG166" s="44">
        <f>$H$11*'WFH Recoverable LACW DATA 2022'!BJ166</f>
        <v>0</v>
      </c>
      <c r="BH166" s="44">
        <f>0*'WFH Recoverable LACW DATA 2022'!BK166</f>
        <v>0</v>
      </c>
      <c r="BI166" s="44">
        <f>0*'WFH Recoverable LACW DATA 2022'!BL166</f>
        <v>0</v>
      </c>
      <c r="BJ166" s="44">
        <f>0*'WFH Recoverable LACW DATA 2022'!BM166</f>
        <v>0</v>
      </c>
      <c r="BK166" s="44">
        <f>0*'WFH Recoverable LACW DATA 2022'!BN166</f>
        <v>0</v>
      </c>
      <c r="BL166" s="44">
        <f>0*'WFH Recoverable LACW DATA 2022'!BO166</f>
        <v>0</v>
      </c>
      <c r="BM166">
        <f>$G$3*'WFH Residual LACW DATA 2022'!N166</f>
        <v>-304842.82618422952</v>
      </c>
      <c r="BN166">
        <f>$H$3*'WFH Residual LACW DATA 2022'!O166</f>
        <v>771908.62883741991</v>
      </c>
      <c r="BO166">
        <f>$G$4*'WFH Residual LACW DATA 2022'!P166</f>
        <v>-117481.97005097933</v>
      </c>
      <c r="BP166">
        <f>$H$4*'WFH Residual LACW DATA 2022'!Q166</f>
        <v>132002.804683344</v>
      </c>
      <c r="BQ166">
        <f>$G$5*'WFH Residual LACW DATA 2022'!R166</f>
        <v>-1397181.0292790106</v>
      </c>
      <c r="BR166">
        <f>$H$5*'WFH Residual LACW DATA 2022'!S166</f>
        <v>1002500.8857785623</v>
      </c>
      <c r="BS166">
        <f>$G$7*'WFH Residual LACW DATA 2022'!T166</f>
        <v>6591.1962418211788</v>
      </c>
      <c r="BT166">
        <f>$H$7*'WFH Residual LACW DATA 2022'!U166</f>
        <v>1108.0028165130429</v>
      </c>
      <c r="BU166">
        <f>$G$8*'WFH Residual LACW DATA 2022'!V166</f>
        <v>22962.38505541869</v>
      </c>
      <c r="BV166">
        <f>$H$8*'WFH Residual LACW DATA 2022'!W166</f>
        <v>1436.2999473317225</v>
      </c>
      <c r="BW166">
        <f>$G$6*'WFH Residual LACW DATA 2022'!X166</f>
        <v>7722440.8116211537</v>
      </c>
      <c r="BX166">
        <f>$H$6*'WFH Residual LACW DATA 2022'!Y166</f>
        <v>6565.942616373588</v>
      </c>
      <c r="BY166">
        <f>$G$9*'WFH Residual LACW DATA 2022'!Z166</f>
        <v>735101.46974755637</v>
      </c>
      <c r="BZ166">
        <f>$H$9*'WFH Residual LACW DATA 2022'!AA166</f>
        <v>111598.22606648857</v>
      </c>
      <c r="CA166">
        <f>$G$10*'WFH Residual LACW DATA 2022'!AB166</f>
        <v>151048.24720840203</v>
      </c>
      <c r="CB166">
        <f>$H$10*'WFH Residual LACW DATA 2022'!AC166</f>
        <v>1003.1301219459649</v>
      </c>
      <c r="CC166">
        <f>$G$10*'WFH Residual LACW DATA 2022'!AD166</f>
        <v>315828.15325393144</v>
      </c>
      <c r="CD166">
        <f>$H$11*'WFH Residual LACW DATA 2022'!AE166</f>
        <v>96587.751696278967</v>
      </c>
      <c r="CE166">
        <f>360*'WFH Residual LACW DATA 2022'!AF166</f>
        <v>63134.063618976805</v>
      </c>
      <c r="CH166">
        <f>360*'WFH Residual LACW DATA 2022'!AI166</f>
        <v>12634.641347684113</v>
      </c>
    </row>
    <row r="167" spans="11:86" x14ac:dyDescent="0.35">
      <c r="K167" s="2" t="s">
        <v>166</v>
      </c>
      <c r="L167" s="10">
        <f>$E$3*'WFH Recoverable LACW DATA 2022'!O167</f>
        <v>-236432.9</v>
      </c>
      <c r="M167" s="44">
        <f>$F$3*'WFH Recoverable LACW DATA 2022'!P167</f>
        <v>0</v>
      </c>
      <c r="N167" s="44">
        <f>$D$3*'WFH Recoverable LACW DATA 2022'!Q167</f>
        <v>0</v>
      </c>
      <c r="O167" s="44">
        <f>$G$3*'WFH Recoverable LACW DATA 2022'!R167</f>
        <v>0</v>
      </c>
      <c r="P167" s="44">
        <f>$H$3*'WFH Recoverable LACW DATA 2022'!S167</f>
        <v>0</v>
      </c>
      <c r="Q167" s="44">
        <f>$E$4*'WFH Recoverable LACW DATA 2022'!T167</f>
        <v>-379812.60000000003</v>
      </c>
      <c r="R167" s="44">
        <f>$F$4*'WFH Recoverable LACW DATA 2022'!U167</f>
        <v>0</v>
      </c>
      <c r="S167" s="44">
        <f>$D$3*'WFH Recoverable LACW DATA 2022'!V167</f>
        <v>0</v>
      </c>
      <c r="T167" s="44">
        <f>$G$4*'WFH Recoverable LACW DATA 2022'!W167</f>
        <v>0</v>
      </c>
      <c r="U167" s="44">
        <f>360*'WFH Recoverable LACW DATA 2022'!X167</f>
        <v>0</v>
      </c>
      <c r="V167" s="44">
        <f>$H$4*'WFH Recoverable LACW DATA 2022'!Y167</f>
        <v>0</v>
      </c>
      <c r="W167" s="44">
        <f>$C$5*'WFH Recoverable LACW DATA 2022'!Z167</f>
        <v>-737591.65034805739</v>
      </c>
      <c r="X167" s="44">
        <f>0*'WFH Recoverable LACW DATA 2022'!AA167</f>
        <v>0</v>
      </c>
      <c r="Y167" s="44">
        <f>0*'WFH Recoverable LACW DATA 2022'!AB167</f>
        <v>0</v>
      </c>
      <c r="Z167" s="44">
        <f>$G$5*'WFH Recoverable LACW DATA 2022'!AC167</f>
        <v>0</v>
      </c>
      <c r="AA167" s="44">
        <f>$H$5*'WFH Recoverable LACW DATA 2022'!AD167</f>
        <v>0</v>
      </c>
      <c r="AB167" s="44">
        <f>$C$6*'WFH Recoverable LACW DATA 2022'!AE167</f>
        <v>-816827.95699436392</v>
      </c>
      <c r="AC167" s="44">
        <f>0*'WFH Recoverable LACW DATA 2022'!AF167</f>
        <v>0</v>
      </c>
      <c r="AD167" s="44">
        <f>$G$6*'WFH Recoverable LACW DATA 2022'!AG167</f>
        <v>0</v>
      </c>
      <c r="AE167" s="44">
        <f>$H$5*'WFH Recoverable LACW DATA 2022'!AH167</f>
        <v>0</v>
      </c>
      <c r="AF167" s="44">
        <f>$C$7*'WFH Recoverable LACW DATA 2022'!AI167</f>
        <v>-2058293.4009077942</v>
      </c>
      <c r="AG167" s="44">
        <f>0*'WFH Recoverable LACW DATA 2022'!AJ167</f>
        <v>0</v>
      </c>
      <c r="AH167" s="44">
        <f>0*'WFH Recoverable LACW DATA 2022'!AK167</f>
        <v>0</v>
      </c>
      <c r="AI167" s="44">
        <f>$G$7*'WFH Recoverable LACW DATA 2022'!AL167</f>
        <v>0</v>
      </c>
      <c r="AJ167" s="44">
        <f>$H$7*'WFH Recoverable LACW DATA 2022'!AM167</f>
        <v>0</v>
      </c>
      <c r="AK167" s="44">
        <f>$C$8*'WFH Recoverable LACW DATA 2022'!AN167</f>
        <v>-3502943.4324023048</v>
      </c>
      <c r="AL167" s="44">
        <f>0*'WFH Recoverable LACW DATA 2022'!AO167</f>
        <v>0</v>
      </c>
      <c r="AM167" s="44">
        <f>$G$8*'WFH Recoverable LACW DATA 2022'!AP167</f>
        <v>0</v>
      </c>
      <c r="AN167" s="44">
        <f>$H$8*'WFH Recoverable LACW DATA 2022'!AQ167</f>
        <v>0</v>
      </c>
      <c r="AO167" s="44">
        <f>$C$9*'WFH Recoverable LACW DATA 2022'!AR167</f>
        <v>-7501.06</v>
      </c>
      <c r="AP167" s="44">
        <f>0*'WFH Recoverable LACW DATA 2022'!AS167</f>
        <v>0</v>
      </c>
      <c r="AQ167" s="44">
        <f>0*'WFH Recoverable LACW DATA 2022'!AT167</f>
        <v>0</v>
      </c>
      <c r="AR167" s="44">
        <f>$G$9*'WFH Recoverable LACW DATA 2022'!AU167</f>
        <v>0</v>
      </c>
      <c r="AS167" s="44">
        <f>$H$9*'WFH Recoverable LACW DATA 2022'!AV167</f>
        <v>0</v>
      </c>
      <c r="AT167" s="44">
        <f>$C$10*'WFH Recoverable LACW DATA 2022'!AW167</f>
        <v>-25720</v>
      </c>
      <c r="AU167" s="44">
        <f>0*'WFH Recoverable LACW DATA 2022'!AX167</f>
        <v>0</v>
      </c>
      <c r="AV167" s="44">
        <f>0*'WFH Recoverable LACW DATA 2022'!AY167</f>
        <v>0</v>
      </c>
      <c r="AW167" s="44">
        <f>$G$10*'WFH Recoverable LACW DATA 2022'!AZ167</f>
        <v>0</v>
      </c>
      <c r="AX167" s="44">
        <f>360*'WFH Recoverable LACW DATA 2022'!BA167</f>
        <v>0</v>
      </c>
      <c r="AY167" s="44">
        <f>$H$10*'WFH Recoverable LACW DATA 2022'!BB167</f>
        <v>0</v>
      </c>
      <c r="AZ167" s="44">
        <f>$C$11*'WFH Recoverable LACW DATA 2022'!BC167</f>
        <v>0</v>
      </c>
      <c r="BA167" s="44">
        <f>0*'WFH Recoverable LACW DATA 2022'!BD167</f>
        <v>0</v>
      </c>
      <c r="BB167" s="44">
        <f>$E$4*'WFH Recoverable LACW DATA 2022'!BE167</f>
        <v>0</v>
      </c>
      <c r="BC167" s="44">
        <f>$F$4*'WFH Recoverable LACW DATA 2022'!BF167</f>
        <v>0</v>
      </c>
      <c r="BD167" s="44">
        <f>0*'WFH Recoverable LACW DATA 2022'!BG167</f>
        <v>0</v>
      </c>
      <c r="BE167" s="44">
        <f>$G$11*'WFH Recoverable LACW DATA 2022'!BH167</f>
        <v>0</v>
      </c>
      <c r="BF167" s="44">
        <f>360*'WFH Recoverable LACW DATA 2022'!BI167</f>
        <v>0</v>
      </c>
      <c r="BG167" s="44">
        <f>$H$11*'WFH Recoverable LACW DATA 2022'!BJ167</f>
        <v>0</v>
      </c>
      <c r="BH167" s="44">
        <f>0*'WFH Recoverable LACW DATA 2022'!BK167</f>
        <v>0</v>
      </c>
      <c r="BI167" s="44">
        <f>0*'WFH Recoverable LACW DATA 2022'!BL167</f>
        <v>0</v>
      </c>
      <c r="BJ167" s="44">
        <f>0*'WFH Recoverable LACW DATA 2022'!BM167</f>
        <v>0</v>
      </c>
      <c r="BK167" s="44">
        <f>0*'WFH Recoverable LACW DATA 2022'!BN167</f>
        <v>0</v>
      </c>
      <c r="BL167" s="44">
        <f>0*'WFH Recoverable LACW DATA 2022'!BO167</f>
        <v>0</v>
      </c>
      <c r="BM167">
        <f>$G$3*'WFH Residual LACW DATA 2022'!N167</f>
        <v>-51841.077502022221</v>
      </c>
      <c r="BN167">
        <f>$H$3*'WFH Residual LACW DATA 2022'!O167</f>
        <v>131269.53175488758</v>
      </c>
      <c r="BO167">
        <f>$G$4*'WFH Residual LACW DATA 2022'!P167</f>
        <v>-19978.793631910463</v>
      </c>
      <c r="BP167">
        <f>$H$4*'WFH Residual LACW DATA 2022'!Q167</f>
        <v>22448.183261291244</v>
      </c>
      <c r="BQ167">
        <f>$G$5*'WFH Residual LACW DATA 2022'!R167</f>
        <v>-237602.34390241152</v>
      </c>
      <c r="BR167">
        <f>$H$5*'WFH Residual LACW DATA 2022'!S167</f>
        <v>170483.67765782442</v>
      </c>
      <c r="BS167">
        <f>$G$7*'WFH Residual LACW DATA 2022'!T167</f>
        <v>1120.8881622058859</v>
      </c>
      <c r="BT167">
        <f>$H$7*'WFH Residual LACW DATA 2022'!U167</f>
        <v>188.42516519840325</v>
      </c>
      <c r="BU167">
        <f>$G$8*'WFH Residual LACW DATA 2022'!V167</f>
        <v>3904.9460280552275</v>
      </c>
      <c r="BV167">
        <f>$H$8*'WFH Residual LACW DATA 2022'!W167</f>
        <v>244.25484377570788</v>
      </c>
      <c r="BW167">
        <f>$G$6*'WFH Residual LACW DATA 2022'!X167</f>
        <v>1313265.7823415182</v>
      </c>
      <c r="BX167">
        <f>$H$6*'WFH Residual LACW DATA 2022'!Y167</f>
        <v>1116.593571546093</v>
      </c>
      <c r="BY167">
        <f>$G$9*'WFH Residual LACW DATA 2022'!Z167</f>
        <v>125010.16586823977</v>
      </c>
      <c r="BZ167">
        <f>$H$9*'WFH Residual LACW DATA 2022'!AA167</f>
        <v>18978.213655271273</v>
      </c>
      <c r="CA167">
        <f>$G$10*'WFH Residual LACW DATA 2022'!AB167</f>
        <v>25687.020383884883</v>
      </c>
      <c r="CB167">
        <f>$H$10*'WFH Residual LACW DATA 2022'!AC167</f>
        <v>170.59068454176423</v>
      </c>
      <c r="CC167">
        <f>$G$10*'WFH Residual LACW DATA 2022'!AD167</f>
        <v>53709.224439032027</v>
      </c>
      <c r="CD167">
        <f>$H$11*'WFH Residual LACW DATA 2022'!AE167</f>
        <v>16425.556684764506</v>
      </c>
      <c r="CE167">
        <f>360*'WFH Residual LACW DATA 2022'!AF167</f>
        <v>10736.476649481663</v>
      </c>
      <c r="CH167">
        <f>360*'WFH Residual LACW DATA 2022'!AI167</f>
        <v>2148.6266530008684</v>
      </c>
    </row>
    <row r="168" spans="11:86" x14ac:dyDescent="0.35">
      <c r="K168" s="2" t="s">
        <v>167</v>
      </c>
      <c r="L168" s="10">
        <f>$E$3*'WFH Recoverable LACW DATA 2022'!O168</f>
        <v>0</v>
      </c>
      <c r="M168" s="44">
        <f>$F$3*'WFH Recoverable LACW DATA 2022'!P168</f>
        <v>0</v>
      </c>
      <c r="N168" s="44">
        <f>$D$3*'WFH Recoverable LACW DATA 2022'!Q168</f>
        <v>0</v>
      </c>
      <c r="O168" s="44">
        <f>$G$3*'WFH Recoverable LACW DATA 2022'!R168</f>
        <v>0</v>
      </c>
      <c r="P168" s="44">
        <f>$H$3*'WFH Recoverable LACW DATA 2022'!S168</f>
        <v>0</v>
      </c>
      <c r="Q168" s="44">
        <f>$E$4*'WFH Recoverable LACW DATA 2022'!T168</f>
        <v>0</v>
      </c>
      <c r="R168" s="44">
        <f>$F$4*'WFH Recoverable LACW DATA 2022'!U168</f>
        <v>590607.35999999999</v>
      </c>
      <c r="S168" s="44">
        <f>$D$3*'WFH Recoverable LACW DATA 2022'!V168</f>
        <v>0</v>
      </c>
      <c r="T168" s="44">
        <f>$G$4*'WFH Recoverable LACW DATA 2022'!W168</f>
        <v>0</v>
      </c>
      <c r="U168" s="44">
        <f>360*'WFH Recoverable LACW DATA 2022'!X168</f>
        <v>0</v>
      </c>
      <c r="V168" s="44">
        <f>$H$4*'WFH Recoverable LACW DATA 2022'!Y168</f>
        <v>0</v>
      </c>
      <c r="W168" s="44">
        <f>$C$5*'WFH Recoverable LACW DATA 2022'!Z168</f>
        <v>-447589.93975334649</v>
      </c>
      <c r="X168" s="44">
        <f>0*'WFH Recoverable LACW DATA 2022'!AA168</f>
        <v>0</v>
      </c>
      <c r="Y168" s="44">
        <f>0*'WFH Recoverable LACW DATA 2022'!AB168</f>
        <v>0</v>
      </c>
      <c r="Z168" s="44">
        <f>$G$5*'WFH Recoverable LACW DATA 2022'!AC168</f>
        <v>0</v>
      </c>
      <c r="AA168" s="44">
        <f>$H$5*'WFH Recoverable LACW DATA 2022'!AD168</f>
        <v>0</v>
      </c>
      <c r="AB168" s="44">
        <f>$C$6*'WFH Recoverable LACW DATA 2022'!AE168</f>
        <v>-868372.38676658273</v>
      </c>
      <c r="AC168" s="44">
        <f>0*'WFH Recoverable LACW DATA 2022'!AF168</f>
        <v>0</v>
      </c>
      <c r="AD168" s="44">
        <f>$G$6*'WFH Recoverable LACW DATA 2022'!AG168</f>
        <v>0</v>
      </c>
      <c r="AE168" s="44">
        <f>$H$5*'WFH Recoverable LACW DATA 2022'!AH168</f>
        <v>0</v>
      </c>
      <c r="AF168" s="44">
        <f>$C$7*'WFH Recoverable LACW DATA 2022'!AI168</f>
        <v>-854852.63593597058</v>
      </c>
      <c r="AG168" s="44">
        <f>0*'WFH Recoverable LACW DATA 2022'!AJ168</f>
        <v>0</v>
      </c>
      <c r="AH168" s="44">
        <f>0*'WFH Recoverable LACW DATA 2022'!AK168</f>
        <v>0</v>
      </c>
      <c r="AI168" s="44">
        <f>$G$7*'WFH Recoverable LACW DATA 2022'!AL168</f>
        <v>0</v>
      </c>
      <c r="AJ168" s="44">
        <f>$H$7*'WFH Recoverable LACW DATA 2022'!AM168</f>
        <v>0</v>
      </c>
      <c r="AK168" s="44">
        <f>$C$8*'WFH Recoverable LACW DATA 2022'!AN168</f>
        <v>-4276017.2175720222</v>
      </c>
      <c r="AL168" s="44">
        <f>0*'WFH Recoverable LACW DATA 2022'!AO168</f>
        <v>0</v>
      </c>
      <c r="AM168" s="44">
        <f>$G$8*'WFH Recoverable LACW DATA 2022'!AP168</f>
        <v>0</v>
      </c>
      <c r="AN168" s="44">
        <f>$H$8*'WFH Recoverable LACW DATA 2022'!AQ168</f>
        <v>0</v>
      </c>
      <c r="AO168" s="44">
        <f>$C$9*'WFH Recoverable LACW DATA 2022'!AR168</f>
        <v>-279858.25</v>
      </c>
      <c r="AP168" s="44">
        <f>0*'WFH Recoverable LACW DATA 2022'!AS168</f>
        <v>0</v>
      </c>
      <c r="AQ168" s="44">
        <f>0*'WFH Recoverable LACW DATA 2022'!AT168</f>
        <v>0</v>
      </c>
      <c r="AR168" s="44">
        <f>$G$9*'WFH Recoverable LACW DATA 2022'!AU168</f>
        <v>0</v>
      </c>
      <c r="AS168" s="44">
        <f>$H$9*'WFH Recoverable LACW DATA 2022'!AV168</f>
        <v>0</v>
      </c>
      <c r="AT168" s="44">
        <f>$C$10*'WFH Recoverable LACW DATA 2022'!AW168</f>
        <v>-59020</v>
      </c>
      <c r="AU168" s="44">
        <f>0*'WFH Recoverable LACW DATA 2022'!AX168</f>
        <v>0</v>
      </c>
      <c r="AV168" s="44">
        <f>0*'WFH Recoverable LACW DATA 2022'!AY168</f>
        <v>0</v>
      </c>
      <c r="AW168" s="44">
        <f>$G$10*'WFH Recoverable LACW DATA 2022'!AZ168</f>
        <v>0</v>
      </c>
      <c r="AX168" s="44">
        <f>360*'WFH Recoverable LACW DATA 2022'!BA168</f>
        <v>0</v>
      </c>
      <c r="AY168" s="44">
        <f>$H$10*'WFH Recoverable LACW DATA 2022'!BB168</f>
        <v>0</v>
      </c>
      <c r="AZ168" s="44">
        <f>$C$11*'WFH Recoverable LACW DATA 2022'!BC168</f>
        <v>0</v>
      </c>
      <c r="BA168" s="44">
        <f>0*'WFH Recoverable LACW DATA 2022'!BD168</f>
        <v>0</v>
      </c>
      <c r="BB168" s="44">
        <f>$E$4*'WFH Recoverable LACW DATA 2022'!BE168</f>
        <v>0</v>
      </c>
      <c r="BC168" s="44">
        <f>$F$4*'WFH Recoverable LACW DATA 2022'!BF168</f>
        <v>0</v>
      </c>
      <c r="BD168" s="44">
        <f>0*'WFH Recoverable LACW DATA 2022'!BG168</f>
        <v>0</v>
      </c>
      <c r="BE168" s="44">
        <f>$G$11*'WFH Recoverable LACW DATA 2022'!BH168</f>
        <v>0</v>
      </c>
      <c r="BF168" s="44">
        <f>360*'WFH Recoverable LACW DATA 2022'!BI168</f>
        <v>0</v>
      </c>
      <c r="BG168" s="44">
        <f>$H$11*'WFH Recoverable LACW DATA 2022'!BJ168</f>
        <v>0</v>
      </c>
      <c r="BH168" s="44">
        <f>0*'WFH Recoverable LACW DATA 2022'!BK168</f>
        <v>0</v>
      </c>
      <c r="BI168" s="44">
        <f>0*'WFH Recoverable LACW DATA 2022'!BL168</f>
        <v>0</v>
      </c>
      <c r="BJ168" s="44">
        <f>0*'WFH Recoverable LACW DATA 2022'!BM168</f>
        <v>0</v>
      </c>
      <c r="BK168" s="44">
        <f>0*'WFH Recoverable LACW DATA 2022'!BN168</f>
        <v>0</v>
      </c>
      <c r="BL168" s="44">
        <f>0*'WFH Recoverable LACW DATA 2022'!BO168</f>
        <v>0</v>
      </c>
      <c r="BM168">
        <f>$G$3*'WFH Residual LACW DATA 2022'!N168</f>
        <v>-180826.61041808702</v>
      </c>
      <c r="BN168">
        <f>$H$3*'WFH Residual LACW DATA 2022'!O168</f>
        <v>457880.61556937796</v>
      </c>
      <c r="BO168">
        <f>$G$4*'WFH Residual LACW DATA 2022'!P168</f>
        <v>-69687.932943907406</v>
      </c>
      <c r="BP168">
        <f>$H$4*'WFH Residual LACW DATA 2022'!Q168</f>
        <v>78301.398905626367</v>
      </c>
      <c r="BQ168">
        <f>$G$5*'WFH Residual LACW DATA 2022'!R168</f>
        <v>-828779.58070199715</v>
      </c>
      <c r="BR168">
        <f>$H$5*'WFH Residual LACW DATA 2022'!S168</f>
        <v>594663.28726040863</v>
      </c>
      <c r="BS168">
        <f>$G$7*'WFH Residual LACW DATA 2022'!T168</f>
        <v>3909.7645495802603</v>
      </c>
      <c r="BT168">
        <f>$H$7*'WFH Residual LACW DATA 2022'!U168</f>
        <v>657.24490273116442</v>
      </c>
      <c r="BU168">
        <f>$G$8*'WFH Residual LACW DATA 2022'!V168</f>
        <v>13620.823257218266</v>
      </c>
      <c r="BV168">
        <f>$H$8*'WFH Residual LACW DATA 2022'!W168</f>
        <v>851.98413317002792</v>
      </c>
      <c r="BW168">
        <f>$G$6*'WFH Residual LACW DATA 2022'!X168</f>
        <v>4580795.9911637763</v>
      </c>
      <c r="BX168">
        <f>$H$6*'WFH Residual LACW DATA 2022'!Y168</f>
        <v>3894.78460877727</v>
      </c>
      <c r="BY168">
        <f>$G$9*'WFH Residual LACW DATA 2022'!Z168</f>
        <v>436047.35184902063</v>
      </c>
      <c r="BZ168">
        <f>$H$9*'WFH Residual LACW DATA 2022'!AA168</f>
        <v>66197.814791544224</v>
      </c>
      <c r="CA168">
        <f>$G$10*'WFH Residual LACW DATA 2022'!AB168</f>
        <v>89598.770927880963</v>
      </c>
      <c r="CB168">
        <f>$H$10*'WFH Residual LACW DATA 2022'!AC168</f>
        <v>595.03653745208305</v>
      </c>
      <c r="CC168">
        <f>$G$10*'WFH Residual LACW DATA 2022'!AD168</f>
        <v>187342.88466738747</v>
      </c>
      <c r="CD168">
        <f>$H$11*'WFH Residual LACW DATA 2022'!AE168</f>
        <v>57293.904422033971</v>
      </c>
      <c r="CE168">
        <f>360*'WFH Residual LACW DATA 2022'!AF168</f>
        <v>37449.852007473753</v>
      </c>
      <c r="CH168">
        <f>360*'WFH Residual LACW DATA 2022'!AI168</f>
        <v>7494.614183143678</v>
      </c>
    </row>
    <row r="169" spans="11:86" x14ac:dyDescent="0.35">
      <c r="K169" s="2" t="s">
        <v>168</v>
      </c>
      <c r="L169" s="10">
        <f>$E$3*'WFH Recoverable LACW DATA 2022'!O169</f>
        <v>0</v>
      </c>
      <c r="M169" s="44">
        <f>$F$3*'WFH Recoverable LACW DATA 2022'!P169</f>
        <v>0</v>
      </c>
      <c r="N169" s="44">
        <f>$D$3*'WFH Recoverable LACW DATA 2022'!Q169</f>
        <v>-1672.3200000000002</v>
      </c>
      <c r="O169" s="44">
        <f>$G$3*'WFH Recoverable LACW DATA 2022'!R169</f>
        <v>0</v>
      </c>
      <c r="P169" s="44">
        <f>$H$3*'WFH Recoverable LACW DATA 2022'!S169</f>
        <v>0</v>
      </c>
      <c r="Q169" s="44">
        <f>$E$4*'WFH Recoverable LACW DATA 2022'!T169</f>
        <v>0</v>
      </c>
      <c r="R169" s="44">
        <f>$F$4*'WFH Recoverable LACW DATA 2022'!U169</f>
        <v>854624.96</v>
      </c>
      <c r="S169" s="44">
        <f>$D$3*'WFH Recoverable LACW DATA 2022'!V169</f>
        <v>0</v>
      </c>
      <c r="T169" s="44">
        <f>$G$4*'WFH Recoverable LACW DATA 2022'!W169</f>
        <v>0</v>
      </c>
      <c r="U169" s="44">
        <f>360*'WFH Recoverable LACW DATA 2022'!X169</f>
        <v>0</v>
      </c>
      <c r="V169" s="44">
        <f>$H$4*'WFH Recoverable LACW DATA 2022'!Y169</f>
        <v>0</v>
      </c>
      <c r="W169" s="44">
        <f>$C$5*'WFH Recoverable LACW DATA 2022'!Z169</f>
        <v>-728509.2778317621</v>
      </c>
      <c r="X169" s="44">
        <f>0*'WFH Recoverable LACW DATA 2022'!AA169</f>
        <v>0</v>
      </c>
      <c r="Y169" s="44">
        <f>0*'WFH Recoverable LACW DATA 2022'!AB169</f>
        <v>0</v>
      </c>
      <c r="Z169" s="44">
        <f>$G$5*'WFH Recoverable LACW DATA 2022'!AC169</f>
        <v>0</v>
      </c>
      <c r="AA169" s="44">
        <f>$H$5*'WFH Recoverable LACW DATA 2022'!AD169</f>
        <v>0</v>
      </c>
      <c r="AB169" s="44">
        <f>$C$6*'WFH Recoverable LACW DATA 2022'!AE169</f>
        <v>-959577.53016966349</v>
      </c>
      <c r="AC169" s="44">
        <f>0*'WFH Recoverable LACW DATA 2022'!AF169</f>
        <v>0</v>
      </c>
      <c r="AD169" s="44">
        <f>$G$6*'WFH Recoverable LACW DATA 2022'!AG169</f>
        <v>0</v>
      </c>
      <c r="AE169" s="44">
        <f>$H$5*'WFH Recoverable LACW DATA 2022'!AH169</f>
        <v>0</v>
      </c>
      <c r="AF169" s="44">
        <f>$C$7*'WFH Recoverable LACW DATA 2022'!AI169</f>
        <v>-1487224.2798913089</v>
      </c>
      <c r="AG169" s="44">
        <f>0*'WFH Recoverable LACW DATA 2022'!AJ169</f>
        <v>0</v>
      </c>
      <c r="AH169" s="44">
        <f>0*'WFH Recoverable LACW DATA 2022'!AK169</f>
        <v>0</v>
      </c>
      <c r="AI169" s="44">
        <f>$G$7*'WFH Recoverable LACW DATA 2022'!AL169</f>
        <v>0</v>
      </c>
      <c r="AJ169" s="44">
        <f>$H$7*'WFH Recoverable LACW DATA 2022'!AM169</f>
        <v>0</v>
      </c>
      <c r="AK169" s="44">
        <f>$C$8*'WFH Recoverable LACW DATA 2022'!AN169</f>
        <v>-6146348.8544506337</v>
      </c>
      <c r="AL169" s="44">
        <f>0*'WFH Recoverable LACW DATA 2022'!AO169</f>
        <v>0</v>
      </c>
      <c r="AM169" s="44">
        <f>$G$8*'WFH Recoverable LACW DATA 2022'!AP169</f>
        <v>0</v>
      </c>
      <c r="AN169" s="44">
        <f>$H$8*'WFH Recoverable LACW DATA 2022'!AQ169</f>
        <v>0</v>
      </c>
      <c r="AO169" s="44">
        <f>$C$9*'WFH Recoverable LACW DATA 2022'!AR169</f>
        <v>-4229722.3613975644</v>
      </c>
      <c r="AP169" s="44">
        <f>0*'WFH Recoverable LACW DATA 2022'!AS169</f>
        <v>0</v>
      </c>
      <c r="AQ169" s="44">
        <f>0*'WFH Recoverable LACW DATA 2022'!AT169</f>
        <v>0</v>
      </c>
      <c r="AR169" s="44">
        <f>$G$9*'WFH Recoverable LACW DATA 2022'!AU169</f>
        <v>0</v>
      </c>
      <c r="AS169" s="44">
        <f>$H$9*'WFH Recoverable LACW DATA 2022'!AV169</f>
        <v>0</v>
      </c>
      <c r="AT169" s="44">
        <f>$C$10*'WFH Recoverable LACW DATA 2022'!AW169</f>
        <v>-914257.64001787885</v>
      </c>
      <c r="AU169" s="44">
        <f>0*'WFH Recoverable LACW DATA 2022'!AX169</f>
        <v>0</v>
      </c>
      <c r="AV169" s="44">
        <f>0*'WFH Recoverable LACW DATA 2022'!AY169</f>
        <v>0</v>
      </c>
      <c r="AW169" s="44">
        <f>$G$10*'WFH Recoverable LACW DATA 2022'!AZ169</f>
        <v>0</v>
      </c>
      <c r="AX169" s="44">
        <f>360*'WFH Recoverable LACW DATA 2022'!BA169</f>
        <v>0</v>
      </c>
      <c r="AY169" s="44">
        <f>$H$10*'WFH Recoverable LACW DATA 2022'!BB169</f>
        <v>0</v>
      </c>
      <c r="AZ169" s="44">
        <f>$C$11*'WFH Recoverable LACW DATA 2022'!BC169</f>
        <v>0</v>
      </c>
      <c r="BA169" s="44">
        <f>0*'WFH Recoverable LACW DATA 2022'!BD169</f>
        <v>0</v>
      </c>
      <c r="BB169" s="44">
        <f>$E$4*'WFH Recoverable LACW DATA 2022'!BE169</f>
        <v>0</v>
      </c>
      <c r="BC169" s="44">
        <f>$F$4*'WFH Recoverable LACW DATA 2022'!BF169</f>
        <v>0</v>
      </c>
      <c r="BD169" s="44">
        <f>0*'WFH Recoverable LACW DATA 2022'!BG169</f>
        <v>0</v>
      </c>
      <c r="BE169" s="44">
        <f>$G$11*'WFH Recoverable LACW DATA 2022'!BH169</f>
        <v>0</v>
      </c>
      <c r="BF169" s="44">
        <f>360*'WFH Recoverable LACW DATA 2022'!BI169</f>
        <v>0</v>
      </c>
      <c r="BG169" s="44">
        <f>$H$11*'WFH Recoverable LACW DATA 2022'!BJ169</f>
        <v>0</v>
      </c>
      <c r="BH169" s="44">
        <f>0*'WFH Recoverable LACW DATA 2022'!BK169</f>
        <v>0</v>
      </c>
      <c r="BI169" s="44">
        <f>0*'WFH Recoverable LACW DATA 2022'!BL169</f>
        <v>0</v>
      </c>
      <c r="BJ169" s="44">
        <f>0*'WFH Recoverable LACW DATA 2022'!BM169</f>
        <v>0</v>
      </c>
      <c r="BK169" s="44">
        <f>0*'WFH Recoverable LACW DATA 2022'!BN169</f>
        <v>0</v>
      </c>
      <c r="BL169" s="44">
        <f>0*'WFH Recoverable LACW DATA 2022'!BO169</f>
        <v>0</v>
      </c>
      <c r="BM169">
        <f>$G$3*'WFH Residual LACW DATA 2022'!N169</f>
        <v>-337373.51937206683</v>
      </c>
      <c r="BN169">
        <f>$H$3*'WFH Residual LACW DATA 2022'!O169</f>
        <v>854281.31606142188</v>
      </c>
      <c r="BO169">
        <f>$G$4*'WFH Residual LACW DATA 2022'!P169</f>
        <v>-130018.82378202776</v>
      </c>
      <c r="BP169">
        <f>$H$4*'WFH Residual LACW DATA 2022'!Q169</f>
        <v>146089.22027277548</v>
      </c>
      <c r="BQ169">
        <f>$G$5*'WFH Residual LACW DATA 2022'!R169</f>
        <v>-1546278.4115604428</v>
      </c>
      <c r="BR169">
        <f>$H$5*'WFH Residual LACW DATA 2022'!S169</f>
        <v>1109480.765029809</v>
      </c>
      <c r="BS169">
        <f>$G$7*'WFH Residual LACW DATA 2022'!T169</f>
        <v>7294.5625810176616</v>
      </c>
      <c r="BT169">
        <f>$H$7*'WFH Residual LACW DATA 2022'!U169</f>
        <v>1226.2411235331415</v>
      </c>
      <c r="BU169">
        <f>$G$8*'WFH Residual LACW DATA 2022'!V169</f>
        <v>25412.770102850882</v>
      </c>
      <c r="BV169">
        <f>$H$8*'WFH Residual LACW DATA 2022'!W169</f>
        <v>1589.5718268022204</v>
      </c>
      <c r="BW169">
        <f>$G$6*'WFH Residual LACW DATA 2022'!X169</f>
        <v>8546525.6551078781</v>
      </c>
      <c r="BX169">
        <f>$H$6*'WFH Residual LACW DATA 2022'!Y169</f>
        <v>7266.6140653815783</v>
      </c>
      <c r="BY169">
        <f>$G$9*'WFH Residual LACW DATA 2022'!Z169</f>
        <v>813546.35452183092</v>
      </c>
      <c r="BZ169">
        <f>$H$9*'WFH Residual LACW DATA 2022'!AA169</f>
        <v>123507.20781264872</v>
      </c>
      <c r="CA169">
        <f>$G$10*'WFH Residual LACW DATA 2022'!AB169</f>
        <v>167167.05914832142</v>
      </c>
      <c r="CB169">
        <f>$H$10*'WFH Residual LACW DATA 2022'!AC169</f>
        <v>1110.1771488777413</v>
      </c>
      <c r="CC169">
        <f>$G$10*'WFH Residual LACW DATA 2022'!AD169</f>
        <v>349531.12367376289</v>
      </c>
      <c r="CD169">
        <f>$H$11*'WFH Residual LACW DATA 2022'!AE169</f>
        <v>106894.92065762359</v>
      </c>
      <c r="CE169">
        <f>360*'WFH Residual LACW DATA 2022'!AF169</f>
        <v>69871.289090207487</v>
      </c>
      <c r="CH169">
        <f>360*'WFH Residual LACW DATA 2022'!AI169</f>
        <v>13982.921857888683</v>
      </c>
    </row>
    <row r="170" spans="11:86" x14ac:dyDescent="0.35">
      <c r="K170" s="2" t="s">
        <v>169</v>
      </c>
      <c r="L170" s="10">
        <f>$E$3*'WFH Recoverable LACW DATA 2022'!O170</f>
        <v>0</v>
      </c>
      <c r="M170" s="44">
        <f>$F$3*'WFH Recoverable LACW DATA 2022'!P170</f>
        <v>0</v>
      </c>
      <c r="N170" s="44">
        <f>$D$3*'WFH Recoverable LACW DATA 2022'!Q170</f>
        <v>0</v>
      </c>
      <c r="O170" s="44">
        <f>$G$3*'WFH Recoverable LACW DATA 2022'!R170</f>
        <v>0</v>
      </c>
      <c r="P170" s="44">
        <f>$H$3*'WFH Recoverable LACW DATA 2022'!S170</f>
        <v>0</v>
      </c>
      <c r="Q170" s="44">
        <f>$E$4*'WFH Recoverable LACW DATA 2022'!T170</f>
        <v>0</v>
      </c>
      <c r="R170" s="44">
        <f>$F$4*'WFH Recoverable LACW DATA 2022'!U170</f>
        <v>402497.76</v>
      </c>
      <c r="S170" s="44">
        <f>$D$3*'WFH Recoverable LACW DATA 2022'!V170</f>
        <v>0</v>
      </c>
      <c r="T170" s="44">
        <f>$G$4*'WFH Recoverable LACW DATA 2022'!W170</f>
        <v>0</v>
      </c>
      <c r="U170" s="44">
        <f>360*'WFH Recoverable LACW DATA 2022'!X170</f>
        <v>0</v>
      </c>
      <c r="V170" s="44">
        <f>$H$4*'WFH Recoverable LACW DATA 2022'!Y170</f>
        <v>0</v>
      </c>
      <c r="W170" s="44">
        <f>$C$5*'WFH Recoverable LACW DATA 2022'!Z170</f>
        <v>-649712.49484988896</v>
      </c>
      <c r="X170" s="44">
        <f>0*'WFH Recoverable LACW DATA 2022'!AA170</f>
        <v>0</v>
      </c>
      <c r="Y170" s="44">
        <f>0*'WFH Recoverable LACW DATA 2022'!AB170</f>
        <v>0</v>
      </c>
      <c r="Z170" s="44">
        <f>$G$5*'WFH Recoverable LACW DATA 2022'!AC170</f>
        <v>0</v>
      </c>
      <c r="AA170" s="44">
        <f>$H$5*'WFH Recoverable LACW DATA 2022'!AD170</f>
        <v>0</v>
      </c>
      <c r="AB170" s="44">
        <f>$C$6*'WFH Recoverable LACW DATA 2022'!AE170</f>
        <v>-871964.23050909175</v>
      </c>
      <c r="AC170" s="44">
        <f>0*'WFH Recoverable LACW DATA 2022'!AF170</f>
        <v>0</v>
      </c>
      <c r="AD170" s="44">
        <f>$G$6*'WFH Recoverable LACW DATA 2022'!AG170</f>
        <v>0</v>
      </c>
      <c r="AE170" s="44">
        <f>$H$5*'WFH Recoverable LACW DATA 2022'!AH170</f>
        <v>0</v>
      </c>
      <c r="AF170" s="44">
        <f>$C$7*'WFH Recoverable LACW DATA 2022'!AI170</f>
        <v>-1413236.2343997182</v>
      </c>
      <c r="AG170" s="44">
        <f>0*'WFH Recoverable LACW DATA 2022'!AJ170</f>
        <v>0</v>
      </c>
      <c r="AH170" s="44">
        <f>0*'WFH Recoverable LACW DATA 2022'!AK170</f>
        <v>0</v>
      </c>
      <c r="AI170" s="44">
        <f>$G$7*'WFH Recoverable LACW DATA 2022'!AL170</f>
        <v>0</v>
      </c>
      <c r="AJ170" s="44">
        <f>$H$7*'WFH Recoverable LACW DATA 2022'!AM170</f>
        <v>0</v>
      </c>
      <c r="AK170" s="44">
        <f>$C$8*'WFH Recoverable LACW DATA 2022'!AN170</f>
        <v>-3503730.7433945853</v>
      </c>
      <c r="AL170" s="44">
        <f>0*'WFH Recoverable LACW DATA 2022'!AO170</f>
        <v>0</v>
      </c>
      <c r="AM170" s="44">
        <f>$G$8*'WFH Recoverable LACW DATA 2022'!AP170</f>
        <v>0</v>
      </c>
      <c r="AN170" s="44">
        <f>$H$8*'WFH Recoverable LACW DATA 2022'!AQ170</f>
        <v>0</v>
      </c>
      <c r="AO170" s="44">
        <f>$C$9*'WFH Recoverable LACW DATA 2022'!AR170</f>
        <v>-2207802.4499999997</v>
      </c>
      <c r="AP170" s="44">
        <f>0*'WFH Recoverable LACW DATA 2022'!AS170</f>
        <v>0</v>
      </c>
      <c r="AQ170" s="44">
        <f>0*'WFH Recoverable LACW DATA 2022'!AT170</f>
        <v>0</v>
      </c>
      <c r="AR170" s="44">
        <f>$G$9*'WFH Recoverable LACW DATA 2022'!AU170</f>
        <v>0</v>
      </c>
      <c r="AS170" s="44">
        <f>$H$9*'WFH Recoverable LACW DATA 2022'!AV170</f>
        <v>0</v>
      </c>
      <c r="AT170" s="44">
        <f>$C$10*'WFH Recoverable LACW DATA 2022'!AW170</f>
        <v>-55380</v>
      </c>
      <c r="AU170" s="44">
        <f>0*'WFH Recoverable LACW DATA 2022'!AX170</f>
        <v>0</v>
      </c>
      <c r="AV170" s="44">
        <f>0*'WFH Recoverable LACW DATA 2022'!AY170</f>
        <v>0</v>
      </c>
      <c r="AW170" s="44">
        <f>$G$10*'WFH Recoverable LACW DATA 2022'!AZ170</f>
        <v>0</v>
      </c>
      <c r="AX170" s="44">
        <f>360*'WFH Recoverable LACW DATA 2022'!BA170</f>
        <v>0</v>
      </c>
      <c r="AY170" s="44">
        <f>$H$10*'WFH Recoverable LACW DATA 2022'!BB170</f>
        <v>0</v>
      </c>
      <c r="AZ170" s="44">
        <f>$C$11*'WFH Recoverable LACW DATA 2022'!BC170</f>
        <v>0</v>
      </c>
      <c r="BA170" s="44">
        <f>0*'WFH Recoverable LACW DATA 2022'!BD170</f>
        <v>0</v>
      </c>
      <c r="BB170" s="44">
        <f>$E$4*'WFH Recoverable LACW DATA 2022'!BE170</f>
        <v>0</v>
      </c>
      <c r="BC170" s="44">
        <f>$F$4*'WFH Recoverable LACW DATA 2022'!BF170</f>
        <v>0</v>
      </c>
      <c r="BD170" s="44">
        <f>0*'WFH Recoverable LACW DATA 2022'!BG170</f>
        <v>0</v>
      </c>
      <c r="BE170" s="44">
        <f>$G$11*'WFH Recoverable LACW DATA 2022'!BH170</f>
        <v>0</v>
      </c>
      <c r="BF170" s="44">
        <f>360*'WFH Recoverable LACW DATA 2022'!BI170</f>
        <v>0</v>
      </c>
      <c r="BG170" s="44">
        <f>$H$11*'WFH Recoverable LACW DATA 2022'!BJ170</f>
        <v>0</v>
      </c>
      <c r="BH170" s="44">
        <f>0*'WFH Recoverable LACW DATA 2022'!BK170</f>
        <v>0</v>
      </c>
      <c r="BI170" s="44">
        <f>0*'WFH Recoverable LACW DATA 2022'!BL170</f>
        <v>0</v>
      </c>
      <c r="BJ170" s="44">
        <f>0*'WFH Recoverable LACW DATA 2022'!BM170</f>
        <v>0</v>
      </c>
      <c r="BK170" s="44">
        <f>0*'WFH Recoverable LACW DATA 2022'!BN170</f>
        <v>0</v>
      </c>
      <c r="BL170" s="44">
        <f>0*'WFH Recoverable LACW DATA 2022'!BO170</f>
        <v>0</v>
      </c>
      <c r="BM170">
        <f>$G$3*'WFH Residual LACW DATA 2022'!N170</f>
        <v>-95630.578865820935</v>
      </c>
      <c r="BN170">
        <f>$H$3*'WFH Residual LACW DATA 2022'!O170</f>
        <v>242151.24210478613</v>
      </c>
      <c r="BO170">
        <f>$G$4*'WFH Residual LACW DATA 2022'!P170</f>
        <v>-36854.627490831896</v>
      </c>
      <c r="BP170">
        <f>$H$4*'WFH Residual LACW DATA 2022'!Q170</f>
        <v>41409.879254141168</v>
      </c>
      <c r="BQ170">
        <f>$G$5*'WFH Residual LACW DATA 2022'!R170</f>
        <v>-438302.03348642075</v>
      </c>
      <c r="BR170">
        <f>$H$5*'WFH Residual LACW DATA 2022'!S170</f>
        <v>314489.08022708067</v>
      </c>
      <c r="BS170">
        <f>$G$7*'WFH Residual LACW DATA 2022'!T170</f>
        <v>2067.6881916934258</v>
      </c>
      <c r="BT170">
        <f>$H$7*'WFH Residual LACW DATA 2022'!U170</f>
        <v>347.58551498294656</v>
      </c>
      <c r="BU170">
        <f>$G$8*'WFH Residual LACW DATA 2022'!V170</f>
        <v>7203.4044641171431</v>
      </c>
      <c r="BV170">
        <f>$H$8*'WFH Residual LACW DATA 2022'!W170</f>
        <v>450.57381571863442</v>
      </c>
      <c r="BW170">
        <f>$G$6*'WFH Residual LACW DATA 2022'!X170</f>
        <v>2422564.750223327</v>
      </c>
      <c r="BX170">
        <f>$H$6*'WFH Residual LACW DATA 2022'!Y170</f>
        <v>2059.7660147137576</v>
      </c>
      <c r="BY170">
        <f>$G$9*'WFH Residual LACW DATA 2022'!Z170</f>
        <v>230604.66915691955</v>
      </c>
      <c r="BZ170">
        <f>$H$9*'WFH Residual LACW DATA 2022'!AA170</f>
        <v>35008.870284805009</v>
      </c>
      <c r="CA170">
        <f>$G$10*'WFH Residual LACW DATA 2022'!AB170</f>
        <v>47384.521059641003</v>
      </c>
      <c r="CB170">
        <f>$H$10*'WFH Residual LACW DATA 2022'!AC170</f>
        <v>314.68647447015735</v>
      </c>
      <c r="CC170">
        <f>$G$10*'WFH Residual LACW DATA 2022'!AD170</f>
        <v>99076.725851976633</v>
      </c>
      <c r="CD170">
        <f>$H$11*'WFH Residual LACW DATA 2022'!AE170</f>
        <v>30300.016312278833</v>
      </c>
      <c r="CE170">
        <f>360*'WFH Residual LACW DATA 2022'!AF170</f>
        <v>19805.442449170743</v>
      </c>
      <c r="CH170">
        <f>360*'WFH Residual LACW DATA 2022'!AI170</f>
        <v>3963.544364697846</v>
      </c>
    </row>
    <row r="171" spans="11:86" x14ac:dyDescent="0.35">
      <c r="K171" s="3" t="s">
        <v>170</v>
      </c>
      <c r="L171" s="10">
        <f>$E$3*'WFH Recoverable LACW DATA 2022'!O171</f>
        <v>0</v>
      </c>
      <c r="M171" s="44">
        <f>$F$3*'WFH Recoverable LACW DATA 2022'!P171</f>
        <v>0</v>
      </c>
      <c r="N171" s="44">
        <f>$D$3*'WFH Recoverable LACW DATA 2022'!Q171</f>
        <v>-276360.24</v>
      </c>
      <c r="O171" s="44">
        <f>$G$3*'WFH Recoverable LACW DATA 2022'!R171</f>
        <v>0</v>
      </c>
      <c r="P171" s="44">
        <f>$H$3*'WFH Recoverable LACW DATA 2022'!S171</f>
        <v>0</v>
      </c>
      <c r="Q171" s="44">
        <f>$E$4*'WFH Recoverable LACW DATA 2022'!T171</f>
        <v>0</v>
      </c>
      <c r="R171" s="44">
        <f>$F$4*'WFH Recoverable LACW DATA 2022'!U171</f>
        <v>1080761.7001843308</v>
      </c>
      <c r="S171" s="44">
        <f>$D$3*'WFH Recoverable LACW DATA 2022'!V171</f>
        <v>0</v>
      </c>
      <c r="T171" s="44">
        <f>$G$4*'WFH Recoverable LACW DATA 2022'!W171</f>
        <v>0</v>
      </c>
      <c r="U171" s="44">
        <f>360*'WFH Recoverable LACW DATA 2022'!X171</f>
        <v>0</v>
      </c>
      <c r="V171" s="44">
        <f>$H$4*'WFH Recoverable LACW DATA 2022'!Y171</f>
        <v>693621.11273701035</v>
      </c>
      <c r="W171" s="44">
        <f>$C$5*'WFH Recoverable LACW DATA 2022'!Z171</f>
        <v>-1429101.8658694751</v>
      </c>
      <c r="X171" s="44">
        <f>0*'WFH Recoverable LACW DATA 2022'!AA171</f>
        <v>0</v>
      </c>
      <c r="Y171" s="44">
        <f>0*'WFH Recoverable LACW DATA 2022'!AB171</f>
        <v>0</v>
      </c>
      <c r="Z171" s="44">
        <f>$G$5*'WFH Recoverable LACW DATA 2022'!AC171</f>
        <v>0</v>
      </c>
      <c r="AA171" s="44">
        <f>$H$5*'WFH Recoverable LACW DATA 2022'!AD171</f>
        <v>0</v>
      </c>
      <c r="AB171" s="44">
        <f>$C$6*'WFH Recoverable LACW DATA 2022'!AE171</f>
        <v>-3209788.7747289292</v>
      </c>
      <c r="AC171" s="44">
        <f>0*'WFH Recoverable LACW DATA 2022'!AF171</f>
        <v>0</v>
      </c>
      <c r="AD171" s="44">
        <f>$G$6*'WFH Recoverable LACW DATA 2022'!AG171</f>
        <v>0</v>
      </c>
      <c r="AE171" s="44">
        <f>$H$5*'WFH Recoverable LACW DATA 2022'!AH171</f>
        <v>0</v>
      </c>
      <c r="AF171" s="44">
        <f>$C$7*'WFH Recoverable LACW DATA 2022'!AI171</f>
        <v>-4341008.4005029518</v>
      </c>
      <c r="AG171" s="44">
        <f>0*'WFH Recoverable LACW DATA 2022'!AJ171</f>
        <v>0</v>
      </c>
      <c r="AH171" s="44">
        <f>0*'WFH Recoverable LACW DATA 2022'!AK171</f>
        <v>0</v>
      </c>
      <c r="AI171" s="44">
        <f>$G$7*'WFH Recoverable LACW DATA 2022'!AL171</f>
        <v>0</v>
      </c>
      <c r="AJ171" s="44">
        <f>$H$7*'WFH Recoverable LACW DATA 2022'!AM171</f>
        <v>0</v>
      </c>
      <c r="AK171" s="44">
        <f>$C$8*'WFH Recoverable LACW DATA 2022'!AN171</f>
        <v>-17587366.115675721</v>
      </c>
      <c r="AL171" s="44">
        <f>0*'WFH Recoverable LACW DATA 2022'!AO171</f>
        <v>0</v>
      </c>
      <c r="AM171" s="44">
        <f>$G$8*'WFH Recoverable LACW DATA 2022'!AP171</f>
        <v>0</v>
      </c>
      <c r="AN171" s="44">
        <f>$H$8*'WFH Recoverable LACW DATA 2022'!AQ171</f>
        <v>0</v>
      </c>
      <c r="AO171" s="44">
        <f>$C$9*'WFH Recoverable LACW DATA 2022'!AR171</f>
        <v>-12086045.838462412</v>
      </c>
      <c r="AP171" s="44">
        <f>0*'WFH Recoverable LACW DATA 2022'!AS171</f>
        <v>0</v>
      </c>
      <c r="AQ171" s="44">
        <f>0*'WFH Recoverable LACW DATA 2022'!AT171</f>
        <v>0</v>
      </c>
      <c r="AR171" s="44">
        <f>$G$9*'WFH Recoverable LACW DATA 2022'!AU171</f>
        <v>0</v>
      </c>
      <c r="AS171" s="44">
        <f>$H$9*'WFH Recoverable LACW DATA 2022'!AV171</f>
        <v>0</v>
      </c>
      <c r="AT171" s="44">
        <f>$C$10*'WFH Recoverable LACW DATA 2022'!AW171</f>
        <v>-1156974.9858536422</v>
      </c>
      <c r="AU171" s="44">
        <f>0*'WFH Recoverable LACW DATA 2022'!AX171</f>
        <v>0</v>
      </c>
      <c r="AV171" s="44">
        <f>0*'WFH Recoverable LACW DATA 2022'!AY171</f>
        <v>0</v>
      </c>
      <c r="AW171" s="44">
        <f>$G$10*'WFH Recoverable LACW DATA 2022'!AZ171</f>
        <v>0</v>
      </c>
      <c r="AX171" s="44">
        <f>360*'WFH Recoverable LACW DATA 2022'!BA171</f>
        <v>0</v>
      </c>
      <c r="AY171" s="44">
        <f>$H$10*'WFH Recoverable LACW DATA 2022'!BB171</f>
        <v>0</v>
      </c>
      <c r="AZ171" s="44">
        <f>$C$11*'WFH Recoverable LACW DATA 2022'!BC171</f>
        <v>0</v>
      </c>
      <c r="BA171" s="44">
        <f>0*'WFH Recoverable LACW DATA 2022'!BD171</f>
        <v>0</v>
      </c>
      <c r="BB171" s="44">
        <f>$E$4*'WFH Recoverable LACW DATA 2022'!BE171</f>
        <v>0</v>
      </c>
      <c r="BC171" s="44">
        <f>$F$4*'WFH Recoverable LACW DATA 2022'!BF171</f>
        <v>0</v>
      </c>
      <c r="BD171" s="44">
        <f>0*'WFH Recoverable LACW DATA 2022'!BG171</f>
        <v>0</v>
      </c>
      <c r="BE171" s="44">
        <f>$G$11*'WFH Recoverable LACW DATA 2022'!BH171</f>
        <v>0</v>
      </c>
      <c r="BF171" s="44">
        <f>360*'WFH Recoverable LACW DATA 2022'!BI171</f>
        <v>0</v>
      </c>
      <c r="BG171" s="44">
        <f>$H$11*'WFH Recoverable LACW DATA 2022'!BJ171</f>
        <v>0</v>
      </c>
      <c r="BH171" s="44">
        <f>0*'WFH Recoverable LACW DATA 2022'!BK171</f>
        <v>0</v>
      </c>
      <c r="BI171" s="44">
        <f>0*'WFH Recoverable LACW DATA 2022'!BL171</f>
        <v>0</v>
      </c>
      <c r="BJ171" s="44">
        <f>0*'WFH Recoverable LACW DATA 2022'!BM171</f>
        <v>0</v>
      </c>
      <c r="BK171" s="44">
        <f>0*'WFH Recoverable LACW DATA 2022'!BN171</f>
        <v>0</v>
      </c>
      <c r="BL171" s="44">
        <f>0*'WFH Recoverable LACW DATA 2022'!BO171</f>
        <v>0</v>
      </c>
      <c r="BM171">
        <f>$G$3*'WFH Residual LACW DATA 2022'!N171</f>
        <v>-445214.02322010818</v>
      </c>
      <c r="BN171">
        <f>$H$3*'WFH Residual LACW DATA 2022'!O171</f>
        <v>1127349.9544166208</v>
      </c>
      <c r="BO171">
        <f>$G$4*'WFH Residual LACW DATA 2022'!P171</f>
        <v>-171578.9779176593</v>
      </c>
      <c r="BP171">
        <f>$H$4*'WFH Residual LACW DATA 2022'!Q171</f>
        <v>192786.23179373363</v>
      </c>
      <c r="BQ171">
        <f>$G$5*'WFH Residual LACW DATA 2022'!R171</f>
        <v>-2040541.9901080176</v>
      </c>
      <c r="BR171">
        <f>$H$5*'WFH Residual LACW DATA 2022'!S171</f>
        <v>1464123.1949787177</v>
      </c>
      <c r="BS171">
        <f>$G$7*'WFH Residual LACW DATA 2022'!T171</f>
        <v>9626.2491507050418</v>
      </c>
      <c r="BT171">
        <f>$H$7*'WFH Residual LACW DATA 2022'!U171</f>
        <v>1618.2056761961064</v>
      </c>
      <c r="BU171">
        <f>$G$8*'WFH Residual LACW DATA 2022'!V171</f>
        <v>33535.891138451596</v>
      </c>
      <c r="BV171">
        <f>$H$8*'WFH Residual LACW DATA 2022'!W171</f>
        <v>2097.674024698656</v>
      </c>
      <c r="BW171">
        <f>$G$6*'WFH Residual LACW DATA 2022'!X171</f>
        <v>11278398.727163086</v>
      </c>
      <c r="BX171">
        <f>$H$6*'WFH Residual LACW DATA 2022'!Y171</f>
        <v>9589.366970051</v>
      </c>
      <c r="BY171">
        <f>$G$9*'WFH Residual LACW DATA 2022'!Z171</f>
        <v>1073594.176113354</v>
      </c>
      <c r="BZ171">
        <f>$H$9*'WFH Residual LACW DATA 2022'!AA171</f>
        <v>162985.94207777653</v>
      </c>
      <c r="CA171">
        <f>$G$10*'WFH Residual LACW DATA 2022'!AB171</f>
        <v>220601.54303699054</v>
      </c>
      <c r="CB171">
        <f>$H$10*'WFH Residual LACW DATA 2022'!AC171</f>
        <v>1465.0421759800138</v>
      </c>
      <c r="CC171">
        <f>$G$10*'WFH Residual LACW DATA 2022'!AD171</f>
        <v>461257.7718046165</v>
      </c>
      <c r="CD171">
        <f>$H$11*'WFH Residual LACW DATA 2022'!AE171</f>
        <v>141063.58369902105</v>
      </c>
      <c r="CE171">
        <f>360*'WFH Residual LACW DATA 2022'!AF171</f>
        <v>92205.451635105768</v>
      </c>
      <c r="CH171">
        <f>360*'WFH Residual LACW DATA 2022'!AI171</f>
        <v>18452.523803023909</v>
      </c>
    </row>
    <row r="172" spans="11:86" x14ac:dyDescent="0.35">
      <c r="K172" s="2" t="s">
        <v>171</v>
      </c>
      <c r="L172" s="10">
        <f>$E$3*'WFH Recoverable LACW DATA 2022'!O172</f>
        <v>0</v>
      </c>
      <c r="M172" s="44">
        <f>$F$3*'WFH Recoverable LACW DATA 2022'!P172</f>
        <v>0</v>
      </c>
      <c r="N172" s="44">
        <f>$D$3*'WFH Recoverable LACW DATA 2022'!Q172</f>
        <v>-547095.12</v>
      </c>
      <c r="O172" s="44">
        <f>$G$3*'WFH Recoverable LACW DATA 2022'!R172</f>
        <v>0</v>
      </c>
      <c r="P172" s="44">
        <f>$H$3*'WFH Recoverable LACW DATA 2022'!S172</f>
        <v>0</v>
      </c>
      <c r="Q172" s="44">
        <f>$E$4*'WFH Recoverable LACW DATA 2022'!T172</f>
        <v>0</v>
      </c>
      <c r="R172" s="44">
        <f>$F$4*'WFH Recoverable LACW DATA 2022'!U172</f>
        <v>859364.24</v>
      </c>
      <c r="S172" s="44">
        <f>$D$3*'WFH Recoverable LACW DATA 2022'!V172</f>
        <v>0</v>
      </c>
      <c r="T172" s="44">
        <f>$G$4*'WFH Recoverable LACW DATA 2022'!W172</f>
        <v>0</v>
      </c>
      <c r="U172" s="44">
        <f>360*'WFH Recoverable LACW DATA 2022'!X172</f>
        <v>0</v>
      </c>
      <c r="V172" s="44">
        <f>$H$4*'WFH Recoverable LACW DATA 2022'!Y172</f>
        <v>0</v>
      </c>
      <c r="W172" s="44">
        <f>$C$5*'WFH Recoverable LACW DATA 2022'!Z172</f>
        <v>-1007203.9680000001</v>
      </c>
      <c r="X172" s="44">
        <f>0*'WFH Recoverable LACW DATA 2022'!AA172</f>
        <v>0</v>
      </c>
      <c r="Y172" s="44">
        <f>0*'WFH Recoverable LACW DATA 2022'!AB172</f>
        <v>0</v>
      </c>
      <c r="Z172" s="44">
        <f>$G$5*'WFH Recoverable LACW DATA 2022'!AC172</f>
        <v>0</v>
      </c>
      <c r="AA172" s="44">
        <f>$H$5*'WFH Recoverable LACW DATA 2022'!AD172</f>
        <v>0</v>
      </c>
      <c r="AB172" s="44">
        <f>$C$6*'WFH Recoverable LACW DATA 2022'!AE172</f>
        <v>-1763180.4822656254</v>
      </c>
      <c r="AC172" s="44">
        <f>0*'WFH Recoverable LACW DATA 2022'!AF172</f>
        <v>0</v>
      </c>
      <c r="AD172" s="44">
        <f>$G$6*'WFH Recoverable LACW DATA 2022'!AG172</f>
        <v>0</v>
      </c>
      <c r="AE172" s="44">
        <f>$H$5*'WFH Recoverable LACW DATA 2022'!AH172</f>
        <v>0</v>
      </c>
      <c r="AF172" s="44">
        <f>$C$7*'WFH Recoverable LACW DATA 2022'!AI172</f>
        <v>-2074028.3</v>
      </c>
      <c r="AG172" s="44">
        <f>0*'WFH Recoverable LACW DATA 2022'!AJ172</f>
        <v>0</v>
      </c>
      <c r="AH172" s="44">
        <f>0*'WFH Recoverable LACW DATA 2022'!AK172</f>
        <v>0</v>
      </c>
      <c r="AI172" s="44">
        <f>$G$7*'WFH Recoverable LACW DATA 2022'!AL172</f>
        <v>0</v>
      </c>
      <c r="AJ172" s="44">
        <f>$H$7*'WFH Recoverable LACW DATA 2022'!AM172</f>
        <v>0</v>
      </c>
      <c r="AK172" s="44">
        <f>$C$8*'WFH Recoverable LACW DATA 2022'!AN172</f>
        <v>-10495852.068804644</v>
      </c>
      <c r="AL172" s="44">
        <f>0*'WFH Recoverable LACW DATA 2022'!AO172</f>
        <v>0</v>
      </c>
      <c r="AM172" s="44">
        <f>$G$8*'WFH Recoverable LACW DATA 2022'!AP172</f>
        <v>0</v>
      </c>
      <c r="AN172" s="44">
        <f>$H$8*'WFH Recoverable LACW DATA 2022'!AQ172</f>
        <v>0</v>
      </c>
      <c r="AO172" s="44">
        <f>$C$9*'WFH Recoverable LACW DATA 2022'!AR172</f>
        <v>-724314.28050735814</v>
      </c>
      <c r="AP172" s="44">
        <f>0*'WFH Recoverable LACW DATA 2022'!AS172</f>
        <v>0</v>
      </c>
      <c r="AQ172" s="44">
        <f>0*'WFH Recoverable LACW DATA 2022'!AT172</f>
        <v>0</v>
      </c>
      <c r="AR172" s="44">
        <f>$G$9*'WFH Recoverable LACW DATA 2022'!AU172</f>
        <v>0</v>
      </c>
      <c r="AS172" s="44">
        <f>$H$9*'WFH Recoverable LACW DATA 2022'!AV172</f>
        <v>0</v>
      </c>
      <c r="AT172" s="44">
        <f>$C$10*'WFH Recoverable LACW DATA 2022'!AW172</f>
        <v>-1245320</v>
      </c>
      <c r="AU172" s="44">
        <f>0*'WFH Recoverable LACW DATA 2022'!AX172</f>
        <v>0</v>
      </c>
      <c r="AV172" s="44">
        <f>0*'WFH Recoverable LACW DATA 2022'!AY172</f>
        <v>0</v>
      </c>
      <c r="AW172" s="44">
        <f>$G$10*'WFH Recoverable LACW DATA 2022'!AZ172</f>
        <v>0</v>
      </c>
      <c r="AX172" s="44">
        <f>360*'WFH Recoverable LACW DATA 2022'!BA172</f>
        <v>0</v>
      </c>
      <c r="AY172" s="44">
        <f>$H$10*'WFH Recoverable LACW DATA 2022'!BB172</f>
        <v>0</v>
      </c>
      <c r="AZ172" s="44">
        <f>$C$11*'WFH Recoverable LACW DATA 2022'!BC172</f>
        <v>0</v>
      </c>
      <c r="BA172" s="44">
        <f>0*'WFH Recoverable LACW DATA 2022'!BD172</f>
        <v>0</v>
      </c>
      <c r="BB172" s="44">
        <f>$E$4*'WFH Recoverable LACW DATA 2022'!BE172</f>
        <v>0</v>
      </c>
      <c r="BC172" s="44">
        <f>$F$4*'WFH Recoverable LACW DATA 2022'!BF172</f>
        <v>0</v>
      </c>
      <c r="BD172" s="44">
        <f>0*'WFH Recoverable LACW DATA 2022'!BG172</f>
        <v>0</v>
      </c>
      <c r="BE172" s="44">
        <f>$G$11*'WFH Recoverable LACW DATA 2022'!BH172</f>
        <v>0</v>
      </c>
      <c r="BF172" s="44">
        <f>360*'WFH Recoverable LACW DATA 2022'!BI172</f>
        <v>0</v>
      </c>
      <c r="BG172" s="44">
        <f>$H$11*'WFH Recoverable LACW DATA 2022'!BJ172</f>
        <v>0</v>
      </c>
      <c r="BH172" s="44">
        <f>0*'WFH Recoverable LACW DATA 2022'!BK172</f>
        <v>0</v>
      </c>
      <c r="BI172" s="44">
        <f>0*'WFH Recoverable LACW DATA 2022'!BL172</f>
        <v>0</v>
      </c>
      <c r="BJ172" s="44">
        <f>0*'WFH Recoverable LACW DATA 2022'!BM172</f>
        <v>0</v>
      </c>
      <c r="BK172" s="44">
        <f>0*'WFH Recoverable LACW DATA 2022'!BN172</f>
        <v>0</v>
      </c>
      <c r="BL172" s="44">
        <f>0*'WFH Recoverable LACW DATA 2022'!BO172</f>
        <v>0</v>
      </c>
      <c r="BM172">
        <f>$G$3*'WFH Residual LACW DATA 2022'!N172</f>
        <v>-371205.68373899988</v>
      </c>
      <c r="BN172">
        <f>$H$3*'WFH Residual LACW DATA 2022'!O172</f>
        <v>939949.52723099978</v>
      </c>
      <c r="BO172">
        <f>$G$4*'WFH Residual LACW DATA 2022'!P172</f>
        <v>-143057.24548499996</v>
      </c>
      <c r="BP172">
        <f>$H$4*'WFH Residual LACW DATA 2022'!Q172</f>
        <v>160739.19790499995</v>
      </c>
      <c r="BQ172">
        <f>$G$5*'WFH Residual LACW DATA 2022'!R172</f>
        <v>-1701340.8049406996</v>
      </c>
      <c r="BR172">
        <f>$H$5*'WFH Residual LACW DATA 2022'!S172</f>
        <v>1220740.6400617997</v>
      </c>
      <c r="BS172">
        <f>$G$7*'WFH Residual LACW DATA 2022'!T172</f>
        <v>8026.0688375999971</v>
      </c>
      <c r="BT172">
        <f>$H$7*'WFH Residual LACW DATA 2022'!U172</f>
        <v>1349.2098476999995</v>
      </c>
      <c r="BU172">
        <f>$G$8*'WFH Residual LACW DATA 2022'!V172</f>
        <v>27961.188890249992</v>
      </c>
      <c r="BV172">
        <f>$H$8*'WFH Residual LACW DATA 2022'!W172</f>
        <v>1748.9757284999994</v>
      </c>
      <c r="BW172">
        <f>$G$6*'WFH Residual LACW DATA 2022'!X172</f>
        <v>9403580.0595791973</v>
      </c>
      <c r="BX172">
        <f>$H$6*'WFH Residual LACW DATA 2022'!Y172</f>
        <v>7995.3176159999975</v>
      </c>
      <c r="BY172">
        <f>$G$9*'WFH Residual LACW DATA 2022'!Z172</f>
        <v>895129.62174899958</v>
      </c>
      <c r="BZ172">
        <f>$H$9*'WFH Residual LACW DATA 2022'!AA172</f>
        <v>135892.63795249994</v>
      </c>
      <c r="CA172">
        <f>$G$10*'WFH Residual LACW DATA 2022'!AB172</f>
        <v>183930.74419499992</v>
      </c>
      <c r="CB172">
        <f>$H$10*'WFH Residual LACW DATA 2022'!AC172</f>
        <v>1221.5068579999997</v>
      </c>
      <c r="CC172">
        <f>$G$10*'WFH Residual LACW DATA 2022'!AD172</f>
        <v>384582.46513499983</v>
      </c>
      <c r="CD172">
        <f>$H$11*'WFH Residual LACW DATA 2022'!AE172</f>
        <v>117614.45351369996</v>
      </c>
      <c r="CE172">
        <f>360*'WFH Residual LACW DATA 2022'!AF172</f>
        <v>76878.053999999975</v>
      </c>
      <c r="CH172">
        <f>360*'WFH Residual LACW DATA 2022'!AI172</f>
        <v>15385.143678695997</v>
      </c>
    </row>
    <row r="173" spans="11:86" x14ac:dyDescent="0.35">
      <c r="K173" s="2" t="s">
        <v>172</v>
      </c>
      <c r="L173" s="10">
        <f>$E$3*'WFH Recoverable LACW DATA 2022'!O173</f>
        <v>0</v>
      </c>
      <c r="M173" s="44">
        <f>$F$3*'WFH Recoverable LACW DATA 2022'!P173</f>
        <v>0</v>
      </c>
      <c r="N173" s="44">
        <f>$D$3*'WFH Recoverable LACW DATA 2022'!Q173</f>
        <v>0</v>
      </c>
      <c r="O173" s="44">
        <f>$G$3*'WFH Recoverable LACW DATA 2022'!R173</f>
        <v>0</v>
      </c>
      <c r="P173" s="44">
        <f>$H$3*'WFH Recoverable LACW DATA 2022'!S173</f>
        <v>0</v>
      </c>
      <c r="Q173" s="44">
        <f>$E$4*'WFH Recoverable LACW DATA 2022'!T173</f>
        <v>0</v>
      </c>
      <c r="R173" s="44">
        <f>$F$4*'WFH Recoverable LACW DATA 2022'!U173</f>
        <v>537386.08000000007</v>
      </c>
      <c r="S173" s="44">
        <f>$D$3*'WFH Recoverable LACW DATA 2022'!V173</f>
        <v>0</v>
      </c>
      <c r="T173" s="44">
        <f>$G$4*'WFH Recoverable LACW DATA 2022'!W173</f>
        <v>0</v>
      </c>
      <c r="U173" s="44">
        <f>360*'WFH Recoverable LACW DATA 2022'!X173</f>
        <v>0</v>
      </c>
      <c r="V173" s="44">
        <f>$H$4*'WFH Recoverable LACW DATA 2022'!Y173</f>
        <v>0</v>
      </c>
      <c r="W173" s="44">
        <f>$C$5*'WFH Recoverable LACW DATA 2022'!Z173</f>
        <v>-938348.94874916389</v>
      </c>
      <c r="X173" s="44">
        <f>0*'WFH Recoverable LACW DATA 2022'!AA173</f>
        <v>0</v>
      </c>
      <c r="Y173" s="44">
        <f>0*'WFH Recoverable LACW DATA 2022'!AB173</f>
        <v>0</v>
      </c>
      <c r="Z173" s="44">
        <f>$G$5*'WFH Recoverable LACW DATA 2022'!AC173</f>
        <v>0</v>
      </c>
      <c r="AA173" s="44">
        <f>$H$5*'WFH Recoverable LACW DATA 2022'!AD173</f>
        <v>0</v>
      </c>
      <c r="AB173" s="44">
        <f>$C$6*'WFH Recoverable LACW DATA 2022'!AE173</f>
        <v>-955118.96712258609</v>
      </c>
      <c r="AC173" s="44">
        <f>0*'WFH Recoverable LACW DATA 2022'!AF173</f>
        <v>0</v>
      </c>
      <c r="AD173" s="44">
        <f>$G$6*'WFH Recoverable LACW DATA 2022'!AG173</f>
        <v>0</v>
      </c>
      <c r="AE173" s="44">
        <f>$H$5*'WFH Recoverable LACW DATA 2022'!AH173</f>
        <v>0</v>
      </c>
      <c r="AF173" s="44">
        <f>$C$7*'WFH Recoverable LACW DATA 2022'!AI173</f>
        <v>-2288465.2922424669</v>
      </c>
      <c r="AG173" s="44">
        <f>0*'WFH Recoverable LACW DATA 2022'!AJ173</f>
        <v>0</v>
      </c>
      <c r="AH173" s="44">
        <f>0*'WFH Recoverable LACW DATA 2022'!AK173</f>
        <v>0</v>
      </c>
      <c r="AI173" s="44">
        <f>$G$7*'WFH Recoverable LACW DATA 2022'!AL173</f>
        <v>0</v>
      </c>
      <c r="AJ173" s="44">
        <f>$H$7*'WFH Recoverable LACW DATA 2022'!AM173</f>
        <v>0</v>
      </c>
      <c r="AK173" s="44">
        <f>$C$8*'WFH Recoverable LACW DATA 2022'!AN173</f>
        <v>-7117175.9003086034</v>
      </c>
      <c r="AL173" s="44">
        <f>0*'WFH Recoverable LACW DATA 2022'!AO173</f>
        <v>0</v>
      </c>
      <c r="AM173" s="44">
        <f>$G$8*'WFH Recoverable LACW DATA 2022'!AP173</f>
        <v>0</v>
      </c>
      <c r="AN173" s="44">
        <f>$H$8*'WFH Recoverable LACW DATA 2022'!AQ173</f>
        <v>0</v>
      </c>
      <c r="AO173" s="44">
        <f>$C$9*'WFH Recoverable LACW DATA 2022'!AR173</f>
        <v>-6726900.6302018715</v>
      </c>
      <c r="AP173" s="44">
        <f>0*'WFH Recoverable LACW DATA 2022'!AS173</f>
        <v>0</v>
      </c>
      <c r="AQ173" s="44">
        <f>0*'WFH Recoverable LACW DATA 2022'!AT173</f>
        <v>0</v>
      </c>
      <c r="AR173" s="44">
        <f>$G$9*'WFH Recoverable LACW DATA 2022'!AU173</f>
        <v>0</v>
      </c>
      <c r="AS173" s="44">
        <f>$H$9*'WFH Recoverable LACW DATA 2022'!AV173</f>
        <v>0</v>
      </c>
      <c r="AT173" s="44">
        <f>$C$10*'WFH Recoverable LACW DATA 2022'!AW173</f>
        <v>-847917.21697453631</v>
      </c>
      <c r="AU173" s="44">
        <f>0*'WFH Recoverable LACW DATA 2022'!AX173</f>
        <v>0</v>
      </c>
      <c r="AV173" s="44">
        <f>0*'WFH Recoverable LACW DATA 2022'!AY173</f>
        <v>0</v>
      </c>
      <c r="AW173" s="44">
        <f>$G$10*'WFH Recoverable LACW DATA 2022'!AZ173</f>
        <v>0</v>
      </c>
      <c r="AX173" s="44">
        <f>360*'WFH Recoverable LACW DATA 2022'!BA173</f>
        <v>0</v>
      </c>
      <c r="AY173" s="44">
        <f>$H$10*'WFH Recoverable LACW DATA 2022'!BB173</f>
        <v>0</v>
      </c>
      <c r="AZ173" s="44">
        <f>$C$11*'WFH Recoverable LACW DATA 2022'!BC173</f>
        <v>-2919.7849531557581</v>
      </c>
      <c r="BA173" s="44">
        <f>0*'WFH Recoverable LACW DATA 2022'!BD173</f>
        <v>0</v>
      </c>
      <c r="BB173" s="44">
        <f>$E$4*'WFH Recoverable LACW DATA 2022'!BE173</f>
        <v>0</v>
      </c>
      <c r="BC173" s="44">
        <f>$F$4*'WFH Recoverable LACW DATA 2022'!BF173</f>
        <v>0</v>
      </c>
      <c r="BD173" s="44">
        <f>0*'WFH Recoverable LACW DATA 2022'!BG173</f>
        <v>0</v>
      </c>
      <c r="BE173" s="44">
        <f>$G$11*'WFH Recoverable LACW DATA 2022'!BH173</f>
        <v>0</v>
      </c>
      <c r="BF173" s="44">
        <f>360*'WFH Recoverable LACW DATA 2022'!BI173</f>
        <v>0</v>
      </c>
      <c r="BG173" s="44">
        <f>$H$11*'WFH Recoverable LACW DATA 2022'!BJ173</f>
        <v>0</v>
      </c>
      <c r="BH173" s="44">
        <f>0*'WFH Recoverable LACW DATA 2022'!BK173</f>
        <v>0</v>
      </c>
      <c r="BI173" s="44">
        <f>0*'WFH Recoverable LACW DATA 2022'!BL173</f>
        <v>0</v>
      </c>
      <c r="BJ173" s="44">
        <f>0*'WFH Recoverable LACW DATA 2022'!BM173</f>
        <v>0</v>
      </c>
      <c r="BK173" s="44">
        <f>0*'WFH Recoverable LACW DATA 2022'!BN173</f>
        <v>0</v>
      </c>
      <c r="BL173" s="44">
        <f>0*'WFH Recoverable LACW DATA 2022'!BO173</f>
        <v>0</v>
      </c>
      <c r="BM173">
        <f>$G$3*'WFH Residual LACW DATA 2022'!N173</f>
        <v>-215241.29631774954</v>
      </c>
      <c r="BN173">
        <f>$H$3*'WFH Residual LACW DATA 2022'!O173</f>
        <v>545023.86029387277</v>
      </c>
      <c r="BO173">
        <f>$G$4*'WFH Residual LACW DATA 2022'!P173</f>
        <v>-82950.849932265832</v>
      </c>
      <c r="BP173">
        <f>$H$4*'WFH Residual LACW DATA 2022'!Q173</f>
        <v>93203.619561153144</v>
      </c>
      <c r="BQ173">
        <f>$G$5*'WFH Residual LACW DATA 2022'!R173</f>
        <v>-986511.83528536523</v>
      </c>
      <c r="BR173">
        <f>$H$5*'WFH Residual LACW DATA 2022'!S173</f>
        <v>707838.83260636451</v>
      </c>
      <c r="BS173">
        <f>$G$7*'WFH Residual LACW DATA 2022'!T173</f>
        <v>4653.8658663297192</v>
      </c>
      <c r="BT173">
        <f>$H$7*'WFH Residual LACW DATA 2022'!U173</f>
        <v>782.33089994335808</v>
      </c>
      <c r="BU173">
        <f>$G$8*'WFH Residual LACW DATA 2022'!V173</f>
        <v>16213.120668579231</v>
      </c>
      <c r="BV173">
        <f>$H$8*'WFH Residual LACW DATA 2022'!W173</f>
        <v>1014.1326480747233</v>
      </c>
      <c r="BW173">
        <f>$G$6*'WFH Residual LACW DATA 2022'!X173</f>
        <v>5452607.1413138639</v>
      </c>
      <c r="BX173">
        <f>$H$6*'WFH Residual LACW DATA 2022'!Y173</f>
        <v>4636.0349626273055</v>
      </c>
      <c r="BY173">
        <f>$G$9*'WFH Residual LACW DATA 2022'!Z173</f>
        <v>519035.3181476061</v>
      </c>
      <c r="BZ173">
        <f>$H$9*'WFH Residual LACW DATA 2022'!AA173</f>
        <v>78796.497021043979</v>
      </c>
      <c r="CA173">
        <f>$G$10*'WFH Residual LACW DATA 2022'!AB173</f>
        <v>106651.09277005606</v>
      </c>
      <c r="CB173">
        <f>$H$10*'WFH Residual LACW DATA 2022'!AC173</f>
        <v>708.28311929028303</v>
      </c>
      <c r="CC173">
        <f>$G$10*'WFH Residual LACW DATA 2022'!AD173</f>
        <v>222997.73942829904</v>
      </c>
      <c r="CD173">
        <f>$H$11*'WFH Residual LACW DATA 2022'!AE173</f>
        <v>68198.005981482114</v>
      </c>
      <c r="CE173">
        <f>360*'WFH Residual LACW DATA 2022'!AF173</f>
        <v>44577.259256031793</v>
      </c>
      <c r="CH173">
        <f>360*'WFH Residual LACW DATA 2022'!AI173</f>
        <v>8920.9794313541061</v>
      </c>
    </row>
    <row r="174" spans="11:86" x14ac:dyDescent="0.35">
      <c r="K174" s="2" t="s">
        <v>173</v>
      </c>
      <c r="L174" s="10">
        <f>$E$3*'WFH Recoverable LACW DATA 2022'!O174</f>
        <v>0</v>
      </c>
      <c r="M174" s="44">
        <f>$F$3*'WFH Recoverable LACW DATA 2022'!P174</f>
        <v>0</v>
      </c>
      <c r="N174" s="44">
        <f>$D$3*'WFH Recoverable LACW DATA 2022'!Q174</f>
        <v>0</v>
      </c>
      <c r="O174" s="44">
        <f>$G$3*'WFH Recoverable LACW DATA 2022'!R174</f>
        <v>0</v>
      </c>
      <c r="P174" s="44">
        <f>$H$3*'WFH Recoverable LACW DATA 2022'!S174</f>
        <v>0</v>
      </c>
      <c r="Q174" s="44">
        <f>$E$4*'WFH Recoverable LACW DATA 2022'!T174</f>
        <v>-215586.45</v>
      </c>
      <c r="R174" s="44">
        <f>$F$4*'WFH Recoverable LACW DATA 2022'!U174</f>
        <v>0</v>
      </c>
      <c r="S174" s="44">
        <f>$D$3*'WFH Recoverable LACW DATA 2022'!V174</f>
        <v>0</v>
      </c>
      <c r="T174" s="44">
        <f>$G$4*'WFH Recoverable LACW DATA 2022'!W174</f>
        <v>0</v>
      </c>
      <c r="U174" s="44">
        <f>360*'WFH Recoverable LACW DATA 2022'!X174</f>
        <v>0</v>
      </c>
      <c r="V174" s="44">
        <f>$H$4*'WFH Recoverable LACW DATA 2022'!Y174</f>
        <v>0</v>
      </c>
      <c r="W174" s="44">
        <f>$C$5*'WFH Recoverable LACW DATA 2022'!Z174</f>
        <v>-222944.50214010919</v>
      </c>
      <c r="X174" s="44">
        <f>0*'WFH Recoverable LACW DATA 2022'!AA174</f>
        <v>0</v>
      </c>
      <c r="Y174" s="44">
        <f>0*'WFH Recoverable LACW DATA 2022'!AB174</f>
        <v>0</v>
      </c>
      <c r="Z174" s="44">
        <f>$G$5*'WFH Recoverable LACW DATA 2022'!AC174</f>
        <v>0</v>
      </c>
      <c r="AA174" s="44">
        <f>$H$5*'WFH Recoverable LACW DATA 2022'!AD174</f>
        <v>0</v>
      </c>
      <c r="AB174" s="44">
        <f>$C$6*'WFH Recoverable LACW DATA 2022'!AE174</f>
        <v>-180975.9302069566</v>
      </c>
      <c r="AC174" s="44">
        <f>0*'WFH Recoverable LACW DATA 2022'!AF174</f>
        <v>0</v>
      </c>
      <c r="AD174" s="44">
        <f>$G$6*'WFH Recoverable LACW DATA 2022'!AG174</f>
        <v>0</v>
      </c>
      <c r="AE174" s="44">
        <f>$H$5*'WFH Recoverable LACW DATA 2022'!AH174</f>
        <v>0</v>
      </c>
      <c r="AF174" s="44">
        <f>$C$7*'WFH Recoverable LACW DATA 2022'!AI174</f>
        <v>-606608.17739378673</v>
      </c>
      <c r="AG174" s="44">
        <f>0*'WFH Recoverable LACW DATA 2022'!AJ174</f>
        <v>0</v>
      </c>
      <c r="AH174" s="44">
        <f>0*'WFH Recoverable LACW DATA 2022'!AK174</f>
        <v>0</v>
      </c>
      <c r="AI174" s="44">
        <f>$G$7*'WFH Recoverable LACW DATA 2022'!AL174</f>
        <v>0</v>
      </c>
      <c r="AJ174" s="44">
        <f>$H$7*'WFH Recoverable LACW DATA 2022'!AM174</f>
        <v>0</v>
      </c>
      <c r="AK174" s="44">
        <f>$C$8*'WFH Recoverable LACW DATA 2022'!AN174</f>
        <v>-7328225.1068939632</v>
      </c>
      <c r="AL174" s="44">
        <f>0*'WFH Recoverable LACW DATA 2022'!AO174</f>
        <v>0</v>
      </c>
      <c r="AM174" s="44">
        <f>$G$8*'WFH Recoverable LACW DATA 2022'!AP174</f>
        <v>0</v>
      </c>
      <c r="AN174" s="44">
        <f>$H$8*'WFH Recoverable LACW DATA 2022'!AQ174</f>
        <v>0</v>
      </c>
      <c r="AO174" s="44">
        <f>$C$9*'WFH Recoverable LACW DATA 2022'!AR174</f>
        <v>-6656.4750000000004</v>
      </c>
      <c r="AP174" s="44">
        <f>0*'WFH Recoverable LACW DATA 2022'!AS174</f>
        <v>0</v>
      </c>
      <c r="AQ174" s="44">
        <f>0*'WFH Recoverable LACW DATA 2022'!AT174</f>
        <v>0</v>
      </c>
      <c r="AR174" s="44">
        <f>$G$9*'WFH Recoverable LACW DATA 2022'!AU174</f>
        <v>0</v>
      </c>
      <c r="AS174" s="44">
        <f>$H$9*'WFH Recoverable LACW DATA 2022'!AV174</f>
        <v>0</v>
      </c>
      <c r="AT174" s="44">
        <f>$C$10*'WFH Recoverable LACW DATA 2022'!AW174</f>
        <v>0</v>
      </c>
      <c r="AU174" s="44">
        <f>0*'WFH Recoverable LACW DATA 2022'!AX174</f>
        <v>0</v>
      </c>
      <c r="AV174" s="44">
        <f>0*'WFH Recoverable LACW DATA 2022'!AY174</f>
        <v>0</v>
      </c>
      <c r="AW174" s="44">
        <f>$G$10*'WFH Recoverable LACW DATA 2022'!AZ174</f>
        <v>0</v>
      </c>
      <c r="AX174" s="44">
        <f>360*'WFH Recoverable LACW DATA 2022'!BA174</f>
        <v>0</v>
      </c>
      <c r="AY174" s="44">
        <f>$H$10*'WFH Recoverable LACW DATA 2022'!BB174</f>
        <v>0</v>
      </c>
      <c r="AZ174" s="44">
        <f>$C$11*'WFH Recoverable LACW DATA 2022'!BC174</f>
        <v>0</v>
      </c>
      <c r="BA174" s="44">
        <f>0*'WFH Recoverable LACW DATA 2022'!BD174</f>
        <v>0</v>
      </c>
      <c r="BB174" s="44">
        <f>$E$4*'WFH Recoverable LACW DATA 2022'!BE174</f>
        <v>0</v>
      </c>
      <c r="BC174" s="44">
        <f>$F$4*'WFH Recoverable LACW DATA 2022'!BF174</f>
        <v>0</v>
      </c>
      <c r="BD174" s="44">
        <f>0*'WFH Recoverable LACW DATA 2022'!BG174</f>
        <v>0</v>
      </c>
      <c r="BE174" s="44">
        <f>$G$11*'WFH Recoverable LACW DATA 2022'!BH174</f>
        <v>0</v>
      </c>
      <c r="BF174" s="44">
        <f>360*'WFH Recoverable LACW DATA 2022'!BI174</f>
        <v>0</v>
      </c>
      <c r="BG174" s="44">
        <f>$H$11*'WFH Recoverable LACW DATA 2022'!BJ174</f>
        <v>0</v>
      </c>
      <c r="BH174" s="44">
        <f>0*'WFH Recoverable LACW DATA 2022'!BK174</f>
        <v>0</v>
      </c>
      <c r="BI174" s="44">
        <f>0*'WFH Recoverable LACW DATA 2022'!BL174</f>
        <v>0</v>
      </c>
      <c r="BJ174" s="44">
        <f>0*'WFH Recoverable LACW DATA 2022'!BM174</f>
        <v>0</v>
      </c>
      <c r="BK174" s="44">
        <f>0*'WFH Recoverable LACW DATA 2022'!BN174</f>
        <v>0</v>
      </c>
      <c r="BL174" s="44">
        <f>0*'WFH Recoverable LACW DATA 2022'!BO174</f>
        <v>0</v>
      </c>
      <c r="BM174">
        <f>$G$3*'WFH Residual LACW DATA 2022'!N174</f>
        <v>-89074.471829158123</v>
      </c>
      <c r="BN174">
        <f>$H$3*'WFH Residual LACW DATA 2022'!O174</f>
        <v>225550.17703618141</v>
      </c>
      <c r="BO174">
        <f>$G$4*'WFH Residual LACW DATA 2022'!P174</f>
        <v>-34327.999653879764</v>
      </c>
      <c r="BP174">
        <f>$H$4*'WFH Residual LACW DATA 2022'!Q174</f>
        <v>38570.95885874801</v>
      </c>
      <c r="BQ174">
        <f>$G$5*'WFH Residual LACW DATA 2022'!R174</f>
        <v>-408253.53770186822</v>
      </c>
      <c r="BR174">
        <f>$H$5*'WFH Residual LACW DATA 2022'!S174</f>
        <v>292928.77915723855</v>
      </c>
      <c r="BS174">
        <f>$G$7*'WFH Residual LACW DATA 2022'!T174</f>
        <v>1925.9345260358514</v>
      </c>
      <c r="BT174">
        <f>$H$7*'WFH Residual LACW DATA 2022'!U174</f>
        <v>323.75623498016466</v>
      </c>
      <c r="BU174">
        <f>$G$8*'WFH Residual LACW DATA 2022'!V174</f>
        <v>6709.5635687128624</v>
      </c>
      <c r="BV174">
        <f>$H$8*'WFH Residual LACW DATA 2022'!W174</f>
        <v>419.6840083076209</v>
      </c>
      <c r="BW174">
        <f>$G$6*'WFH Residual LACW DATA 2022'!X174</f>
        <v>2256481.9554303009</v>
      </c>
      <c r="BX174">
        <f>$H$6*'WFH Residual LACW DATA 2022'!Y174</f>
        <v>1918.5554665491238</v>
      </c>
      <c r="BY174">
        <f>$G$9*'WFH Residual LACW DATA 2022'!Z174</f>
        <v>214795.19783427619</v>
      </c>
      <c r="BZ174">
        <f>$H$9*'WFH Residual LACW DATA 2022'!AA174</f>
        <v>32608.781280409588</v>
      </c>
      <c r="CA174">
        <f>$G$10*'WFH Residual LACW DATA 2022'!AB174</f>
        <v>44135.999554988266</v>
      </c>
      <c r="CB174">
        <f>$H$10*'WFH Residual LACW DATA 2022'!AC174</f>
        <v>293.11264072278288</v>
      </c>
      <c r="CC174">
        <f>$G$10*'WFH Residual LACW DATA 2022'!AD174</f>
        <v>92284.362705884545</v>
      </c>
      <c r="CD174">
        <f>$H$11*'WFH Residual LACW DATA 2022'!AE174</f>
        <v>28222.750311048672</v>
      </c>
      <c r="CE174">
        <f>360*'WFH Residual LACW DATA 2022'!AF174</f>
        <v>18447.648716818498</v>
      </c>
      <c r="CH174">
        <f>360*'WFH Residual LACW DATA 2022'!AI174</f>
        <v>3691.8172518045853</v>
      </c>
    </row>
    <row r="175" spans="11:86" x14ac:dyDescent="0.35">
      <c r="K175" s="2" t="s">
        <v>174</v>
      </c>
      <c r="L175" s="10">
        <f>$E$3*'WFH Recoverable LACW DATA 2022'!O175</f>
        <v>0</v>
      </c>
      <c r="M175" s="44">
        <f>$F$3*'WFH Recoverable LACW DATA 2022'!P175</f>
        <v>0</v>
      </c>
      <c r="N175" s="44">
        <f>$D$3*'WFH Recoverable LACW DATA 2022'!Q175</f>
        <v>-15090.972</v>
      </c>
      <c r="O175" s="44">
        <f>$G$3*'WFH Recoverable LACW DATA 2022'!R175</f>
        <v>0</v>
      </c>
      <c r="P175" s="44">
        <f>$H$3*'WFH Recoverable LACW DATA 2022'!S175</f>
        <v>0</v>
      </c>
      <c r="Q175" s="44">
        <f>$E$4*'WFH Recoverable LACW DATA 2022'!T175</f>
        <v>0</v>
      </c>
      <c r="R175" s="44">
        <f>$F$4*'WFH Recoverable LACW DATA 2022'!U175</f>
        <v>488675.04000000004</v>
      </c>
      <c r="S175" s="44">
        <f>$D$3*'WFH Recoverable LACW DATA 2022'!V175</f>
        <v>0</v>
      </c>
      <c r="T175" s="44">
        <f>$G$4*'WFH Recoverable LACW DATA 2022'!W175</f>
        <v>0</v>
      </c>
      <c r="U175" s="44">
        <f>360*'WFH Recoverable LACW DATA 2022'!X175</f>
        <v>0</v>
      </c>
      <c r="V175" s="44">
        <f>$H$4*'WFH Recoverable LACW DATA 2022'!Y175</f>
        <v>0</v>
      </c>
      <c r="W175" s="44">
        <f>$C$5*'WFH Recoverable LACW DATA 2022'!Z175</f>
        <v>-343684.61499999999</v>
      </c>
      <c r="X175" s="44">
        <f>0*'WFH Recoverable LACW DATA 2022'!AA175</f>
        <v>0</v>
      </c>
      <c r="Y175" s="44">
        <f>0*'WFH Recoverable LACW DATA 2022'!AB175</f>
        <v>0</v>
      </c>
      <c r="Z175" s="44">
        <f>$G$5*'WFH Recoverable LACW DATA 2022'!AC175</f>
        <v>0</v>
      </c>
      <c r="AA175" s="44">
        <f>$H$5*'WFH Recoverable LACW DATA 2022'!AD175</f>
        <v>0</v>
      </c>
      <c r="AB175" s="44">
        <f>$C$6*'WFH Recoverable LACW DATA 2022'!AE175</f>
        <v>-642695.52299999993</v>
      </c>
      <c r="AC175" s="44">
        <f>0*'WFH Recoverable LACW DATA 2022'!AF175</f>
        <v>0</v>
      </c>
      <c r="AD175" s="44">
        <f>$G$6*'WFH Recoverable LACW DATA 2022'!AG175</f>
        <v>0</v>
      </c>
      <c r="AE175" s="44">
        <f>$H$5*'WFH Recoverable LACW DATA 2022'!AH175</f>
        <v>0</v>
      </c>
      <c r="AF175" s="44">
        <f>$C$7*'WFH Recoverable LACW DATA 2022'!AI175</f>
        <v>-964043.94000000006</v>
      </c>
      <c r="AG175" s="44">
        <f>0*'WFH Recoverable LACW DATA 2022'!AJ175</f>
        <v>0</v>
      </c>
      <c r="AH175" s="44">
        <f>0*'WFH Recoverable LACW DATA 2022'!AK175</f>
        <v>0</v>
      </c>
      <c r="AI175" s="44">
        <f>$G$7*'WFH Recoverable LACW DATA 2022'!AL175</f>
        <v>0</v>
      </c>
      <c r="AJ175" s="44">
        <f>$H$7*'WFH Recoverable LACW DATA 2022'!AM175</f>
        <v>0</v>
      </c>
      <c r="AK175" s="44">
        <f>$C$8*'WFH Recoverable LACW DATA 2022'!AN175</f>
        <v>-1941833.42</v>
      </c>
      <c r="AL175" s="44">
        <f>0*'WFH Recoverable LACW DATA 2022'!AO175</f>
        <v>0</v>
      </c>
      <c r="AM175" s="44">
        <f>$G$8*'WFH Recoverable LACW DATA 2022'!AP175</f>
        <v>0</v>
      </c>
      <c r="AN175" s="44">
        <f>$H$8*'WFH Recoverable LACW DATA 2022'!AQ175</f>
        <v>0</v>
      </c>
      <c r="AO175" s="44">
        <f>$C$9*'WFH Recoverable LACW DATA 2022'!AR175</f>
        <v>-134449.67351794071</v>
      </c>
      <c r="AP175" s="44">
        <f>0*'WFH Recoverable LACW DATA 2022'!AS175</f>
        <v>0</v>
      </c>
      <c r="AQ175" s="44">
        <f>0*'WFH Recoverable LACW DATA 2022'!AT175</f>
        <v>0</v>
      </c>
      <c r="AR175" s="44">
        <f>$G$9*'WFH Recoverable LACW DATA 2022'!AU175</f>
        <v>0</v>
      </c>
      <c r="AS175" s="44">
        <f>$H$9*'WFH Recoverable LACW DATA 2022'!AV175</f>
        <v>0</v>
      </c>
      <c r="AT175" s="44">
        <f>$C$10*'WFH Recoverable LACW DATA 2022'!AW175</f>
        <v>-46979</v>
      </c>
      <c r="AU175" s="44">
        <f>0*'WFH Recoverable LACW DATA 2022'!AX175</f>
        <v>0</v>
      </c>
      <c r="AV175" s="44">
        <f>0*'WFH Recoverable LACW DATA 2022'!AY175</f>
        <v>0</v>
      </c>
      <c r="AW175" s="44">
        <f>$G$10*'WFH Recoverable LACW DATA 2022'!AZ175</f>
        <v>0</v>
      </c>
      <c r="AX175" s="44">
        <f>360*'WFH Recoverable LACW DATA 2022'!BA175</f>
        <v>0</v>
      </c>
      <c r="AY175" s="44">
        <f>$H$10*'WFH Recoverable LACW DATA 2022'!BB175</f>
        <v>0</v>
      </c>
      <c r="AZ175" s="44">
        <f>$C$11*'WFH Recoverable LACW DATA 2022'!BC175</f>
        <v>0</v>
      </c>
      <c r="BA175" s="44">
        <f>0*'WFH Recoverable LACW DATA 2022'!BD175</f>
        <v>0</v>
      </c>
      <c r="BB175" s="44">
        <f>$E$4*'WFH Recoverable LACW DATA 2022'!BE175</f>
        <v>0</v>
      </c>
      <c r="BC175" s="44">
        <f>$F$4*'WFH Recoverable LACW DATA 2022'!BF175</f>
        <v>0</v>
      </c>
      <c r="BD175" s="44">
        <f>0*'WFH Recoverable LACW DATA 2022'!BG175</f>
        <v>0</v>
      </c>
      <c r="BE175" s="44">
        <f>$G$11*'WFH Recoverable LACW DATA 2022'!BH175</f>
        <v>0</v>
      </c>
      <c r="BF175" s="44">
        <f>360*'WFH Recoverable LACW DATA 2022'!BI175</f>
        <v>0</v>
      </c>
      <c r="BG175" s="44">
        <f>$H$11*'WFH Recoverable LACW DATA 2022'!BJ175</f>
        <v>0</v>
      </c>
      <c r="BH175" s="44">
        <f>0*'WFH Recoverable LACW DATA 2022'!BK175</f>
        <v>0</v>
      </c>
      <c r="BI175" s="44">
        <f>0*'WFH Recoverable LACW DATA 2022'!BL175</f>
        <v>0</v>
      </c>
      <c r="BJ175" s="44">
        <f>0*'WFH Recoverable LACW DATA 2022'!BM175</f>
        <v>0</v>
      </c>
      <c r="BK175" s="44">
        <f>0*'WFH Recoverable LACW DATA 2022'!BN175</f>
        <v>0</v>
      </c>
      <c r="BL175" s="44">
        <f>0*'WFH Recoverable LACW DATA 2022'!BO175</f>
        <v>0</v>
      </c>
      <c r="BM175">
        <f>$G$3*'WFH Residual LACW DATA 2022'!N175</f>
        <v>-190374.01791750005</v>
      </c>
      <c r="BN175">
        <f>$H$3*'WFH Residual LACW DATA 2022'!O175</f>
        <v>482056.11060750013</v>
      </c>
      <c r="BO175">
        <f>$G$4*'WFH Residual LACW DATA 2022'!P175</f>
        <v>-73367.364262500021</v>
      </c>
      <c r="BP175">
        <f>$H$4*'WFH Residual LACW DATA 2022'!Q175</f>
        <v>82435.609912500033</v>
      </c>
      <c r="BQ175">
        <f>$G$5*'WFH Residual LACW DATA 2022'!R175</f>
        <v>-872538.05389275018</v>
      </c>
      <c r="BR175">
        <f>$H$5*'WFH Residual LACW DATA 2022'!S175</f>
        <v>626060.72768850019</v>
      </c>
      <c r="BS175">
        <f>$G$7*'WFH Residual LACW DATA 2022'!T175</f>
        <v>4116.1949820000009</v>
      </c>
      <c r="BT175">
        <f>$H$7*'WFH Residual LACW DATA 2022'!U175</f>
        <v>691.94657025000015</v>
      </c>
      <c r="BU175">
        <f>$G$8*'WFH Residual LACW DATA 2022'!V175</f>
        <v>14339.984833125003</v>
      </c>
      <c r="BV175">
        <f>$H$8*'WFH Residual LACW DATA 2022'!W175</f>
        <v>896.96777625000016</v>
      </c>
      <c r="BW175">
        <f>$G$6*'WFH Residual LACW DATA 2022'!X175</f>
        <v>4822656.0022440013</v>
      </c>
      <c r="BX175">
        <f>$H$6*'WFH Residual LACW DATA 2022'!Y175</f>
        <v>4100.4241200000006</v>
      </c>
      <c r="BY175">
        <f>$G$9*'WFH Residual LACW DATA 2022'!Z175</f>
        <v>459070.07924250007</v>
      </c>
      <c r="BZ175">
        <f>$H$9*'WFH Residual LACW DATA 2022'!AA175</f>
        <v>69692.97245625002</v>
      </c>
      <c r="CA175">
        <f>$G$10*'WFH Residual LACW DATA 2022'!AB175</f>
        <v>94329.468337500017</v>
      </c>
      <c r="CB175">
        <f>$H$10*'WFH Residual LACW DATA 2022'!AC175</f>
        <v>626.45368500000018</v>
      </c>
      <c r="CC175">
        <f>$G$10*'WFH Residual LACW DATA 2022'!AD175</f>
        <v>197234.34288750001</v>
      </c>
      <c r="CD175">
        <f>$H$11*'WFH Residual LACW DATA 2022'!AE175</f>
        <v>60318.947315250014</v>
      </c>
      <c r="CE175">
        <f>360*'WFH Residual LACW DATA 2022'!AF175</f>
        <v>39427.155000000006</v>
      </c>
      <c r="CH175">
        <f>360*'WFH Residual LACW DATA 2022'!AI175</f>
        <v>7890.3199672200017</v>
      </c>
    </row>
    <row r="176" spans="11:86" x14ac:dyDescent="0.35">
      <c r="K176" s="3" t="s">
        <v>175</v>
      </c>
      <c r="L176" s="10">
        <f>$E$3*'WFH Recoverable LACW DATA 2022'!O176</f>
        <v>0</v>
      </c>
      <c r="M176" s="44">
        <f>$F$3*'WFH Recoverable LACW DATA 2022'!P176</f>
        <v>0</v>
      </c>
      <c r="N176" s="44">
        <f>$D$3*'WFH Recoverable LACW DATA 2022'!Q176</f>
        <v>0</v>
      </c>
      <c r="O176" s="44">
        <f>$G$3*'WFH Recoverable LACW DATA 2022'!R176</f>
        <v>0</v>
      </c>
      <c r="P176" s="44">
        <f>$H$3*'WFH Recoverable LACW DATA 2022'!S176</f>
        <v>0</v>
      </c>
      <c r="Q176" s="44">
        <f>$E$4*'WFH Recoverable LACW DATA 2022'!T176</f>
        <v>0</v>
      </c>
      <c r="R176" s="44">
        <f>$F$4*'WFH Recoverable LACW DATA 2022'!U176</f>
        <v>2794182.4959999998</v>
      </c>
      <c r="S176" s="44">
        <f>$D$3*'WFH Recoverable LACW DATA 2022'!V176</f>
        <v>0</v>
      </c>
      <c r="T176" s="44">
        <f>$G$4*'WFH Recoverable LACW DATA 2022'!W176</f>
        <v>0</v>
      </c>
      <c r="U176" s="44">
        <f>360*'WFH Recoverable LACW DATA 2022'!X176</f>
        <v>0</v>
      </c>
      <c r="V176" s="44">
        <f>$H$4*'WFH Recoverable LACW DATA 2022'!Y176</f>
        <v>0</v>
      </c>
      <c r="W176" s="44">
        <f>$C$5*'WFH Recoverable LACW DATA 2022'!Z176</f>
        <v>-3412114.7396328179</v>
      </c>
      <c r="X176" s="44">
        <f>0*'WFH Recoverable LACW DATA 2022'!AA176</f>
        <v>0</v>
      </c>
      <c r="Y176" s="44">
        <f>0*'WFH Recoverable LACW DATA 2022'!AB176</f>
        <v>0</v>
      </c>
      <c r="Z176" s="44">
        <f>$G$5*'WFH Recoverable LACW DATA 2022'!AC176</f>
        <v>0</v>
      </c>
      <c r="AA176" s="44">
        <f>$H$5*'WFH Recoverable LACW DATA 2022'!AD176</f>
        <v>0</v>
      </c>
      <c r="AB176" s="44">
        <f>$C$6*'WFH Recoverable LACW DATA 2022'!AE176</f>
        <v>-4383196.9730883185</v>
      </c>
      <c r="AC176" s="44">
        <f>0*'WFH Recoverable LACW DATA 2022'!AF176</f>
        <v>0</v>
      </c>
      <c r="AD176" s="44">
        <f>$G$6*'WFH Recoverable LACW DATA 2022'!AG176</f>
        <v>0</v>
      </c>
      <c r="AE176" s="44">
        <f>$H$5*'WFH Recoverable LACW DATA 2022'!AH176</f>
        <v>0</v>
      </c>
      <c r="AF176" s="44">
        <f>$C$7*'WFH Recoverable LACW DATA 2022'!AI176</f>
        <v>-7849766.9562734747</v>
      </c>
      <c r="AG176" s="44">
        <f>0*'WFH Recoverable LACW DATA 2022'!AJ176</f>
        <v>0</v>
      </c>
      <c r="AH176" s="44">
        <f>0*'WFH Recoverable LACW DATA 2022'!AK176</f>
        <v>0</v>
      </c>
      <c r="AI176" s="44">
        <f>$G$7*'WFH Recoverable LACW DATA 2022'!AL176</f>
        <v>0</v>
      </c>
      <c r="AJ176" s="44">
        <f>$H$7*'WFH Recoverable LACW DATA 2022'!AM176</f>
        <v>0</v>
      </c>
      <c r="AK176" s="44">
        <f>$C$8*'WFH Recoverable LACW DATA 2022'!AN176</f>
        <v>-35868028.330413416</v>
      </c>
      <c r="AL176" s="44">
        <f>0*'WFH Recoverable LACW DATA 2022'!AO176</f>
        <v>0</v>
      </c>
      <c r="AM176" s="44">
        <f>$G$8*'WFH Recoverable LACW DATA 2022'!AP176</f>
        <v>0</v>
      </c>
      <c r="AN176" s="44">
        <f>$H$8*'WFH Recoverable LACW DATA 2022'!AQ176</f>
        <v>0</v>
      </c>
      <c r="AO176" s="44">
        <f>$C$9*'WFH Recoverable LACW DATA 2022'!AR176</f>
        <v>-6232816.4304685881</v>
      </c>
      <c r="AP176" s="44">
        <f>0*'WFH Recoverable LACW DATA 2022'!AS176</f>
        <v>0</v>
      </c>
      <c r="AQ176" s="44">
        <f>0*'WFH Recoverable LACW DATA 2022'!AT176</f>
        <v>0</v>
      </c>
      <c r="AR176" s="44">
        <f>$G$9*'WFH Recoverable LACW DATA 2022'!AU176</f>
        <v>0</v>
      </c>
      <c r="AS176" s="44">
        <f>$H$9*'WFH Recoverable LACW DATA 2022'!AV176</f>
        <v>0</v>
      </c>
      <c r="AT176" s="44">
        <f>$C$10*'WFH Recoverable LACW DATA 2022'!AW176</f>
        <v>-3077592.6322535775</v>
      </c>
      <c r="AU176" s="44">
        <f>0*'WFH Recoverable LACW DATA 2022'!AX176</f>
        <v>0</v>
      </c>
      <c r="AV176" s="44">
        <f>0*'WFH Recoverable LACW DATA 2022'!AY176</f>
        <v>0</v>
      </c>
      <c r="AW176" s="44">
        <f>$G$10*'WFH Recoverable LACW DATA 2022'!AZ176</f>
        <v>0</v>
      </c>
      <c r="AX176" s="44">
        <f>360*'WFH Recoverable LACW DATA 2022'!BA176</f>
        <v>0</v>
      </c>
      <c r="AY176" s="44">
        <f>$H$10*'WFH Recoverable LACW DATA 2022'!BB176</f>
        <v>0</v>
      </c>
      <c r="AZ176" s="44">
        <f>$C$11*'WFH Recoverable LACW DATA 2022'!BC176</f>
        <v>-8908.4009548849936</v>
      </c>
      <c r="BA176" s="44">
        <f>0*'WFH Recoverable LACW DATA 2022'!BD176</f>
        <v>0</v>
      </c>
      <c r="BB176" s="44">
        <f>$E$4*'WFH Recoverable LACW DATA 2022'!BE176</f>
        <v>0</v>
      </c>
      <c r="BC176" s="44">
        <f>$F$4*'WFH Recoverable LACW DATA 2022'!BF176</f>
        <v>26.4067248097736</v>
      </c>
      <c r="BD176" s="44">
        <f>0*'WFH Recoverable LACW DATA 2022'!BG176</f>
        <v>0</v>
      </c>
      <c r="BE176" s="44">
        <f>$G$11*'WFH Recoverable LACW DATA 2022'!BH176</f>
        <v>-2500.2462746904162</v>
      </c>
      <c r="BF176" s="44">
        <f>360*'WFH Recoverable LACW DATA 2022'!BI176</f>
        <v>0</v>
      </c>
      <c r="BG176" s="44">
        <f>$H$11*'WFH Recoverable LACW DATA 2022'!BJ176</f>
        <v>0</v>
      </c>
      <c r="BH176" s="44">
        <f>0*'WFH Recoverable LACW DATA 2022'!BK176</f>
        <v>0</v>
      </c>
      <c r="BI176" s="44">
        <f>0*'WFH Recoverable LACW DATA 2022'!BL176</f>
        <v>0</v>
      </c>
      <c r="BJ176" s="44">
        <f>0*'WFH Recoverable LACW DATA 2022'!BM176</f>
        <v>0</v>
      </c>
      <c r="BK176" s="44">
        <f>0*'WFH Recoverable LACW DATA 2022'!BN176</f>
        <v>0</v>
      </c>
      <c r="BL176" s="44">
        <f>0*'WFH Recoverable LACW DATA 2022'!BO176</f>
        <v>0</v>
      </c>
      <c r="BM176">
        <f>$G$3*'WFH Residual LACW DATA 2022'!N176</f>
        <v>-2065320.0015473601</v>
      </c>
      <c r="BN176">
        <f>$H$3*'WFH Residual LACW DATA 2022'!O176</f>
        <v>5229705.912585441</v>
      </c>
      <c r="BO176">
        <f>$G$4*'WFH Residual LACW DATA 2022'!P176</f>
        <v>-795944.14474047406</v>
      </c>
      <c r="BP176">
        <f>$H$4*'WFH Residual LACW DATA 2022'!Q176</f>
        <v>894323.26876571856</v>
      </c>
      <c r="BQ176">
        <f>$G$5*'WFH Residual LACW DATA 2022'!R176</f>
        <v>-9465946.6377226226</v>
      </c>
      <c r="BR176">
        <f>$H$5*'WFH Residual LACW DATA 2022'!S176</f>
        <v>6791975.9073356977</v>
      </c>
      <c r="BS176">
        <f>$G$7*'WFH Residual LACW DATA 2022'!T176</f>
        <v>44655.567601024006</v>
      </c>
      <c r="BT176">
        <f>$H$7*'WFH Residual LACW DATA 2022'!U176</f>
        <v>7506.7548984480009</v>
      </c>
      <c r="BU176">
        <f>$G$8*'WFH Residual LACW DATA 2022'!V176</f>
        <v>155570.90101745632</v>
      </c>
      <c r="BV176">
        <f>$H$8*'WFH Residual LACW DATA 2022'!W176</f>
        <v>9730.978572062224</v>
      </c>
      <c r="BW176">
        <f>$G$6*'WFH Residual LACW DATA 2022'!X176</f>
        <v>52319786.129288651</v>
      </c>
      <c r="BX176">
        <f>$H$6*'WFH Residual LACW DATA 2022'!Y176</f>
        <v>44484.473472284444</v>
      </c>
      <c r="BY176">
        <f>$G$9*'WFH Residual LACW DATA 2022'!Z176</f>
        <v>4980336.2199475383</v>
      </c>
      <c r="BZ176">
        <f>$H$9*'WFH Residual LACW DATA 2022'!AA176</f>
        <v>756081.58905150124</v>
      </c>
      <c r="CA176">
        <f>$G$10*'WFH Residual LACW DATA 2022'!AB176</f>
        <v>1023356.7575234668</v>
      </c>
      <c r="CB176">
        <f>$H$10*'WFH Residual LACW DATA 2022'!AC176</f>
        <v>6796.2390027101255</v>
      </c>
      <c r="CC176">
        <f>$G$10*'WFH Residual LACW DATA 2022'!AD176</f>
        <v>2139745.947549067</v>
      </c>
      <c r="CD176">
        <f>$H$11*'WFH Residual LACW DATA 2022'!AE176</f>
        <v>654385.13997458434</v>
      </c>
      <c r="CE176">
        <f>360*'WFH Residual LACW DATA 2022'!AF176</f>
        <v>427735.32184888894</v>
      </c>
      <c r="CH176">
        <f>360*'WFH Residual LACW DATA 2022'!AI176</f>
        <v>85600.103549687046</v>
      </c>
    </row>
    <row r="177" spans="11:86" x14ac:dyDescent="0.35">
      <c r="K177" s="2" t="s">
        <v>176</v>
      </c>
      <c r="L177" s="10">
        <f>$E$3*'WFH Recoverable LACW DATA 2022'!O177</f>
        <v>0</v>
      </c>
      <c r="M177" s="44">
        <f>$F$3*'WFH Recoverable LACW DATA 2022'!P177</f>
        <v>0</v>
      </c>
      <c r="N177" s="44">
        <f>$D$3*'WFH Recoverable LACW DATA 2022'!Q177</f>
        <v>0</v>
      </c>
      <c r="O177" s="44">
        <f>$G$3*'WFH Recoverable LACW DATA 2022'!R177</f>
        <v>0</v>
      </c>
      <c r="P177" s="44">
        <f>$H$3*'WFH Recoverable LACW DATA 2022'!S177</f>
        <v>0</v>
      </c>
      <c r="Q177" s="44">
        <f>$E$4*'WFH Recoverable LACW DATA 2022'!T177</f>
        <v>0</v>
      </c>
      <c r="R177" s="44">
        <f>$F$4*'WFH Recoverable LACW DATA 2022'!U177</f>
        <v>1022851.2000000001</v>
      </c>
      <c r="S177" s="44">
        <f>$D$3*'WFH Recoverable LACW DATA 2022'!V177</f>
        <v>0</v>
      </c>
      <c r="T177" s="44">
        <f>$G$4*'WFH Recoverable LACW DATA 2022'!W177</f>
        <v>0</v>
      </c>
      <c r="U177" s="44">
        <f>360*'WFH Recoverable LACW DATA 2022'!X177</f>
        <v>0</v>
      </c>
      <c r="V177" s="44">
        <f>$H$4*'WFH Recoverable LACW DATA 2022'!Y177</f>
        <v>0</v>
      </c>
      <c r="W177" s="44">
        <f>$C$5*'WFH Recoverable LACW DATA 2022'!Z177</f>
        <v>-1506408.7770521569</v>
      </c>
      <c r="X177" s="44">
        <f>0*'WFH Recoverable LACW DATA 2022'!AA177</f>
        <v>0</v>
      </c>
      <c r="Y177" s="44">
        <f>0*'WFH Recoverable LACW DATA 2022'!AB177</f>
        <v>0</v>
      </c>
      <c r="Z177" s="44">
        <f>$G$5*'WFH Recoverable LACW DATA 2022'!AC177</f>
        <v>0</v>
      </c>
      <c r="AA177" s="44">
        <f>$H$5*'WFH Recoverable LACW DATA 2022'!AD177</f>
        <v>0</v>
      </c>
      <c r="AB177" s="44">
        <f>$C$6*'WFH Recoverable LACW DATA 2022'!AE177</f>
        <v>-1471403.0770676045</v>
      </c>
      <c r="AC177" s="44">
        <f>0*'WFH Recoverable LACW DATA 2022'!AF177</f>
        <v>0</v>
      </c>
      <c r="AD177" s="44">
        <f>$G$6*'WFH Recoverable LACW DATA 2022'!AG177</f>
        <v>0</v>
      </c>
      <c r="AE177" s="44">
        <f>$H$5*'WFH Recoverable LACW DATA 2022'!AH177</f>
        <v>0</v>
      </c>
      <c r="AF177" s="44">
        <f>$C$7*'WFH Recoverable LACW DATA 2022'!AI177</f>
        <v>-2247835.1999999997</v>
      </c>
      <c r="AG177" s="44">
        <f>0*'WFH Recoverable LACW DATA 2022'!AJ177</f>
        <v>0</v>
      </c>
      <c r="AH177" s="44">
        <f>0*'WFH Recoverable LACW DATA 2022'!AK177</f>
        <v>0</v>
      </c>
      <c r="AI177" s="44">
        <f>$G$7*'WFH Recoverable LACW DATA 2022'!AL177</f>
        <v>0</v>
      </c>
      <c r="AJ177" s="44">
        <f>$H$7*'WFH Recoverable LACW DATA 2022'!AM177</f>
        <v>0</v>
      </c>
      <c r="AK177" s="44">
        <f>$C$8*'WFH Recoverable LACW DATA 2022'!AN177</f>
        <v>-17268141.69598686</v>
      </c>
      <c r="AL177" s="44">
        <f>0*'WFH Recoverable LACW DATA 2022'!AO177</f>
        <v>0</v>
      </c>
      <c r="AM177" s="44">
        <f>$G$8*'WFH Recoverable LACW DATA 2022'!AP177</f>
        <v>0</v>
      </c>
      <c r="AN177" s="44">
        <f>$H$8*'WFH Recoverable LACW DATA 2022'!AQ177</f>
        <v>0</v>
      </c>
      <c r="AO177" s="44">
        <f>$C$9*'WFH Recoverable LACW DATA 2022'!AR177</f>
        <v>-3351440.4004703513</v>
      </c>
      <c r="AP177" s="44">
        <f>0*'WFH Recoverable LACW DATA 2022'!AS177</f>
        <v>0</v>
      </c>
      <c r="AQ177" s="44">
        <f>0*'WFH Recoverable LACW DATA 2022'!AT177</f>
        <v>0</v>
      </c>
      <c r="AR177" s="44">
        <f>$G$9*'WFH Recoverable LACW DATA 2022'!AU177</f>
        <v>0</v>
      </c>
      <c r="AS177" s="44">
        <f>$H$9*'WFH Recoverable LACW DATA 2022'!AV177</f>
        <v>10980.085335125154</v>
      </c>
      <c r="AT177" s="44">
        <f>$C$10*'WFH Recoverable LACW DATA 2022'!AW177</f>
        <v>-2045200</v>
      </c>
      <c r="AU177" s="44">
        <f>0*'WFH Recoverable LACW DATA 2022'!AX177</f>
        <v>0</v>
      </c>
      <c r="AV177" s="44">
        <f>0*'WFH Recoverable LACW DATA 2022'!AY177</f>
        <v>0</v>
      </c>
      <c r="AW177" s="44">
        <f>$G$10*'WFH Recoverable LACW DATA 2022'!AZ177</f>
        <v>0</v>
      </c>
      <c r="AX177" s="44">
        <f>360*'WFH Recoverable LACW DATA 2022'!BA177</f>
        <v>0</v>
      </c>
      <c r="AY177" s="44">
        <f>$H$10*'WFH Recoverable LACW DATA 2022'!BB177</f>
        <v>0</v>
      </c>
      <c r="AZ177" s="44">
        <f>$C$11*'WFH Recoverable LACW DATA 2022'!BC177</f>
        <v>0</v>
      </c>
      <c r="BA177" s="44">
        <f>0*'WFH Recoverable LACW DATA 2022'!BD177</f>
        <v>0</v>
      </c>
      <c r="BB177" s="44">
        <f>$E$4*'WFH Recoverable LACW DATA 2022'!BE177</f>
        <v>0</v>
      </c>
      <c r="BC177" s="44">
        <f>$F$4*'WFH Recoverable LACW DATA 2022'!BF177</f>
        <v>0</v>
      </c>
      <c r="BD177" s="44">
        <f>0*'WFH Recoverable LACW DATA 2022'!BG177</f>
        <v>0</v>
      </c>
      <c r="BE177" s="44">
        <f>$G$11*'WFH Recoverable LACW DATA 2022'!BH177</f>
        <v>0</v>
      </c>
      <c r="BF177" s="44">
        <f>360*'WFH Recoverable LACW DATA 2022'!BI177</f>
        <v>0</v>
      </c>
      <c r="BG177" s="44">
        <f>$H$11*'WFH Recoverable LACW DATA 2022'!BJ177</f>
        <v>0</v>
      </c>
      <c r="BH177" s="44">
        <f>0*'WFH Recoverable LACW DATA 2022'!BK177</f>
        <v>0</v>
      </c>
      <c r="BI177" s="44">
        <f>0*'WFH Recoverable LACW DATA 2022'!BL177</f>
        <v>0</v>
      </c>
      <c r="BJ177" s="44">
        <f>0*'WFH Recoverable LACW DATA 2022'!BM177</f>
        <v>0</v>
      </c>
      <c r="BK177" s="44">
        <f>0*'WFH Recoverable LACW DATA 2022'!BN177</f>
        <v>0</v>
      </c>
      <c r="BL177" s="44">
        <f>0*'WFH Recoverable LACW DATA 2022'!BO177</f>
        <v>0</v>
      </c>
      <c r="BM177">
        <f>$G$3*'WFH Residual LACW DATA 2022'!N177</f>
        <v>-479329.50414675515</v>
      </c>
      <c r="BN177">
        <f>$H$3*'WFH Residual LACW DATA 2022'!O177</f>
        <v>1213735.5664182049</v>
      </c>
      <c r="BO177">
        <f>$G$4*'WFH Residual LACW DATA 2022'!P177</f>
        <v>-184726.58568218295</v>
      </c>
      <c r="BP177">
        <f>$H$4*'WFH Residual LACW DATA 2022'!Q177</f>
        <v>207558.8909433932</v>
      </c>
      <c r="BQ177">
        <f>$G$5*'WFH Residual LACW DATA 2022'!R177</f>
        <v>-2196902.9035402886</v>
      </c>
      <c r="BR177">
        <f>$H$5*'WFH Residual LACW DATA 2022'!S177</f>
        <v>1576314.7799860558</v>
      </c>
      <c r="BS177">
        <f>$G$7*'WFH Residual LACW DATA 2022'!T177</f>
        <v>10363.881170740653</v>
      </c>
      <c r="BT177">
        <f>$H$7*'WFH Residual LACW DATA 2022'!U177</f>
        <v>1742.2041623227822</v>
      </c>
      <c r="BU177">
        <f>$G$8*'WFH Residual LACW DATA 2022'!V177</f>
        <v>36105.650837881214</v>
      </c>
      <c r="BV177">
        <f>$H$8*'WFH Residual LACW DATA 2022'!W177</f>
        <v>2258.4128030110141</v>
      </c>
      <c r="BW177">
        <f>$G$6*'WFH Residual LACW DATA 2022'!X177</f>
        <v>12142630.257600365</v>
      </c>
      <c r="BX177">
        <f>$H$6*'WFH Residual LACW DATA 2022'!Y177</f>
        <v>10324.172813764635</v>
      </c>
      <c r="BY177">
        <f>$G$9*'WFH Residual LACW DATA 2022'!Z177</f>
        <v>1155860.6361256589</v>
      </c>
      <c r="BZ177">
        <f>$H$9*'WFH Residual LACW DATA 2022'!AA177</f>
        <v>175475.09001172878</v>
      </c>
      <c r="CA177">
        <f>$G$10*'WFH Residual LACW DATA 2022'!AB177</f>
        <v>237505.61016280664</v>
      </c>
      <c r="CB177">
        <f>$H$10*'WFH Residual LACW DATA 2022'!AC177</f>
        <v>1577.3041798807083</v>
      </c>
      <c r="CC177">
        <f>$G$10*'WFH Residual LACW DATA 2022'!AD177</f>
        <v>496602.63943132287</v>
      </c>
      <c r="CD177">
        <f>$H$11*'WFH Residual LACW DATA 2022'!AE177</f>
        <v>151872.8838291502</v>
      </c>
      <c r="CE177">
        <f>360*'WFH Residual LACW DATA 2022'!AF177</f>
        <v>99270.892440044569</v>
      </c>
      <c r="CH177">
        <f>360*'WFH Residual LACW DATA 2022'!AI177</f>
        <v>19866.488078671478</v>
      </c>
    </row>
    <row r="178" spans="11:86" x14ac:dyDescent="0.35">
      <c r="K178" s="2" t="s">
        <v>177</v>
      </c>
      <c r="L178" s="10">
        <f>$E$3*'WFH Recoverable LACW DATA 2022'!O178</f>
        <v>0</v>
      </c>
      <c r="M178" s="44">
        <f>$F$3*'WFH Recoverable LACW DATA 2022'!P178</f>
        <v>0</v>
      </c>
      <c r="N178" s="44">
        <f>$D$3*'WFH Recoverable LACW DATA 2022'!Q178</f>
        <v>-251574.18</v>
      </c>
      <c r="O178" s="44">
        <f>$G$3*'WFH Recoverable LACW DATA 2022'!R178</f>
        <v>0</v>
      </c>
      <c r="P178" s="44">
        <f>$H$3*'WFH Recoverable LACW DATA 2022'!S178</f>
        <v>0</v>
      </c>
      <c r="Q178" s="44">
        <f>$E$4*'WFH Recoverable LACW DATA 2022'!T178</f>
        <v>-82469.7</v>
      </c>
      <c r="R178" s="44">
        <f>$F$4*'WFH Recoverable LACW DATA 2022'!U178</f>
        <v>56560.000000000007</v>
      </c>
      <c r="S178" s="44">
        <f>$D$3*'WFH Recoverable LACW DATA 2022'!V178</f>
        <v>0</v>
      </c>
      <c r="T178" s="44">
        <f>$G$4*'WFH Recoverable LACW DATA 2022'!W178</f>
        <v>0</v>
      </c>
      <c r="U178" s="44">
        <f>360*'WFH Recoverable LACW DATA 2022'!X178</f>
        <v>0</v>
      </c>
      <c r="V178" s="44">
        <f>$H$4*'WFH Recoverable LACW DATA 2022'!Y178</f>
        <v>0</v>
      </c>
      <c r="W178" s="44">
        <f>$C$5*'WFH Recoverable LACW DATA 2022'!Z178</f>
        <v>-624863.73482026637</v>
      </c>
      <c r="X178" s="44">
        <f>0*'WFH Recoverable LACW DATA 2022'!AA178</f>
        <v>0</v>
      </c>
      <c r="Y178" s="44">
        <f>0*'WFH Recoverable LACW DATA 2022'!AB178</f>
        <v>0</v>
      </c>
      <c r="Z178" s="44">
        <f>$G$5*'WFH Recoverable LACW DATA 2022'!AC178</f>
        <v>0</v>
      </c>
      <c r="AA178" s="44">
        <f>$H$5*'WFH Recoverable LACW DATA 2022'!AD178</f>
        <v>0</v>
      </c>
      <c r="AB178" s="44">
        <f>$C$6*'WFH Recoverable LACW DATA 2022'!AE178</f>
        <v>-1090831.1680653894</v>
      </c>
      <c r="AC178" s="44">
        <f>0*'WFH Recoverable LACW DATA 2022'!AF178</f>
        <v>0</v>
      </c>
      <c r="AD178" s="44">
        <f>$G$6*'WFH Recoverable LACW DATA 2022'!AG178</f>
        <v>0</v>
      </c>
      <c r="AE178" s="44">
        <f>$H$5*'WFH Recoverable LACW DATA 2022'!AH178</f>
        <v>0</v>
      </c>
      <c r="AF178" s="44">
        <f>$C$7*'WFH Recoverable LACW DATA 2022'!AI178</f>
        <v>-1168383.4448067371</v>
      </c>
      <c r="AG178" s="44">
        <f>0*'WFH Recoverable LACW DATA 2022'!AJ178</f>
        <v>0</v>
      </c>
      <c r="AH178" s="44">
        <f>0*'WFH Recoverable LACW DATA 2022'!AK178</f>
        <v>0</v>
      </c>
      <c r="AI178" s="44">
        <f>$G$7*'WFH Recoverable LACW DATA 2022'!AL178</f>
        <v>0</v>
      </c>
      <c r="AJ178" s="44">
        <f>$H$7*'WFH Recoverable LACW DATA 2022'!AM178</f>
        <v>0</v>
      </c>
      <c r="AK178" s="44">
        <f>$C$8*'WFH Recoverable LACW DATA 2022'!AN178</f>
        <v>-3440590.594840019</v>
      </c>
      <c r="AL178" s="44">
        <f>0*'WFH Recoverable LACW DATA 2022'!AO178</f>
        <v>0</v>
      </c>
      <c r="AM178" s="44">
        <f>$G$8*'WFH Recoverable LACW DATA 2022'!AP178</f>
        <v>0</v>
      </c>
      <c r="AN178" s="44">
        <f>$H$8*'WFH Recoverable LACW DATA 2022'!AQ178</f>
        <v>0</v>
      </c>
      <c r="AO178" s="44">
        <f>$C$9*'WFH Recoverable LACW DATA 2022'!AR178</f>
        <v>-2605616.3000000003</v>
      </c>
      <c r="AP178" s="44">
        <f>0*'WFH Recoverable LACW DATA 2022'!AS178</f>
        <v>0</v>
      </c>
      <c r="AQ178" s="44">
        <f>0*'WFH Recoverable LACW DATA 2022'!AT178</f>
        <v>0</v>
      </c>
      <c r="AR178" s="44">
        <f>$G$9*'WFH Recoverable LACW DATA 2022'!AU178</f>
        <v>0</v>
      </c>
      <c r="AS178" s="44">
        <f>$H$9*'WFH Recoverable LACW DATA 2022'!AV178</f>
        <v>0</v>
      </c>
      <c r="AT178" s="44">
        <f>$C$10*'WFH Recoverable LACW DATA 2022'!AW178</f>
        <v>-48140</v>
      </c>
      <c r="AU178" s="44">
        <f>0*'WFH Recoverable LACW DATA 2022'!AX178</f>
        <v>0</v>
      </c>
      <c r="AV178" s="44">
        <f>0*'WFH Recoverable LACW DATA 2022'!AY178</f>
        <v>0</v>
      </c>
      <c r="AW178" s="44">
        <f>$G$10*'WFH Recoverable LACW DATA 2022'!AZ178</f>
        <v>0</v>
      </c>
      <c r="AX178" s="44">
        <f>360*'WFH Recoverable LACW DATA 2022'!BA178</f>
        <v>0</v>
      </c>
      <c r="AY178" s="44">
        <f>$H$10*'WFH Recoverable LACW DATA 2022'!BB178</f>
        <v>0</v>
      </c>
      <c r="AZ178" s="44">
        <f>$C$11*'WFH Recoverable LACW DATA 2022'!BC178</f>
        <v>0</v>
      </c>
      <c r="BA178" s="44">
        <f>0*'WFH Recoverable LACW DATA 2022'!BD178</f>
        <v>0</v>
      </c>
      <c r="BB178" s="44">
        <f>$E$4*'WFH Recoverable LACW DATA 2022'!BE178</f>
        <v>0</v>
      </c>
      <c r="BC178" s="44">
        <f>$F$4*'WFH Recoverable LACW DATA 2022'!BF178</f>
        <v>0</v>
      </c>
      <c r="BD178" s="44">
        <f>0*'WFH Recoverable LACW DATA 2022'!BG178</f>
        <v>0</v>
      </c>
      <c r="BE178" s="44">
        <f>$G$11*'WFH Recoverable LACW DATA 2022'!BH178</f>
        <v>0</v>
      </c>
      <c r="BF178" s="44">
        <f>360*'WFH Recoverable LACW DATA 2022'!BI178</f>
        <v>0</v>
      </c>
      <c r="BG178" s="44">
        <f>$H$11*'WFH Recoverable LACW DATA 2022'!BJ178</f>
        <v>0</v>
      </c>
      <c r="BH178" s="44">
        <f>0*'WFH Recoverable LACW DATA 2022'!BK178</f>
        <v>0</v>
      </c>
      <c r="BI178" s="44">
        <f>0*'WFH Recoverable LACW DATA 2022'!BL178</f>
        <v>0</v>
      </c>
      <c r="BJ178" s="44">
        <f>0*'WFH Recoverable LACW DATA 2022'!BM178</f>
        <v>0</v>
      </c>
      <c r="BK178" s="44">
        <f>0*'WFH Recoverable LACW DATA 2022'!BN178</f>
        <v>0</v>
      </c>
      <c r="BL178" s="44">
        <f>0*'WFH Recoverable LACW DATA 2022'!BO178</f>
        <v>0</v>
      </c>
      <c r="BM178">
        <f>$G$3*'WFH Residual LACW DATA 2022'!N178</f>
        <v>-121243.22131726393</v>
      </c>
      <c r="BN178">
        <f>$H$3*'WFH Residual LACW DATA 2022'!O178</f>
        <v>307006.36749208398</v>
      </c>
      <c r="BO178">
        <f>$G$4*'WFH Residual LACW DATA 2022'!P178</f>
        <v>-46725.365572719325</v>
      </c>
      <c r="BP178">
        <f>$H$4*'WFH Residual LACW DATA 2022'!Q178</f>
        <v>52500.645867421772</v>
      </c>
      <c r="BQ178">
        <f>$G$5*'WFH Residual LACW DATA 2022'!R178</f>
        <v>-555692.02947483119</v>
      </c>
      <c r="BR178">
        <f>$H$5*'WFH Residual LACW DATA 2022'!S178</f>
        <v>398718.3765700548</v>
      </c>
      <c r="BS178">
        <f>$G$7*'WFH Residual LACW DATA 2022'!T178</f>
        <v>2621.4750555084097</v>
      </c>
      <c r="BT178">
        <f>$H$7*'WFH Residual LACW DATA 2022'!U178</f>
        <v>440.67899640012058</v>
      </c>
      <c r="BU178">
        <f>$G$8*'WFH Residual LACW DATA 2022'!V178</f>
        <v>9132.6850892133243</v>
      </c>
      <c r="BV178">
        <f>$H$8*'WFH Residual LACW DATA 2022'!W178</f>
        <v>571.25055088904514</v>
      </c>
      <c r="BW178">
        <f>$G$6*'WFH Residual LACW DATA 2022'!X178</f>
        <v>3071397.8483686303</v>
      </c>
      <c r="BX178">
        <f>$H$6*'WFH Residual LACW DATA 2022'!Y178</f>
        <v>2611.4310897784922</v>
      </c>
      <c r="BY178">
        <f>$G$9*'WFH Residual LACW DATA 2022'!Z178</f>
        <v>292367.2874407295</v>
      </c>
      <c r="BZ178">
        <f>$H$9*'WFH Residual LACW DATA 2022'!AA178</f>
        <v>44385.261057172633</v>
      </c>
      <c r="CA178">
        <f>$G$10*'WFH Residual LACW DATA 2022'!AB178</f>
        <v>60075.470022067719</v>
      </c>
      <c r="CB178">
        <f>$H$10*'WFH Residual LACW DATA 2022'!AC178</f>
        <v>398.96863871615847</v>
      </c>
      <c r="CC178">
        <f>$G$10*'WFH Residual LACW DATA 2022'!AD178</f>
        <v>125612.34640977795</v>
      </c>
      <c r="CD178">
        <f>$H$11*'WFH Residual LACW DATA 2022'!AE178</f>
        <v>38415.239426929023</v>
      </c>
      <c r="CE178">
        <f>360*'WFH Residual LACW DATA 2022'!AF178</f>
        <v>25109.914324793193</v>
      </c>
      <c r="CH178">
        <f>360*'WFH Residual LACW DATA 2022'!AI178</f>
        <v>5025.0964943349127</v>
      </c>
    </row>
    <row r="179" spans="11:86" x14ac:dyDescent="0.35">
      <c r="K179" s="2" t="s">
        <v>178</v>
      </c>
      <c r="L179" s="10">
        <f>$E$3*'WFH Recoverable LACW DATA 2022'!O179</f>
        <v>0</v>
      </c>
      <c r="M179" s="44">
        <f>$F$3*'WFH Recoverable LACW DATA 2022'!P179</f>
        <v>0</v>
      </c>
      <c r="N179" s="44">
        <f>$D$3*'WFH Recoverable LACW DATA 2022'!Q179</f>
        <v>0</v>
      </c>
      <c r="O179" s="44">
        <f>$G$3*'WFH Recoverable LACW DATA 2022'!R179</f>
        <v>0</v>
      </c>
      <c r="P179" s="44">
        <f>$H$3*'WFH Recoverable LACW DATA 2022'!S179</f>
        <v>0</v>
      </c>
      <c r="Q179" s="44">
        <f>$E$4*'WFH Recoverable LACW DATA 2022'!T179</f>
        <v>0</v>
      </c>
      <c r="R179" s="44">
        <f>$F$4*'WFH Recoverable LACW DATA 2022'!U179</f>
        <v>610999.20000000007</v>
      </c>
      <c r="S179" s="44">
        <f>$D$3*'WFH Recoverable LACW DATA 2022'!V179</f>
        <v>0</v>
      </c>
      <c r="T179" s="44">
        <f>$G$4*'WFH Recoverable LACW DATA 2022'!W179</f>
        <v>0</v>
      </c>
      <c r="U179" s="44">
        <f>360*'WFH Recoverable LACW DATA 2022'!X179</f>
        <v>0</v>
      </c>
      <c r="V179" s="44">
        <f>$H$4*'WFH Recoverable LACW DATA 2022'!Y179</f>
        <v>0</v>
      </c>
      <c r="W179" s="44">
        <f>$C$5*'WFH Recoverable LACW DATA 2022'!Z179</f>
        <v>-1107779.0650816089</v>
      </c>
      <c r="X179" s="44">
        <f>0*'WFH Recoverable LACW DATA 2022'!AA179</f>
        <v>0</v>
      </c>
      <c r="Y179" s="44">
        <f>0*'WFH Recoverable LACW DATA 2022'!AB179</f>
        <v>0</v>
      </c>
      <c r="Z179" s="44">
        <f>$G$5*'WFH Recoverable LACW DATA 2022'!AC179</f>
        <v>0</v>
      </c>
      <c r="AA179" s="44">
        <f>$H$5*'WFH Recoverable LACW DATA 2022'!AD179</f>
        <v>0</v>
      </c>
      <c r="AB179" s="44">
        <f>$C$6*'WFH Recoverable LACW DATA 2022'!AE179</f>
        <v>-1546356.0886671206</v>
      </c>
      <c r="AC179" s="44">
        <f>0*'WFH Recoverable LACW DATA 2022'!AF179</f>
        <v>0</v>
      </c>
      <c r="AD179" s="44">
        <f>$G$6*'WFH Recoverable LACW DATA 2022'!AG179</f>
        <v>0</v>
      </c>
      <c r="AE179" s="44">
        <f>$H$5*'WFH Recoverable LACW DATA 2022'!AH179</f>
        <v>0</v>
      </c>
      <c r="AF179" s="44">
        <f>$C$7*'WFH Recoverable LACW DATA 2022'!AI179</f>
        <v>-1826316.8507739783</v>
      </c>
      <c r="AG179" s="44">
        <f>0*'WFH Recoverable LACW DATA 2022'!AJ179</f>
        <v>0</v>
      </c>
      <c r="AH179" s="44">
        <f>0*'WFH Recoverable LACW DATA 2022'!AK179</f>
        <v>0</v>
      </c>
      <c r="AI179" s="44">
        <f>$G$7*'WFH Recoverable LACW DATA 2022'!AL179</f>
        <v>0</v>
      </c>
      <c r="AJ179" s="44">
        <f>$H$7*'WFH Recoverable LACW DATA 2022'!AM179</f>
        <v>0</v>
      </c>
      <c r="AK179" s="44">
        <f>$C$8*'WFH Recoverable LACW DATA 2022'!AN179</f>
        <v>-9027907.7044485193</v>
      </c>
      <c r="AL179" s="44">
        <f>0*'WFH Recoverable LACW DATA 2022'!AO179</f>
        <v>0</v>
      </c>
      <c r="AM179" s="44">
        <f>$G$8*'WFH Recoverable LACW DATA 2022'!AP179</f>
        <v>0</v>
      </c>
      <c r="AN179" s="44">
        <f>$H$8*'WFH Recoverable LACW DATA 2022'!AQ179</f>
        <v>0</v>
      </c>
      <c r="AO179" s="44">
        <f>$C$9*'WFH Recoverable LACW DATA 2022'!AR179</f>
        <v>-2146677.4</v>
      </c>
      <c r="AP179" s="44">
        <f>0*'WFH Recoverable LACW DATA 2022'!AS179</f>
        <v>0</v>
      </c>
      <c r="AQ179" s="44">
        <f>0*'WFH Recoverable LACW DATA 2022'!AT179</f>
        <v>0</v>
      </c>
      <c r="AR179" s="44">
        <f>$G$9*'WFH Recoverable LACW DATA 2022'!AU179</f>
        <v>0</v>
      </c>
      <c r="AS179" s="44">
        <f>$H$9*'WFH Recoverable LACW DATA 2022'!AV179</f>
        <v>0</v>
      </c>
      <c r="AT179" s="44">
        <f>$C$10*'WFH Recoverable LACW DATA 2022'!AW179</f>
        <v>-528980</v>
      </c>
      <c r="AU179" s="44">
        <f>0*'WFH Recoverable LACW DATA 2022'!AX179</f>
        <v>0</v>
      </c>
      <c r="AV179" s="44">
        <f>0*'WFH Recoverable LACW DATA 2022'!AY179</f>
        <v>0</v>
      </c>
      <c r="AW179" s="44">
        <f>$G$10*'WFH Recoverable LACW DATA 2022'!AZ179</f>
        <v>0</v>
      </c>
      <c r="AX179" s="44">
        <f>360*'WFH Recoverable LACW DATA 2022'!BA179</f>
        <v>0</v>
      </c>
      <c r="AY179" s="44">
        <f>$H$10*'WFH Recoverable LACW DATA 2022'!BB179</f>
        <v>0</v>
      </c>
      <c r="AZ179" s="44">
        <f>$C$11*'WFH Recoverable LACW DATA 2022'!BC179</f>
        <v>0</v>
      </c>
      <c r="BA179" s="44">
        <f>0*'WFH Recoverable LACW DATA 2022'!BD179</f>
        <v>0</v>
      </c>
      <c r="BB179" s="44">
        <f>$E$4*'WFH Recoverable LACW DATA 2022'!BE179</f>
        <v>0</v>
      </c>
      <c r="BC179" s="44">
        <f>$F$4*'WFH Recoverable LACW DATA 2022'!BF179</f>
        <v>0</v>
      </c>
      <c r="BD179" s="44">
        <f>0*'WFH Recoverable LACW DATA 2022'!BG179</f>
        <v>0</v>
      </c>
      <c r="BE179" s="44">
        <f>$G$11*'WFH Recoverable LACW DATA 2022'!BH179</f>
        <v>0</v>
      </c>
      <c r="BF179" s="44">
        <f>360*'WFH Recoverable LACW DATA 2022'!BI179</f>
        <v>0</v>
      </c>
      <c r="BG179" s="44">
        <f>$H$11*'WFH Recoverable LACW DATA 2022'!BJ179</f>
        <v>0</v>
      </c>
      <c r="BH179" s="44">
        <f>0*'WFH Recoverable LACW DATA 2022'!BK179</f>
        <v>0</v>
      </c>
      <c r="BI179" s="44">
        <f>0*'WFH Recoverable LACW DATA 2022'!BL179</f>
        <v>0</v>
      </c>
      <c r="BJ179" s="44">
        <f>0*'WFH Recoverable LACW DATA 2022'!BM179</f>
        <v>0</v>
      </c>
      <c r="BK179" s="44">
        <f>0*'WFH Recoverable LACW DATA 2022'!BN179</f>
        <v>0</v>
      </c>
      <c r="BL179" s="44">
        <f>0*'WFH Recoverable LACW DATA 2022'!BO179</f>
        <v>0</v>
      </c>
      <c r="BM179">
        <f>$G$3*'WFH Residual LACW DATA 2022'!N179</f>
        <v>-533620.16722025687</v>
      </c>
      <c r="BN179">
        <f>$H$3*'WFH Residual LACW DATA 2022'!O179</f>
        <v>1351207.8232408552</v>
      </c>
      <c r="BO179">
        <f>$G$4*'WFH Residual LACW DATA 2022'!P179</f>
        <v>-205649.41379359248</v>
      </c>
      <c r="BP179">
        <f>$H$4*'WFH Residual LACW DATA 2022'!Q179</f>
        <v>231067.7918531677</v>
      </c>
      <c r="BQ179">
        <f>$G$5*'WFH Residual LACW DATA 2022'!R179</f>
        <v>-2445732.3920434332</v>
      </c>
      <c r="BR179">
        <f>$H$5*'WFH Residual LACW DATA 2022'!S179</f>
        <v>1754854.1227088484</v>
      </c>
      <c r="BS179">
        <f>$G$7*'WFH Residual LACW DATA 2022'!T179</f>
        <v>11537.733345302851</v>
      </c>
      <c r="BT179">
        <f>$H$7*'WFH Residual LACW DATA 2022'!U179</f>
        <v>1939.5327606328069</v>
      </c>
      <c r="BU179">
        <f>$G$8*'WFH Residual LACW DATA 2022'!V179</f>
        <v>40195.11269602034</v>
      </c>
      <c r="BV179">
        <f>$H$8*'WFH Residual LACW DATA 2022'!W179</f>
        <v>2514.2091341536379</v>
      </c>
      <c r="BW179">
        <f>$G$6*'WFH Residual LACW DATA 2022'!X179</f>
        <v>13517950.246122606</v>
      </c>
      <c r="BX179">
        <f>$H$6*'WFH Residual LACW DATA 2022'!Y179</f>
        <v>11493.527470416633</v>
      </c>
      <c r="BY179">
        <f>$G$9*'WFH Residual LACW DATA 2022'!Z179</f>
        <v>1286777.7605941927</v>
      </c>
      <c r="BZ179">
        <f>$H$9*'WFH Residual LACW DATA 2022'!AA179</f>
        <v>195350.05891558825</v>
      </c>
      <c r="CA179">
        <f>$G$10*'WFH Residual LACW DATA 2022'!AB179</f>
        <v>264406.38916319027</v>
      </c>
      <c r="CB179">
        <f>$H$10*'WFH Residual LACW DATA 2022'!AC179</f>
        <v>1755.9555857580967</v>
      </c>
      <c r="CC179">
        <f>$G$10*'WFH Residual LACW DATA 2022'!AD179</f>
        <v>552849.72279576154</v>
      </c>
      <c r="CD179">
        <f>$H$11*'WFH Residual LACW DATA 2022'!AE179</f>
        <v>169074.57805960797</v>
      </c>
      <c r="CE179">
        <f>360*'WFH Residual LACW DATA 2022'!AF179</f>
        <v>110514.68721554455</v>
      </c>
      <c r="CH179">
        <f>360*'WFH Residual LACW DATA 2022'!AI179</f>
        <v>22116.641264323633</v>
      </c>
    </row>
    <row r="180" spans="11:86" x14ac:dyDescent="0.35">
      <c r="K180" s="2" t="s">
        <v>179</v>
      </c>
      <c r="L180" s="10">
        <f>$E$3*'WFH Recoverable LACW DATA 2022'!O180</f>
        <v>0</v>
      </c>
      <c r="M180" s="44">
        <f>$F$3*'WFH Recoverable LACW DATA 2022'!P180</f>
        <v>0</v>
      </c>
      <c r="N180" s="44">
        <f>$D$3*'WFH Recoverable LACW DATA 2022'!Q180</f>
        <v>0</v>
      </c>
      <c r="O180" s="44">
        <f>$G$3*'WFH Recoverable LACW DATA 2022'!R180</f>
        <v>0</v>
      </c>
      <c r="P180" s="44">
        <f>$H$3*'WFH Recoverable LACW DATA 2022'!S180</f>
        <v>0</v>
      </c>
      <c r="Q180" s="44">
        <f>$E$4*'WFH Recoverable LACW DATA 2022'!T180</f>
        <v>-267931.64886956668</v>
      </c>
      <c r="R180" s="44">
        <f>$F$4*'WFH Recoverable LACW DATA 2022'!U180</f>
        <v>56384.34807342806</v>
      </c>
      <c r="S180" s="44">
        <f>$D$3*'WFH Recoverable LACW DATA 2022'!V180</f>
        <v>0</v>
      </c>
      <c r="T180" s="44">
        <f>$G$4*'WFH Recoverable LACW DATA 2022'!W180</f>
        <v>0</v>
      </c>
      <c r="U180" s="44">
        <f>360*'WFH Recoverable LACW DATA 2022'!X180</f>
        <v>0</v>
      </c>
      <c r="V180" s="44">
        <f>$H$4*'WFH Recoverable LACW DATA 2022'!Y180</f>
        <v>0</v>
      </c>
      <c r="W180" s="44">
        <f>$C$5*'WFH Recoverable LACW DATA 2022'!Z180</f>
        <v>-424188.20872525411</v>
      </c>
      <c r="X180" s="44">
        <f>0*'WFH Recoverable LACW DATA 2022'!AA180</f>
        <v>0</v>
      </c>
      <c r="Y180" s="44">
        <f>0*'WFH Recoverable LACW DATA 2022'!AB180</f>
        <v>0</v>
      </c>
      <c r="Z180" s="44">
        <f>$G$5*'WFH Recoverable LACW DATA 2022'!AC180</f>
        <v>0</v>
      </c>
      <c r="AA180" s="44">
        <f>$H$5*'WFH Recoverable LACW DATA 2022'!AD180</f>
        <v>0</v>
      </c>
      <c r="AB180" s="44">
        <f>$C$6*'WFH Recoverable LACW DATA 2022'!AE180</f>
        <v>-982538.5512956254</v>
      </c>
      <c r="AC180" s="44">
        <f>0*'WFH Recoverable LACW DATA 2022'!AF180</f>
        <v>0</v>
      </c>
      <c r="AD180" s="44">
        <f>$G$6*'WFH Recoverable LACW DATA 2022'!AG180</f>
        <v>0</v>
      </c>
      <c r="AE180" s="44">
        <f>$H$5*'WFH Recoverable LACW DATA 2022'!AH180</f>
        <v>0</v>
      </c>
      <c r="AF180" s="44">
        <f>$C$7*'WFH Recoverable LACW DATA 2022'!AI180</f>
        <v>-1514946.6114045263</v>
      </c>
      <c r="AG180" s="44">
        <f>0*'WFH Recoverable LACW DATA 2022'!AJ180</f>
        <v>0</v>
      </c>
      <c r="AH180" s="44">
        <f>0*'WFH Recoverable LACW DATA 2022'!AK180</f>
        <v>0</v>
      </c>
      <c r="AI180" s="44">
        <f>$G$7*'WFH Recoverable LACW DATA 2022'!AL180</f>
        <v>0</v>
      </c>
      <c r="AJ180" s="44">
        <f>$H$7*'WFH Recoverable LACW DATA 2022'!AM180</f>
        <v>0</v>
      </c>
      <c r="AK180" s="44">
        <f>$C$8*'WFH Recoverable LACW DATA 2022'!AN180</f>
        <v>-3297663.5516284583</v>
      </c>
      <c r="AL180" s="44">
        <f>0*'WFH Recoverable LACW DATA 2022'!AO180</f>
        <v>0</v>
      </c>
      <c r="AM180" s="44">
        <f>$G$8*'WFH Recoverable LACW DATA 2022'!AP180</f>
        <v>0</v>
      </c>
      <c r="AN180" s="44">
        <f>$H$8*'WFH Recoverable LACW DATA 2022'!AQ180</f>
        <v>0</v>
      </c>
      <c r="AO180" s="44">
        <f>$C$9*'WFH Recoverable LACW DATA 2022'!AR180</f>
        <v>-804359.85</v>
      </c>
      <c r="AP180" s="44">
        <f>0*'WFH Recoverable LACW DATA 2022'!AS180</f>
        <v>0</v>
      </c>
      <c r="AQ180" s="44">
        <f>0*'WFH Recoverable LACW DATA 2022'!AT180</f>
        <v>0</v>
      </c>
      <c r="AR180" s="44">
        <f>$G$9*'WFH Recoverable LACW DATA 2022'!AU180</f>
        <v>0</v>
      </c>
      <c r="AS180" s="44">
        <f>$H$9*'WFH Recoverable LACW DATA 2022'!AV180</f>
        <v>0</v>
      </c>
      <c r="AT180" s="44">
        <f>$C$10*'WFH Recoverable LACW DATA 2022'!AW180</f>
        <v>-22100</v>
      </c>
      <c r="AU180" s="44">
        <f>0*'WFH Recoverable LACW DATA 2022'!AX180</f>
        <v>0</v>
      </c>
      <c r="AV180" s="44">
        <f>0*'WFH Recoverable LACW DATA 2022'!AY180</f>
        <v>0</v>
      </c>
      <c r="AW180" s="44">
        <f>$G$10*'WFH Recoverable LACW DATA 2022'!AZ180</f>
        <v>0</v>
      </c>
      <c r="AX180" s="44">
        <f>360*'WFH Recoverable LACW DATA 2022'!BA180</f>
        <v>0</v>
      </c>
      <c r="AY180" s="44">
        <f>$H$10*'WFH Recoverable LACW DATA 2022'!BB180</f>
        <v>0</v>
      </c>
      <c r="AZ180" s="44">
        <f>$C$11*'WFH Recoverable LACW DATA 2022'!BC180</f>
        <v>0</v>
      </c>
      <c r="BA180" s="44">
        <f>0*'WFH Recoverable LACW DATA 2022'!BD180</f>
        <v>0</v>
      </c>
      <c r="BB180" s="44">
        <f>$E$4*'WFH Recoverable LACW DATA 2022'!BE180</f>
        <v>0</v>
      </c>
      <c r="BC180" s="44">
        <f>$F$4*'WFH Recoverable LACW DATA 2022'!BF180</f>
        <v>0</v>
      </c>
      <c r="BD180" s="44">
        <f>0*'WFH Recoverable LACW DATA 2022'!BG180</f>
        <v>0</v>
      </c>
      <c r="BE180" s="44">
        <f>$G$11*'WFH Recoverable LACW DATA 2022'!BH180</f>
        <v>0</v>
      </c>
      <c r="BF180" s="44">
        <f>360*'WFH Recoverable LACW DATA 2022'!BI180</f>
        <v>0</v>
      </c>
      <c r="BG180" s="44">
        <f>$H$11*'WFH Recoverable LACW DATA 2022'!BJ180</f>
        <v>0</v>
      </c>
      <c r="BH180" s="44">
        <f>0*'WFH Recoverable LACW DATA 2022'!BK180</f>
        <v>0</v>
      </c>
      <c r="BI180" s="44">
        <f>0*'WFH Recoverable LACW DATA 2022'!BL180</f>
        <v>0</v>
      </c>
      <c r="BJ180" s="44">
        <f>0*'WFH Recoverable LACW DATA 2022'!BM180</f>
        <v>0</v>
      </c>
      <c r="BK180" s="44">
        <f>0*'WFH Recoverable LACW DATA 2022'!BN180</f>
        <v>0</v>
      </c>
      <c r="BL180" s="44">
        <f>0*'WFH Recoverable LACW DATA 2022'!BO180</f>
        <v>0</v>
      </c>
      <c r="BM180">
        <f>$G$3*'WFH Residual LACW DATA 2022'!N180</f>
        <v>-175736.38275815098</v>
      </c>
      <c r="BN180">
        <f>$H$3*'WFH Residual LACW DATA 2022'!O180</f>
        <v>444991.38113131054</v>
      </c>
      <c r="BO180">
        <f>$G$4*'WFH Residual LACW DATA 2022'!P180</f>
        <v>-67726.233595483616</v>
      </c>
      <c r="BP180">
        <f>$H$4*'WFH Residual LACW DATA 2022'!Q180</f>
        <v>76097.232463532637</v>
      </c>
      <c r="BQ180">
        <f>$G$5*'WFH Residual LACW DATA 2022'!R180</f>
        <v>-805449.62536010612</v>
      </c>
      <c r="BR180">
        <f>$H$5*'WFH Residual LACW DATA 2022'!S180</f>
        <v>577923.65194809029</v>
      </c>
      <c r="BS180">
        <f>$G$7*'WFH Residual LACW DATA 2022'!T180</f>
        <v>3799.705573149211</v>
      </c>
      <c r="BT180">
        <f>$H$7*'WFH Residual LACW DATA 2022'!U180</f>
        <v>638.74360927939324</v>
      </c>
      <c r="BU180">
        <f>$G$8*'WFH Residual LACW DATA 2022'!V180</f>
        <v>13237.400202753615</v>
      </c>
      <c r="BV180">
        <f>$H$8*'WFH Residual LACW DATA 2022'!W180</f>
        <v>828.00097499180595</v>
      </c>
      <c r="BW180">
        <f>$G$6*'WFH Residual LACW DATA 2022'!X180</f>
        <v>4451847.6333704488</v>
      </c>
      <c r="BX180">
        <f>$H$6*'WFH Residual LACW DATA 2022'!Y180</f>
        <v>3785.1473142482555</v>
      </c>
      <c r="BY180">
        <f>$G$9*'WFH Residual LACW DATA 2022'!Z180</f>
        <v>423772.71878316894</v>
      </c>
      <c r="BZ180">
        <f>$H$9*'WFH Residual LACW DATA 2022'!AA180</f>
        <v>64334.361469601434</v>
      </c>
      <c r="CA180">
        <f>$G$10*'WFH Residual LACW DATA 2022'!AB180</f>
        <v>87076.586051336082</v>
      </c>
      <c r="CB180">
        <f>$H$10*'WFH Residual LACW DATA 2022'!AC180</f>
        <v>578.28639523237246</v>
      </c>
      <c r="CC180">
        <f>$G$10*'WFH Residual LACW DATA 2022'!AD180</f>
        <v>182069.22538006632</v>
      </c>
      <c r="CD180">
        <f>$H$11*'WFH Residual LACW DATA 2022'!AE180</f>
        <v>55681.094137306107</v>
      </c>
      <c r="CE180">
        <f>360*'WFH Residual LACW DATA 2022'!AF180</f>
        <v>36395.647252387069</v>
      </c>
      <c r="CH180">
        <f>360*'WFH Residual LACW DATA 2022'!AI180</f>
        <v>7283.6425107367113</v>
      </c>
    </row>
    <row r="181" spans="11:86" x14ac:dyDescent="0.35">
      <c r="K181" s="2" t="s">
        <v>180</v>
      </c>
      <c r="L181" s="10">
        <f>$E$3*'WFH Recoverable LACW DATA 2022'!O181</f>
        <v>0</v>
      </c>
      <c r="M181" s="44">
        <f>$F$3*'WFH Recoverable LACW DATA 2022'!P181</f>
        <v>0</v>
      </c>
      <c r="N181" s="44">
        <f>$D$3*'WFH Recoverable LACW DATA 2022'!Q181</f>
        <v>0</v>
      </c>
      <c r="O181" s="44">
        <f>$G$3*'WFH Recoverable LACW DATA 2022'!R181</f>
        <v>0</v>
      </c>
      <c r="P181" s="44">
        <f>$H$3*'WFH Recoverable LACW DATA 2022'!S181</f>
        <v>0</v>
      </c>
      <c r="Q181" s="44">
        <f>$E$4*'WFH Recoverable LACW DATA 2022'!T181</f>
        <v>0</v>
      </c>
      <c r="R181" s="44">
        <f>$F$4*'WFH Recoverable LACW DATA 2022'!U181</f>
        <v>136273.76</v>
      </c>
      <c r="S181" s="44">
        <f>$D$3*'WFH Recoverable LACW DATA 2022'!V181</f>
        <v>0</v>
      </c>
      <c r="T181" s="44">
        <f>$G$4*'WFH Recoverable LACW DATA 2022'!W181</f>
        <v>0</v>
      </c>
      <c r="U181" s="44">
        <f>360*'WFH Recoverable LACW DATA 2022'!X181</f>
        <v>0</v>
      </c>
      <c r="V181" s="44">
        <f>$H$4*'WFH Recoverable LACW DATA 2022'!Y181</f>
        <v>0</v>
      </c>
      <c r="W181" s="44">
        <f>$C$5*'WFH Recoverable LACW DATA 2022'!Z181</f>
        <v>-294873.85601965152</v>
      </c>
      <c r="X181" s="44">
        <f>0*'WFH Recoverable LACW DATA 2022'!AA181</f>
        <v>0</v>
      </c>
      <c r="Y181" s="44">
        <f>0*'WFH Recoverable LACW DATA 2022'!AB181</f>
        <v>0</v>
      </c>
      <c r="Z181" s="44">
        <f>$G$5*'WFH Recoverable LACW DATA 2022'!AC181</f>
        <v>0</v>
      </c>
      <c r="AA181" s="44">
        <f>$H$5*'WFH Recoverable LACW DATA 2022'!AD181</f>
        <v>0</v>
      </c>
      <c r="AB181" s="44">
        <f>$C$6*'WFH Recoverable LACW DATA 2022'!AE181</f>
        <v>-373791.69616024924</v>
      </c>
      <c r="AC181" s="44">
        <f>0*'WFH Recoverable LACW DATA 2022'!AF181</f>
        <v>0</v>
      </c>
      <c r="AD181" s="44">
        <f>$G$6*'WFH Recoverable LACW DATA 2022'!AG181</f>
        <v>0</v>
      </c>
      <c r="AE181" s="44">
        <f>$H$5*'WFH Recoverable LACW DATA 2022'!AH181</f>
        <v>0</v>
      </c>
      <c r="AF181" s="44">
        <f>$C$7*'WFH Recoverable LACW DATA 2022'!AI181</f>
        <v>-554980.65616403462</v>
      </c>
      <c r="AG181" s="44">
        <f>0*'WFH Recoverable LACW DATA 2022'!AJ181</f>
        <v>0</v>
      </c>
      <c r="AH181" s="44">
        <f>0*'WFH Recoverable LACW DATA 2022'!AK181</f>
        <v>0</v>
      </c>
      <c r="AI181" s="44">
        <f>$G$7*'WFH Recoverable LACW DATA 2022'!AL181</f>
        <v>0</v>
      </c>
      <c r="AJ181" s="44">
        <f>$H$7*'WFH Recoverable LACW DATA 2022'!AM181</f>
        <v>0</v>
      </c>
      <c r="AK181" s="44">
        <f>$C$8*'WFH Recoverable LACW DATA 2022'!AN181</f>
        <v>-1417769.9521232257</v>
      </c>
      <c r="AL181" s="44">
        <f>0*'WFH Recoverable LACW DATA 2022'!AO181</f>
        <v>0</v>
      </c>
      <c r="AM181" s="44">
        <f>$G$8*'WFH Recoverable LACW DATA 2022'!AP181</f>
        <v>0</v>
      </c>
      <c r="AN181" s="44">
        <f>$H$8*'WFH Recoverable LACW DATA 2022'!AQ181</f>
        <v>0</v>
      </c>
      <c r="AO181" s="44">
        <f>$C$9*'WFH Recoverable LACW DATA 2022'!AR181</f>
        <v>-158235.08430656933</v>
      </c>
      <c r="AP181" s="44">
        <f>0*'WFH Recoverable LACW DATA 2022'!AS181</f>
        <v>0</v>
      </c>
      <c r="AQ181" s="44">
        <f>0*'WFH Recoverable LACW DATA 2022'!AT181</f>
        <v>0</v>
      </c>
      <c r="AR181" s="44">
        <f>$G$9*'WFH Recoverable LACW DATA 2022'!AU181</f>
        <v>0</v>
      </c>
      <c r="AS181" s="44">
        <f>$H$9*'WFH Recoverable LACW DATA 2022'!AV181</f>
        <v>0</v>
      </c>
      <c r="AT181" s="44">
        <f>$C$10*'WFH Recoverable LACW DATA 2022'!AW181</f>
        <v>-40054</v>
      </c>
      <c r="AU181" s="44">
        <f>0*'WFH Recoverable LACW DATA 2022'!AX181</f>
        <v>0</v>
      </c>
      <c r="AV181" s="44">
        <f>0*'WFH Recoverable LACW DATA 2022'!AY181</f>
        <v>0</v>
      </c>
      <c r="AW181" s="44">
        <f>$G$10*'WFH Recoverable LACW DATA 2022'!AZ181</f>
        <v>0</v>
      </c>
      <c r="AX181" s="44">
        <f>360*'WFH Recoverable LACW DATA 2022'!BA181</f>
        <v>0</v>
      </c>
      <c r="AY181" s="44">
        <f>$H$10*'WFH Recoverable LACW DATA 2022'!BB181</f>
        <v>0</v>
      </c>
      <c r="AZ181" s="44">
        <f>$C$11*'WFH Recoverable LACW DATA 2022'!BC181</f>
        <v>0</v>
      </c>
      <c r="BA181" s="44">
        <f>0*'WFH Recoverable LACW DATA 2022'!BD181</f>
        <v>0</v>
      </c>
      <c r="BB181" s="44">
        <f>$E$4*'WFH Recoverable LACW DATA 2022'!BE181</f>
        <v>0</v>
      </c>
      <c r="BC181" s="44">
        <f>$F$4*'WFH Recoverable LACW DATA 2022'!BF181</f>
        <v>0</v>
      </c>
      <c r="BD181" s="44">
        <f>0*'WFH Recoverable LACW DATA 2022'!BG181</f>
        <v>0</v>
      </c>
      <c r="BE181" s="44">
        <f>$G$11*'WFH Recoverable LACW DATA 2022'!BH181</f>
        <v>0</v>
      </c>
      <c r="BF181" s="44">
        <f>360*'WFH Recoverable LACW DATA 2022'!BI181</f>
        <v>0</v>
      </c>
      <c r="BG181" s="44">
        <f>$H$11*'WFH Recoverable LACW DATA 2022'!BJ181</f>
        <v>0</v>
      </c>
      <c r="BH181" s="44">
        <f>0*'WFH Recoverable LACW DATA 2022'!BK181</f>
        <v>0</v>
      </c>
      <c r="BI181" s="44">
        <f>0*'WFH Recoverable LACW DATA 2022'!BL181</f>
        <v>0</v>
      </c>
      <c r="BJ181" s="44">
        <f>0*'WFH Recoverable LACW DATA 2022'!BM181</f>
        <v>0</v>
      </c>
      <c r="BK181" s="44">
        <f>0*'WFH Recoverable LACW DATA 2022'!BN181</f>
        <v>0</v>
      </c>
      <c r="BL181" s="44">
        <f>0*'WFH Recoverable LACW DATA 2022'!BO181</f>
        <v>0</v>
      </c>
      <c r="BM181">
        <f>$G$3*'WFH Residual LACW DATA 2022'!N181</f>
        <v>-38409.347472943125</v>
      </c>
      <c r="BN181">
        <f>$H$3*'WFH Residual LACW DATA 2022'!O181</f>
        <v>97258.338382093643</v>
      </c>
      <c r="BO181">
        <f>$G$4*'WFH Residual LACW DATA 2022'!P181</f>
        <v>-14802.401178261363</v>
      </c>
      <c r="BP181">
        <f>$H$4*'WFH Residual LACW DATA 2022'!Q181</f>
        <v>16631.985918610731</v>
      </c>
      <c r="BQ181">
        <f>$G$5*'WFH Residual LACW DATA 2022'!R181</f>
        <v>-176040.92019455924</v>
      </c>
      <c r="BR181">
        <f>$H$5*'WFH Residual LACW DATA 2022'!S181</f>
        <v>126312.32083031409</v>
      </c>
      <c r="BS181">
        <f>$G$7*'WFH Residual LACW DATA 2022'!T181</f>
        <v>830.47237779336479</v>
      </c>
      <c r="BT181">
        <f>$H$7*'WFH Residual LACW DATA 2022'!U181</f>
        <v>139.60527040491908</v>
      </c>
      <c r="BU181">
        <f>$G$8*'WFH Residual LACW DATA 2022'!V181</f>
        <v>2893.1965939329025</v>
      </c>
      <c r="BV181">
        <f>$H$8*'WFH Residual LACW DATA 2022'!W181</f>
        <v>180.96979496933955</v>
      </c>
      <c r="BW181">
        <f>$G$6*'WFH Residual LACW DATA 2022'!X181</f>
        <v>973006.04441167775</v>
      </c>
      <c r="BX181">
        <f>$H$6*'WFH Residual LACW DATA 2022'!Y181</f>
        <v>827.29049128840927</v>
      </c>
      <c r="BY181">
        <f>$G$9*'WFH Residual LACW DATA 2022'!Z181</f>
        <v>92620.738801121101</v>
      </c>
      <c r="BZ181">
        <f>$H$9*'WFH Residual LACW DATA 2022'!AA181</f>
        <v>14061.065815474874</v>
      </c>
      <c r="CA181">
        <f>$G$10*'WFH Residual LACW DATA 2022'!AB181</f>
        <v>19031.658657764609</v>
      </c>
      <c r="CB181">
        <f>$H$10*'WFH Residual LACW DATA 2022'!AC181</f>
        <v>126.3916028357292</v>
      </c>
      <c r="CC181">
        <f>$G$10*'WFH Residual LACW DATA 2022'!AD181</f>
        <v>39793.468102598723</v>
      </c>
      <c r="CD181">
        <f>$H$11*'WFH Residual LACW DATA 2022'!AE181</f>
        <v>12169.787831223872</v>
      </c>
      <c r="CE181">
        <f>360*'WFH Residual LACW DATA 2022'!AF181</f>
        <v>7954.7162623885506</v>
      </c>
      <c r="CH181">
        <f>360*'WFH Residual LACW DATA 2022'!AI181</f>
        <v>1591.9296372942467</v>
      </c>
    </row>
    <row r="182" spans="11:86" x14ac:dyDescent="0.35">
      <c r="K182" s="2" t="s">
        <v>181</v>
      </c>
      <c r="L182" s="10">
        <f>$E$3*'WFH Recoverable LACW DATA 2022'!O182</f>
        <v>0</v>
      </c>
      <c r="M182" s="44">
        <f>$F$3*'WFH Recoverable LACW DATA 2022'!P182</f>
        <v>0</v>
      </c>
      <c r="N182" s="44">
        <f>$D$3*'WFH Recoverable LACW DATA 2022'!Q182</f>
        <v>0</v>
      </c>
      <c r="O182" s="44">
        <f>$G$3*'WFH Recoverable LACW DATA 2022'!R182</f>
        <v>0</v>
      </c>
      <c r="P182" s="44">
        <f>$H$3*'WFH Recoverable LACW DATA 2022'!S182</f>
        <v>0</v>
      </c>
      <c r="Q182" s="44">
        <f>$E$4*'WFH Recoverable LACW DATA 2022'!T182</f>
        <v>-570951.74587769294</v>
      </c>
      <c r="R182" s="44">
        <f>$F$4*'WFH Recoverable LACW DATA 2022'!U182</f>
        <v>49610.591796648834</v>
      </c>
      <c r="S182" s="44">
        <f>$D$3*'WFH Recoverable LACW DATA 2022'!V182</f>
        <v>0</v>
      </c>
      <c r="T182" s="44">
        <f>$G$4*'WFH Recoverable LACW DATA 2022'!W182</f>
        <v>0</v>
      </c>
      <c r="U182" s="44">
        <f>360*'WFH Recoverable LACW DATA 2022'!X182</f>
        <v>0</v>
      </c>
      <c r="V182" s="44">
        <f>$H$4*'WFH Recoverable LACW DATA 2022'!Y182</f>
        <v>0</v>
      </c>
      <c r="W182" s="44">
        <f>$C$5*'WFH Recoverable LACW DATA 2022'!Z182</f>
        <v>-791183.82500000007</v>
      </c>
      <c r="X182" s="44">
        <f>0*'WFH Recoverable LACW DATA 2022'!AA182</f>
        <v>0</v>
      </c>
      <c r="Y182" s="44">
        <f>0*'WFH Recoverable LACW DATA 2022'!AB182</f>
        <v>0</v>
      </c>
      <c r="Z182" s="44">
        <f>$G$5*'WFH Recoverable LACW DATA 2022'!AC182</f>
        <v>0</v>
      </c>
      <c r="AA182" s="44">
        <f>$H$5*'WFH Recoverable LACW DATA 2022'!AD182</f>
        <v>0</v>
      </c>
      <c r="AB182" s="44">
        <f>$C$6*'WFH Recoverable LACW DATA 2022'!AE182</f>
        <v>-1030034.7965219683</v>
      </c>
      <c r="AC182" s="44">
        <f>0*'WFH Recoverable LACW DATA 2022'!AF182</f>
        <v>0</v>
      </c>
      <c r="AD182" s="44">
        <f>$G$6*'WFH Recoverable LACW DATA 2022'!AG182</f>
        <v>0</v>
      </c>
      <c r="AE182" s="44">
        <f>$H$5*'WFH Recoverable LACW DATA 2022'!AH182</f>
        <v>0</v>
      </c>
      <c r="AF182" s="44">
        <f>$C$7*'WFH Recoverable LACW DATA 2022'!AI182</f>
        <v>-2667033.3296902836</v>
      </c>
      <c r="AG182" s="44">
        <f>0*'WFH Recoverable LACW DATA 2022'!AJ182</f>
        <v>0</v>
      </c>
      <c r="AH182" s="44">
        <f>0*'WFH Recoverable LACW DATA 2022'!AK182</f>
        <v>0</v>
      </c>
      <c r="AI182" s="44">
        <f>$G$7*'WFH Recoverable LACW DATA 2022'!AL182</f>
        <v>0</v>
      </c>
      <c r="AJ182" s="44">
        <f>$H$7*'WFH Recoverable LACW DATA 2022'!AM182</f>
        <v>0</v>
      </c>
      <c r="AK182" s="44">
        <f>$C$8*'WFH Recoverable LACW DATA 2022'!AN182</f>
        <v>-8293730.8204268115</v>
      </c>
      <c r="AL182" s="44">
        <f>0*'WFH Recoverable LACW DATA 2022'!AO182</f>
        <v>0</v>
      </c>
      <c r="AM182" s="44">
        <f>$G$8*'WFH Recoverable LACW DATA 2022'!AP182</f>
        <v>0</v>
      </c>
      <c r="AN182" s="44">
        <f>$H$8*'WFH Recoverable LACW DATA 2022'!AQ182</f>
        <v>0</v>
      </c>
      <c r="AO182" s="44">
        <f>$C$9*'WFH Recoverable LACW DATA 2022'!AR182</f>
        <v>0</v>
      </c>
      <c r="AP182" s="44">
        <f>0*'WFH Recoverable LACW DATA 2022'!AS182</f>
        <v>0</v>
      </c>
      <c r="AQ182" s="44">
        <f>0*'WFH Recoverable LACW DATA 2022'!AT182</f>
        <v>0</v>
      </c>
      <c r="AR182" s="44">
        <f>$G$9*'WFH Recoverable LACW DATA 2022'!AU182</f>
        <v>0</v>
      </c>
      <c r="AS182" s="44">
        <f>$H$9*'WFH Recoverable LACW DATA 2022'!AV182</f>
        <v>0</v>
      </c>
      <c r="AT182" s="44">
        <f>$C$10*'WFH Recoverable LACW DATA 2022'!AW182</f>
        <v>0</v>
      </c>
      <c r="AU182" s="44">
        <f>0*'WFH Recoverable LACW DATA 2022'!AX182</f>
        <v>0</v>
      </c>
      <c r="AV182" s="44">
        <f>0*'WFH Recoverable LACW DATA 2022'!AY182</f>
        <v>0</v>
      </c>
      <c r="AW182" s="44">
        <f>$G$10*'WFH Recoverable LACW DATA 2022'!AZ182</f>
        <v>0</v>
      </c>
      <c r="AX182" s="44">
        <f>360*'WFH Recoverable LACW DATA 2022'!BA182</f>
        <v>0</v>
      </c>
      <c r="AY182" s="44">
        <f>$H$10*'WFH Recoverable LACW DATA 2022'!BB182</f>
        <v>0</v>
      </c>
      <c r="AZ182" s="44">
        <f>$C$11*'WFH Recoverable LACW DATA 2022'!BC182</f>
        <v>0</v>
      </c>
      <c r="BA182" s="44">
        <f>0*'WFH Recoverable LACW DATA 2022'!BD182</f>
        <v>0</v>
      </c>
      <c r="BB182" s="44">
        <f>$E$4*'WFH Recoverable LACW DATA 2022'!BE182</f>
        <v>0</v>
      </c>
      <c r="BC182" s="44">
        <f>$F$4*'WFH Recoverable LACW DATA 2022'!BF182</f>
        <v>0</v>
      </c>
      <c r="BD182" s="44">
        <f>0*'WFH Recoverable LACW DATA 2022'!BG182</f>
        <v>0</v>
      </c>
      <c r="BE182" s="44">
        <f>$G$11*'WFH Recoverable LACW DATA 2022'!BH182</f>
        <v>0</v>
      </c>
      <c r="BF182" s="44">
        <f>360*'WFH Recoverable LACW DATA 2022'!BI182</f>
        <v>0</v>
      </c>
      <c r="BG182" s="44">
        <f>$H$11*'WFH Recoverable LACW DATA 2022'!BJ182</f>
        <v>0</v>
      </c>
      <c r="BH182" s="44">
        <f>0*'WFH Recoverable LACW DATA 2022'!BK182</f>
        <v>0</v>
      </c>
      <c r="BI182" s="44">
        <f>0*'WFH Recoverable LACW DATA 2022'!BL182</f>
        <v>0</v>
      </c>
      <c r="BJ182" s="44">
        <f>0*'WFH Recoverable LACW DATA 2022'!BM182</f>
        <v>0</v>
      </c>
      <c r="BK182" s="44">
        <f>0*'WFH Recoverable LACW DATA 2022'!BN182</f>
        <v>0</v>
      </c>
      <c r="BL182" s="44">
        <f>0*'WFH Recoverable LACW DATA 2022'!BO182</f>
        <v>0</v>
      </c>
      <c r="BM182">
        <f>$G$3*'WFH Residual LACW DATA 2022'!N182</f>
        <v>-174391.1150288209</v>
      </c>
      <c r="BN182">
        <f>$H$3*'WFH Residual LACW DATA 2022'!O182</f>
        <v>441584.95762656699</v>
      </c>
      <c r="BO182">
        <f>$G$4*'WFH Residual LACW DATA 2022'!P182</f>
        <v>-67207.787073169224</v>
      </c>
      <c r="BP182">
        <f>$H$4*'WFH Residual LACW DATA 2022'!Q182</f>
        <v>75514.70567245032</v>
      </c>
      <c r="BQ182">
        <f>$G$5*'WFH Residual LACW DATA 2022'!R182</f>
        <v>-799283.88226472714</v>
      </c>
      <c r="BR182">
        <f>$H$5*'WFH Residual LACW DATA 2022'!S182</f>
        <v>573499.62758398184</v>
      </c>
      <c r="BS182">
        <f>$G$7*'WFH Residual LACW DATA 2022'!T182</f>
        <v>3770.618703325858</v>
      </c>
      <c r="BT182">
        <f>$H$7*'WFH Residual LACW DATA 2022'!U182</f>
        <v>633.85400616253651</v>
      </c>
      <c r="BU182">
        <f>$G$8*'WFH Residual LACW DATA 2022'!V182</f>
        <v>13136.067473392164</v>
      </c>
      <c r="BV182">
        <f>$H$8*'WFH Residual LACW DATA 2022'!W182</f>
        <v>821.6626005810657</v>
      </c>
      <c r="BW182">
        <f>$G$6*'WFH Residual LACW DATA 2022'!X182</f>
        <v>4417768.5948522296</v>
      </c>
      <c r="BX182">
        <f>$H$6*'WFH Residual LACW DATA 2022'!Y182</f>
        <v>3756.1718883705862</v>
      </c>
      <c r="BY182">
        <f>$G$9*'WFH Residual LACW DATA 2022'!Z182</f>
        <v>420528.7248292588</v>
      </c>
      <c r="BZ182">
        <f>$H$9*'WFH Residual LACW DATA 2022'!AA182</f>
        <v>63841.879838798675</v>
      </c>
      <c r="CA182">
        <f>$G$10*'WFH Residual LACW DATA 2022'!AB182</f>
        <v>86410.011951217573</v>
      </c>
      <c r="CB182">
        <f>$H$10*'WFH Residual LACW DATA 2022'!AC182</f>
        <v>573.85959405661742</v>
      </c>
      <c r="CC182">
        <f>$G$10*'WFH Residual LACW DATA 2022'!AD182</f>
        <v>180675.47953436399</v>
      </c>
      <c r="CD182">
        <f>$H$11*'WFH Residual LACW DATA 2022'!AE182</f>
        <v>55254.853549551473</v>
      </c>
      <c r="CE182">
        <f>360*'WFH Residual LACW DATA 2022'!AF182</f>
        <v>36117.037388178716</v>
      </c>
      <c r="CH182">
        <f>360*'WFH Residual LACW DATA 2022'!AI182</f>
        <v>7227.8859902718768</v>
      </c>
    </row>
    <row r="183" spans="11:86" x14ac:dyDescent="0.35">
      <c r="K183" s="2" t="s">
        <v>182</v>
      </c>
      <c r="L183" s="10">
        <f>$E$3*'WFH Recoverable LACW DATA 2022'!O183</f>
        <v>0</v>
      </c>
      <c r="M183" s="44">
        <f>$F$3*'WFH Recoverable LACW DATA 2022'!P183</f>
        <v>0</v>
      </c>
      <c r="N183" s="44">
        <f>$D$3*'WFH Recoverable LACW DATA 2022'!Q183</f>
        <v>-538446.48</v>
      </c>
      <c r="O183" s="44">
        <f>$G$3*'WFH Recoverable LACW DATA 2022'!R183</f>
        <v>0</v>
      </c>
      <c r="P183" s="44">
        <f>$H$3*'WFH Recoverable LACW DATA 2022'!S183</f>
        <v>0</v>
      </c>
      <c r="Q183" s="44">
        <f>$E$4*'WFH Recoverable LACW DATA 2022'!T183</f>
        <v>-184179.6</v>
      </c>
      <c r="R183" s="44">
        <f>$F$4*'WFH Recoverable LACW DATA 2022'!U183</f>
        <v>0</v>
      </c>
      <c r="S183" s="44">
        <f>$D$3*'WFH Recoverable LACW DATA 2022'!V183</f>
        <v>0</v>
      </c>
      <c r="T183" s="44">
        <f>$G$4*'WFH Recoverable LACW DATA 2022'!W183</f>
        <v>0</v>
      </c>
      <c r="U183" s="44">
        <f>360*'WFH Recoverable LACW DATA 2022'!X183</f>
        <v>0</v>
      </c>
      <c r="V183" s="44">
        <f>$H$4*'WFH Recoverable LACW DATA 2022'!Y183</f>
        <v>0</v>
      </c>
      <c r="W183" s="44">
        <f>$C$5*'WFH Recoverable LACW DATA 2022'!Z183</f>
        <v>-876617.72948185273</v>
      </c>
      <c r="X183" s="44">
        <f>0*'WFH Recoverable LACW DATA 2022'!AA183</f>
        <v>0</v>
      </c>
      <c r="Y183" s="44">
        <f>0*'WFH Recoverable LACW DATA 2022'!AB183</f>
        <v>0</v>
      </c>
      <c r="Z183" s="44">
        <f>$G$5*'WFH Recoverable LACW DATA 2022'!AC183</f>
        <v>0</v>
      </c>
      <c r="AA183" s="44">
        <f>$H$5*'WFH Recoverable LACW DATA 2022'!AD183</f>
        <v>0</v>
      </c>
      <c r="AB183" s="44">
        <f>$C$6*'WFH Recoverable LACW DATA 2022'!AE183</f>
        <v>-660142.41985759255</v>
      </c>
      <c r="AC183" s="44">
        <f>0*'WFH Recoverable LACW DATA 2022'!AF183</f>
        <v>0</v>
      </c>
      <c r="AD183" s="44">
        <f>$G$6*'WFH Recoverable LACW DATA 2022'!AG183</f>
        <v>0</v>
      </c>
      <c r="AE183" s="44">
        <f>$H$5*'WFH Recoverable LACW DATA 2022'!AH183</f>
        <v>0</v>
      </c>
      <c r="AF183" s="44">
        <f>$C$7*'WFH Recoverable LACW DATA 2022'!AI183</f>
        <v>-1399834.8229323898</v>
      </c>
      <c r="AG183" s="44">
        <f>0*'WFH Recoverable LACW DATA 2022'!AJ183</f>
        <v>0</v>
      </c>
      <c r="AH183" s="44">
        <f>0*'WFH Recoverable LACW DATA 2022'!AK183</f>
        <v>0</v>
      </c>
      <c r="AI183" s="44">
        <f>$G$7*'WFH Recoverable LACW DATA 2022'!AL183</f>
        <v>0</v>
      </c>
      <c r="AJ183" s="44">
        <f>$H$7*'WFH Recoverable LACW DATA 2022'!AM183</f>
        <v>0</v>
      </c>
      <c r="AK183" s="44">
        <f>$C$8*'WFH Recoverable LACW DATA 2022'!AN183</f>
        <v>-13074321.456157662</v>
      </c>
      <c r="AL183" s="44">
        <f>0*'WFH Recoverable LACW DATA 2022'!AO183</f>
        <v>0</v>
      </c>
      <c r="AM183" s="44">
        <f>$G$8*'WFH Recoverable LACW DATA 2022'!AP183</f>
        <v>0</v>
      </c>
      <c r="AN183" s="44">
        <f>$H$8*'WFH Recoverable LACW DATA 2022'!AQ183</f>
        <v>0</v>
      </c>
      <c r="AO183" s="44">
        <f>$C$9*'WFH Recoverable LACW DATA 2022'!AR183</f>
        <v>-3511755.8</v>
      </c>
      <c r="AP183" s="44">
        <f>0*'WFH Recoverable LACW DATA 2022'!AS183</f>
        <v>0</v>
      </c>
      <c r="AQ183" s="44">
        <f>0*'WFH Recoverable LACW DATA 2022'!AT183</f>
        <v>0</v>
      </c>
      <c r="AR183" s="44">
        <f>$G$9*'WFH Recoverable LACW DATA 2022'!AU183</f>
        <v>0</v>
      </c>
      <c r="AS183" s="44">
        <f>$H$9*'WFH Recoverable LACW DATA 2022'!AV183</f>
        <v>0</v>
      </c>
      <c r="AT183" s="44">
        <f>$C$10*'WFH Recoverable LACW DATA 2022'!AW183</f>
        <v>-77000</v>
      </c>
      <c r="AU183" s="44">
        <f>0*'WFH Recoverable LACW DATA 2022'!AX183</f>
        <v>0</v>
      </c>
      <c r="AV183" s="44">
        <f>0*'WFH Recoverable LACW DATA 2022'!AY183</f>
        <v>0</v>
      </c>
      <c r="AW183" s="44">
        <f>$G$10*'WFH Recoverable LACW DATA 2022'!AZ183</f>
        <v>0</v>
      </c>
      <c r="AX183" s="44">
        <f>360*'WFH Recoverable LACW DATA 2022'!BA183</f>
        <v>0</v>
      </c>
      <c r="AY183" s="44">
        <f>$H$10*'WFH Recoverable LACW DATA 2022'!BB183</f>
        <v>0</v>
      </c>
      <c r="AZ183" s="44">
        <f>$C$11*'WFH Recoverable LACW DATA 2022'!BC183</f>
        <v>0</v>
      </c>
      <c r="BA183" s="44">
        <f>0*'WFH Recoverable LACW DATA 2022'!BD183</f>
        <v>0</v>
      </c>
      <c r="BB183" s="44">
        <f>$E$4*'WFH Recoverable LACW DATA 2022'!BE183</f>
        <v>0</v>
      </c>
      <c r="BC183" s="44">
        <f>$F$4*'WFH Recoverable LACW DATA 2022'!BF183</f>
        <v>0</v>
      </c>
      <c r="BD183" s="44">
        <f>0*'WFH Recoverable LACW DATA 2022'!BG183</f>
        <v>0</v>
      </c>
      <c r="BE183" s="44">
        <f>$G$11*'WFH Recoverable LACW DATA 2022'!BH183</f>
        <v>0</v>
      </c>
      <c r="BF183" s="44">
        <f>360*'WFH Recoverable LACW DATA 2022'!BI183</f>
        <v>0</v>
      </c>
      <c r="BG183" s="44">
        <f>$H$11*'WFH Recoverable LACW DATA 2022'!BJ183</f>
        <v>0</v>
      </c>
      <c r="BH183" s="44">
        <f>0*'WFH Recoverable LACW DATA 2022'!BK183</f>
        <v>0</v>
      </c>
      <c r="BI183" s="44">
        <f>0*'WFH Recoverable LACW DATA 2022'!BL183</f>
        <v>0</v>
      </c>
      <c r="BJ183" s="44">
        <f>0*'WFH Recoverable LACW DATA 2022'!BM183</f>
        <v>0</v>
      </c>
      <c r="BK183" s="44">
        <f>0*'WFH Recoverable LACW DATA 2022'!BN183</f>
        <v>0</v>
      </c>
      <c r="BL183" s="44">
        <f>0*'WFH Recoverable LACW DATA 2022'!BO183</f>
        <v>0</v>
      </c>
      <c r="BM183">
        <f>$G$3*'WFH Residual LACW DATA 2022'!N183</f>
        <v>-15338.821182330763</v>
      </c>
      <c r="BN183">
        <f>$H$3*'WFH Residual LACW DATA 2022'!O183</f>
        <v>38840.239657402315</v>
      </c>
      <c r="BO183">
        <f>$G$4*'WFH Residual LACW DATA 2022'!P183</f>
        <v>-5911.357512710053</v>
      </c>
      <c r="BP183">
        <f>$H$4*'WFH Residual LACW DATA 2022'!Q183</f>
        <v>6642.0044780069529</v>
      </c>
      <c r="BQ183">
        <f>$G$5*'WFH Residual LACW DATA 2022'!R183</f>
        <v>-70302.162710248114</v>
      </c>
      <c r="BR183">
        <f>$H$5*'WFH Residual LACW DATA 2022'!S183</f>
        <v>50442.984060226765</v>
      </c>
      <c r="BS183">
        <f>$G$7*'WFH Residual LACW DATA 2022'!T183</f>
        <v>331.65018772607061</v>
      </c>
      <c r="BT183">
        <f>$H$7*'WFH Residual LACW DATA 2022'!U183</f>
        <v>55.751540178089456</v>
      </c>
      <c r="BU183">
        <f>$G$8*'WFH Residual LACW DATA 2022'!V183</f>
        <v>1155.401695666056</v>
      </c>
      <c r="BV183">
        <f>$H$8*'WFH Residual LACW DATA 2022'!W183</f>
        <v>72.270515045671516</v>
      </c>
      <c r="BW183">
        <f>$G$6*'WFH Residual LACW DATA 2022'!X183</f>
        <v>388571.18661209318</v>
      </c>
      <c r="BX183">
        <f>$H$6*'WFH Residual LACW DATA 2022'!Y183</f>
        <v>330.37949735164113</v>
      </c>
      <c r="BY183">
        <f>$G$9*'WFH Residual LACW DATA 2022'!Z183</f>
        <v>36988.208436671477</v>
      </c>
      <c r="BZ183">
        <f>$H$9*'WFH Residual LACW DATA 2022'!AA183</f>
        <v>5615.3043039454287</v>
      </c>
      <c r="CA183">
        <f>$G$10*'WFH Residual LACW DATA 2022'!AB183</f>
        <v>7600.3168020557841</v>
      </c>
      <c r="CB183">
        <f>$H$10*'WFH Residual LACW DATA 2022'!AC183</f>
        <v>50.474645428722965</v>
      </c>
      <c r="CC183">
        <f>$G$10*'WFH Residual LACW DATA 2022'!AD183</f>
        <v>15891.571495207547</v>
      </c>
      <c r="CD183">
        <f>$H$11*'WFH Residual LACW DATA 2022'!AE183</f>
        <v>4860.0200641665378</v>
      </c>
      <c r="CE183">
        <f>360*'WFH Residual LACW DATA 2022'!AF183</f>
        <v>3176.7259360734724</v>
      </c>
      <c r="CH183">
        <f>360*'WFH Residual LACW DATA 2022'!AI183</f>
        <v>635.73910123076769</v>
      </c>
    </row>
    <row r="184" spans="11:86" x14ac:dyDescent="0.35">
      <c r="K184" s="2" t="s">
        <v>183</v>
      </c>
      <c r="L184" s="10">
        <f>$E$3*'WFH Recoverable LACW DATA 2022'!O184</f>
        <v>0</v>
      </c>
      <c r="M184" s="44">
        <f>$F$3*'WFH Recoverable LACW DATA 2022'!P184</f>
        <v>0</v>
      </c>
      <c r="N184" s="44">
        <f>$D$3*'WFH Recoverable LACW DATA 2022'!Q184</f>
        <v>0</v>
      </c>
      <c r="O184" s="44">
        <f>$G$3*'WFH Recoverable LACW DATA 2022'!R184</f>
        <v>0</v>
      </c>
      <c r="P184" s="44">
        <f>$H$3*'WFH Recoverable LACW DATA 2022'!S184</f>
        <v>0</v>
      </c>
      <c r="Q184" s="44">
        <f>$E$4*'WFH Recoverable LACW DATA 2022'!T184</f>
        <v>0</v>
      </c>
      <c r="R184" s="44">
        <f>$F$4*'WFH Recoverable LACW DATA 2022'!U184</f>
        <v>137426.23999999999</v>
      </c>
      <c r="S184" s="44">
        <f>$D$3*'WFH Recoverable LACW DATA 2022'!V184</f>
        <v>0</v>
      </c>
      <c r="T184" s="44">
        <f>$G$4*'WFH Recoverable LACW DATA 2022'!W184</f>
        <v>0</v>
      </c>
      <c r="U184" s="44">
        <f>360*'WFH Recoverable LACW DATA 2022'!X184</f>
        <v>0</v>
      </c>
      <c r="V184" s="44">
        <f>$H$4*'WFH Recoverable LACW DATA 2022'!Y184</f>
        <v>0</v>
      </c>
      <c r="W184" s="44">
        <f>$C$5*'WFH Recoverable LACW DATA 2022'!Z184</f>
        <v>-310313.875</v>
      </c>
      <c r="X184" s="44">
        <f>0*'WFH Recoverable LACW DATA 2022'!AA184</f>
        <v>0</v>
      </c>
      <c r="Y184" s="44">
        <f>0*'WFH Recoverable LACW DATA 2022'!AB184</f>
        <v>0</v>
      </c>
      <c r="Z184" s="44">
        <f>$G$5*'WFH Recoverable LACW DATA 2022'!AC184</f>
        <v>0</v>
      </c>
      <c r="AA184" s="44">
        <f>$H$5*'WFH Recoverable LACW DATA 2022'!AD184</f>
        <v>0</v>
      </c>
      <c r="AB184" s="44">
        <f>$C$6*'WFH Recoverable LACW DATA 2022'!AE184</f>
        <v>-431838.33865616989</v>
      </c>
      <c r="AC184" s="44">
        <f>0*'WFH Recoverable LACW DATA 2022'!AF184</f>
        <v>0</v>
      </c>
      <c r="AD184" s="44">
        <f>$G$6*'WFH Recoverable LACW DATA 2022'!AG184</f>
        <v>0</v>
      </c>
      <c r="AE184" s="44">
        <f>$H$5*'WFH Recoverable LACW DATA 2022'!AH184</f>
        <v>0</v>
      </c>
      <c r="AF184" s="44">
        <f>$C$7*'WFH Recoverable LACW DATA 2022'!AI184</f>
        <v>-978318.40038558806</v>
      </c>
      <c r="AG184" s="44">
        <f>0*'WFH Recoverable LACW DATA 2022'!AJ184</f>
        <v>0</v>
      </c>
      <c r="AH184" s="44">
        <f>0*'WFH Recoverable LACW DATA 2022'!AK184</f>
        <v>0</v>
      </c>
      <c r="AI184" s="44">
        <f>$G$7*'WFH Recoverable LACW DATA 2022'!AL184</f>
        <v>0</v>
      </c>
      <c r="AJ184" s="44">
        <f>$H$7*'WFH Recoverable LACW DATA 2022'!AM184</f>
        <v>0</v>
      </c>
      <c r="AK184" s="44">
        <f>$C$8*'WFH Recoverable LACW DATA 2022'!AN184</f>
        <v>-3116851.9403986325</v>
      </c>
      <c r="AL184" s="44">
        <f>0*'WFH Recoverable LACW DATA 2022'!AO184</f>
        <v>0</v>
      </c>
      <c r="AM184" s="44">
        <f>$G$8*'WFH Recoverable LACW DATA 2022'!AP184</f>
        <v>0</v>
      </c>
      <c r="AN184" s="44">
        <f>$H$8*'WFH Recoverable LACW DATA 2022'!AQ184</f>
        <v>0</v>
      </c>
      <c r="AO184" s="44">
        <f>$C$9*'WFH Recoverable LACW DATA 2022'!AR184</f>
        <v>-220164.7</v>
      </c>
      <c r="AP184" s="44">
        <f>0*'WFH Recoverable LACW DATA 2022'!AS184</f>
        <v>0</v>
      </c>
      <c r="AQ184" s="44">
        <f>0*'WFH Recoverable LACW DATA 2022'!AT184</f>
        <v>0</v>
      </c>
      <c r="AR184" s="44">
        <f>$G$9*'WFH Recoverable LACW DATA 2022'!AU184</f>
        <v>0</v>
      </c>
      <c r="AS184" s="44">
        <f>$H$9*'WFH Recoverable LACW DATA 2022'!AV184</f>
        <v>0</v>
      </c>
      <c r="AT184" s="44">
        <f>$C$10*'WFH Recoverable LACW DATA 2022'!AW184</f>
        <v>-145550</v>
      </c>
      <c r="AU184" s="44">
        <f>0*'WFH Recoverable LACW DATA 2022'!AX184</f>
        <v>0</v>
      </c>
      <c r="AV184" s="44">
        <f>0*'WFH Recoverable LACW DATA 2022'!AY184</f>
        <v>0</v>
      </c>
      <c r="AW184" s="44">
        <f>$G$10*'WFH Recoverable LACW DATA 2022'!AZ184</f>
        <v>0</v>
      </c>
      <c r="AX184" s="44">
        <f>360*'WFH Recoverable LACW DATA 2022'!BA184</f>
        <v>0</v>
      </c>
      <c r="AY184" s="44">
        <f>$H$10*'WFH Recoverable LACW DATA 2022'!BB184</f>
        <v>0</v>
      </c>
      <c r="AZ184" s="44">
        <f>$C$11*'WFH Recoverable LACW DATA 2022'!BC184</f>
        <v>0</v>
      </c>
      <c r="BA184" s="44">
        <f>0*'WFH Recoverable LACW DATA 2022'!BD184</f>
        <v>0</v>
      </c>
      <c r="BB184" s="44">
        <f>$E$4*'WFH Recoverable LACW DATA 2022'!BE184</f>
        <v>0</v>
      </c>
      <c r="BC184" s="44">
        <f>$F$4*'WFH Recoverable LACW DATA 2022'!BF184</f>
        <v>0</v>
      </c>
      <c r="BD184" s="44">
        <f>0*'WFH Recoverable LACW DATA 2022'!BG184</f>
        <v>0</v>
      </c>
      <c r="BE184" s="44">
        <f>$G$11*'WFH Recoverable LACW DATA 2022'!BH184</f>
        <v>0</v>
      </c>
      <c r="BF184" s="44">
        <f>360*'WFH Recoverable LACW DATA 2022'!BI184</f>
        <v>0</v>
      </c>
      <c r="BG184" s="44">
        <f>$H$11*'WFH Recoverable LACW DATA 2022'!BJ184</f>
        <v>0</v>
      </c>
      <c r="BH184" s="44">
        <f>0*'WFH Recoverable LACW DATA 2022'!BK184</f>
        <v>0</v>
      </c>
      <c r="BI184" s="44">
        <f>0*'WFH Recoverable LACW DATA 2022'!BL184</f>
        <v>0</v>
      </c>
      <c r="BJ184" s="44">
        <f>0*'WFH Recoverable LACW DATA 2022'!BM184</f>
        <v>0</v>
      </c>
      <c r="BK184" s="44">
        <f>0*'WFH Recoverable LACW DATA 2022'!BN184</f>
        <v>0</v>
      </c>
      <c r="BL184" s="44">
        <f>0*'WFH Recoverable LACW DATA 2022'!BO184</f>
        <v>0</v>
      </c>
      <c r="BM184">
        <f>$G$3*'WFH Residual LACW DATA 2022'!N184</f>
        <v>-139421.33214392356</v>
      </c>
      <c r="BN184">
        <f>$H$3*'WFH Residual LACW DATA 2022'!O184</f>
        <v>353036.12249304785</v>
      </c>
      <c r="BO184">
        <f>$G$4*'WFH Residual LACW DATA 2022'!P184</f>
        <v>-53730.943819229797</v>
      </c>
      <c r="BP184">
        <f>$H$4*'WFH Residual LACW DATA 2022'!Q184</f>
        <v>60372.117349954133</v>
      </c>
      <c r="BQ184">
        <f>$G$5*'WFH Residual LACW DATA 2022'!R184</f>
        <v>-639007.46094833117</v>
      </c>
      <c r="BR184">
        <f>$H$5*'WFH Residual LACW DATA 2022'!S184</f>
        <v>458498.59982022847</v>
      </c>
      <c r="BS184">
        <f>$G$7*'WFH Residual LACW DATA 2022'!T184</f>
        <v>3014.5152895983474</v>
      </c>
      <c r="BT184">
        <f>$H$7*'WFH Residual LACW DATA 2022'!U184</f>
        <v>506.75041506179116</v>
      </c>
      <c r="BU184">
        <f>$G$8*'WFH Residual LACW DATA 2022'!V184</f>
        <v>10501.957201031279</v>
      </c>
      <c r="BV184">
        <f>$H$8*'WFH Residual LACW DATA 2022'!W184</f>
        <v>656.89868619121069</v>
      </c>
      <c r="BW184">
        <f>$G$6*'WFH Residual LACW DATA 2022'!X184</f>
        <v>3531895.4322649669</v>
      </c>
      <c r="BX184">
        <f>$H$6*'WFH Residual LACW DATA 2022'!Y184</f>
        <v>3002.9654225883919</v>
      </c>
      <c r="BY184">
        <f>$G$9*'WFH Residual LACW DATA 2022'!Z184</f>
        <v>336202.19132603786</v>
      </c>
      <c r="BZ184">
        <f>$H$9*'WFH Residual LACW DATA 2022'!AA184</f>
        <v>51039.985220729781</v>
      </c>
      <c r="CA184">
        <f>$G$10*'WFH Residual LACW DATA 2022'!AB184</f>
        <v>69082.642053295451</v>
      </c>
      <c r="CB184">
        <f>$H$10*'WFH Residual LACW DATA 2022'!AC184</f>
        <v>458.78638400655984</v>
      </c>
      <c r="CC184">
        <f>$G$10*'WFH Residual LACW DATA 2022'!AD184</f>
        <v>144445.5242932541</v>
      </c>
      <c r="CD184">
        <f>$H$11*'WFH Residual LACW DATA 2022'!AE184</f>
        <v>44174.872601867981</v>
      </c>
      <c r="CE184">
        <f>360*'WFH Residual LACW DATA 2022'!AF184</f>
        <v>28874.66752488838</v>
      </c>
      <c r="CH184">
        <f>360*'WFH Residual LACW DATA 2022'!AI184</f>
        <v>5778.5139637507627</v>
      </c>
    </row>
    <row r="185" spans="11:86" x14ac:dyDescent="0.35">
      <c r="K185" s="2" t="s">
        <v>184</v>
      </c>
      <c r="L185" s="10">
        <f>$E$3*'WFH Recoverable LACW DATA 2022'!O185</f>
        <v>0</v>
      </c>
      <c r="M185" s="44">
        <f>$F$3*'WFH Recoverable LACW DATA 2022'!P185</f>
        <v>0</v>
      </c>
      <c r="N185" s="44">
        <f>$D$3*'WFH Recoverable LACW DATA 2022'!Q185</f>
        <v>-405447.9</v>
      </c>
      <c r="O185" s="44">
        <f>$G$3*'WFH Recoverable LACW DATA 2022'!R185</f>
        <v>0</v>
      </c>
      <c r="P185" s="44">
        <f>$H$3*'WFH Recoverable LACW DATA 2022'!S185</f>
        <v>0</v>
      </c>
      <c r="Q185" s="44">
        <f>$E$4*'WFH Recoverable LACW DATA 2022'!T185</f>
        <v>0</v>
      </c>
      <c r="R185" s="44">
        <f>$F$4*'WFH Recoverable LACW DATA 2022'!U185</f>
        <v>354596.48</v>
      </c>
      <c r="S185" s="44">
        <f>$D$3*'WFH Recoverable LACW DATA 2022'!V185</f>
        <v>0</v>
      </c>
      <c r="T185" s="44">
        <f>$G$4*'WFH Recoverable LACW DATA 2022'!W185</f>
        <v>0</v>
      </c>
      <c r="U185" s="44">
        <f>360*'WFH Recoverable LACW DATA 2022'!X185</f>
        <v>0</v>
      </c>
      <c r="V185" s="44">
        <f>$H$4*'WFH Recoverable LACW DATA 2022'!Y185</f>
        <v>0</v>
      </c>
      <c r="W185" s="44">
        <f>$C$5*'WFH Recoverable LACW DATA 2022'!Z185</f>
        <v>-1005237.3844878844</v>
      </c>
      <c r="X185" s="44">
        <f>0*'WFH Recoverable LACW DATA 2022'!AA185</f>
        <v>0</v>
      </c>
      <c r="Y185" s="44">
        <f>0*'WFH Recoverable LACW DATA 2022'!AB185</f>
        <v>0</v>
      </c>
      <c r="Z185" s="44">
        <f>$G$5*'WFH Recoverable LACW DATA 2022'!AC185</f>
        <v>0</v>
      </c>
      <c r="AA185" s="44">
        <f>$H$5*'WFH Recoverable LACW DATA 2022'!AD185</f>
        <v>0</v>
      </c>
      <c r="AB185" s="44">
        <f>$C$6*'WFH Recoverable LACW DATA 2022'!AE185</f>
        <v>-1149811.83967403</v>
      </c>
      <c r="AC185" s="44">
        <f>0*'WFH Recoverable LACW DATA 2022'!AF185</f>
        <v>0</v>
      </c>
      <c r="AD185" s="44">
        <f>$G$6*'WFH Recoverable LACW DATA 2022'!AG185</f>
        <v>0</v>
      </c>
      <c r="AE185" s="44">
        <f>$H$5*'WFH Recoverable LACW DATA 2022'!AH185</f>
        <v>0</v>
      </c>
      <c r="AF185" s="44">
        <f>$C$7*'WFH Recoverable LACW DATA 2022'!AI185</f>
        <v>-2048068.6679493384</v>
      </c>
      <c r="AG185" s="44">
        <f>0*'WFH Recoverable LACW DATA 2022'!AJ185</f>
        <v>0</v>
      </c>
      <c r="AH185" s="44">
        <f>0*'WFH Recoverable LACW DATA 2022'!AK185</f>
        <v>0</v>
      </c>
      <c r="AI185" s="44">
        <f>$G$7*'WFH Recoverable LACW DATA 2022'!AL185</f>
        <v>0</v>
      </c>
      <c r="AJ185" s="44">
        <f>$H$7*'WFH Recoverable LACW DATA 2022'!AM185</f>
        <v>0</v>
      </c>
      <c r="AK185" s="44">
        <f>$C$8*'WFH Recoverable LACW DATA 2022'!AN185</f>
        <v>-8528389.495923223</v>
      </c>
      <c r="AL185" s="44">
        <f>0*'WFH Recoverable LACW DATA 2022'!AO185</f>
        <v>0</v>
      </c>
      <c r="AM185" s="44">
        <f>$G$8*'WFH Recoverable LACW DATA 2022'!AP185</f>
        <v>0</v>
      </c>
      <c r="AN185" s="44">
        <f>$H$8*'WFH Recoverable LACW DATA 2022'!AQ185</f>
        <v>0</v>
      </c>
      <c r="AO185" s="44">
        <f>$C$9*'WFH Recoverable LACW DATA 2022'!AR185</f>
        <v>0</v>
      </c>
      <c r="AP185" s="44">
        <f>0*'WFH Recoverable LACW DATA 2022'!AS185</f>
        <v>0</v>
      </c>
      <c r="AQ185" s="44">
        <f>0*'WFH Recoverable LACW DATA 2022'!AT185</f>
        <v>0</v>
      </c>
      <c r="AR185" s="44">
        <f>$G$9*'WFH Recoverable LACW DATA 2022'!AU185</f>
        <v>0</v>
      </c>
      <c r="AS185" s="44">
        <f>$H$9*'WFH Recoverable LACW DATA 2022'!AV185</f>
        <v>0</v>
      </c>
      <c r="AT185" s="44">
        <f>$C$10*'WFH Recoverable LACW DATA 2022'!AW185</f>
        <v>-1079062.1583316168</v>
      </c>
      <c r="AU185" s="44">
        <f>0*'WFH Recoverable LACW DATA 2022'!AX185</f>
        <v>0</v>
      </c>
      <c r="AV185" s="44">
        <f>0*'WFH Recoverable LACW DATA 2022'!AY185</f>
        <v>0</v>
      </c>
      <c r="AW185" s="44">
        <f>$G$10*'WFH Recoverable LACW DATA 2022'!AZ185</f>
        <v>0</v>
      </c>
      <c r="AX185" s="44">
        <f>360*'WFH Recoverable LACW DATA 2022'!BA185</f>
        <v>0</v>
      </c>
      <c r="AY185" s="44">
        <f>$H$10*'WFH Recoverable LACW DATA 2022'!BB185</f>
        <v>0</v>
      </c>
      <c r="AZ185" s="44">
        <f>$C$11*'WFH Recoverable LACW DATA 2022'!BC185</f>
        <v>0</v>
      </c>
      <c r="BA185" s="44">
        <f>0*'WFH Recoverable LACW DATA 2022'!BD185</f>
        <v>0</v>
      </c>
      <c r="BB185" s="44">
        <f>$E$4*'WFH Recoverable LACW DATA 2022'!BE185</f>
        <v>0</v>
      </c>
      <c r="BC185" s="44">
        <f>$F$4*'WFH Recoverable LACW DATA 2022'!BF185</f>
        <v>0</v>
      </c>
      <c r="BD185" s="44">
        <f>0*'WFH Recoverable LACW DATA 2022'!BG185</f>
        <v>0</v>
      </c>
      <c r="BE185" s="44">
        <f>$G$11*'WFH Recoverable LACW DATA 2022'!BH185</f>
        <v>0</v>
      </c>
      <c r="BF185" s="44">
        <f>360*'WFH Recoverable LACW DATA 2022'!BI185</f>
        <v>0</v>
      </c>
      <c r="BG185" s="44">
        <f>$H$11*'WFH Recoverable LACW DATA 2022'!BJ185</f>
        <v>0</v>
      </c>
      <c r="BH185" s="44">
        <f>0*'WFH Recoverable LACW DATA 2022'!BK185</f>
        <v>0</v>
      </c>
      <c r="BI185" s="44">
        <f>0*'WFH Recoverable LACW DATA 2022'!BL185</f>
        <v>0</v>
      </c>
      <c r="BJ185" s="44">
        <f>0*'WFH Recoverable LACW DATA 2022'!BM185</f>
        <v>0</v>
      </c>
      <c r="BK185" s="44">
        <f>0*'WFH Recoverable LACW DATA 2022'!BN185</f>
        <v>0</v>
      </c>
      <c r="BL185" s="44">
        <f>0*'WFH Recoverable LACW DATA 2022'!BO185</f>
        <v>0</v>
      </c>
      <c r="BM185">
        <f>$G$3*'WFH Residual LACW DATA 2022'!N185</f>
        <v>-51419.083565024142</v>
      </c>
      <c r="BN185">
        <f>$H$3*'WFH Residual LACW DATA 2022'!O185</f>
        <v>130200.97860780111</v>
      </c>
      <c r="BO185">
        <f>$G$4*'WFH Residual LACW DATA 2022'!P185</f>
        <v>-19816.163335870162</v>
      </c>
      <c r="BP185">
        <f>$H$4*'WFH Residual LACW DATA 2022'!Q185</f>
        <v>22265.451773263878</v>
      </c>
      <c r="BQ185">
        <f>$G$5*'WFH Residual LACW DATA 2022'!R185</f>
        <v>-235668.22614532133</v>
      </c>
      <c r="BR185">
        <f>$H$5*'WFH Residual LACW DATA 2022'!S185</f>
        <v>169095.91563983914</v>
      </c>
      <c r="BS185">
        <f>$G$7*'WFH Residual LACW DATA 2022'!T185</f>
        <v>1111.7639689734949</v>
      </c>
      <c r="BT185">
        <f>$H$7*'WFH Residual LACW DATA 2022'!U185</f>
        <v>186.89135685330305</v>
      </c>
      <c r="BU185">
        <f>$G$8*'WFH Residual LACW DATA 2022'!V185</f>
        <v>3873.1591974655325</v>
      </c>
      <c r="BV185">
        <f>$H$8*'WFH Residual LACW DATA 2022'!W185</f>
        <v>242.26657369872618</v>
      </c>
      <c r="BW185">
        <f>$G$6*'WFH Residual LACW DATA 2022'!X185</f>
        <v>1302575.607203983</v>
      </c>
      <c r="BX185">
        <f>$H$6*'WFH Residual LACW DATA 2022'!Y185</f>
        <v>1107.5043369084624</v>
      </c>
      <c r="BY185">
        <f>$G$9*'WFH Residual LACW DATA 2022'!Z185</f>
        <v>123992.56487301616</v>
      </c>
      <c r="BZ185">
        <f>$H$9*'WFH Residual LACW DATA 2022'!AA185</f>
        <v>18823.728226274037</v>
      </c>
      <c r="CA185">
        <f>$G$10*'WFH Residual LACW DATA 2022'!AB185</f>
        <v>25477.924288975926</v>
      </c>
      <c r="CB185">
        <f>$H$10*'WFH Residual LACW DATA 2022'!AC185</f>
        <v>169.20205147212624</v>
      </c>
      <c r="CC185">
        <f>$G$10*'WFH Residual LACW DATA 2022'!AD185</f>
        <v>53272.023513313296</v>
      </c>
      <c r="CD185">
        <f>$H$11*'WFH Residual LACW DATA 2022'!AE185</f>
        <v>16291.850256063861</v>
      </c>
      <c r="CE185">
        <f>360*'WFH Residual LACW DATA 2022'!AF185</f>
        <v>10649.080162581369</v>
      </c>
      <c r="CH185">
        <f>360*'WFH Residual LACW DATA 2022'!AI185</f>
        <v>2131.1365184564343</v>
      </c>
    </row>
    <row r="186" spans="11:86" x14ac:dyDescent="0.35">
      <c r="K186" s="2" t="s">
        <v>185</v>
      </c>
      <c r="L186" s="10">
        <f>$E$3*'WFH Recoverable LACW DATA 2022'!O186</f>
        <v>0</v>
      </c>
      <c r="M186" s="44">
        <f>$F$3*'WFH Recoverable LACW DATA 2022'!P186</f>
        <v>0</v>
      </c>
      <c r="N186" s="44">
        <f>$D$3*'WFH Recoverable LACW DATA 2022'!Q186</f>
        <v>0</v>
      </c>
      <c r="O186" s="44">
        <f>$G$3*'WFH Recoverable LACW DATA 2022'!R186</f>
        <v>0</v>
      </c>
      <c r="P186" s="44">
        <f>$H$3*'WFH Recoverable LACW DATA 2022'!S186</f>
        <v>0</v>
      </c>
      <c r="Q186" s="44">
        <f>$E$4*'WFH Recoverable LACW DATA 2022'!T186</f>
        <v>0</v>
      </c>
      <c r="R186" s="44">
        <f>$F$4*'WFH Recoverable LACW DATA 2022'!U186</f>
        <v>382019.12</v>
      </c>
      <c r="S186" s="44">
        <f>$D$3*'WFH Recoverable LACW DATA 2022'!V186</f>
        <v>0</v>
      </c>
      <c r="T186" s="44">
        <f>$G$4*'WFH Recoverable LACW DATA 2022'!W186</f>
        <v>0</v>
      </c>
      <c r="U186" s="44">
        <f>360*'WFH Recoverable LACW DATA 2022'!X186</f>
        <v>0</v>
      </c>
      <c r="V186" s="44">
        <f>$H$4*'WFH Recoverable LACW DATA 2022'!Y186</f>
        <v>0</v>
      </c>
      <c r="W186" s="44">
        <f>$C$5*'WFH Recoverable LACW DATA 2022'!Z186</f>
        <v>-1308124.633515029</v>
      </c>
      <c r="X186" s="44">
        <f>0*'WFH Recoverable LACW DATA 2022'!AA186</f>
        <v>0</v>
      </c>
      <c r="Y186" s="44">
        <f>0*'WFH Recoverable LACW DATA 2022'!AB186</f>
        <v>0</v>
      </c>
      <c r="Z186" s="44">
        <f>$G$5*'WFH Recoverable LACW DATA 2022'!AC186</f>
        <v>0</v>
      </c>
      <c r="AA186" s="44">
        <f>$H$5*'WFH Recoverable LACW DATA 2022'!AD186</f>
        <v>0</v>
      </c>
      <c r="AB186" s="44">
        <f>$C$6*'WFH Recoverable LACW DATA 2022'!AE186</f>
        <v>-1631634.4944724014</v>
      </c>
      <c r="AC186" s="44">
        <f>0*'WFH Recoverable LACW DATA 2022'!AF186</f>
        <v>0</v>
      </c>
      <c r="AD186" s="44">
        <f>$G$6*'WFH Recoverable LACW DATA 2022'!AG186</f>
        <v>0</v>
      </c>
      <c r="AE186" s="44">
        <f>$H$5*'WFH Recoverable LACW DATA 2022'!AH186</f>
        <v>0</v>
      </c>
      <c r="AF186" s="44">
        <f>$C$7*'WFH Recoverable LACW DATA 2022'!AI186</f>
        <v>-2547912.4774949639</v>
      </c>
      <c r="AG186" s="44">
        <f>0*'WFH Recoverable LACW DATA 2022'!AJ186</f>
        <v>0</v>
      </c>
      <c r="AH186" s="44">
        <f>0*'WFH Recoverable LACW DATA 2022'!AK186</f>
        <v>0</v>
      </c>
      <c r="AI186" s="44">
        <f>$G$7*'WFH Recoverable LACW DATA 2022'!AL186</f>
        <v>0</v>
      </c>
      <c r="AJ186" s="44">
        <f>$H$7*'WFH Recoverable LACW DATA 2022'!AM186</f>
        <v>0</v>
      </c>
      <c r="AK186" s="44">
        <f>$C$8*'WFH Recoverable LACW DATA 2022'!AN186</f>
        <v>-12678310.958020994</v>
      </c>
      <c r="AL186" s="44">
        <f>0*'WFH Recoverable LACW DATA 2022'!AO186</f>
        <v>0</v>
      </c>
      <c r="AM186" s="44">
        <f>$G$8*'WFH Recoverable LACW DATA 2022'!AP186</f>
        <v>0</v>
      </c>
      <c r="AN186" s="44">
        <f>$H$8*'WFH Recoverable LACW DATA 2022'!AQ186</f>
        <v>0</v>
      </c>
      <c r="AO186" s="44">
        <f>$C$9*'WFH Recoverable LACW DATA 2022'!AR186</f>
        <v>-1912484</v>
      </c>
      <c r="AP186" s="44">
        <f>0*'WFH Recoverable LACW DATA 2022'!AS186</f>
        <v>0</v>
      </c>
      <c r="AQ186" s="44">
        <f>0*'WFH Recoverable LACW DATA 2022'!AT186</f>
        <v>0</v>
      </c>
      <c r="AR186" s="44">
        <f>$G$9*'WFH Recoverable LACW DATA 2022'!AU186</f>
        <v>0</v>
      </c>
      <c r="AS186" s="44">
        <f>$H$9*'WFH Recoverable LACW DATA 2022'!AV186</f>
        <v>0</v>
      </c>
      <c r="AT186" s="44">
        <f>$C$10*'WFH Recoverable LACW DATA 2022'!AW186</f>
        <v>-1206563.5754106613</v>
      </c>
      <c r="AU186" s="44">
        <f>0*'WFH Recoverable LACW DATA 2022'!AX186</f>
        <v>0</v>
      </c>
      <c r="AV186" s="44">
        <f>0*'WFH Recoverable LACW DATA 2022'!AY186</f>
        <v>0</v>
      </c>
      <c r="AW186" s="44">
        <f>$G$10*'WFH Recoverable LACW DATA 2022'!AZ186</f>
        <v>0</v>
      </c>
      <c r="AX186" s="44">
        <f>360*'WFH Recoverable LACW DATA 2022'!BA186</f>
        <v>0</v>
      </c>
      <c r="AY186" s="44">
        <f>$H$10*'WFH Recoverable LACW DATA 2022'!BB186</f>
        <v>0</v>
      </c>
      <c r="AZ186" s="44">
        <f>$C$11*'WFH Recoverable LACW DATA 2022'!BC186</f>
        <v>0</v>
      </c>
      <c r="BA186" s="44">
        <f>0*'WFH Recoverable LACW DATA 2022'!BD186</f>
        <v>0</v>
      </c>
      <c r="BB186" s="44">
        <f>$E$4*'WFH Recoverable LACW DATA 2022'!BE186</f>
        <v>0</v>
      </c>
      <c r="BC186" s="44">
        <f>$F$4*'WFH Recoverable LACW DATA 2022'!BF186</f>
        <v>0</v>
      </c>
      <c r="BD186" s="44">
        <f>0*'WFH Recoverable LACW DATA 2022'!BG186</f>
        <v>0</v>
      </c>
      <c r="BE186" s="44">
        <f>$G$11*'WFH Recoverable LACW DATA 2022'!BH186</f>
        <v>0</v>
      </c>
      <c r="BF186" s="44">
        <f>360*'WFH Recoverable LACW DATA 2022'!BI186</f>
        <v>0</v>
      </c>
      <c r="BG186" s="44">
        <f>$H$11*'WFH Recoverable LACW DATA 2022'!BJ186</f>
        <v>0</v>
      </c>
      <c r="BH186" s="44">
        <f>0*'WFH Recoverable LACW DATA 2022'!BK186</f>
        <v>0</v>
      </c>
      <c r="BI186" s="44">
        <f>0*'WFH Recoverable LACW DATA 2022'!BL186</f>
        <v>0</v>
      </c>
      <c r="BJ186" s="44">
        <f>0*'WFH Recoverable LACW DATA 2022'!BM186</f>
        <v>0</v>
      </c>
      <c r="BK186" s="44">
        <f>0*'WFH Recoverable LACW DATA 2022'!BN186</f>
        <v>0</v>
      </c>
      <c r="BL186" s="44">
        <f>0*'WFH Recoverable LACW DATA 2022'!BO186</f>
        <v>0</v>
      </c>
      <c r="BM186">
        <f>$G$3*'WFH Residual LACW DATA 2022'!N186</f>
        <v>-400234.51294520195</v>
      </c>
      <c r="BN186">
        <f>$H$3*'WFH Residual LACW DATA 2022'!O186</f>
        <v>1013454.9596198638</v>
      </c>
      <c r="BO186">
        <f>$G$4*'WFH Residual LACW DATA 2022'!P186</f>
        <v>-154244.53201591867</v>
      </c>
      <c r="BP186">
        <f>$H$4*'WFH Residual LACW DATA 2022'!Q186</f>
        <v>173309.23906311687</v>
      </c>
      <c r="BQ186">
        <f>$G$5*'WFH Residual LACW DATA 2022'!R186</f>
        <v>-1834388.1525747711</v>
      </c>
      <c r="BR186">
        <f>$H$5*'WFH Residual LACW DATA 2022'!S186</f>
        <v>1316204.3495300519</v>
      </c>
      <c r="BS186">
        <f>$G$7*'WFH Residual LACW DATA 2022'!T186</f>
        <v>8653.7191988151772</v>
      </c>
      <c r="BT186">
        <f>$H$7*'WFH Residual LACW DATA 2022'!U186</f>
        <v>1454.7200377318618</v>
      </c>
      <c r="BU186">
        <f>$G$8*'WFH Residual LACW DATA 2022'!V186</f>
        <v>30147.794894020466</v>
      </c>
      <c r="BV186">
        <f>$H$8*'WFH Residual LACW DATA 2022'!W186</f>
        <v>1885.7481970598208</v>
      </c>
      <c r="BW186">
        <f>$G$6*'WFH Residual LACW DATA 2022'!X186</f>
        <v>10138953.819826642</v>
      </c>
      <c r="BX186">
        <f>$H$6*'WFH Residual LACW DATA 2022'!Y186</f>
        <v>8620.5631865591804</v>
      </c>
      <c r="BY186">
        <f>$G$9*'WFH Residual LACW DATA 2022'!Z186</f>
        <v>965130.07175674813</v>
      </c>
      <c r="BZ186">
        <f>$H$9*'WFH Residual LACW DATA 2022'!AA186</f>
        <v>146519.64166044162</v>
      </c>
      <c r="CA186">
        <f>$G$10*'WFH Residual LACW DATA 2022'!AB186</f>
        <v>198314.39830618116</v>
      </c>
      <c r="CB186">
        <f>$H$10*'WFH Residual LACW DATA 2022'!AC186</f>
        <v>1317.0304868354306</v>
      </c>
      <c r="CC186">
        <f>$G$10*'WFH Residual LACW DATA 2022'!AD186</f>
        <v>414657.37827656057</v>
      </c>
      <c r="CD186">
        <f>$H$11*'WFH Residual LACW DATA 2022'!AE186</f>
        <v>126812.07637561329</v>
      </c>
      <c r="CE186">
        <f>360*'WFH Residual LACW DATA 2022'!AF186</f>
        <v>82890.030639992125</v>
      </c>
      <c r="CH186">
        <f>360*'WFH Residual LACW DATA 2022'!AI186</f>
        <v>16588.284491797782</v>
      </c>
    </row>
    <row r="187" spans="11:86" x14ac:dyDescent="0.35">
      <c r="K187" s="2" t="s">
        <v>186</v>
      </c>
      <c r="L187" s="10">
        <f>$E$3*'WFH Recoverable LACW DATA 2022'!O187</f>
        <v>-171350.3</v>
      </c>
      <c r="M187" s="44">
        <f>$F$3*'WFH Recoverable LACW DATA 2022'!P187</f>
        <v>0</v>
      </c>
      <c r="N187" s="44">
        <f>$D$3*'WFH Recoverable LACW DATA 2022'!Q187</f>
        <v>0</v>
      </c>
      <c r="O187" s="44">
        <f>$G$3*'WFH Recoverable LACW DATA 2022'!R187</f>
        <v>0</v>
      </c>
      <c r="P187" s="44">
        <f>$H$3*'WFH Recoverable LACW DATA 2022'!S187</f>
        <v>0</v>
      </c>
      <c r="Q187" s="44">
        <f>$E$4*'WFH Recoverable LACW DATA 2022'!T187</f>
        <v>0</v>
      </c>
      <c r="R187" s="44">
        <f>$F$4*'WFH Recoverable LACW DATA 2022'!U187</f>
        <v>203848.4</v>
      </c>
      <c r="S187" s="44">
        <f>$D$3*'WFH Recoverable LACW DATA 2022'!V187</f>
        <v>0</v>
      </c>
      <c r="T187" s="44">
        <f>$G$4*'WFH Recoverable LACW DATA 2022'!W187</f>
        <v>0</v>
      </c>
      <c r="U187" s="44">
        <f>360*'WFH Recoverable LACW DATA 2022'!X187</f>
        <v>0</v>
      </c>
      <c r="V187" s="44">
        <f>$H$4*'WFH Recoverable LACW DATA 2022'!Y187</f>
        <v>0</v>
      </c>
      <c r="W187" s="44">
        <f>$C$5*'WFH Recoverable LACW DATA 2022'!Z187</f>
        <v>-758320.35872840718</v>
      </c>
      <c r="X187" s="44">
        <f>0*'WFH Recoverable LACW DATA 2022'!AA187</f>
        <v>0</v>
      </c>
      <c r="Y187" s="44">
        <f>0*'WFH Recoverable LACW DATA 2022'!AB187</f>
        <v>0</v>
      </c>
      <c r="Z187" s="44">
        <f>$G$5*'WFH Recoverable LACW DATA 2022'!AC187</f>
        <v>0</v>
      </c>
      <c r="AA187" s="44">
        <f>$H$5*'WFH Recoverable LACW DATA 2022'!AD187</f>
        <v>0</v>
      </c>
      <c r="AB187" s="44">
        <f>$C$6*'WFH Recoverable LACW DATA 2022'!AE187</f>
        <v>-539029.24295967119</v>
      </c>
      <c r="AC187" s="44">
        <f>0*'WFH Recoverable LACW DATA 2022'!AF187</f>
        <v>0</v>
      </c>
      <c r="AD187" s="44">
        <f>$G$6*'WFH Recoverable LACW DATA 2022'!AG187</f>
        <v>0</v>
      </c>
      <c r="AE187" s="44">
        <f>$H$5*'WFH Recoverable LACW DATA 2022'!AH187</f>
        <v>74215.010349480668</v>
      </c>
      <c r="AF187" s="44">
        <f>$C$7*'WFH Recoverable LACW DATA 2022'!AI187</f>
        <v>-864320.54</v>
      </c>
      <c r="AG187" s="44">
        <f>0*'WFH Recoverable LACW DATA 2022'!AJ187</f>
        <v>0</v>
      </c>
      <c r="AH187" s="44">
        <f>0*'WFH Recoverable LACW DATA 2022'!AK187</f>
        <v>0</v>
      </c>
      <c r="AI187" s="44">
        <f>$G$7*'WFH Recoverable LACW DATA 2022'!AL187</f>
        <v>0</v>
      </c>
      <c r="AJ187" s="44">
        <f>$H$7*'WFH Recoverable LACW DATA 2022'!AM187</f>
        <v>0</v>
      </c>
      <c r="AK187" s="44">
        <f>$C$8*'WFH Recoverable LACW DATA 2022'!AN187</f>
        <v>-5850808.3503011055</v>
      </c>
      <c r="AL187" s="44">
        <f>0*'WFH Recoverable LACW DATA 2022'!AO187</f>
        <v>0</v>
      </c>
      <c r="AM187" s="44">
        <f>$G$8*'WFH Recoverable LACW DATA 2022'!AP187</f>
        <v>0</v>
      </c>
      <c r="AN187" s="44">
        <f>$H$8*'WFH Recoverable LACW DATA 2022'!AQ187</f>
        <v>129.22052460634595</v>
      </c>
      <c r="AO187" s="44">
        <f>$C$9*'WFH Recoverable LACW DATA 2022'!AR187</f>
        <v>-594190.80417560565</v>
      </c>
      <c r="AP187" s="44">
        <f>0*'WFH Recoverable LACW DATA 2022'!AS187</f>
        <v>0</v>
      </c>
      <c r="AQ187" s="44">
        <f>0*'WFH Recoverable LACW DATA 2022'!AT187</f>
        <v>0</v>
      </c>
      <c r="AR187" s="44">
        <f>$G$9*'WFH Recoverable LACW DATA 2022'!AU187</f>
        <v>0</v>
      </c>
      <c r="AS187" s="44">
        <f>$H$9*'WFH Recoverable LACW DATA 2022'!AV187</f>
        <v>0</v>
      </c>
      <c r="AT187" s="44">
        <f>$C$10*'WFH Recoverable LACW DATA 2022'!AW187</f>
        <v>-246421.02284985778</v>
      </c>
      <c r="AU187" s="44">
        <f>0*'WFH Recoverable LACW DATA 2022'!AX187</f>
        <v>0</v>
      </c>
      <c r="AV187" s="44">
        <f>0*'WFH Recoverable LACW DATA 2022'!AY187</f>
        <v>0</v>
      </c>
      <c r="AW187" s="44">
        <f>$G$10*'WFH Recoverable LACW DATA 2022'!AZ187</f>
        <v>0</v>
      </c>
      <c r="AX187" s="44">
        <f>360*'WFH Recoverable LACW DATA 2022'!BA187</f>
        <v>0</v>
      </c>
      <c r="AY187" s="44">
        <f>$H$10*'WFH Recoverable LACW DATA 2022'!BB187</f>
        <v>0</v>
      </c>
      <c r="AZ187" s="44">
        <f>$C$11*'WFH Recoverable LACW DATA 2022'!BC187</f>
        <v>0</v>
      </c>
      <c r="BA187" s="44">
        <f>0*'WFH Recoverable LACW DATA 2022'!BD187</f>
        <v>0</v>
      </c>
      <c r="BB187" s="44">
        <f>$E$4*'WFH Recoverable LACW DATA 2022'!BE187</f>
        <v>0</v>
      </c>
      <c r="BC187" s="44">
        <f>$F$4*'WFH Recoverable LACW DATA 2022'!BF187</f>
        <v>0</v>
      </c>
      <c r="BD187" s="44">
        <f>0*'WFH Recoverable LACW DATA 2022'!BG187</f>
        <v>0</v>
      </c>
      <c r="BE187" s="44">
        <f>$G$11*'WFH Recoverable LACW DATA 2022'!BH187</f>
        <v>0</v>
      </c>
      <c r="BF187" s="44">
        <f>360*'WFH Recoverable LACW DATA 2022'!BI187</f>
        <v>0</v>
      </c>
      <c r="BG187" s="44">
        <f>$H$11*'WFH Recoverable LACW DATA 2022'!BJ187</f>
        <v>0</v>
      </c>
      <c r="BH187" s="44">
        <f>0*'WFH Recoverable LACW DATA 2022'!BK187</f>
        <v>0</v>
      </c>
      <c r="BI187" s="44">
        <f>0*'WFH Recoverable LACW DATA 2022'!BL187</f>
        <v>0</v>
      </c>
      <c r="BJ187" s="44">
        <f>0*'WFH Recoverable LACW DATA 2022'!BM187</f>
        <v>0</v>
      </c>
      <c r="BK187" s="44">
        <f>0*'WFH Recoverable LACW DATA 2022'!BN187</f>
        <v>0</v>
      </c>
      <c r="BL187" s="44">
        <f>0*'WFH Recoverable LACW DATA 2022'!BO187</f>
        <v>0</v>
      </c>
      <c r="BM187">
        <f>$G$3*'WFH Residual LACW DATA 2022'!N187</f>
        <v>-342541.34160556673</v>
      </c>
      <c r="BN187">
        <f>$H$3*'WFH Residual LACW DATA 2022'!O187</f>
        <v>867367.03181950119</v>
      </c>
      <c r="BO187">
        <f>$G$4*'WFH Residual LACW DATA 2022'!P187</f>
        <v>-132010.42694508826</v>
      </c>
      <c r="BP187">
        <f>$H$4*'WFH Residual LACW DATA 2022'!Q187</f>
        <v>148326.98665706516</v>
      </c>
      <c r="BQ187">
        <f>$G$5*'WFH Residual LACW DATA 2022'!R187</f>
        <v>-1569964.0048142222</v>
      </c>
      <c r="BR187">
        <f>$H$5*'WFH Residual LACW DATA 2022'!S187</f>
        <v>1126475.5765248931</v>
      </c>
      <c r="BS187">
        <f>$G$7*'WFH Residual LACW DATA 2022'!T187</f>
        <v>7406.2992779581991</v>
      </c>
      <c r="BT187">
        <f>$H$7*'WFH Residual LACW DATA 2022'!U187</f>
        <v>1245.0244475878008</v>
      </c>
      <c r="BU187">
        <f>$G$8*'WFH Residual LACW DATA 2022'!V187</f>
        <v>25802.037993812708</v>
      </c>
      <c r="BV187">
        <f>$H$8*'WFH Residual LACW DATA 2022'!W187</f>
        <v>1613.9205802064084</v>
      </c>
      <c r="BW187">
        <f>$G$6*'WFH Residual LACW DATA 2022'!X187</f>
        <v>8677439.6799603589</v>
      </c>
      <c r="BX187">
        <f>$H$6*'WFH Residual LACW DATA 2022'!Y187</f>
        <v>7377.9226523721518</v>
      </c>
      <c r="BY187">
        <f>$G$9*'WFH Residual LACW DATA 2022'!Z187</f>
        <v>826008.10002783802</v>
      </c>
      <c r="BZ187">
        <f>$H$9*'WFH Residual LACW DATA 2022'!AA187</f>
        <v>125399.06730333919</v>
      </c>
      <c r="CA187">
        <f>$G$10*'WFH Residual LACW DATA 2022'!AB187</f>
        <v>169727.69178654207</v>
      </c>
      <c r="CB187">
        <f>$H$10*'WFH Residual LACW DATA 2022'!AC187</f>
        <v>1127.1826274457455</v>
      </c>
      <c r="CC187">
        <f>$G$10*'WFH Residual LACW DATA 2022'!AD187</f>
        <v>354885.173735497</v>
      </c>
      <c r="CD187">
        <f>$H$11*'WFH Residual LACW DATA 2022'!AE187</f>
        <v>108532.31635083284</v>
      </c>
      <c r="CE187">
        <f>360*'WFH Residual LACW DATA 2022'!AF187</f>
        <v>70941.563965116846</v>
      </c>
      <c r="CH187">
        <f>360*'WFH Residual LACW DATA 2022'!AI187</f>
        <v>14197.109546955046</v>
      </c>
    </row>
    <row r="188" spans="11:86" x14ac:dyDescent="0.35">
      <c r="K188" s="2" t="s">
        <v>187</v>
      </c>
      <c r="L188" s="10">
        <f>$E$3*'WFH Recoverable LACW DATA 2022'!O188</f>
        <v>0</v>
      </c>
      <c r="M188" s="44">
        <f>$F$3*'WFH Recoverable LACW DATA 2022'!P188</f>
        <v>0</v>
      </c>
      <c r="N188" s="44">
        <f>$D$3*'WFH Recoverable LACW DATA 2022'!Q188</f>
        <v>0</v>
      </c>
      <c r="O188" s="44">
        <f>$G$3*'WFH Recoverable LACW DATA 2022'!R188</f>
        <v>0</v>
      </c>
      <c r="P188" s="44">
        <f>$H$3*'WFH Recoverable LACW DATA 2022'!S188</f>
        <v>0</v>
      </c>
      <c r="Q188" s="44">
        <f>$E$4*'WFH Recoverable LACW DATA 2022'!T188</f>
        <v>0</v>
      </c>
      <c r="R188" s="44">
        <f>$F$4*'WFH Recoverable LACW DATA 2022'!U188</f>
        <v>306144.15999999997</v>
      </c>
      <c r="S188" s="44">
        <f>$D$3*'WFH Recoverable LACW DATA 2022'!V188</f>
        <v>0</v>
      </c>
      <c r="T188" s="44">
        <f>$G$4*'WFH Recoverable LACW DATA 2022'!W188</f>
        <v>0</v>
      </c>
      <c r="U188" s="44">
        <f>360*'WFH Recoverable LACW DATA 2022'!X188</f>
        <v>0</v>
      </c>
      <c r="V188" s="44">
        <f>$H$4*'WFH Recoverable LACW DATA 2022'!Y188</f>
        <v>0</v>
      </c>
      <c r="W188" s="44">
        <f>$C$5*'WFH Recoverable LACW DATA 2022'!Z188</f>
        <v>-473289.68</v>
      </c>
      <c r="X188" s="44">
        <f>0*'WFH Recoverable LACW DATA 2022'!AA188</f>
        <v>0</v>
      </c>
      <c r="Y188" s="44">
        <f>0*'WFH Recoverable LACW DATA 2022'!AB188</f>
        <v>0</v>
      </c>
      <c r="Z188" s="44">
        <f>$G$5*'WFH Recoverable LACW DATA 2022'!AC188</f>
        <v>0</v>
      </c>
      <c r="AA188" s="44">
        <f>$H$5*'WFH Recoverable LACW DATA 2022'!AD188</f>
        <v>0</v>
      </c>
      <c r="AB188" s="44">
        <f>$C$6*'WFH Recoverable LACW DATA 2022'!AE188</f>
        <v>-724698.63706592377</v>
      </c>
      <c r="AC188" s="44">
        <f>0*'WFH Recoverable LACW DATA 2022'!AF188</f>
        <v>0</v>
      </c>
      <c r="AD188" s="44">
        <f>$G$6*'WFH Recoverable LACW DATA 2022'!AG188</f>
        <v>0</v>
      </c>
      <c r="AE188" s="44">
        <f>$H$5*'WFH Recoverable LACW DATA 2022'!AH188</f>
        <v>0</v>
      </c>
      <c r="AF188" s="44">
        <f>$C$7*'WFH Recoverable LACW DATA 2022'!AI188</f>
        <v>-1499313.587257219</v>
      </c>
      <c r="AG188" s="44">
        <f>0*'WFH Recoverable LACW DATA 2022'!AJ188</f>
        <v>0</v>
      </c>
      <c r="AH188" s="44">
        <f>0*'WFH Recoverable LACW DATA 2022'!AK188</f>
        <v>0</v>
      </c>
      <c r="AI188" s="44">
        <f>$G$7*'WFH Recoverable LACW DATA 2022'!AL188</f>
        <v>0</v>
      </c>
      <c r="AJ188" s="44">
        <f>$H$7*'WFH Recoverable LACW DATA 2022'!AM188</f>
        <v>0</v>
      </c>
      <c r="AK188" s="44">
        <f>$C$8*'WFH Recoverable LACW DATA 2022'!AN188</f>
        <v>-8201466.0413042596</v>
      </c>
      <c r="AL188" s="44">
        <f>0*'WFH Recoverable LACW DATA 2022'!AO188</f>
        <v>0</v>
      </c>
      <c r="AM188" s="44">
        <f>$G$8*'WFH Recoverable LACW DATA 2022'!AP188</f>
        <v>0</v>
      </c>
      <c r="AN188" s="44">
        <f>$H$8*'WFH Recoverable LACW DATA 2022'!AQ188</f>
        <v>0</v>
      </c>
      <c r="AO188" s="44">
        <f>$C$9*'WFH Recoverable LACW DATA 2022'!AR188</f>
        <v>0</v>
      </c>
      <c r="AP188" s="44">
        <f>0*'WFH Recoverable LACW DATA 2022'!AS188</f>
        <v>0</v>
      </c>
      <c r="AQ188" s="44">
        <f>0*'WFH Recoverable LACW DATA 2022'!AT188</f>
        <v>0</v>
      </c>
      <c r="AR188" s="44">
        <f>$G$9*'WFH Recoverable LACW DATA 2022'!AU188</f>
        <v>0</v>
      </c>
      <c r="AS188" s="44">
        <f>$H$9*'WFH Recoverable LACW DATA 2022'!AV188</f>
        <v>0</v>
      </c>
      <c r="AT188" s="44">
        <f>$C$10*'WFH Recoverable LACW DATA 2022'!AW188</f>
        <v>-22681.221499734886</v>
      </c>
      <c r="AU188" s="44">
        <f>0*'WFH Recoverable LACW DATA 2022'!AX188</f>
        <v>0</v>
      </c>
      <c r="AV188" s="44">
        <f>0*'WFH Recoverable LACW DATA 2022'!AY188</f>
        <v>0</v>
      </c>
      <c r="AW188" s="44">
        <f>$G$10*'WFH Recoverable LACW DATA 2022'!AZ188</f>
        <v>0</v>
      </c>
      <c r="AX188" s="44">
        <f>360*'WFH Recoverable LACW DATA 2022'!BA188</f>
        <v>0</v>
      </c>
      <c r="AY188" s="44">
        <f>$H$10*'WFH Recoverable LACW DATA 2022'!BB188</f>
        <v>0</v>
      </c>
      <c r="AZ188" s="44">
        <f>$C$11*'WFH Recoverable LACW DATA 2022'!BC188</f>
        <v>0</v>
      </c>
      <c r="BA188" s="44">
        <f>0*'WFH Recoverable LACW DATA 2022'!BD188</f>
        <v>0</v>
      </c>
      <c r="BB188" s="44">
        <f>$E$4*'WFH Recoverable LACW DATA 2022'!BE188</f>
        <v>0</v>
      </c>
      <c r="BC188" s="44">
        <f>$F$4*'WFH Recoverable LACW DATA 2022'!BF188</f>
        <v>0</v>
      </c>
      <c r="BD188" s="44">
        <f>0*'WFH Recoverable LACW DATA 2022'!BG188</f>
        <v>0</v>
      </c>
      <c r="BE188" s="44">
        <f>$G$11*'WFH Recoverable LACW DATA 2022'!BH188</f>
        <v>0</v>
      </c>
      <c r="BF188" s="44">
        <f>360*'WFH Recoverable LACW DATA 2022'!BI188</f>
        <v>0</v>
      </c>
      <c r="BG188" s="44">
        <f>$H$11*'WFH Recoverable LACW DATA 2022'!BJ188</f>
        <v>0</v>
      </c>
      <c r="BH188" s="44">
        <f>0*'WFH Recoverable LACW DATA 2022'!BK188</f>
        <v>0</v>
      </c>
      <c r="BI188" s="44">
        <f>0*'WFH Recoverable LACW DATA 2022'!BL188</f>
        <v>0</v>
      </c>
      <c r="BJ188" s="44">
        <f>0*'WFH Recoverable LACW DATA 2022'!BM188</f>
        <v>0</v>
      </c>
      <c r="BK188" s="44">
        <f>0*'WFH Recoverable LACW DATA 2022'!BN188</f>
        <v>0</v>
      </c>
      <c r="BL188" s="44">
        <f>0*'WFH Recoverable LACW DATA 2022'!BO188</f>
        <v>0</v>
      </c>
      <c r="BM188">
        <f>$G$3*'WFH Residual LACW DATA 2022'!N188</f>
        <v>-233370.61281643176</v>
      </c>
      <c r="BN188">
        <f>$H$3*'WFH Residual LACW DATA 2022'!O188</f>
        <v>590930.06059855083</v>
      </c>
      <c r="BO188">
        <f>$G$4*'WFH Residual LACW DATA 2022'!P188</f>
        <v>-89937.623557884101</v>
      </c>
      <c r="BP188">
        <f>$H$4*'WFH Residual LACW DATA 2022'!Q188</f>
        <v>101053.96216154554</v>
      </c>
      <c r="BQ188">
        <f>$G$5*'WFH Residual LACW DATA 2022'!R188</f>
        <v>-1069603.6285311272</v>
      </c>
      <c r="BR188">
        <f>$H$5*'WFH Residual LACW DATA 2022'!S188</f>
        <v>767458.5916670718</v>
      </c>
      <c r="BS188">
        <f>$G$7*'WFH Residual LACW DATA 2022'!T188</f>
        <v>5045.8510879228479</v>
      </c>
      <c r="BT188">
        <f>$H$7*'WFH Residual LACW DATA 2022'!U188</f>
        <v>848.22496736634093</v>
      </c>
      <c r="BU188">
        <f>$G$8*'WFH Residual LACW DATA 2022'!V188</f>
        <v>17578.717331768257</v>
      </c>
      <c r="BV188">
        <f>$H$8*'WFH Residual LACW DATA 2022'!W188</f>
        <v>1099.5508836230347</v>
      </c>
      <c r="BW188">
        <f>$G$6*'WFH Residual LACW DATA 2022'!X188</f>
        <v>5911868.6413093107</v>
      </c>
      <c r="BX188">
        <f>$H$6*'WFH Residual LACW DATA 2022'!Y188</f>
        <v>5026.5183251338722</v>
      </c>
      <c r="BY188">
        <f>$G$9*'WFH Residual LACW DATA 2022'!Z188</f>
        <v>562752.5588336176</v>
      </c>
      <c r="BZ188">
        <f>$H$9*'WFH Residual LACW DATA 2022'!AA188</f>
        <v>85433.358338646882</v>
      </c>
      <c r="CA188">
        <f>$G$10*'WFH Residual LACW DATA 2022'!AB188</f>
        <v>115634.08743156529</v>
      </c>
      <c r="CB188">
        <f>$H$10*'WFH Residual LACW DATA 2022'!AC188</f>
        <v>767.94029967323058</v>
      </c>
      <c r="CC188">
        <f>$G$10*'WFH Residual LACW DATA 2022'!AD188</f>
        <v>241780.36462963643</v>
      </c>
      <c r="CD188">
        <f>$H$11*'WFH Residual LACW DATA 2022'!AE188</f>
        <v>73942.178945354724</v>
      </c>
      <c r="CE188">
        <f>360*'WFH Residual LACW DATA 2022'!AF188</f>
        <v>48331.90697244108</v>
      </c>
      <c r="CH188">
        <f>360*'WFH Residual LACW DATA 2022'!AI188</f>
        <v>9672.374550952798</v>
      </c>
    </row>
    <row r="189" spans="11:86" x14ac:dyDescent="0.35">
      <c r="K189" s="2" t="s">
        <v>188</v>
      </c>
      <c r="L189" s="10">
        <f>$E$3*'WFH Recoverable LACW DATA 2022'!O189</f>
        <v>0</v>
      </c>
      <c r="M189" s="44">
        <f>$F$3*'WFH Recoverable LACW DATA 2022'!P189</f>
        <v>0</v>
      </c>
      <c r="N189" s="44">
        <f>$D$3*'WFH Recoverable LACW DATA 2022'!Q189</f>
        <v>-521501.76</v>
      </c>
      <c r="O189" s="44">
        <f>$G$3*'WFH Recoverable LACW DATA 2022'!R189</f>
        <v>0</v>
      </c>
      <c r="P189" s="44">
        <f>$H$3*'WFH Recoverable LACW DATA 2022'!S189</f>
        <v>0</v>
      </c>
      <c r="Q189" s="44">
        <f>$E$4*'WFH Recoverable LACW DATA 2022'!T189</f>
        <v>0</v>
      </c>
      <c r="R189" s="44">
        <f>$F$4*'WFH Recoverable LACW DATA 2022'!U189</f>
        <v>317022.71999999997</v>
      </c>
      <c r="S189" s="44">
        <f>$D$3*'WFH Recoverable LACW DATA 2022'!V189</f>
        <v>0</v>
      </c>
      <c r="T189" s="44">
        <f>$G$4*'WFH Recoverable LACW DATA 2022'!W189</f>
        <v>0</v>
      </c>
      <c r="U189" s="44">
        <f>360*'WFH Recoverable LACW DATA 2022'!X189</f>
        <v>0</v>
      </c>
      <c r="V189" s="44">
        <f>$H$4*'WFH Recoverable LACW DATA 2022'!Y189</f>
        <v>0</v>
      </c>
      <c r="W189" s="44">
        <f>$C$5*'WFH Recoverable LACW DATA 2022'!Z189</f>
        <v>-799448.00719224697</v>
      </c>
      <c r="X189" s="44">
        <f>0*'WFH Recoverable LACW DATA 2022'!AA189</f>
        <v>0</v>
      </c>
      <c r="Y189" s="44">
        <f>0*'WFH Recoverable LACW DATA 2022'!AB189</f>
        <v>0</v>
      </c>
      <c r="Z189" s="44">
        <f>$G$5*'WFH Recoverable LACW DATA 2022'!AC189</f>
        <v>0</v>
      </c>
      <c r="AA189" s="44">
        <f>$H$5*'WFH Recoverable LACW DATA 2022'!AD189</f>
        <v>0</v>
      </c>
      <c r="AB189" s="44">
        <f>$C$6*'WFH Recoverable LACW DATA 2022'!AE189</f>
        <v>-878432.53230133664</v>
      </c>
      <c r="AC189" s="44">
        <f>0*'WFH Recoverable LACW DATA 2022'!AF189</f>
        <v>0</v>
      </c>
      <c r="AD189" s="44">
        <f>$G$6*'WFH Recoverable LACW DATA 2022'!AG189</f>
        <v>0</v>
      </c>
      <c r="AE189" s="44">
        <f>$H$5*'WFH Recoverable LACW DATA 2022'!AH189</f>
        <v>0</v>
      </c>
      <c r="AF189" s="44">
        <f>$C$7*'WFH Recoverable LACW DATA 2022'!AI189</f>
        <v>-899039.91119300213</v>
      </c>
      <c r="AG189" s="44">
        <f>0*'WFH Recoverable LACW DATA 2022'!AJ189</f>
        <v>0</v>
      </c>
      <c r="AH189" s="44">
        <f>0*'WFH Recoverable LACW DATA 2022'!AK189</f>
        <v>0</v>
      </c>
      <c r="AI189" s="44">
        <f>$G$7*'WFH Recoverable LACW DATA 2022'!AL189</f>
        <v>0</v>
      </c>
      <c r="AJ189" s="44">
        <f>$H$7*'WFH Recoverable LACW DATA 2022'!AM189</f>
        <v>0</v>
      </c>
      <c r="AK189" s="44">
        <f>$C$8*'WFH Recoverable LACW DATA 2022'!AN189</f>
        <v>-6006943.5881231185</v>
      </c>
      <c r="AL189" s="44">
        <f>0*'WFH Recoverable LACW DATA 2022'!AO189</f>
        <v>0</v>
      </c>
      <c r="AM189" s="44">
        <f>$G$8*'WFH Recoverable LACW DATA 2022'!AP189</f>
        <v>0</v>
      </c>
      <c r="AN189" s="44">
        <f>$H$8*'WFH Recoverable LACW DATA 2022'!AQ189</f>
        <v>0</v>
      </c>
      <c r="AO189" s="44">
        <f>$C$9*'WFH Recoverable LACW DATA 2022'!AR189</f>
        <v>-2954593.7659552665</v>
      </c>
      <c r="AP189" s="44">
        <f>0*'WFH Recoverable LACW DATA 2022'!AS189</f>
        <v>0</v>
      </c>
      <c r="AQ189" s="44">
        <f>0*'WFH Recoverable LACW DATA 2022'!AT189</f>
        <v>0</v>
      </c>
      <c r="AR189" s="44">
        <f>$G$9*'WFH Recoverable LACW DATA 2022'!AU189</f>
        <v>0</v>
      </c>
      <c r="AS189" s="44">
        <f>$H$9*'WFH Recoverable LACW DATA 2022'!AV189</f>
        <v>0</v>
      </c>
      <c r="AT189" s="44">
        <f>$C$10*'WFH Recoverable LACW DATA 2022'!AW189</f>
        <v>-491136.85587477323</v>
      </c>
      <c r="AU189" s="44">
        <f>0*'WFH Recoverable LACW DATA 2022'!AX189</f>
        <v>0</v>
      </c>
      <c r="AV189" s="44">
        <f>0*'WFH Recoverable LACW DATA 2022'!AY189</f>
        <v>0</v>
      </c>
      <c r="AW189" s="44">
        <f>$G$10*'WFH Recoverable LACW DATA 2022'!AZ189</f>
        <v>0</v>
      </c>
      <c r="AX189" s="44">
        <f>360*'WFH Recoverable LACW DATA 2022'!BA189</f>
        <v>0</v>
      </c>
      <c r="AY189" s="44">
        <f>$H$10*'WFH Recoverable LACW DATA 2022'!BB189</f>
        <v>0</v>
      </c>
      <c r="AZ189" s="44">
        <f>$C$11*'WFH Recoverable LACW DATA 2022'!BC189</f>
        <v>0</v>
      </c>
      <c r="BA189" s="44">
        <f>0*'WFH Recoverable LACW DATA 2022'!BD189</f>
        <v>0</v>
      </c>
      <c r="BB189" s="44">
        <f>$E$4*'WFH Recoverable LACW DATA 2022'!BE189</f>
        <v>0</v>
      </c>
      <c r="BC189" s="44">
        <f>$F$4*'WFH Recoverable LACW DATA 2022'!BF189</f>
        <v>0</v>
      </c>
      <c r="BD189" s="44">
        <f>0*'WFH Recoverable LACW DATA 2022'!BG189</f>
        <v>0</v>
      </c>
      <c r="BE189" s="44">
        <f>$G$11*'WFH Recoverable LACW DATA 2022'!BH189</f>
        <v>0</v>
      </c>
      <c r="BF189" s="44">
        <f>360*'WFH Recoverable LACW DATA 2022'!BI189</f>
        <v>0</v>
      </c>
      <c r="BG189" s="44">
        <f>$H$11*'WFH Recoverable LACW DATA 2022'!BJ189</f>
        <v>0</v>
      </c>
      <c r="BH189" s="44">
        <f>0*'WFH Recoverable LACW DATA 2022'!BK189</f>
        <v>0</v>
      </c>
      <c r="BI189" s="44">
        <f>0*'WFH Recoverable LACW DATA 2022'!BL189</f>
        <v>0</v>
      </c>
      <c r="BJ189" s="44">
        <f>0*'WFH Recoverable LACW DATA 2022'!BM189</f>
        <v>0</v>
      </c>
      <c r="BK189" s="44">
        <f>0*'WFH Recoverable LACW DATA 2022'!BN189</f>
        <v>0</v>
      </c>
      <c r="BL189" s="44">
        <f>0*'WFH Recoverable LACW DATA 2022'!BO189</f>
        <v>0</v>
      </c>
      <c r="BM189">
        <f>$G$3*'WFH Residual LACW DATA 2022'!N189</f>
        <v>-18572.791229350212</v>
      </c>
      <c r="BN189">
        <f>$H$3*'WFH Residual LACW DATA 2022'!O189</f>
        <v>47029.146104514934</v>
      </c>
      <c r="BO189">
        <f>$G$4*'WFH Residual LACW DATA 2022'!P189</f>
        <v>-7157.6823056054363</v>
      </c>
      <c r="BP189">
        <f>$H$4*'WFH Residual LACW DATA 2022'!Q189</f>
        <v>8042.3756850712234</v>
      </c>
      <c r="BQ189">
        <f>$G$5*'WFH Residual LACW DATA 2022'!R189</f>
        <v>-85124.363565391192</v>
      </c>
      <c r="BR189">
        <f>$H$5*'WFH Residual LACW DATA 2022'!S189</f>
        <v>61078.162448052819</v>
      </c>
      <c r="BS189">
        <f>$G$7*'WFH Residual LACW DATA 2022'!T189</f>
        <v>401.57386441838293</v>
      </c>
      <c r="BT189">
        <f>$H$7*'WFH Residual LACW DATA 2022'!U189</f>
        <v>67.505951346193683</v>
      </c>
      <c r="BU189">
        <f>$G$8*'WFH Residual LACW DATA 2022'!V189</f>
        <v>1399.0015415501534</v>
      </c>
      <c r="BV189">
        <f>$H$8*'WFH Residual LACW DATA 2022'!W189</f>
        <v>87.507714708028843</v>
      </c>
      <c r="BW189">
        <f>$G$6*'WFH Residual LACW DATA 2022'!X189</f>
        <v>470495.83803744917</v>
      </c>
      <c r="BX189">
        <f>$H$6*'WFH Residual LACW DATA 2022'!Y189</f>
        <v>400.03526723670336</v>
      </c>
      <c r="BY189">
        <f>$G$9*'WFH Residual LACW DATA 2022'!Z189</f>
        <v>44786.640712216868</v>
      </c>
      <c r="BZ189">
        <f>$H$9*'WFH Residual LACW DATA 2022'!AA189</f>
        <v>6799.2105316793832</v>
      </c>
      <c r="CA189">
        <f>$G$10*'WFH Residual LACW DATA 2022'!AB189</f>
        <v>9202.7343929212766</v>
      </c>
      <c r="CB189">
        <f>$H$10*'WFH Residual LACW DATA 2022'!AC189</f>
        <v>61.116499161163006</v>
      </c>
      <c r="CC189">
        <f>$G$10*'WFH Residual LACW DATA 2022'!AD189</f>
        <v>19242.081003380848</v>
      </c>
      <c r="CD189">
        <f>$H$11*'WFH Residual LACW DATA 2022'!AE189</f>
        <v>5884.6854624132538</v>
      </c>
      <c r="CE189">
        <f>360*'WFH Residual LACW DATA 2022'!AF189</f>
        <v>3846.4929541990705</v>
      </c>
      <c r="CH189">
        <f>360*'WFH Residual LACW DATA 2022'!AI189</f>
        <v>769.77555596613479</v>
      </c>
    </row>
    <row r="190" spans="11:86" x14ac:dyDescent="0.35">
      <c r="K190" s="2" t="s">
        <v>189</v>
      </c>
      <c r="L190" s="10">
        <f>$E$3*'WFH Recoverable LACW DATA 2022'!O190</f>
        <v>0</v>
      </c>
      <c r="M190" s="44">
        <f>$F$3*'WFH Recoverable LACW DATA 2022'!P190</f>
        <v>0</v>
      </c>
      <c r="N190" s="44">
        <f>$D$3*'WFH Recoverable LACW DATA 2022'!Q190</f>
        <v>0</v>
      </c>
      <c r="O190" s="44">
        <f>$G$3*'WFH Recoverable LACW DATA 2022'!R190</f>
        <v>0</v>
      </c>
      <c r="P190" s="44">
        <f>$H$3*'WFH Recoverable LACW DATA 2022'!S190</f>
        <v>0</v>
      </c>
      <c r="Q190" s="44">
        <f>$E$4*'WFH Recoverable LACW DATA 2022'!T190</f>
        <v>0</v>
      </c>
      <c r="R190" s="44">
        <f>$F$4*'WFH Recoverable LACW DATA 2022'!U190</f>
        <v>335507.76</v>
      </c>
      <c r="S190" s="44">
        <f>$D$3*'WFH Recoverable LACW DATA 2022'!V190</f>
        <v>0</v>
      </c>
      <c r="T190" s="44">
        <f>$G$4*'WFH Recoverable LACW DATA 2022'!W190</f>
        <v>0</v>
      </c>
      <c r="U190" s="44">
        <f>360*'WFH Recoverable LACW DATA 2022'!X190</f>
        <v>0</v>
      </c>
      <c r="V190" s="44">
        <f>$H$4*'WFH Recoverable LACW DATA 2022'!Y190</f>
        <v>0</v>
      </c>
      <c r="W190" s="44">
        <f>$C$5*'WFH Recoverable LACW DATA 2022'!Z190</f>
        <v>-1001133.197367136</v>
      </c>
      <c r="X190" s="44">
        <f>0*'WFH Recoverable LACW DATA 2022'!AA190</f>
        <v>0</v>
      </c>
      <c r="Y190" s="44">
        <f>0*'WFH Recoverable LACW DATA 2022'!AB190</f>
        <v>0</v>
      </c>
      <c r="Z190" s="44">
        <f>$G$5*'WFH Recoverable LACW DATA 2022'!AC190</f>
        <v>0</v>
      </c>
      <c r="AA190" s="44">
        <f>$H$5*'WFH Recoverable LACW DATA 2022'!AD190</f>
        <v>0</v>
      </c>
      <c r="AB190" s="44">
        <f>$C$6*'WFH Recoverable LACW DATA 2022'!AE190</f>
        <v>-1099916.1288395592</v>
      </c>
      <c r="AC190" s="44">
        <f>0*'WFH Recoverable LACW DATA 2022'!AF190</f>
        <v>0</v>
      </c>
      <c r="AD190" s="44">
        <f>$G$6*'WFH Recoverable LACW DATA 2022'!AG190</f>
        <v>0</v>
      </c>
      <c r="AE190" s="44">
        <f>$H$5*'WFH Recoverable LACW DATA 2022'!AH190</f>
        <v>0</v>
      </c>
      <c r="AF190" s="44">
        <f>$C$7*'WFH Recoverable LACW DATA 2022'!AI190</f>
        <v>-1066346.8699915067</v>
      </c>
      <c r="AG190" s="44">
        <f>0*'WFH Recoverable LACW DATA 2022'!AJ190</f>
        <v>0</v>
      </c>
      <c r="AH190" s="44">
        <f>0*'WFH Recoverable LACW DATA 2022'!AK190</f>
        <v>0</v>
      </c>
      <c r="AI190" s="44">
        <f>$G$7*'WFH Recoverable LACW DATA 2022'!AL190</f>
        <v>0</v>
      </c>
      <c r="AJ190" s="44">
        <f>$H$7*'WFH Recoverable LACW DATA 2022'!AM190</f>
        <v>0</v>
      </c>
      <c r="AK190" s="44">
        <f>$C$8*'WFH Recoverable LACW DATA 2022'!AN190</f>
        <v>-6892921.9580634041</v>
      </c>
      <c r="AL190" s="44">
        <f>0*'WFH Recoverable LACW DATA 2022'!AO190</f>
        <v>0</v>
      </c>
      <c r="AM190" s="44">
        <f>$G$8*'WFH Recoverable LACW DATA 2022'!AP190</f>
        <v>0</v>
      </c>
      <c r="AN190" s="44">
        <f>$H$8*'WFH Recoverable LACW DATA 2022'!AQ190</f>
        <v>0</v>
      </c>
      <c r="AO190" s="44">
        <f>$C$9*'WFH Recoverable LACW DATA 2022'!AR190</f>
        <v>0</v>
      </c>
      <c r="AP190" s="44">
        <f>0*'WFH Recoverable LACW DATA 2022'!AS190</f>
        <v>0</v>
      </c>
      <c r="AQ190" s="44">
        <f>0*'WFH Recoverable LACW DATA 2022'!AT190</f>
        <v>0</v>
      </c>
      <c r="AR190" s="44">
        <f>$G$9*'WFH Recoverable LACW DATA 2022'!AU190</f>
        <v>0</v>
      </c>
      <c r="AS190" s="44">
        <f>$H$9*'WFH Recoverable LACW DATA 2022'!AV190</f>
        <v>0</v>
      </c>
      <c r="AT190" s="44">
        <f>$C$10*'WFH Recoverable LACW DATA 2022'!AW190</f>
        <v>-451140</v>
      </c>
      <c r="AU190" s="44">
        <f>0*'WFH Recoverable LACW DATA 2022'!AX190</f>
        <v>0</v>
      </c>
      <c r="AV190" s="44">
        <f>0*'WFH Recoverable LACW DATA 2022'!AY190</f>
        <v>0</v>
      </c>
      <c r="AW190" s="44">
        <f>$G$10*'WFH Recoverable LACW DATA 2022'!AZ190</f>
        <v>0</v>
      </c>
      <c r="AX190" s="44">
        <f>360*'WFH Recoverable LACW DATA 2022'!BA190</f>
        <v>0</v>
      </c>
      <c r="AY190" s="44">
        <f>$H$10*'WFH Recoverable LACW DATA 2022'!BB190</f>
        <v>0</v>
      </c>
      <c r="AZ190" s="44">
        <f>$C$11*'WFH Recoverable LACW DATA 2022'!BC190</f>
        <v>0</v>
      </c>
      <c r="BA190" s="44">
        <f>0*'WFH Recoverable LACW DATA 2022'!BD190</f>
        <v>0</v>
      </c>
      <c r="BB190" s="44">
        <f>$E$4*'WFH Recoverable LACW DATA 2022'!BE190</f>
        <v>0</v>
      </c>
      <c r="BC190" s="44">
        <f>$F$4*'WFH Recoverable LACW DATA 2022'!BF190</f>
        <v>0</v>
      </c>
      <c r="BD190" s="44">
        <f>0*'WFH Recoverable LACW DATA 2022'!BG190</f>
        <v>0</v>
      </c>
      <c r="BE190" s="44">
        <f>$G$11*'WFH Recoverable LACW DATA 2022'!BH190</f>
        <v>0</v>
      </c>
      <c r="BF190" s="44">
        <f>360*'WFH Recoverable LACW DATA 2022'!BI190</f>
        <v>0</v>
      </c>
      <c r="BG190" s="44">
        <f>$H$11*'WFH Recoverable LACW DATA 2022'!BJ190</f>
        <v>0</v>
      </c>
      <c r="BH190" s="44">
        <f>0*'WFH Recoverable LACW DATA 2022'!BK190</f>
        <v>0</v>
      </c>
      <c r="BI190" s="44">
        <f>0*'WFH Recoverable LACW DATA 2022'!BL190</f>
        <v>0</v>
      </c>
      <c r="BJ190" s="44">
        <f>0*'WFH Recoverable LACW DATA 2022'!BM190</f>
        <v>0</v>
      </c>
      <c r="BK190" s="44">
        <f>0*'WFH Recoverable LACW DATA 2022'!BN190</f>
        <v>0</v>
      </c>
      <c r="BL190" s="44">
        <f>0*'WFH Recoverable LACW DATA 2022'!BO190</f>
        <v>0</v>
      </c>
      <c r="BM190">
        <f>$G$3*'WFH Residual LACW DATA 2022'!N190</f>
        <v>-531154.77748994145</v>
      </c>
      <c r="BN190">
        <f>$H$3*'WFH Residual LACW DATA 2022'!O190</f>
        <v>1344965.0796273728</v>
      </c>
      <c r="BO190">
        <f>$G$4*'WFH Residual LACW DATA 2022'!P190</f>
        <v>-204699.28862224973</v>
      </c>
      <c r="BP190">
        <f>$H$4*'WFH Residual LACW DATA 2022'!Q190</f>
        <v>230000.23070005578</v>
      </c>
      <c r="BQ190">
        <f>$G$5*'WFH Residual LACW DATA 2022'!R190</f>
        <v>-2434432.8125057011</v>
      </c>
      <c r="BR190">
        <f>$H$5*'WFH Residual LACW DATA 2022'!S190</f>
        <v>1746746.4843583994</v>
      </c>
      <c r="BS190">
        <f>$G$7*'WFH Residual LACW DATA 2022'!T190</f>
        <v>11484.42762140414</v>
      </c>
      <c r="BT190">
        <f>$H$7*'WFH Residual LACW DATA 2022'!U190</f>
        <v>1930.5718846325924</v>
      </c>
      <c r="BU190">
        <f>$G$8*'WFH Residual LACW DATA 2022'!V190</f>
        <v>40009.406412530625</v>
      </c>
      <c r="BV190">
        <f>$H$8*'WFH Residual LACW DATA 2022'!W190</f>
        <v>2502.5931837829903</v>
      </c>
      <c r="BW190">
        <f>$G$6*'WFH Residual LACW DATA 2022'!X190</f>
        <v>13455495.68057402</v>
      </c>
      <c r="BX190">
        <f>$H$6*'WFH Residual LACW DATA 2022'!Y190</f>
        <v>11440.425983007955</v>
      </c>
      <c r="BY190">
        <f>$G$9*'WFH Residual LACW DATA 2022'!Z190</f>
        <v>1280832.6916649339</v>
      </c>
      <c r="BZ190">
        <f>$H$9*'WFH Residual LACW DATA 2022'!AA190</f>
        <v>194447.51800980535</v>
      </c>
      <c r="CA190">
        <f>$G$10*'WFH Residual LACW DATA 2022'!AB190</f>
        <v>263184.79965717823</v>
      </c>
      <c r="CB190">
        <f>$H$10*'WFH Residual LACW DATA 2022'!AC190</f>
        <v>1747.8428585151046</v>
      </c>
      <c r="CC190">
        <f>$G$10*'WFH Residual LACW DATA 2022'!AD190</f>
        <v>550295.49019228155</v>
      </c>
      <c r="CD190">
        <f>$H$11*'WFH Residual LACW DATA 2022'!AE190</f>
        <v>168293.4330542066</v>
      </c>
      <c r="CE190">
        <f>360*'WFH Residual LACW DATA 2022'!AF190</f>
        <v>110004.09599046111</v>
      </c>
      <c r="CH190">
        <f>360*'WFH Residual LACW DATA 2022'!AI190</f>
        <v>22014.459705995043</v>
      </c>
    </row>
    <row r="191" spans="11:86" x14ac:dyDescent="0.35">
      <c r="K191" s="2" t="s">
        <v>190</v>
      </c>
      <c r="L191" s="10">
        <f>$E$3*'WFH Recoverable LACW DATA 2022'!O191</f>
        <v>0</v>
      </c>
      <c r="M191" s="44">
        <f>$F$3*'WFH Recoverable LACW DATA 2022'!P191</f>
        <v>0</v>
      </c>
      <c r="N191" s="44">
        <f>$D$3*'WFH Recoverable LACW DATA 2022'!Q191</f>
        <v>0</v>
      </c>
      <c r="O191" s="44">
        <f>$G$3*'WFH Recoverable LACW DATA 2022'!R191</f>
        <v>0</v>
      </c>
      <c r="P191" s="44">
        <f>$H$3*'WFH Recoverable LACW DATA 2022'!S191</f>
        <v>0</v>
      </c>
      <c r="Q191" s="44">
        <f>$E$4*'WFH Recoverable LACW DATA 2022'!T191</f>
        <v>0</v>
      </c>
      <c r="R191" s="44">
        <f>$F$4*'WFH Recoverable LACW DATA 2022'!U191</f>
        <v>494312</v>
      </c>
      <c r="S191" s="44">
        <f>$D$3*'WFH Recoverable LACW DATA 2022'!V191</f>
        <v>0</v>
      </c>
      <c r="T191" s="44">
        <f>$G$4*'WFH Recoverable LACW DATA 2022'!W191</f>
        <v>0</v>
      </c>
      <c r="U191" s="44">
        <f>360*'WFH Recoverable LACW DATA 2022'!X191</f>
        <v>0</v>
      </c>
      <c r="V191" s="44">
        <f>$H$4*'WFH Recoverable LACW DATA 2022'!Y191</f>
        <v>0</v>
      </c>
      <c r="W191" s="44">
        <f>$C$5*'WFH Recoverable LACW DATA 2022'!Z191</f>
        <v>-473225.01587641222</v>
      </c>
      <c r="X191" s="44">
        <f>0*'WFH Recoverable LACW DATA 2022'!AA191</f>
        <v>0</v>
      </c>
      <c r="Y191" s="44">
        <f>0*'WFH Recoverable LACW DATA 2022'!AB191</f>
        <v>0</v>
      </c>
      <c r="Z191" s="44">
        <f>$G$5*'WFH Recoverable LACW DATA 2022'!AC191</f>
        <v>0</v>
      </c>
      <c r="AA191" s="44">
        <f>$H$5*'WFH Recoverable LACW DATA 2022'!AD191</f>
        <v>0</v>
      </c>
      <c r="AB191" s="44">
        <f>$C$6*'WFH Recoverable LACW DATA 2022'!AE191</f>
        <v>-727952.64140724903</v>
      </c>
      <c r="AC191" s="44">
        <f>0*'WFH Recoverable LACW DATA 2022'!AF191</f>
        <v>0</v>
      </c>
      <c r="AD191" s="44">
        <f>$G$6*'WFH Recoverable LACW DATA 2022'!AG191</f>
        <v>0</v>
      </c>
      <c r="AE191" s="44">
        <f>$H$5*'WFH Recoverable LACW DATA 2022'!AH191</f>
        <v>0</v>
      </c>
      <c r="AF191" s="44">
        <f>$C$7*'WFH Recoverable LACW DATA 2022'!AI191</f>
        <v>-1069332.3489605053</v>
      </c>
      <c r="AG191" s="44">
        <f>0*'WFH Recoverable LACW DATA 2022'!AJ191</f>
        <v>0</v>
      </c>
      <c r="AH191" s="44">
        <f>0*'WFH Recoverable LACW DATA 2022'!AK191</f>
        <v>0</v>
      </c>
      <c r="AI191" s="44">
        <f>$G$7*'WFH Recoverable LACW DATA 2022'!AL191</f>
        <v>0</v>
      </c>
      <c r="AJ191" s="44">
        <f>$H$7*'WFH Recoverable LACW DATA 2022'!AM191</f>
        <v>0</v>
      </c>
      <c r="AK191" s="44">
        <f>$C$8*'WFH Recoverable LACW DATA 2022'!AN191</f>
        <v>-5625075.2447955934</v>
      </c>
      <c r="AL191" s="44">
        <f>0*'WFH Recoverable LACW DATA 2022'!AO191</f>
        <v>0</v>
      </c>
      <c r="AM191" s="44">
        <f>$G$8*'WFH Recoverable LACW DATA 2022'!AP191</f>
        <v>0</v>
      </c>
      <c r="AN191" s="44">
        <f>$H$8*'WFH Recoverable LACW DATA 2022'!AQ191</f>
        <v>0</v>
      </c>
      <c r="AO191" s="44">
        <f>$C$9*'WFH Recoverable LACW DATA 2022'!AR191</f>
        <v>-233084.07066782506</v>
      </c>
      <c r="AP191" s="44">
        <f>0*'WFH Recoverable LACW DATA 2022'!AS191</f>
        <v>0</v>
      </c>
      <c r="AQ191" s="44">
        <f>0*'WFH Recoverable LACW DATA 2022'!AT191</f>
        <v>0</v>
      </c>
      <c r="AR191" s="44">
        <f>$G$9*'WFH Recoverable LACW DATA 2022'!AU191</f>
        <v>0</v>
      </c>
      <c r="AS191" s="44">
        <f>$H$9*'WFH Recoverable LACW DATA 2022'!AV191</f>
        <v>0</v>
      </c>
      <c r="AT191" s="44">
        <f>$C$10*'WFH Recoverable LACW DATA 2022'!AW191</f>
        <v>-489431.06837333005</v>
      </c>
      <c r="AU191" s="44">
        <f>0*'WFH Recoverable LACW DATA 2022'!AX191</f>
        <v>0</v>
      </c>
      <c r="AV191" s="44">
        <f>0*'WFH Recoverable LACW DATA 2022'!AY191</f>
        <v>0</v>
      </c>
      <c r="AW191" s="44">
        <f>$G$10*'WFH Recoverable LACW DATA 2022'!AZ191</f>
        <v>0</v>
      </c>
      <c r="AX191" s="44">
        <f>360*'WFH Recoverable LACW DATA 2022'!BA191</f>
        <v>0</v>
      </c>
      <c r="AY191" s="44">
        <f>$H$10*'WFH Recoverable LACW DATA 2022'!BB191</f>
        <v>0</v>
      </c>
      <c r="AZ191" s="44">
        <f>$C$11*'WFH Recoverable LACW DATA 2022'!BC191</f>
        <v>0</v>
      </c>
      <c r="BA191" s="44">
        <f>0*'WFH Recoverable LACW DATA 2022'!BD191</f>
        <v>0</v>
      </c>
      <c r="BB191" s="44">
        <f>$E$4*'WFH Recoverable LACW DATA 2022'!BE191</f>
        <v>0</v>
      </c>
      <c r="BC191" s="44">
        <f>$F$4*'WFH Recoverable LACW DATA 2022'!BF191</f>
        <v>0</v>
      </c>
      <c r="BD191" s="44">
        <f>0*'WFH Recoverable LACW DATA 2022'!BG191</f>
        <v>0</v>
      </c>
      <c r="BE191" s="44">
        <f>$G$11*'WFH Recoverable LACW DATA 2022'!BH191</f>
        <v>0</v>
      </c>
      <c r="BF191" s="44">
        <f>360*'WFH Recoverable LACW DATA 2022'!BI191</f>
        <v>0</v>
      </c>
      <c r="BG191" s="44">
        <f>$H$11*'WFH Recoverable LACW DATA 2022'!BJ191</f>
        <v>0</v>
      </c>
      <c r="BH191" s="44">
        <f>0*'WFH Recoverable LACW DATA 2022'!BK191</f>
        <v>0</v>
      </c>
      <c r="BI191" s="44">
        <f>0*'WFH Recoverable LACW DATA 2022'!BL191</f>
        <v>0</v>
      </c>
      <c r="BJ191" s="44">
        <f>0*'WFH Recoverable LACW DATA 2022'!BM191</f>
        <v>0</v>
      </c>
      <c r="BK191" s="44">
        <f>0*'WFH Recoverable LACW DATA 2022'!BN191</f>
        <v>0</v>
      </c>
      <c r="BL191" s="44">
        <f>0*'WFH Recoverable LACW DATA 2022'!BO191</f>
        <v>0</v>
      </c>
      <c r="BM191">
        <f>$G$3*'WFH Residual LACW DATA 2022'!N191</f>
        <v>-213596.71548943623</v>
      </c>
      <c r="BN191">
        <f>$H$3*'WFH Residual LACW DATA 2022'!O191</f>
        <v>540859.53027474205</v>
      </c>
      <c r="BO191">
        <f>$G$4*'WFH Residual LACW DATA 2022'!P191</f>
        <v>-82317.052515948904</v>
      </c>
      <c r="BP191">
        <f>$H$4*'WFH Residual LACW DATA 2022'!Q191</f>
        <v>92491.484443580732</v>
      </c>
      <c r="BQ191">
        <f>$G$5*'WFH Residual LACW DATA 2022'!R191</f>
        <v>-978974.2554669485</v>
      </c>
      <c r="BR191">
        <f>$H$5*'WFH Residual LACW DATA 2022'!S191</f>
        <v>702430.49232243688</v>
      </c>
      <c r="BS191">
        <f>$G$7*'WFH Residual LACW DATA 2022'!T191</f>
        <v>4618.3073619337565</v>
      </c>
      <c r="BT191">
        <f>$H$7*'WFH Residual LACW DATA 2022'!U191</f>
        <v>776.35339273886416</v>
      </c>
      <c r="BU191">
        <f>$G$8*'WFH Residual LACW DATA 2022'!V191</f>
        <v>16089.242082662739</v>
      </c>
      <c r="BV191">
        <f>$H$8*'WFH Residual LACW DATA 2022'!W191</f>
        <v>1006.3840276244537</v>
      </c>
      <c r="BW191">
        <f>$G$6*'WFH Residual LACW DATA 2022'!X191</f>
        <v>5410945.7439782377</v>
      </c>
      <c r="BX191">
        <f>$H$6*'WFH Residual LACW DATA 2022'!Y191</f>
        <v>4600.6126977117874</v>
      </c>
      <c r="BY191">
        <f>$G$9*'WFH Residual LACW DATA 2022'!Z191</f>
        <v>515069.55717122304</v>
      </c>
      <c r="BZ191">
        <f>$H$9*'WFH Residual LACW DATA 2022'!AA191</f>
        <v>78194.44151145556</v>
      </c>
      <c r="CA191">
        <f>$G$10*'WFH Residual LACW DATA 2022'!AB191</f>
        <v>105836.21037764859</v>
      </c>
      <c r="CB191">
        <f>$H$10*'WFH Residual LACW DATA 2022'!AC191</f>
        <v>702.87138437263422</v>
      </c>
      <c r="CC191">
        <f>$G$10*'WFH Residual LACW DATA 2022'!AD191</f>
        <v>221293.89442599248</v>
      </c>
      <c r="CD191">
        <f>$H$11*'WFH Residual LACW DATA 2022'!AE191</f>
        <v>67676.929705297778</v>
      </c>
      <c r="CE191">
        <f>360*'WFH Residual LACW DATA 2022'!AF191</f>
        <v>44236.660554921029</v>
      </c>
      <c r="CH191">
        <f>360*'WFH Residual LACW DATA 2022'!AI191</f>
        <v>8852.8174568930172</v>
      </c>
    </row>
    <row r="192" spans="11:86" x14ac:dyDescent="0.35">
      <c r="K192" s="2" t="s">
        <v>191</v>
      </c>
      <c r="L192" s="10">
        <f>$E$3*'WFH Recoverable LACW DATA 2022'!O192</f>
        <v>0</v>
      </c>
      <c r="M192" s="44">
        <f>$F$3*'WFH Recoverable LACW DATA 2022'!P192</f>
        <v>0</v>
      </c>
      <c r="N192" s="44">
        <f>$D$3*'WFH Recoverable LACW DATA 2022'!Q192</f>
        <v>0</v>
      </c>
      <c r="O192" s="44">
        <f>$G$3*'WFH Recoverable LACW DATA 2022'!R192</f>
        <v>0</v>
      </c>
      <c r="P192" s="44">
        <f>$H$3*'WFH Recoverable LACW DATA 2022'!S192</f>
        <v>0</v>
      </c>
      <c r="Q192" s="44">
        <f>$E$4*'WFH Recoverable LACW DATA 2022'!T192</f>
        <v>0</v>
      </c>
      <c r="R192" s="44">
        <f>$F$4*'WFH Recoverable LACW DATA 2022'!U192</f>
        <v>10895.36</v>
      </c>
      <c r="S192" s="44">
        <f>$D$3*'WFH Recoverable LACW DATA 2022'!V192</f>
        <v>0</v>
      </c>
      <c r="T192" s="44">
        <f>$G$4*'WFH Recoverable LACW DATA 2022'!W192</f>
        <v>0</v>
      </c>
      <c r="U192" s="44">
        <f>360*'WFH Recoverable LACW DATA 2022'!X192</f>
        <v>0</v>
      </c>
      <c r="V192" s="44">
        <f>$H$4*'WFH Recoverable LACW DATA 2022'!Y192</f>
        <v>0</v>
      </c>
      <c r="W192" s="44">
        <f>$C$5*'WFH Recoverable LACW DATA 2022'!Z192</f>
        <v>-443949.86524111906</v>
      </c>
      <c r="X192" s="44">
        <f>0*'WFH Recoverable LACW DATA 2022'!AA192</f>
        <v>0</v>
      </c>
      <c r="Y192" s="44">
        <f>0*'WFH Recoverable LACW DATA 2022'!AB192</f>
        <v>0</v>
      </c>
      <c r="Z192" s="44">
        <f>$G$5*'WFH Recoverable LACW DATA 2022'!AC192</f>
        <v>0</v>
      </c>
      <c r="AA192" s="44">
        <f>$H$5*'WFH Recoverable LACW DATA 2022'!AD192</f>
        <v>0</v>
      </c>
      <c r="AB192" s="44">
        <f>$C$6*'WFH Recoverable LACW DATA 2022'!AE192</f>
        <v>-398392.8816622718</v>
      </c>
      <c r="AC192" s="44">
        <f>0*'WFH Recoverable LACW DATA 2022'!AF192</f>
        <v>0</v>
      </c>
      <c r="AD192" s="44">
        <f>$G$6*'WFH Recoverable LACW DATA 2022'!AG192</f>
        <v>0</v>
      </c>
      <c r="AE192" s="44">
        <f>$H$5*'WFH Recoverable LACW DATA 2022'!AH192</f>
        <v>0</v>
      </c>
      <c r="AF192" s="44">
        <f>$C$7*'WFH Recoverable LACW DATA 2022'!AI192</f>
        <v>-1111142.1027457179</v>
      </c>
      <c r="AG192" s="44">
        <f>0*'WFH Recoverable LACW DATA 2022'!AJ192</f>
        <v>0</v>
      </c>
      <c r="AH192" s="44">
        <f>0*'WFH Recoverable LACW DATA 2022'!AK192</f>
        <v>0</v>
      </c>
      <c r="AI192" s="44">
        <f>$G$7*'WFH Recoverable LACW DATA 2022'!AL192</f>
        <v>0</v>
      </c>
      <c r="AJ192" s="44">
        <f>$H$7*'WFH Recoverable LACW DATA 2022'!AM192</f>
        <v>0</v>
      </c>
      <c r="AK192" s="44">
        <f>$C$8*'WFH Recoverable LACW DATA 2022'!AN192</f>
        <v>-2219695.3329759091</v>
      </c>
      <c r="AL192" s="44">
        <f>0*'WFH Recoverable LACW DATA 2022'!AO192</f>
        <v>0</v>
      </c>
      <c r="AM192" s="44">
        <f>$G$8*'WFH Recoverable LACW DATA 2022'!AP192</f>
        <v>0</v>
      </c>
      <c r="AN192" s="44">
        <f>$H$8*'WFH Recoverable LACW DATA 2022'!AQ192</f>
        <v>0</v>
      </c>
      <c r="AO192" s="44">
        <f>$C$9*'WFH Recoverable LACW DATA 2022'!AR192</f>
        <v>-606669.70000000007</v>
      </c>
      <c r="AP192" s="44">
        <f>0*'WFH Recoverable LACW DATA 2022'!AS192</f>
        <v>0</v>
      </c>
      <c r="AQ192" s="44">
        <f>0*'WFH Recoverable LACW DATA 2022'!AT192</f>
        <v>0</v>
      </c>
      <c r="AR192" s="44">
        <f>$G$9*'WFH Recoverable LACW DATA 2022'!AU192</f>
        <v>0</v>
      </c>
      <c r="AS192" s="44">
        <f>$H$9*'WFH Recoverable LACW DATA 2022'!AV192</f>
        <v>0</v>
      </c>
      <c r="AT192" s="44">
        <f>$C$10*'WFH Recoverable LACW DATA 2022'!AW192</f>
        <v>-9600</v>
      </c>
      <c r="AU192" s="44">
        <f>0*'WFH Recoverable LACW DATA 2022'!AX192</f>
        <v>0</v>
      </c>
      <c r="AV192" s="44">
        <f>0*'WFH Recoverable LACW DATA 2022'!AY192</f>
        <v>0</v>
      </c>
      <c r="AW192" s="44">
        <f>$G$10*'WFH Recoverable LACW DATA 2022'!AZ192</f>
        <v>0</v>
      </c>
      <c r="AX192" s="44">
        <f>360*'WFH Recoverable LACW DATA 2022'!BA192</f>
        <v>0</v>
      </c>
      <c r="AY192" s="44">
        <f>$H$10*'WFH Recoverable LACW DATA 2022'!BB192</f>
        <v>0</v>
      </c>
      <c r="AZ192" s="44">
        <f>$C$11*'WFH Recoverable LACW DATA 2022'!BC192</f>
        <v>0</v>
      </c>
      <c r="BA192" s="44">
        <f>0*'WFH Recoverable LACW DATA 2022'!BD192</f>
        <v>0</v>
      </c>
      <c r="BB192" s="44">
        <f>$E$4*'WFH Recoverable LACW DATA 2022'!BE192</f>
        <v>0</v>
      </c>
      <c r="BC192" s="44">
        <f>$F$4*'WFH Recoverable LACW DATA 2022'!BF192</f>
        <v>0</v>
      </c>
      <c r="BD192" s="44">
        <f>0*'WFH Recoverable LACW DATA 2022'!BG192</f>
        <v>0</v>
      </c>
      <c r="BE192" s="44">
        <f>$G$11*'WFH Recoverable LACW DATA 2022'!BH192</f>
        <v>0</v>
      </c>
      <c r="BF192" s="44">
        <f>360*'WFH Recoverable LACW DATA 2022'!BI192</f>
        <v>0</v>
      </c>
      <c r="BG192" s="44">
        <f>$H$11*'WFH Recoverable LACW DATA 2022'!BJ192</f>
        <v>0</v>
      </c>
      <c r="BH192" s="44">
        <f>0*'WFH Recoverable LACW DATA 2022'!BK192</f>
        <v>0</v>
      </c>
      <c r="BI192" s="44">
        <f>0*'WFH Recoverable LACW DATA 2022'!BL192</f>
        <v>0</v>
      </c>
      <c r="BJ192" s="44">
        <f>0*'WFH Recoverable LACW DATA 2022'!BM192</f>
        <v>0</v>
      </c>
      <c r="BK192" s="44">
        <f>0*'WFH Recoverable LACW DATA 2022'!BN192</f>
        <v>0</v>
      </c>
      <c r="BL192" s="44">
        <f>0*'WFH Recoverable LACW DATA 2022'!BO192</f>
        <v>0</v>
      </c>
      <c r="BM192">
        <f>$G$3*'WFH Residual LACW DATA 2022'!N192</f>
        <v>-89587.098778746178</v>
      </c>
      <c r="BN192">
        <f>$H$3*'WFH Residual LACW DATA 2022'!O192</f>
        <v>226848.22682372172</v>
      </c>
      <c r="BO192">
        <f>$G$4*'WFH Residual LACW DATA 2022'!P192</f>
        <v>-34525.558588405685</v>
      </c>
      <c r="BP192">
        <f>$H$4*'WFH Residual LACW DATA 2022'!Q192</f>
        <v>38792.936183748265</v>
      </c>
      <c r="BQ192">
        <f>$G$5*'WFH Residual LACW DATA 2022'!R192</f>
        <v>-410603.05223047565</v>
      </c>
      <c r="BR192">
        <f>$H$5*'WFH Residual LACW DATA 2022'!S192</f>
        <v>294614.59534477588</v>
      </c>
      <c r="BS192">
        <f>$G$7*'WFH Residual LACW DATA 2022'!T192</f>
        <v>1937.0183519728907</v>
      </c>
      <c r="BT192">
        <f>$H$7*'WFH Residual LACW DATA 2022'!U192</f>
        <v>325.61946434027044</v>
      </c>
      <c r="BU192">
        <f>$G$8*'WFH Residual LACW DATA 2022'!V192</f>
        <v>6748.1773604611126</v>
      </c>
      <c r="BV192">
        <f>$H$8*'WFH Residual LACW DATA 2022'!W192</f>
        <v>422.09930562627648</v>
      </c>
      <c r="BW192">
        <f>$G$6*'WFH Residual LACW DATA 2022'!X192</f>
        <v>2269468.0943077933</v>
      </c>
      <c r="BX192">
        <f>$H$6*'WFH Residual LACW DATA 2022'!Y192</f>
        <v>1929.5968257201209</v>
      </c>
      <c r="BY192">
        <f>$G$9*'WFH Residual LACW DATA 2022'!Z192</f>
        <v>216031.35231030986</v>
      </c>
      <c r="BZ192">
        <f>$H$9*'WFH Residual LACW DATA 2022'!AA192</f>
        <v>32796.446048263861</v>
      </c>
      <c r="CA192">
        <f>$G$10*'WFH Residual LACW DATA 2022'!AB192</f>
        <v>44390.003899378746</v>
      </c>
      <c r="CB192">
        <f>$H$10*'WFH Residual LACW DATA 2022'!AC192</f>
        <v>294.79951504057402</v>
      </c>
      <c r="CC192">
        <f>$G$10*'WFH Residual LACW DATA 2022'!AD192</f>
        <v>92815.462698700998</v>
      </c>
      <c r="CD192">
        <f>$H$11*'WFH Residual LACW DATA 2022'!AE192</f>
        <v>28385.173305020362</v>
      </c>
      <c r="CE192">
        <f>360*'WFH Residual LACW DATA 2022'!AF192</f>
        <v>18553.815631924237</v>
      </c>
      <c r="CH192">
        <f>360*'WFH Residual LACW DATA 2022'!AI192</f>
        <v>3713.0637995232064</v>
      </c>
    </row>
    <row r="193" spans="11:86" x14ac:dyDescent="0.35">
      <c r="K193" s="2" t="s">
        <v>192</v>
      </c>
      <c r="L193" s="10">
        <f>$E$3*'WFH Recoverable LACW DATA 2022'!O193</f>
        <v>0</v>
      </c>
      <c r="M193" s="44">
        <f>$F$3*'WFH Recoverable LACW DATA 2022'!P193</f>
        <v>0</v>
      </c>
      <c r="N193" s="44">
        <f>$D$3*'WFH Recoverable LACW DATA 2022'!Q193</f>
        <v>-369798</v>
      </c>
      <c r="O193" s="44">
        <f>$G$3*'WFH Recoverable LACW DATA 2022'!R193</f>
        <v>0</v>
      </c>
      <c r="P193" s="44">
        <f>$H$3*'WFH Recoverable LACW DATA 2022'!S193</f>
        <v>0</v>
      </c>
      <c r="Q193" s="44">
        <f>$E$4*'WFH Recoverable LACW DATA 2022'!T193</f>
        <v>0</v>
      </c>
      <c r="R193" s="44">
        <f>$F$4*'WFH Recoverable LACW DATA 2022'!U193</f>
        <v>527856</v>
      </c>
      <c r="S193" s="44">
        <f>$D$3*'WFH Recoverable LACW DATA 2022'!V193</f>
        <v>0</v>
      </c>
      <c r="T193" s="44">
        <f>$G$4*'WFH Recoverable LACW DATA 2022'!W193</f>
        <v>0</v>
      </c>
      <c r="U193" s="44">
        <f>360*'WFH Recoverable LACW DATA 2022'!X193</f>
        <v>0</v>
      </c>
      <c r="V193" s="44">
        <f>$H$4*'WFH Recoverable LACW DATA 2022'!Y193</f>
        <v>0</v>
      </c>
      <c r="W193" s="44">
        <f>$C$5*'WFH Recoverable LACW DATA 2022'!Z193</f>
        <v>-750567.4</v>
      </c>
      <c r="X193" s="44">
        <f>0*'WFH Recoverable LACW DATA 2022'!AA193</f>
        <v>0</v>
      </c>
      <c r="Y193" s="44">
        <f>0*'WFH Recoverable LACW DATA 2022'!AB193</f>
        <v>0</v>
      </c>
      <c r="Z193" s="44">
        <f>$G$5*'WFH Recoverable LACW DATA 2022'!AC193</f>
        <v>0</v>
      </c>
      <c r="AA193" s="44">
        <f>$H$5*'WFH Recoverable LACW DATA 2022'!AD193</f>
        <v>0</v>
      </c>
      <c r="AB193" s="44">
        <f>$C$6*'WFH Recoverable LACW DATA 2022'!AE193</f>
        <v>-777987.46636063559</v>
      </c>
      <c r="AC193" s="44">
        <f>0*'WFH Recoverable LACW DATA 2022'!AF193</f>
        <v>0</v>
      </c>
      <c r="AD193" s="44">
        <f>$G$6*'WFH Recoverable LACW DATA 2022'!AG193</f>
        <v>0</v>
      </c>
      <c r="AE193" s="44">
        <f>$H$5*'WFH Recoverable LACW DATA 2022'!AH193</f>
        <v>0</v>
      </c>
      <c r="AF193" s="44">
        <f>$C$7*'WFH Recoverable LACW DATA 2022'!AI193</f>
        <v>-2079706.6770642337</v>
      </c>
      <c r="AG193" s="44">
        <f>0*'WFH Recoverable LACW DATA 2022'!AJ193</f>
        <v>0</v>
      </c>
      <c r="AH193" s="44">
        <f>0*'WFH Recoverable LACW DATA 2022'!AK193</f>
        <v>0</v>
      </c>
      <c r="AI193" s="44">
        <f>$G$7*'WFH Recoverable LACW DATA 2022'!AL193</f>
        <v>0</v>
      </c>
      <c r="AJ193" s="44">
        <f>$H$7*'WFH Recoverable LACW DATA 2022'!AM193</f>
        <v>0</v>
      </c>
      <c r="AK193" s="44">
        <f>$C$8*'WFH Recoverable LACW DATA 2022'!AN193</f>
        <v>-3727691.1891668704</v>
      </c>
      <c r="AL193" s="44">
        <f>0*'WFH Recoverable LACW DATA 2022'!AO193</f>
        <v>0</v>
      </c>
      <c r="AM193" s="44">
        <f>$G$8*'WFH Recoverable LACW DATA 2022'!AP193</f>
        <v>0</v>
      </c>
      <c r="AN193" s="44">
        <f>$H$8*'WFH Recoverable LACW DATA 2022'!AQ193</f>
        <v>0</v>
      </c>
      <c r="AO193" s="44">
        <f>$C$9*'WFH Recoverable LACW DATA 2022'!AR193</f>
        <v>-2454235.8130571581</v>
      </c>
      <c r="AP193" s="44">
        <f>0*'WFH Recoverable LACW DATA 2022'!AS193</f>
        <v>0</v>
      </c>
      <c r="AQ193" s="44">
        <f>0*'WFH Recoverable LACW DATA 2022'!AT193</f>
        <v>0</v>
      </c>
      <c r="AR193" s="44">
        <f>$G$9*'WFH Recoverable LACW DATA 2022'!AU193</f>
        <v>0</v>
      </c>
      <c r="AS193" s="44">
        <f>$H$9*'WFH Recoverable LACW DATA 2022'!AV193</f>
        <v>0</v>
      </c>
      <c r="AT193" s="44">
        <f>$C$10*'WFH Recoverable LACW DATA 2022'!AW193</f>
        <v>-17823.725774555045</v>
      </c>
      <c r="AU193" s="44">
        <f>0*'WFH Recoverable LACW DATA 2022'!AX193</f>
        <v>0</v>
      </c>
      <c r="AV193" s="44">
        <f>0*'WFH Recoverable LACW DATA 2022'!AY193</f>
        <v>0</v>
      </c>
      <c r="AW193" s="44">
        <f>$G$10*'WFH Recoverable LACW DATA 2022'!AZ193</f>
        <v>0</v>
      </c>
      <c r="AX193" s="44">
        <f>360*'WFH Recoverable LACW DATA 2022'!BA193</f>
        <v>0</v>
      </c>
      <c r="AY193" s="44">
        <f>$H$10*'WFH Recoverable LACW DATA 2022'!BB193</f>
        <v>0</v>
      </c>
      <c r="AZ193" s="44">
        <f>$C$11*'WFH Recoverable LACW DATA 2022'!BC193</f>
        <v>0</v>
      </c>
      <c r="BA193" s="44">
        <f>0*'WFH Recoverable LACW DATA 2022'!BD193</f>
        <v>0</v>
      </c>
      <c r="BB193" s="44">
        <f>$E$4*'WFH Recoverable LACW DATA 2022'!BE193</f>
        <v>0</v>
      </c>
      <c r="BC193" s="44">
        <f>$F$4*'WFH Recoverable LACW DATA 2022'!BF193</f>
        <v>0</v>
      </c>
      <c r="BD193" s="44">
        <f>0*'WFH Recoverable LACW DATA 2022'!BG193</f>
        <v>0</v>
      </c>
      <c r="BE193" s="44">
        <f>$G$11*'WFH Recoverable LACW DATA 2022'!BH193</f>
        <v>0</v>
      </c>
      <c r="BF193" s="44">
        <f>360*'WFH Recoverable LACW DATA 2022'!BI193</f>
        <v>0</v>
      </c>
      <c r="BG193" s="44">
        <f>$H$11*'WFH Recoverable LACW DATA 2022'!BJ193</f>
        <v>0</v>
      </c>
      <c r="BH193" s="44">
        <f>0*'WFH Recoverable LACW DATA 2022'!BK193</f>
        <v>0</v>
      </c>
      <c r="BI193" s="44">
        <f>0*'WFH Recoverable LACW DATA 2022'!BL193</f>
        <v>0</v>
      </c>
      <c r="BJ193" s="44">
        <f>0*'WFH Recoverable LACW DATA 2022'!BM193</f>
        <v>0</v>
      </c>
      <c r="BK193" s="44">
        <f>0*'WFH Recoverable LACW DATA 2022'!BN193</f>
        <v>0</v>
      </c>
      <c r="BL193" s="44">
        <f>0*'WFH Recoverable LACW DATA 2022'!BO193</f>
        <v>0</v>
      </c>
      <c r="BM193">
        <f>$G$3*'WFH Residual LACW DATA 2022'!N193</f>
        <v>-133579.97119117709</v>
      </c>
      <c r="BN193">
        <f>$H$3*'WFH Residual LACW DATA 2022'!O193</f>
        <v>338244.903752496</v>
      </c>
      <c r="BO193">
        <f>$G$4*'WFH Residual LACW DATA 2022'!P193</f>
        <v>-51479.768677280459</v>
      </c>
      <c r="BP193">
        <f>$H$4*'WFH Residual LACW DATA 2022'!Q193</f>
        <v>57842.695750692648</v>
      </c>
      <c r="BQ193">
        <f>$G$5*'WFH Residual LACW DATA 2022'!R193</f>
        <v>-612234.84894198447</v>
      </c>
      <c r="BR193">
        <f>$H$5*'WFH Residual LACW DATA 2022'!S193</f>
        <v>439288.80045384407</v>
      </c>
      <c r="BS193">
        <f>$G$7*'WFH Residual LACW DATA 2022'!T193</f>
        <v>2888.2155933227482</v>
      </c>
      <c r="BT193">
        <f>$H$7*'WFH Residual LACW DATA 2022'!U193</f>
        <v>485.51900060166884</v>
      </c>
      <c r="BU193">
        <f>$G$8*'WFH Residual LACW DATA 2022'!V193</f>
        <v>10061.954786922999</v>
      </c>
      <c r="BV193">
        <f>$H$8*'WFH Residual LACW DATA 2022'!W193</f>
        <v>629.37648226142255</v>
      </c>
      <c r="BW193">
        <f>$G$6*'WFH Residual LACW DATA 2022'!X193</f>
        <v>3383918.9658952518</v>
      </c>
      <c r="BX193">
        <f>$H$6*'WFH Residual LACW DATA 2022'!Y193</f>
        <v>2877.1496331950743</v>
      </c>
      <c r="BY193">
        <f>$G$9*'WFH Residual LACW DATA 2022'!Z193</f>
        <v>322116.26686641201</v>
      </c>
      <c r="BZ193">
        <f>$H$9*'WFH Residual LACW DATA 2022'!AA193</f>
        <v>48901.553661423226</v>
      </c>
      <c r="CA193">
        <f>$G$10*'WFH Residual LACW DATA 2022'!AB193</f>
        <v>66188.274013646311</v>
      </c>
      <c r="CB193">
        <f>$H$10*'WFH Residual LACW DATA 2022'!AC193</f>
        <v>439.56452729369198</v>
      </c>
      <c r="CC193">
        <f>$G$10*'WFH Residual LACW DATA 2022'!AD193</f>
        <v>138393.663846715</v>
      </c>
      <c r="CD193">
        <f>$H$11*'WFH Residual LACW DATA 2022'!AE193</f>
        <v>42324.069916646709</v>
      </c>
      <c r="CE193">
        <f>360*'WFH Residual LACW DATA 2022'!AF193</f>
        <v>27664.900319183405</v>
      </c>
      <c r="CH193">
        <f>360*'WFH Residual LACW DATA 2022'!AI193</f>
        <v>5536.4105114762606</v>
      </c>
    </row>
    <row r="194" spans="11:86" x14ac:dyDescent="0.35">
      <c r="K194" s="2" t="s">
        <v>193</v>
      </c>
      <c r="L194" s="10">
        <f>$E$3*'WFH Recoverable LACW DATA 2022'!O194</f>
        <v>0</v>
      </c>
      <c r="M194" s="44">
        <f>$F$3*'WFH Recoverable LACW DATA 2022'!P194</f>
        <v>0</v>
      </c>
      <c r="N194" s="44">
        <f>$D$3*'WFH Recoverable LACW DATA 2022'!Q194</f>
        <v>0</v>
      </c>
      <c r="O194" s="44">
        <f>$G$3*'WFH Recoverable LACW DATA 2022'!R194</f>
        <v>0</v>
      </c>
      <c r="P194" s="44">
        <f>$H$3*'WFH Recoverable LACW DATA 2022'!S194</f>
        <v>0</v>
      </c>
      <c r="Q194" s="44">
        <f>$E$4*'WFH Recoverable LACW DATA 2022'!T194</f>
        <v>0</v>
      </c>
      <c r="R194" s="44">
        <f>$F$4*'WFH Recoverable LACW DATA 2022'!U194</f>
        <v>201561.92</v>
      </c>
      <c r="S194" s="44">
        <f>$D$3*'WFH Recoverable LACW DATA 2022'!V194</f>
        <v>0</v>
      </c>
      <c r="T194" s="44">
        <f>$G$4*'WFH Recoverable LACW DATA 2022'!W194</f>
        <v>0</v>
      </c>
      <c r="U194" s="44">
        <f>360*'WFH Recoverable LACW DATA 2022'!X194</f>
        <v>0</v>
      </c>
      <c r="V194" s="44">
        <f>$H$4*'WFH Recoverable LACW DATA 2022'!Y194</f>
        <v>0</v>
      </c>
      <c r="W194" s="44">
        <f>$C$5*'WFH Recoverable LACW DATA 2022'!Z194</f>
        <v>-174809.3634</v>
      </c>
      <c r="X194" s="44">
        <f>0*'WFH Recoverable LACW DATA 2022'!AA194</f>
        <v>0</v>
      </c>
      <c r="Y194" s="44">
        <f>0*'WFH Recoverable LACW DATA 2022'!AB194</f>
        <v>0</v>
      </c>
      <c r="Z194" s="44">
        <f>$G$5*'WFH Recoverable LACW DATA 2022'!AC194</f>
        <v>0</v>
      </c>
      <c r="AA194" s="44">
        <f>$H$5*'WFH Recoverable LACW DATA 2022'!AD194</f>
        <v>0</v>
      </c>
      <c r="AB194" s="44">
        <f>$C$6*'WFH Recoverable LACW DATA 2022'!AE194</f>
        <v>-333028.6858840101</v>
      </c>
      <c r="AC194" s="44">
        <f>0*'WFH Recoverable LACW DATA 2022'!AF194</f>
        <v>0</v>
      </c>
      <c r="AD194" s="44">
        <f>$G$6*'WFH Recoverable LACW DATA 2022'!AG194</f>
        <v>0</v>
      </c>
      <c r="AE194" s="44">
        <f>$H$5*'WFH Recoverable LACW DATA 2022'!AH194</f>
        <v>0</v>
      </c>
      <c r="AF194" s="44">
        <f>$C$7*'WFH Recoverable LACW DATA 2022'!AI194</f>
        <v>-731040.83755543164</v>
      </c>
      <c r="AG194" s="44">
        <f>0*'WFH Recoverable LACW DATA 2022'!AJ194</f>
        <v>0</v>
      </c>
      <c r="AH194" s="44">
        <f>0*'WFH Recoverable LACW DATA 2022'!AK194</f>
        <v>0</v>
      </c>
      <c r="AI194" s="44">
        <f>$G$7*'WFH Recoverable LACW DATA 2022'!AL194</f>
        <v>0</v>
      </c>
      <c r="AJ194" s="44">
        <f>$H$7*'WFH Recoverable LACW DATA 2022'!AM194</f>
        <v>0</v>
      </c>
      <c r="AK194" s="44">
        <f>$C$8*'WFH Recoverable LACW DATA 2022'!AN194</f>
        <v>-2513289.8730758261</v>
      </c>
      <c r="AL194" s="44">
        <f>0*'WFH Recoverable LACW DATA 2022'!AO194</f>
        <v>0</v>
      </c>
      <c r="AM194" s="44">
        <f>$G$8*'WFH Recoverable LACW DATA 2022'!AP194</f>
        <v>0</v>
      </c>
      <c r="AN194" s="44">
        <f>$H$8*'WFH Recoverable LACW DATA 2022'!AQ194</f>
        <v>0</v>
      </c>
      <c r="AO194" s="44">
        <f>$C$9*'WFH Recoverable LACW DATA 2022'!AR194</f>
        <v>-129106.985</v>
      </c>
      <c r="AP194" s="44">
        <f>0*'WFH Recoverable LACW DATA 2022'!AS194</f>
        <v>0</v>
      </c>
      <c r="AQ194" s="44">
        <f>0*'WFH Recoverable LACW DATA 2022'!AT194</f>
        <v>0</v>
      </c>
      <c r="AR194" s="44">
        <f>$G$9*'WFH Recoverable LACW DATA 2022'!AU194</f>
        <v>0</v>
      </c>
      <c r="AS194" s="44">
        <f>$H$9*'WFH Recoverable LACW DATA 2022'!AV194</f>
        <v>0</v>
      </c>
      <c r="AT194" s="44">
        <f>$C$10*'WFH Recoverable LACW DATA 2022'!AW194</f>
        <v>-183634</v>
      </c>
      <c r="AU194" s="44">
        <f>0*'WFH Recoverable LACW DATA 2022'!AX194</f>
        <v>0</v>
      </c>
      <c r="AV194" s="44">
        <f>0*'WFH Recoverable LACW DATA 2022'!AY194</f>
        <v>0</v>
      </c>
      <c r="AW194" s="44">
        <f>$G$10*'WFH Recoverable LACW DATA 2022'!AZ194</f>
        <v>0</v>
      </c>
      <c r="AX194" s="44">
        <f>360*'WFH Recoverable LACW DATA 2022'!BA194</f>
        <v>0</v>
      </c>
      <c r="AY194" s="44">
        <f>$H$10*'WFH Recoverable LACW DATA 2022'!BB194</f>
        <v>0</v>
      </c>
      <c r="AZ194" s="44">
        <f>$C$11*'WFH Recoverable LACW DATA 2022'!BC194</f>
        <v>0</v>
      </c>
      <c r="BA194" s="44">
        <f>0*'WFH Recoverable LACW DATA 2022'!BD194</f>
        <v>0</v>
      </c>
      <c r="BB194" s="44">
        <f>$E$4*'WFH Recoverable LACW DATA 2022'!BE194</f>
        <v>0</v>
      </c>
      <c r="BC194" s="44">
        <f>$F$4*'WFH Recoverable LACW DATA 2022'!BF194</f>
        <v>0</v>
      </c>
      <c r="BD194" s="44">
        <f>0*'WFH Recoverable LACW DATA 2022'!BG194</f>
        <v>0</v>
      </c>
      <c r="BE194" s="44">
        <f>$G$11*'WFH Recoverable LACW DATA 2022'!BH194</f>
        <v>0</v>
      </c>
      <c r="BF194" s="44">
        <f>360*'WFH Recoverable LACW DATA 2022'!BI194</f>
        <v>0</v>
      </c>
      <c r="BG194" s="44">
        <f>$H$11*'WFH Recoverable LACW DATA 2022'!BJ194</f>
        <v>0</v>
      </c>
      <c r="BH194" s="44">
        <f>0*'WFH Recoverable LACW DATA 2022'!BK194</f>
        <v>0</v>
      </c>
      <c r="BI194" s="44">
        <f>0*'WFH Recoverable LACW DATA 2022'!BL194</f>
        <v>0</v>
      </c>
      <c r="BJ194" s="44">
        <f>0*'WFH Recoverable LACW DATA 2022'!BM194</f>
        <v>0</v>
      </c>
      <c r="BK194" s="44">
        <f>0*'WFH Recoverable LACW DATA 2022'!BN194</f>
        <v>0</v>
      </c>
      <c r="BL194" s="44">
        <f>0*'WFH Recoverable LACW DATA 2022'!BO194</f>
        <v>0</v>
      </c>
      <c r="BM194">
        <f>$G$3*'WFH Residual LACW DATA 2022'!N194</f>
        <v>-81967.558893935857</v>
      </c>
      <c r="BN194">
        <f>$H$3*'WFH Residual LACW DATA 2022'!O194</f>
        <v>207554.38724587488</v>
      </c>
      <c r="BO194">
        <f>$G$4*'WFH Residual LACW DATA 2022'!P194</f>
        <v>-31589.09927343874</v>
      </c>
      <c r="BP194">
        <f>$H$4*'WFH Residual LACW DATA 2022'!Q194</f>
        <v>35493.528919416844</v>
      </c>
      <c r="BQ194">
        <f>$G$5*'WFH Residual LACW DATA 2022'!R194</f>
        <v>-375680.54245011421</v>
      </c>
      <c r="BR194">
        <f>$H$5*'WFH Residual LACW DATA 2022'!S194</f>
        <v>269557.10726358643</v>
      </c>
      <c r="BS194">
        <f>$G$7*'WFH Residual LACW DATA 2022'!T194</f>
        <v>1772.2715436526673</v>
      </c>
      <c r="BT194">
        <f>$H$7*'WFH Residual LACW DATA 2022'!U194</f>
        <v>297.92495776919839</v>
      </c>
      <c r="BU194">
        <f>$G$8*'WFH Residual LACW DATA 2022'!V194</f>
        <v>6174.2330398084823</v>
      </c>
      <c r="BV194">
        <f>$H$8*'WFH Residual LACW DATA 2022'!W194</f>
        <v>386.19901933044235</v>
      </c>
      <c r="BW194">
        <f>$G$6*'WFH Residual LACW DATA 2022'!X194</f>
        <v>2076445.8522929063</v>
      </c>
      <c r="BX194">
        <f>$H$6*'WFH Residual LACW DATA 2022'!Y194</f>
        <v>1765.4812312248791</v>
      </c>
      <c r="BY194">
        <f>$G$9*'WFH Residual LACW DATA 2022'!Z194</f>
        <v>197657.50688237385</v>
      </c>
      <c r="BZ194">
        <f>$H$9*'WFH Residual LACW DATA 2022'!AA194</f>
        <v>30007.050787658973</v>
      </c>
      <c r="CA194">
        <f>$G$10*'WFH Residual LACW DATA 2022'!AB194</f>
        <v>40614.556208706956</v>
      </c>
      <c r="CB194">
        <f>$H$10*'WFH Residual LACW DATA 2022'!AC194</f>
        <v>269.7262992149121</v>
      </c>
      <c r="CC194">
        <f>$G$10*'WFH Residual LACW DATA 2022'!AD194</f>
        <v>84921.344800023639</v>
      </c>
      <c r="CD194">
        <f>$H$11*'WFH Residual LACW DATA 2022'!AE194</f>
        <v>25970.96452849765</v>
      </c>
      <c r="CE194">
        <f>360*'WFH Residual LACW DATA 2022'!AF194</f>
        <v>16975.781069469991</v>
      </c>
      <c r="CH194">
        <f>360*'WFH Residual LACW DATA 2022'!AI194</f>
        <v>3397.261210746613</v>
      </c>
    </row>
    <row r="195" spans="11:86" x14ac:dyDescent="0.35">
      <c r="K195" s="2" t="s">
        <v>194</v>
      </c>
      <c r="L195" s="10">
        <f>$E$3*'WFH Recoverable LACW DATA 2022'!O195</f>
        <v>0</v>
      </c>
      <c r="M195" s="44">
        <f>$F$3*'WFH Recoverable LACW DATA 2022'!P195</f>
        <v>0</v>
      </c>
      <c r="N195" s="44">
        <f>$D$3*'WFH Recoverable LACW DATA 2022'!Q195</f>
        <v>-214110.78000000003</v>
      </c>
      <c r="O195" s="44">
        <f>$G$3*'WFH Recoverable LACW DATA 2022'!R195</f>
        <v>0</v>
      </c>
      <c r="P195" s="44">
        <f>$H$3*'WFH Recoverable LACW DATA 2022'!S195</f>
        <v>0</v>
      </c>
      <c r="Q195" s="44">
        <f>$E$4*'WFH Recoverable LACW DATA 2022'!T195</f>
        <v>0</v>
      </c>
      <c r="R195" s="44">
        <f>$F$4*'WFH Recoverable LACW DATA 2022'!U195</f>
        <v>429919.84</v>
      </c>
      <c r="S195" s="44">
        <f>$D$3*'WFH Recoverable LACW DATA 2022'!V195</f>
        <v>0</v>
      </c>
      <c r="T195" s="44">
        <f>$G$4*'WFH Recoverable LACW DATA 2022'!W195</f>
        <v>0</v>
      </c>
      <c r="U195" s="44">
        <f>360*'WFH Recoverable LACW DATA 2022'!X195</f>
        <v>0</v>
      </c>
      <c r="V195" s="44">
        <f>$H$4*'WFH Recoverable LACW DATA 2022'!Y195</f>
        <v>0</v>
      </c>
      <c r="W195" s="44">
        <f>$C$5*'WFH Recoverable LACW DATA 2022'!Z195</f>
        <v>-1054467.1159999999</v>
      </c>
      <c r="X195" s="44">
        <f>0*'WFH Recoverable LACW DATA 2022'!AA195</f>
        <v>0</v>
      </c>
      <c r="Y195" s="44">
        <f>0*'WFH Recoverable LACW DATA 2022'!AB195</f>
        <v>0</v>
      </c>
      <c r="Z195" s="44">
        <f>$G$5*'WFH Recoverable LACW DATA 2022'!AC195</f>
        <v>0</v>
      </c>
      <c r="AA195" s="44">
        <f>$H$5*'WFH Recoverable LACW DATA 2022'!AD195</f>
        <v>0</v>
      </c>
      <c r="AB195" s="44">
        <f>$C$6*'WFH Recoverable LACW DATA 2022'!AE195</f>
        <v>-1016888.5012176541</v>
      </c>
      <c r="AC195" s="44">
        <f>0*'WFH Recoverable LACW DATA 2022'!AF195</f>
        <v>0</v>
      </c>
      <c r="AD195" s="44">
        <f>$G$6*'WFH Recoverable LACW DATA 2022'!AG195</f>
        <v>0</v>
      </c>
      <c r="AE195" s="44">
        <f>$H$5*'WFH Recoverable LACW DATA 2022'!AH195</f>
        <v>0</v>
      </c>
      <c r="AF195" s="44">
        <f>$C$7*'WFH Recoverable LACW DATA 2022'!AI195</f>
        <v>-2604145.4146504812</v>
      </c>
      <c r="AG195" s="44">
        <f>0*'WFH Recoverable LACW DATA 2022'!AJ195</f>
        <v>0</v>
      </c>
      <c r="AH195" s="44">
        <f>0*'WFH Recoverable LACW DATA 2022'!AK195</f>
        <v>0</v>
      </c>
      <c r="AI195" s="44">
        <f>$G$7*'WFH Recoverable LACW DATA 2022'!AL195</f>
        <v>0</v>
      </c>
      <c r="AJ195" s="44">
        <f>$H$7*'WFH Recoverable LACW DATA 2022'!AM195</f>
        <v>0</v>
      </c>
      <c r="AK195" s="44">
        <f>$C$8*'WFH Recoverable LACW DATA 2022'!AN195</f>
        <v>-5178311.7515837243</v>
      </c>
      <c r="AL195" s="44">
        <f>0*'WFH Recoverable LACW DATA 2022'!AO195</f>
        <v>0</v>
      </c>
      <c r="AM195" s="44">
        <f>$G$8*'WFH Recoverable LACW DATA 2022'!AP195</f>
        <v>0</v>
      </c>
      <c r="AN195" s="44">
        <f>$H$8*'WFH Recoverable LACW DATA 2022'!AQ195</f>
        <v>0</v>
      </c>
      <c r="AO195" s="44">
        <f>$C$9*'WFH Recoverable LACW DATA 2022'!AR195</f>
        <v>0</v>
      </c>
      <c r="AP195" s="44">
        <f>0*'WFH Recoverable LACW DATA 2022'!AS195</f>
        <v>0</v>
      </c>
      <c r="AQ195" s="44">
        <f>0*'WFH Recoverable LACW DATA 2022'!AT195</f>
        <v>0</v>
      </c>
      <c r="AR195" s="44">
        <f>$G$9*'WFH Recoverable LACW DATA 2022'!AU195</f>
        <v>0</v>
      </c>
      <c r="AS195" s="44">
        <f>$H$9*'WFH Recoverable LACW DATA 2022'!AV195</f>
        <v>0</v>
      </c>
      <c r="AT195" s="44">
        <f>$C$10*'WFH Recoverable LACW DATA 2022'!AW195</f>
        <v>-413760</v>
      </c>
      <c r="AU195" s="44">
        <f>0*'WFH Recoverable LACW DATA 2022'!AX195</f>
        <v>0</v>
      </c>
      <c r="AV195" s="44">
        <f>0*'WFH Recoverable LACW DATA 2022'!AY195</f>
        <v>0</v>
      </c>
      <c r="AW195" s="44">
        <f>$G$10*'WFH Recoverable LACW DATA 2022'!AZ195</f>
        <v>0</v>
      </c>
      <c r="AX195" s="44">
        <f>360*'WFH Recoverable LACW DATA 2022'!BA195</f>
        <v>0</v>
      </c>
      <c r="AY195" s="44">
        <f>$H$10*'WFH Recoverable LACW DATA 2022'!BB195</f>
        <v>0</v>
      </c>
      <c r="AZ195" s="44">
        <f>$C$11*'WFH Recoverable LACW DATA 2022'!BC195</f>
        <v>0</v>
      </c>
      <c r="BA195" s="44">
        <f>0*'WFH Recoverable LACW DATA 2022'!BD195</f>
        <v>0</v>
      </c>
      <c r="BB195" s="44">
        <f>$E$4*'WFH Recoverable LACW DATA 2022'!BE195</f>
        <v>0</v>
      </c>
      <c r="BC195" s="44">
        <f>$F$4*'WFH Recoverable LACW DATA 2022'!BF195</f>
        <v>0</v>
      </c>
      <c r="BD195" s="44">
        <f>0*'WFH Recoverable LACW DATA 2022'!BG195</f>
        <v>0</v>
      </c>
      <c r="BE195" s="44">
        <f>$G$11*'WFH Recoverable LACW DATA 2022'!BH195</f>
        <v>0</v>
      </c>
      <c r="BF195" s="44">
        <f>360*'WFH Recoverable LACW DATA 2022'!BI195</f>
        <v>0</v>
      </c>
      <c r="BG195" s="44">
        <f>$H$11*'WFH Recoverable LACW DATA 2022'!BJ195</f>
        <v>0</v>
      </c>
      <c r="BH195" s="44">
        <f>0*'WFH Recoverable LACW DATA 2022'!BK195</f>
        <v>0</v>
      </c>
      <c r="BI195" s="44">
        <f>0*'WFH Recoverable LACW DATA 2022'!BL195</f>
        <v>0</v>
      </c>
      <c r="BJ195" s="44">
        <f>0*'WFH Recoverable LACW DATA 2022'!BM195</f>
        <v>0</v>
      </c>
      <c r="BK195" s="44">
        <f>0*'WFH Recoverable LACW DATA 2022'!BN195</f>
        <v>0</v>
      </c>
      <c r="BL195" s="44">
        <f>0*'WFH Recoverable LACW DATA 2022'!BO195</f>
        <v>0</v>
      </c>
      <c r="BM195">
        <f>$G$3*'WFH Residual LACW DATA 2022'!N195</f>
        <v>-271596.28757259203</v>
      </c>
      <c r="BN195">
        <f>$H$3*'WFH Residual LACW DATA 2022'!O195</f>
        <v>687723.3115887536</v>
      </c>
      <c r="BO195">
        <f>$G$4*'WFH Residual LACW DATA 2022'!P195</f>
        <v>-104669.23995540335</v>
      </c>
      <c r="BP195">
        <f>$H$4*'WFH Residual LACW DATA 2022'!Q195</f>
        <v>117606.41426247514</v>
      </c>
      <c r="BQ195">
        <f>$G$5*'WFH Residual LACW DATA 2022'!R195</f>
        <v>-1244802.7246332604</v>
      </c>
      <c r="BR195">
        <f>$H$5*'WFH Residual LACW DATA 2022'!S195</f>
        <v>893166.8895535859</v>
      </c>
      <c r="BS195">
        <f>$G$7*'WFH Residual LACW DATA 2022'!T195</f>
        <v>5872.3521637317208</v>
      </c>
      <c r="BT195">
        <f>$H$7*'WFH Residual LACW DATA 2022'!U195</f>
        <v>987.16264821352206</v>
      </c>
      <c r="BU195">
        <f>$G$8*'WFH Residual LACW DATA 2022'!V195</f>
        <v>20458.078718556109</v>
      </c>
      <c r="BV195">
        <f>$H$8*'WFH Residual LACW DATA 2022'!W195</f>
        <v>1279.6552847212324</v>
      </c>
      <c r="BW195">
        <f>$G$6*'WFH Residual LACW DATA 2022'!X195</f>
        <v>6880221.7906477489</v>
      </c>
      <c r="BX195">
        <f>$H$6*'WFH Residual LACW DATA 2022'!Y195</f>
        <v>5849.8527301542044</v>
      </c>
      <c r="BY195">
        <f>$G$9*'WFH Residual LACW DATA 2022'!Z195</f>
        <v>654930.38714952383</v>
      </c>
      <c r="BZ195">
        <f>$H$9*'WFH Residual LACW DATA 2022'!AA195</f>
        <v>99427.184423975108</v>
      </c>
      <c r="CA195">
        <f>$G$10*'WFH Residual LACW DATA 2022'!AB195</f>
        <v>134574.7370855186</v>
      </c>
      <c r="CB195">
        <f>$H$10*'WFH Residual LACW DATA 2022'!AC195</f>
        <v>893.72750044022564</v>
      </c>
      <c r="CC195">
        <f>$G$10*'WFH Residual LACW DATA 2022'!AD195</f>
        <v>281383.54117881157</v>
      </c>
      <c r="CD195">
        <f>$H$11*'WFH Residual LACW DATA 2022'!AE195</f>
        <v>86053.7710992059</v>
      </c>
      <c r="CE195">
        <f>360*'WFH Residual LACW DATA 2022'!AF195</f>
        <v>56248.583943790421</v>
      </c>
      <c r="CH195">
        <f>360*'WFH Residual LACW DATA 2022'!AI195</f>
        <v>11256.691613167113</v>
      </c>
    </row>
    <row r="196" spans="11:86" x14ac:dyDescent="0.35">
      <c r="K196" s="2" t="s">
        <v>195</v>
      </c>
      <c r="L196" s="10">
        <f>$E$3*'WFH Recoverable LACW DATA 2022'!O196</f>
        <v>0</v>
      </c>
      <c r="M196" s="44">
        <f>$F$3*'WFH Recoverable LACW DATA 2022'!P196</f>
        <v>0</v>
      </c>
      <c r="N196" s="44">
        <f>$D$3*'WFH Recoverable LACW DATA 2022'!Q196</f>
        <v>0</v>
      </c>
      <c r="O196" s="44">
        <f>$G$3*'WFH Recoverable LACW DATA 2022'!R196</f>
        <v>0</v>
      </c>
      <c r="P196" s="44">
        <f>$H$3*'WFH Recoverable LACW DATA 2022'!S196</f>
        <v>0</v>
      </c>
      <c r="Q196" s="44">
        <f>$E$4*'WFH Recoverable LACW DATA 2022'!T196</f>
        <v>-817816.5</v>
      </c>
      <c r="R196" s="44">
        <f>$F$4*'WFH Recoverable LACW DATA 2022'!U196</f>
        <v>0</v>
      </c>
      <c r="S196" s="44">
        <f>$D$3*'WFH Recoverable LACW DATA 2022'!V196</f>
        <v>0</v>
      </c>
      <c r="T196" s="44">
        <f>$G$4*'WFH Recoverable LACW DATA 2022'!W196</f>
        <v>0</v>
      </c>
      <c r="U196" s="44">
        <f>360*'WFH Recoverable LACW DATA 2022'!X196</f>
        <v>0</v>
      </c>
      <c r="V196" s="44">
        <f>$H$4*'WFH Recoverable LACW DATA 2022'!Y196</f>
        <v>0</v>
      </c>
      <c r="W196" s="44">
        <f>$C$5*'WFH Recoverable LACW DATA 2022'!Z196</f>
        <v>-717129.74300000002</v>
      </c>
      <c r="X196" s="44">
        <f>0*'WFH Recoverable LACW DATA 2022'!AA196</f>
        <v>0</v>
      </c>
      <c r="Y196" s="44">
        <f>0*'WFH Recoverable LACW DATA 2022'!AB196</f>
        <v>0</v>
      </c>
      <c r="Z196" s="44">
        <f>$G$5*'WFH Recoverable LACW DATA 2022'!AC196</f>
        <v>0</v>
      </c>
      <c r="AA196" s="44">
        <f>$H$5*'WFH Recoverable LACW DATA 2022'!AD196</f>
        <v>0</v>
      </c>
      <c r="AB196" s="44">
        <f>$C$6*'WFH Recoverable LACW DATA 2022'!AE196</f>
        <v>-963583.47918475966</v>
      </c>
      <c r="AC196" s="44">
        <f>0*'WFH Recoverable LACW DATA 2022'!AF196</f>
        <v>0</v>
      </c>
      <c r="AD196" s="44">
        <f>$G$6*'WFH Recoverable LACW DATA 2022'!AG196</f>
        <v>0</v>
      </c>
      <c r="AE196" s="44">
        <f>$H$5*'WFH Recoverable LACW DATA 2022'!AH196</f>
        <v>0</v>
      </c>
      <c r="AF196" s="44">
        <f>$C$7*'WFH Recoverable LACW DATA 2022'!AI196</f>
        <v>-2473031.878945258</v>
      </c>
      <c r="AG196" s="44">
        <f>0*'WFH Recoverable LACW DATA 2022'!AJ196</f>
        <v>0</v>
      </c>
      <c r="AH196" s="44">
        <f>0*'WFH Recoverable LACW DATA 2022'!AK196</f>
        <v>0</v>
      </c>
      <c r="AI196" s="44">
        <f>$G$7*'WFH Recoverable LACW DATA 2022'!AL196</f>
        <v>0</v>
      </c>
      <c r="AJ196" s="44">
        <f>$H$7*'WFH Recoverable LACW DATA 2022'!AM196</f>
        <v>0</v>
      </c>
      <c r="AK196" s="44">
        <f>$C$8*'WFH Recoverable LACW DATA 2022'!AN196</f>
        <v>-7609163.9126392473</v>
      </c>
      <c r="AL196" s="44">
        <f>0*'WFH Recoverable LACW DATA 2022'!AO196</f>
        <v>0</v>
      </c>
      <c r="AM196" s="44">
        <f>$G$8*'WFH Recoverable LACW DATA 2022'!AP196</f>
        <v>0</v>
      </c>
      <c r="AN196" s="44">
        <f>$H$8*'WFH Recoverable LACW DATA 2022'!AQ196</f>
        <v>0</v>
      </c>
      <c r="AO196" s="44">
        <f>$C$9*'WFH Recoverable LACW DATA 2022'!AR196</f>
        <v>-1642245.43</v>
      </c>
      <c r="AP196" s="44">
        <f>0*'WFH Recoverable LACW DATA 2022'!AS196</f>
        <v>0</v>
      </c>
      <c r="AQ196" s="44">
        <f>0*'WFH Recoverable LACW DATA 2022'!AT196</f>
        <v>0</v>
      </c>
      <c r="AR196" s="44">
        <f>$G$9*'WFH Recoverable LACW DATA 2022'!AU196</f>
        <v>0</v>
      </c>
      <c r="AS196" s="44">
        <f>$H$9*'WFH Recoverable LACW DATA 2022'!AV196</f>
        <v>0</v>
      </c>
      <c r="AT196" s="44">
        <f>$C$10*'WFH Recoverable LACW DATA 2022'!AW196</f>
        <v>0</v>
      </c>
      <c r="AU196" s="44">
        <f>0*'WFH Recoverable LACW DATA 2022'!AX196</f>
        <v>0</v>
      </c>
      <c r="AV196" s="44">
        <f>0*'WFH Recoverable LACW DATA 2022'!AY196</f>
        <v>0</v>
      </c>
      <c r="AW196" s="44">
        <f>$G$10*'WFH Recoverable LACW DATA 2022'!AZ196</f>
        <v>0</v>
      </c>
      <c r="AX196" s="44">
        <f>360*'WFH Recoverable LACW DATA 2022'!BA196</f>
        <v>0</v>
      </c>
      <c r="AY196" s="44">
        <f>$H$10*'WFH Recoverable LACW DATA 2022'!BB196</f>
        <v>0</v>
      </c>
      <c r="AZ196" s="44">
        <f>$C$11*'WFH Recoverable LACW DATA 2022'!BC196</f>
        <v>0</v>
      </c>
      <c r="BA196" s="44">
        <f>0*'WFH Recoverable LACW DATA 2022'!BD196</f>
        <v>0</v>
      </c>
      <c r="BB196" s="44">
        <f>$E$4*'WFH Recoverable LACW DATA 2022'!BE196</f>
        <v>0</v>
      </c>
      <c r="BC196" s="44">
        <f>$F$4*'WFH Recoverable LACW DATA 2022'!BF196</f>
        <v>0</v>
      </c>
      <c r="BD196" s="44">
        <f>0*'WFH Recoverable LACW DATA 2022'!BG196</f>
        <v>0</v>
      </c>
      <c r="BE196" s="44">
        <f>$G$11*'WFH Recoverable LACW DATA 2022'!BH196</f>
        <v>0</v>
      </c>
      <c r="BF196" s="44">
        <f>360*'WFH Recoverable LACW DATA 2022'!BI196</f>
        <v>0</v>
      </c>
      <c r="BG196" s="44">
        <f>$H$11*'WFH Recoverable LACW DATA 2022'!BJ196</f>
        <v>0</v>
      </c>
      <c r="BH196" s="44">
        <f>0*'WFH Recoverable LACW DATA 2022'!BK196</f>
        <v>0</v>
      </c>
      <c r="BI196" s="44">
        <f>0*'WFH Recoverable LACW DATA 2022'!BL196</f>
        <v>0</v>
      </c>
      <c r="BJ196" s="44">
        <f>0*'WFH Recoverable LACW DATA 2022'!BM196</f>
        <v>0</v>
      </c>
      <c r="BK196" s="44">
        <f>0*'WFH Recoverable LACW DATA 2022'!BN196</f>
        <v>0</v>
      </c>
      <c r="BL196" s="44">
        <f>0*'WFH Recoverable LACW DATA 2022'!BO196</f>
        <v>0</v>
      </c>
      <c r="BM196">
        <f>$G$3*'WFH Residual LACW DATA 2022'!N196</f>
        <v>-131841.65161155665</v>
      </c>
      <c r="BN196">
        <f>$H$3*'WFH Residual LACW DATA 2022'!O196</f>
        <v>333843.21288779069</v>
      </c>
      <c r="BO196">
        <f>$G$4*'WFH Residual LACW DATA 2022'!P196</f>
        <v>-50809.845716165473</v>
      </c>
      <c r="BP196">
        <f>$H$4*'WFH Residual LACW DATA 2022'!Q196</f>
        <v>57089.969951571511</v>
      </c>
      <c r="BQ196">
        <f>$G$5*'WFH Residual LACW DATA 2022'!R196</f>
        <v>-604267.63787170604</v>
      </c>
      <c r="BR196">
        <f>$H$5*'WFH Residual LACW DATA 2022'!S196</f>
        <v>433572.19252132694</v>
      </c>
      <c r="BS196">
        <f>$G$7*'WFH Residual LACW DATA 2022'!T196</f>
        <v>2850.6303051147383</v>
      </c>
      <c r="BT196">
        <f>$H$7*'WFH Residual LACW DATA 2022'!U196</f>
        <v>479.20078404946031</v>
      </c>
      <c r="BU196">
        <f>$G$8*'WFH Residual LACW DATA 2022'!V196</f>
        <v>9931.0152990687056</v>
      </c>
      <c r="BV196">
        <f>$H$8*'WFH Residual LACW DATA 2022'!W196</f>
        <v>621.18620154559665</v>
      </c>
      <c r="BW196">
        <f>$G$6*'WFH Residual LACW DATA 2022'!X196</f>
        <v>3339882.9285925785</v>
      </c>
      <c r="BX196">
        <f>$H$6*'WFH Residual LACW DATA 2022'!Y196</f>
        <v>2839.7083499227278</v>
      </c>
      <c r="BY196">
        <f>$G$9*'WFH Residual LACW DATA 2022'!Z196</f>
        <v>317924.46319543535</v>
      </c>
      <c r="BZ196">
        <f>$H$9*'WFH Residual LACW DATA 2022'!AA196</f>
        <v>48265.181850249137</v>
      </c>
      <c r="CA196">
        <f>$G$10*'WFH Residual LACW DATA 2022'!AB196</f>
        <v>65326.944492212744</v>
      </c>
      <c r="CB196">
        <f>$H$10*'WFH Residual LACW DATA 2022'!AC196</f>
        <v>433.84433123819451</v>
      </c>
      <c r="CC196">
        <f>$G$10*'WFH Residual LACW DATA 2022'!AD196</f>
        <v>136592.70212008117</v>
      </c>
      <c r="CD196">
        <f>$H$11*'WFH Residual LACW DATA 2022'!AE196</f>
        <v>41773.293039175791</v>
      </c>
      <c r="CE196">
        <f>360*'WFH Residual LACW DATA 2022'!AF196</f>
        <v>27304.887980026229</v>
      </c>
      <c r="CH196">
        <f>360*'WFH Residual LACW DATA 2022'!AI196</f>
        <v>5464.3634021147691</v>
      </c>
    </row>
    <row r="197" spans="11:86" x14ac:dyDescent="0.35">
      <c r="K197" s="2" t="s">
        <v>196</v>
      </c>
      <c r="L197" s="10">
        <f>$E$3*'WFH Recoverable LACW DATA 2022'!O197</f>
        <v>0</v>
      </c>
      <c r="M197" s="44">
        <f>$F$3*'WFH Recoverable LACW DATA 2022'!P197</f>
        <v>0</v>
      </c>
      <c r="N197" s="44">
        <f>$D$3*'WFH Recoverable LACW DATA 2022'!Q197</f>
        <v>0</v>
      </c>
      <c r="O197" s="44">
        <f>$G$3*'WFH Recoverable LACW DATA 2022'!R197</f>
        <v>0</v>
      </c>
      <c r="P197" s="44">
        <f>$H$3*'WFH Recoverable LACW DATA 2022'!S197</f>
        <v>0</v>
      </c>
      <c r="Q197" s="44">
        <f>$E$4*'WFH Recoverable LACW DATA 2022'!T197</f>
        <v>-538970.4</v>
      </c>
      <c r="R197" s="44">
        <f>$F$4*'WFH Recoverable LACW DATA 2022'!U197</f>
        <v>0</v>
      </c>
      <c r="S197" s="44">
        <f>$D$3*'WFH Recoverable LACW DATA 2022'!V197</f>
        <v>0</v>
      </c>
      <c r="T197" s="44">
        <f>$G$4*'WFH Recoverable LACW DATA 2022'!W197</f>
        <v>0</v>
      </c>
      <c r="U197" s="44">
        <f>360*'WFH Recoverable LACW DATA 2022'!X197</f>
        <v>0</v>
      </c>
      <c r="V197" s="44">
        <f>$H$4*'WFH Recoverable LACW DATA 2022'!Y197</f>
        <v>0</v>
      </c>
      <c r="W197" s="44">
        <f>$C$5*'WFH Recoverable LACW DATA 2022'!Z197</f>
        <v>-538171.97838824417</v>
      </c>
      <c r="X197" s="44">
        <f>0*'WFH Recoverable LACW DATA 2022'!AA197</f>
        <v>0</v>
      </c>
      <c r="Y197" s="44">
        <f>0*'WFH Recoverable LACW DATA 2022'!AB197</f>
        <v>0</v>
      </c>
      <c r="Z197" s="44">
        <f>$G$5*'WFH Recoverable LACW DATA 2022'!AC197</f>
        <v>0</v>
      </c>
      <c r="AA197" s="44">
        <f>$H$5*'WFH Recoverable LACW DATA 2022'!AD197</f>
        <v>0</v>
      </c>
      <c r="AB197" s="44">
        <f>$C$6*'WFH Recoverable LACW DATA 2022'!AE197</f>
        <v>-877605.69429532439</v>
      </c>
      <c r="AC197" s="44">
        <f>0*'WFH Recoverable LACW DATA 2022'!AF197</f>
        <v>0</v>
      </c>
      <c r="AD197" s="44">
        <f>$G$6*'WFH Recoverable LACW DATA 2022'!AG197</f>
        <v>0</v>
      </c>
      <c r="AE197" s="44">
        <f>$H$5*'WFH Recoverable LACW DATA 2022'!AH197</f>
        <v>0</v>
      </c>
      <c r="AF197" s="44">
        <f>$C$7*'WFH Recoverable LACW DATA 2022'!AI197</f>
        <v>-982660.32649192191</v>
      </c>
      <c r="AG197" s="44">
        <f>0*'WFH Recoverable LACW DATA 2022'!AJ197</f>
        <v>0</v>
      </c>
      <c r="AH197" s="44">
        <f>0*'WFH Recoverable LACW DATA 2022'!AK197</f>
        <v>0</v>
      </c>
      <c r="AI197" s="44">
        <f>$G$7*'WFH Recoverable LACW DATA 2022'!AL197</f>
        <v>0</v>
      </c>
      <c r="AJ197" s="44">
        <f>$H$7*'WFH Recoverable LACW DATA 2022'!AM197</f>
        <v>0</v>
      </c>
      <c r="AK197" s="44">
        <f>$C$8*'WFH Recoverable LACW DATA 2022'!AN197</f>
        <v>-2859185.4777145977</v>
      </c>
      <c r="AL197" s="44">
        <f>0*'WFH Recoverable LACW DATA 2022'!AO197</f>
        <v>0</v>
      </c>
      <c r="AM197" s="44">
        <f>$G$8*'WFH Recoverable LACW DATA 2022'!AP197</f>
        <v>0</v>
      </c>
      <c r="AN197" s="44">
        <f>$H$8*'WFH Recoverable LACW DATA 2022'!AQ197</f>
        <v>0</v>
      </c>
      <c r="AO197" s="44">
        <f>$C$9*'WFH Recoverable LACW DATA 2022'!AR197</f>
        <v>-103396.66430821989</v>
      </c>
      <c r="AP197" s="44">
        <f>0*'WFH Recoverable LACW DATA 2022'!AS197</f>
        <v>0</v>
      </c>
      <c r="AQ197" s="44">
        <f>0*'WFH Recoverable LACW DATA 2022'!AT197</f>
        <v>0</v>
      </c>
      <c r="AR197" s="44">
        <f>$G$9*'WFH Recoverable LACW DATA 2022'!AU197</f>
        <v>0</v>
      </c>
      <c r="AS197" s="44">
        <f>$H$9*'WFH Recoverable LACW DATA 2022'!AV197</f>
        <v>0</v>
      </c>
      <c r="AT197" s="44">
        <f>$C$10*'WFH Recoverable LACW DATA 2022'!AW197</f>
        <v>-17101.292816607893</v>
      </c>
      <c r="AU197" s="44">
        <f>0*'WFH Recoverable LACW DATA 2022'!AX197</f>
        <v>0</v>
      </c>
      <c r="AV197" s="44">
        <f>0*'WFH Recoverable LACW DATA 2022'!AY197</f>
        <v>0</v>
      </c>
      <c r="AW197" s="44">
        <f>$G$10*'WFH Recoverable LACW DATA 2022'!AZ197</f>
        <v>0</v>
      </c>
      <c r="AX197" s="44">
        <f>360*'WFH Recoverable LACW DATA 2022'!BA197</f>
        <v>0</v>
      </c>
      <c r="AY197" s="44">
        <f>$H$10*'WFH Recoverable LACW DATA 2022'!BB197</f>
        <v>0</v>
      </c>
      <c r="AZ197" s="44">
        <f>$C$11*'WFH Recoverable LACW DATA 2022'!BC197</f>
        <v>0</v>
      </c>
      <c r="BA197" s="44">
        <f>0*'WFH Recoverable LACW DATA 2022'!BD197</f>
        <v>0</v>
      </c>
      <c r="BB197" s="44">
        <f>$E$4*'WFH Recoverable LACW DATA 2022'!BE197</f>
        <v>0</v>
      </c>
      <c r="BC197" s="44">
        <f>$F$4*'WFH Recoverable LACW DATA 2022'!BF197</f>
        <v>0</v>
      </c>
      <c r="BD197" s="44">
        <f>0*'WFH Recoverable LACW DATA 2022'!BG197</f>
        <v>0</v>
      </c>
      <c r="BE197" s="44">
        <f>$G$11*'WFH Recoverable LACW DATA 2022'!BH197</f>
        <v>0</v>
      </c>
      <c r="BF197" s="44">
        <f>360*'WFH Recoverable LACW DATA 2022'!BI197</f>
        <v>0</v>
      </c>
      <c r="BG197" s="44">
        <f>$H$11*'WFH Recoverable LACW DATA 2022'!BJ197</f>
        <v>0</v>
      </c>
      <c r="BH197" s="44">
        <f>0*'WFH Recoverable LACW DATA 2022'!BK197</f>
        <v>0</v>
      </c>
      <c r="BI197" s="44">
        <f>0*'WFH Recoverable LACW DATA 2022'!BL197</f>
        <v>0</v>
      </c>
      <c r="BJ197" s="44">
        <f>0*'WFH Recoverable LACW DATA 2022'!BM197</f>
        <v>0</v>
      </c>
      <c r="BK197" s="44">
        <f>0*'WFH Recoverable LACW DATA 2022'!BN197</f>
        <v>0</v>
      </c>
      <c r="BL197" s="44">
        <f>0*'WFH Recoverable LACW DATA 2022'!BO197</f>
        <v>0</v>
      </c>
      <c r="BM197">
        <f>$G$3*'WFH Residual LACW DATA 2022'!N197</f>
        <v>-25135.106670490255</v>
      </c>
      <c r="BN197">
        <f>$H$3*'WFH Residual LACW DATA 2022'!O197</f>
        <v>63645.93180216405</v>
      </c>
      <c r="BO197">
        <f>$G$4*'WFH Residual LACW DATA 2022'!P197</f>
        <v>-9686.7027709096565</v>
      </c>
      <c r="BP197">
        <f>$H$4*'WFH Residual LACW DATA 2022'!Q197</f>
        <v>10883.984438966561</v>
      </c>
      <c r="BQ197">
        <f>$G$5*'WFH Residual LACW DATA 2022'!R197</f>
        <v>-115201.31422640014</v>
      </c>
      <c r="BR197">
        <f>$H$5*'WFH Residual LACW DATA 2022'!S197</f>
        <v>82658.880370295883</v>
      </c>
      <c r="BS197">
        <f>$G$7*'WFH Residual LACW DATA 2022'!T197</f>
        <v>543.46176584843795</v>
      </c>
      <c r="BT197">
        <f>$H$7*'WFH Residual LACW DATA 2022'!U197</f>
        <v>91.357796845211567</v>
      </c>
      <c r="BU197">
        <f>$G$8*'WFH Residual LACW DATA 2022'!V197</f>
        <v>1893.3100870414332</v>
      </c>
      <c r="BV197">
        <f>$H$8*'WFH Residual LACW DATA 2022'!W197</f>
        <v>118.42677368823719</v>
      </c>
      <c r="BW197">
        <f>$G$6*'WFH Residual LACW DATA 2022'!X197</f>
        <v>636735.90743886982</v>
      </c>
      <c r="BX197">
        <f>$H$6*'WFH Residual LACW DATA 2022'!Y197</f>
        <v>541.37953686051287</v>
      </c>
      <c r="BY197">
        <f>$G$9*'WFH Residual LACW DATA 2022'!Z197</f>
        <v>60611.083052263282</v>
      </c>
      <c r="BZ197">
        <f>$H$9*'WFH Residual LACW DATA 2022'!AA197</f>
        <v>9201.572336570176</v>
      </c>
      <c r="CA197">
        <f>$G$10*'WFH Residual LACW DATA 2022'!AB197</f>
        <v>12454.332134026703</v>
      </c>
      <c r="CB197">
        <f>$H$10*'WFH Residual LACW DATA 2022'!AC197</f>
        <v>82.710762575911701</v>
      </c>
      <c r="CC197">
        <f>$G$10*'WFH Residual LACW DATA 2022'!AD197</f>
        <v>26040.876280237651</v>
      </c>
      <c r="CD197">
        <f>$H$11*'WFH Residual LACW DATA 2022'!AE197</f>
        <v>7963.9185620251701</v>
      </c>
      <c r="CE197">
        <f>360*'WFH Residual LACW DATA 2022'!AF197</f>
        <v>5205.5724698126241</v>
      </c>
      <c r="CH197">
        <f>360*'WFH Residual LACW DATA 2022'!AI197</f>
        <v>1041.7599849487817</v>
      </c>
    </row>
    <row r="198" spans="11:86" x14ac:dyDescent="0.35">
      <c r="K198" s="2" t="s">
        <v>197</v>
      </c>
      <c r="L198" s="10">
        <f>$E$3*'WFH Recoverable LACW DATA 2022'!O198</f>
        <v>0</v>
      </c>
      <c r="M198" s="44">
        <f>$F$3*'WFH Recoverable LACW DATA 2022'!P198</f>
        <v>0</v>
      </c>
      <c r="N198" s="44">
        <f>$D$3*'WFH Recoverable LACW DATA 2022'!Q198</f>
        <v>0</v>
      </c>
      <c r="O198" s="44">
        <f>$G$3*'WFH Recoverable LACW DATA 2022'!R198</f>
        <v>0</v>
      </c>
      <c r="P198" s="44">
        <f>$H$3*'WFH Recoverable LACW DATA 2022'!S198</f>
        <v>0</v>
      </c>
      <c r="Q198" s="44">
        <f>$E$4*'WFH Recoverable LACW DATA 2022'!T198</f>
        <v>-76741.649999999994</v>
      </c>
      <c r="R198" s="44">
        <f>$F$4*'WFH Recoverable LACW DATA 2022'!U198</f>
        <v>0</v>
      </c>
      <c r="S198" s="44">
        <f>$D$3*'WFH Recoverable LACW DATA 2022'!V198</f>
        <v>0</v>
      </c>
      <c r="T198" s="44">
        <f>$G$4*'WFH Recoverable LACW DATA 2022'!W198</f>
        <v>0</v>
      </c>
      <c r="U198" s="44">
        <f>360*'WFH Recoverable LACW DATA 2022'!X198</f>
        <v>0</v>
      </c>
      <c r="V198" s="44">
        <f>$H$4*'WFH Recoverable LACW DATA 2022'!Y198</f>
        <v>0</v>
      </c>
      <c r="W198" s="44">
        <f>$C$5*'WFH Recoverable LACW DATA 2022'!Z198</f>
        <v>-238887.65650000001</v>
      </c>
      <c r="X198" s="44">
        <f>0*'WFH Recoverable LACW DATA 2022'!AA198</f>
        <v>0</v>
      </c>
      <c r="Y198" s="44">
        <f>0*'WFH Recoverable LACW DATA 2022'!AB198</f>
        <v>0</v>
      </c>
      <c r="Z198" s="44">
        <f>$G$5*'WFH Recoverable LACW DATA 2022'!AC198</f>
        <v>0</v>
      </c>
      <c r="AA198" s="44">
        <f>$H$5*'WFH Recoverable LACW DATA 2022'!AD198</f>
        <v>0</v>
      </c>
      <c r="AB198" s="44">
        <f>$C$6*'WFH Recoverable LACW DATA 2022'!AE198</f>
        <v>-398039.58555645047</v>
      </c>
      <c r="AC198" s="44">
        <f>0*'WFH Recoverable LACW DATA 2022'!AF198</f>
        <v>0</v>
      </c>
      <c r="AD198" s="44">
        <f>$G$6*'WFH Recoverable LACW DATA 2022'!AG198</f>
        <v>0</v>
      </c>
      <c r="AE198" s="44">
        <f>$H$5*'WFH Recoverable LACW DATA 2022'!AH198</f>
        <v>0</v>
      </c>
      <c r="AF198" s="44">
        <f>$C$7*'WFH Recoverable LACW DATA 2022'!AI198</f>
        <v>-761543.20215237373</v>
      </c>
      <c r="AG198" s="44">
        <f>0*'WFH Recoverable LACW DATA 2022'!AJ198</f>
        <v>0</v>
      </c>
      <c r="AH198" s="44">
        <f>0*'WFH Recoverable LACW DATA 2022'!AK198</f>
        <v>0</v>
      </c>
      <c r="AI198" s="44">
        <f>$G$7*'WFH Recoverable LACW DATA 2022'!AL198</f>
        <v>0</v>
      </c>
      <c r="AJ198" s="44">
        <f>$H$7*'WFH Recoverable LACW DATA 2022'!AM198</f>
        <v>0</v>
      </c>
      <c r="AK198" s="44">
        <f>$C$8*'WFH Recoverable LACW DATA 2022'!AN198</f>
        <v>-2993028.3464022167</v>
      </c>
      <c r="AL198" s="44">
        <f>0*'WFH Recoverable LACW DATA 2022'!AO198</f>
        <v>0</v>
      </c>
      <c r="AM198" s="44">
        <f>$G$8*'WFH Recoverable LACW DATA 2022'!AP198</f>
        <v>0</v>
      </c>
      <c r="AN198" s="44">
        <f>$H$8*'WFH Recoverable LACW DATA 2022'!AQ198</f>
        <v>0</v>
      </c>
      <c r="AO198" s="44">
        <f>$C$9*'WFH Recoverable LACW DATA 2022'!AR198</f>
        <v>-1481888.8</v>
      </c>
      <c r="AP198" s="44">
        <f>0*'WFH Recoverable LACW DATA 2022'!AS198</f>
        <v>0</v>
      </c>
      <c r="AQ198" s="44">
        <f>0*'WFH Recoverable LACW DATA 2022'!AT198</f>
        <v>0</v>
      </c>
      <c r="AR198" s="44">
        <f>$G$9*'WFH Recoverable LACW DATA 2022'!AU198</f>
        <v>0</v>
      </c>
      <c r="AS198" s="44">
        <f>$H$9*'WFH Recoverable LACW DATA 2022'!AV198</f>
        <v>0</v>
      </c>
      <c r="AT198" s="44">
        <f>$C$10*'WFH Recoverable LACW DATA 2022'!AW198</f>
        <v>0</v>
      </c>
      <c r="AU198" s="44">
        <f>0*'WFH Recoverable LACW DATA 2022'!AX198</f>
        <v>0</v>
      </c>
      <c r="AV198" s="44">
        <f>0*'WFH Recoverable LACW DATA 2022'!AY198</f>
        <v>0</v>
      </c>
      <c r="AW198" s="44">
        <f>$G$10*'WFH Recoverable LACW DATA 2022'!AZ198</f>
        <v>0</v>
      </c>
      <c r="AX198" s="44">
        <f>360*'WFH Recoverable LACW DATA 2022'!BA198</f>
        <v>0</v>
      </c>
      <c r="AY198" s="44">
        <f>$H$10*'WFH Recoverable LACW DATA 2022'!BB198</f>
        <v>0</v>
      </c>
      <c r="AZ198" s="44">
        <f>$C$11*'WFH Recoverable LACW DATA 2022'!BC198</f>
        <v>0</v>
      </c>
      <c r="BA198" s="44">
        <f>0*'WFH Recoverable LACW DATA 2022'!BD198</f>
        <v>0</v>
      </c>
      <c r="BB198" s="44">
        <f>$E$4*'WFH Recoverable LACW DATA 2022'!BE198</f>
        <v>0</v>
      </c>
      <c r="BC198" s="44">
        <f>$F$4*'WFH Recoverable LACW DATA 2022'!BF198</f>
        <v>0</v>
      </c>
      <c r="BD198" s="44">
        <f>0*'WFH Recoverable LACW DATA 2022'!BG198</f>
        <v>0</v>
      </c>
      <c r="BE198" s="44">
        <f>$G$11*'WFH Recoverable LACW DATA 2022'!BH198</f>
        <v>0</v>
      </c>
      <c r="BF198" s="44">
        <f>360*'WFH Recoverable LACW DATA 2022'!BI198</f>
        <v>0</v>
      </c>
      <c r="BG198" s="44">
        <f>$H$11*'WFH Recoverable LACW DATA 2022'!BJ198</f>
        <v>0</v>
      </c>
      <c r="BH198" s="44">
        <f>0*'WFH Recoverable LACW DATA 2022'!BK198</f>
        <v>0</v>
      </c>
      <c r="BI198" s="44">
        <f>0*'WFH Recoverable LACW DATA 2022'!BL198</f>
        <v>0</v>
      </c>
      <c r="BJ198" s="44">
        <f>0*'WFH Recoverable LACW DATA 2022'!BM198</f>
        <v>0</v>
      </c>
      <c r="BK198" s="44">
        <f>0*'WFH Recoverable LACW DATA 2022'!BN198</f>
        <v>0</v>
      </c>
      <c r="BL198" s="44">
        <f>0*'WFH Recoverable LACW DATA 2022'!BO198</f>
        <v>0</v>
      </c>
      <c r="BM198">
        <f>$G$3*'WFH Residual LACW DATA 2022'!N198</f>
        <v>-85195.319922473718</v>
      </c>
      <c r="BN198">
        <f>$H$3*'WFH Residual LACW DATA 2022'!O198</f>
        <v>215727.57150919017</v>
      </c>
      <c r="BO198">
        <f>$G$4*'WFH Residual LACW DATA 2022'!P198</f>
        <v>-32833.031201353733</v>
      </c>
      <c r="BP198">
        <f>$H$4*'WFH Residual LACW DATA 2022'!Q198</f>
        <v>36891.21150210323</v>
      </c>
      <c r="BQ198">
        <f>$G$5*'WFH Residual LACW DATA 2022'!R198</f>
        <v>-390474.28561464499</v>
      </c>
      <c r="BR198">
        <f>$H$5*'WFH Residual LACW DATA 2022'!S198</f>
        <v>280171.86677980726</v>
      </c>
      <c r="BS198">
        <f>$G$7*'WFH Residual LACW DATA 2022'!T198</f>
        <v>1842.0609712967291</v>
      </c>
      <c r="BT198">
        <f>$H$7*'WFH Residual LACW DATA 2022'!U198</f>
        <v>309.65680120936395</v>
      </c>
      <c r="BU198">
        <f>$G$8*'WFH Residual LACW DATA 2022'!V198</f>
        <v>6417.3651893555025</v>
      </c>
      <c r="BV198">
        <f>$H$8*'WFH Residual LACW DATA 2022'!W198</f>
        <v>401.40696453065698</v>
      </c>
      <c r="BW198">
        <f>$G$6*'WFH Residual LACW DATA 2022'!X198</f>
        <v>2158213.2135555823</v>
      </c>
      <c r="BX198">
        <f>$H$6*'WFH Residual LACW DATA 2022'!Y198</f>
        <v>1835.0032664258599</v>
      </c>
      <c r="BY198">
        <f>$G$9*'WFH Residual LACW DATA 2022'!Z198</f>
        <v>205440.96665989904</v>
      </c>
      <c r="BZ198">
        <f>$H$9*'WFH Residual LACW DATA 2022'!AA198</f>
        <v>31188.683990120084</v>
      </c>
      <c r="CA198">
        <f>$G$10*'WFH Residual LACW DATA 2022'!AB198</f>
        <v>42213.897258883371</v>
      </c>
      <c r="CB198">
        <f>$H$10*'WFH Residual LACW DATA 2022'!AC198</f>
        <v>280.34772125950644</v>
      </c>
      <c r="CC198">
        <f>$G$10*'WFH Residual LACW DATA 2022'!AD198</f>
        <v>88265.421541301592</v>
      </c>
      <c r="CD198">
        <f>$H$11*'WFH Residual LACW DATA 2022'!AE198</f>
        <v>26993.662633818745</v>
      </c>
      <c r="CE198">
        <f>360*'WFH Residual LACW DATA 2022'!AF198</f>
        <v>17644.262177171731</v>
      </c>
      <c r="CH198">
        <f>360*'WFH Residual LACW DATA 2022'!AI198</f>
        <v>3531.0403239443162</v>
      </c>
    </row>
    <row r="199" spans="11:86" x14ac:dyDescent="0.35">
      <c r="K199" s="2" t="s">
        <v>198</v>
      </c>
      <c r="L199" s="10">
        <f>$E$3*'WFH Recoverable LACW DATA 2022'!O199</f>
        <v>0</v>
      </c>
      <c r="M199" s="44">
        <f>$F$3*'WFH Recoverable LACW DATA 2022'!P199</f>
        <v>0</v>
      </c>
      <c r="N199" s="44">
        <f>$D$3*'WFH Recoverable LACW DATA 2022'!Q199</f>
        <v>0</v>
      </c>
      <c r="O199" s="44">
        <f>$G$3*'WFH Recoverable LACW DATA 2022'!R199</f>
        <v>0</v>
      </c>
      <c r="P199" s="44">
        <f>$H$3*'WFH Recoverable LACW DATA 2022'!S199</f>
        <v>0</v>
      </c>
      <c r="Q199" s="44">
        <f>$E$4*'WFH Recoverable LACW DATA 2022'!T199</f>
        <v>-363193.2</v>
      </c>
      <c r="R199" s="44">
        <f>$F$4*'WFH Recoverable LACW DATA 2022'!U199</f>
        <v>0</v>
      </c>
      <c r="S199" s="44">
        <f>$D$3*'WFH Recoverable LACW DATA 2022'!V199</f>
        <v>0</v>
      </c>
      <c r="T199" s="44">
        <f>$G$4*'WFH Recoverable LACW DATA 2022'!W199</f>
        <v>0</v>
      </c>
      <c r="U199" s="44">
        <f>360*'WFH Recoverable LACW DATA 2022'!X199</f>
        <v>0</v>
      </c>
      <c r="V199" s="44">
        <f>$H$4*'WFH Recoverable LACW DATA 2022'!Y199</f>
        <v>0</v>
      </c>
      <c r="W199" s="44">
        <f>$C$5*'WFH Recoverable LACW DATA 2022'!Z199</f>
        <v>-606007.47503315052</v>
      </c>
      <c r="X199" s="44">
        <f>0*'WFH Recoverable LACW DATA 2022'!AA199</f>
        <v>0</v>
      </c>
      <c r="Y199" s="44">
        <f>0*'WFH Recoverable LACW DATA 2022'!AB199</f>
        <v>0</v>
      </c>
      <c r="Z199" s="44">
        <f>$G$5*'WFH Recoverable LACW DATA 2022'!AC199</f>
        <v>0</v>
      </c>
      <c r="AA199" s="44">
        <f>$H$5*'WFH Recoverable LACW DATA 2022'!AD199</f>
        <v>0</v>
      </c>
      <c r="AB199" s="44">
        <f>$C$6*'WFH Recoverable LACW DATA 2022'!AE199</f>
        <v>-875441.25301722379</v>
      </c>
      <c r="AC199" s="44">
        <f>0*'WFH Recoverable LACW DATA 2022'!AF199</f>
        <v>0</v>
      </c>
      <c r="AD199" s="44">
        <f>$G$6*'WFH Recoverable LACW DATA 2022'!AG199</f>
        <v>0</v>
      </c>
      <c r="AE199" s="44">
        <f>$H$5*'WFH Recoverable LACW DATA 2022'!AH199</f>
        <v>0</v>
      </c>
      <c r="AF199" s="44">
        <f>$C$7*'WFH Recoverable LACW DATA 2022'!AI199</f>
        <v>-1069833.1742242107</v>
      </c>
      <c r="AG199" s="44">
        <f>0*'WFH Recoverable LACW DATA 2022'!AJ199</f>
        <v>0</v>
      </c>
      <c r="AH199" s="44">
        <f>0*'WFH Recoverable LACW DATA 2022'!AK199</f>
        <v>0</v>
      </c>
      <c r="AI199" s="44">
        <f>$G$7*'WFH Recoverable LACW DATA 2022'!AL199</f>
        <v>0</v>
      </c>
      <c r="AJ199" s="44">
        <f>$H$7*'WFH Recoverable LACW DATA 2022'!AM199</f>
        <v>0</v>
      </c>
      <c r="AK199" s="44">
        <f>$C$8*'WFH Recoverable LACW DATA 2022'!AN199</f>
        <v>-3435562.885743089</v>
      </c>
      <c r="AL199" s="44">
        <f>0*'WFH Recoverable LACW DATA 2022'!AO199</f>
        <v>0</v>
      </c>
      <c r="AM199" s="44">
        <f>$G$8*'WFH Recoverable LACW DATA 2022'!AP199</f>
        <v>0</v>
      </c>
      <c r="AN199" s="44">
        <f>$H$8*'WFH Recoverable LACW DATA 2022'!AQ199</f>
        <v>0</v>
      </c>
      <c r="AO199" s="44">
        <f>$C$9*'WFH Recoverable LACW DATA 2022'!AR199</f>
        <v>0</v>
      </c>
      <c r="AP199" s="44">
        <f>0*'WFH Recoverable LACW DATA 2022'!AS199</f>
        <v>0</v>
      </c>
      <c r="AQ199" s="44">
        <f>0*'WFH Recoverable LACW DATA 2022'!AT199</f>
        <v>0</v>
      </c>
      <c r="AR199" s="44">
        <f>$G$9*'WFH Recoverable LACW DATA 2022'!AU199</f>
        <v>0</v>
      </c>
      <c r="AS199" s="44">
        <f>$H$9*'WFH Recoverable LACW DATA 2022'!AV199</f>
        <v>0</v>
      </c>
      <c r="AT199" s="44">
        <f>$C$10*'WFH Recoverable LACW DATA 2022'!AW199</f>
        <v>-53750</v>
      </c>
      <c r="AU199" s="44">
        <f>0*'WFH Recoverable LACW DATA 2022'!AX199</f>
        <v>0</v>
      </c>
      <c r="AV199" s="44">
        <f>0*'WFH Recoverable LACW DATA 2022'!AY199</f>
        <v>0</v>
      </c>
      <c r="AW199" s="44">
        <f>$G$10*'WFH Recoverable LACW DATA 2022'!AZ199</f>
        <v>0</v>
      </c>
      <c r="AX199" s="44">
        <f>360*'WFH Recoverable LACW DATA 2022'!BA199</f>
        <v>0</v>
      </c>
      <c r="AY199" s="44">
        <f>$H$10*'WFH Recoverable LACW DATA 2022'!BB199</f>
        <v>0</v>
      </c>
      <c r="AZ199" s="44">
        <f>$C$11*'WFH Recoverable LACW DATA 2022'!BC199</f>
        <v>0</v>
      </c>
      <c r="BA199" s="44">
        <f>0*'WFH Recoverable LACW DATA 2022'!BD199</f>
        <v>0</v>
      </c>
      <c r="BB199" s="44">
        <f>$E$4*'WFH Recoverable LACW DATA 2022'!BE199</f>
        <v>0</v>
      </c>
      <c r="BC199" s="44">
        <f>$F$4*'WFH Recoverable LACW DATA 2022'!BF199</f>
        <v>0</v>
      </c>
      <c r="BD199" s="44">
        <f>0*'WFH Recoverable LACW DATA 2022'!BG199</f>
        <v>0</v>
      </c>
      <c r="BE199" s="44">
        <f>$G$11*'WFH Recoverable LACW DATA 2022'!BH199</f>
        <v>0</v>
      </c>
      <c r="BF199" s="44">
        <f>360*'WFH Recoverable LACW DATA 2022'!BI199</f>
        <v>0</v>
      </c>
      <c r="BG199" s="44">
        <f>$H$11*'WFH Recoverable LACW DATA 2022'!BJ199</f>
        <v>0</v>
      </c>
      <c r="BH199" s="44">
        <f>0*'WFH Recoverable LACW DATA 2022'!BK199</f>
        <v>0</v>
      </c>
      <c r="BI199" s="44">
        <f>0*'WFH Recoverable LACW DATA 2022'!BL199</f>
        <v>0</v>
      </c>
      <c r="BJ199" s="44">
        <f>0*'WFH Recoverable LACW DATA 2022'!BM199</f>
        <v>0</v>
      </c>
      <c r="BK199" s="44">
        <f>0*'WFH Recoverable LACW DATA 2022'!BN199</f>
        <v>0</v>
      </c>
      <c r="BL199" s="44">
        <f>0*'WFH Recoverable LACW DATA 2022'!BO199</f>
        <v>0</v>
      </c>
      <c r="BM199">
        <f>$G$3*'WFH Residual LACW DATA 2022'!N199</f>
        <v>-77712.758824550212</v>
      </c>
      <c r="BN199">
        <f>$H$3*'WFH Residual LACW DATA 2022'!O199</f>
        <v>196780.58315592073</v>
      </c>
      <c r="BO199">
        <f>$G$4*'WFH Residual LACW DATA 2022'!P199</f>
        <v>-29949.361508960792</v>
      </c>
      <c r="BP199">
        <f>$H$4*'WFH Residual LACW DATA 2022'!Q199</f>
        <v>33651.118686064772</v>
      </c>
      <c r="BQ199">
        <f>$G$5*'WFH Residual LACW DATA 2022'!R199</f>
        <v>-356179.58841838653</v>
      </c>
      <c r="BR199">
        <f>$H$5*'WFH Residual LACW DATA 2022'!S199</f>
        <v>255564.84478603018</v>
      </c>
      <c r="BS199">
        <f>$G$7*'WFH Residual LACW DATA 2022'!T199</f>
        <v>1680.2758664767616</v>
      </c>
      <c r="BT199">
        <f>$H$7*'WFH Residual LACW DATA 2022'!U199</f>
        <v>282.46016720945562</v>
      </c>
      <c r="BU199">
        <f>$G$8*'WFH Residual LACW DATA 2022'!V199</f>
        <v>5853.7388403877912</v>
      </c>
      <c r="BV199">
        <f>$H$8*'WFH Residual LACW DATA 2022'!W199</f>
        <v>366.15206860484983</v>
      </c>
      <c r="BW199">
        <f>$G$6*'WFH Residual LACW DATA 2022'!X199</f>
        <v>1968660.9911157729</v>
      </c>
      <c r="BX199">
        <f>$H$6*'WFH Residual LACW DATA 2022'!Y199</f>
        <v>1673.8380279078851</v>
      </c>
      <c r="BY199">
        <f>$G$9*'WFH Residual LACW DATA 2022'!Z199</f>
        <v>187397.43344178324</v>
      </c>
      <c r="BZ199">
        <f>$H$9*'WFH Residual LACW DATA 2022'!AA199</f>
        <v>28449.434536837143</v>
      </c>
      <c r="CA199">
        <f>$G$10*'WFH Residual LACW DATA 2022'!AB199</f>
        <v>38506.32194009245</v>
      </c>
      <c r="CB199">
        <f>$H$10*'WFH Residual LACW DATA 2022'!AC199</f>
        <v>255.72525426370464</v>
      </c>
      <c r="CC199">
        <f>$G$10*'WFH Residual LACW DATA 2022'!AD199</f>
        <v>80513.218602011475</v>
      </c>
      <c r="CD199">
        <f>$H$11*'WFH Residual LACW DATA 2022'!AE199</f>
        <v>24622.854823036618</v>
      </c>
      <c r="CE199">
        <f>360*'WFH Residual LACW DATA 2022'!AF199</f>
        <v>16094.596422191202</v>
      </c>
      <c r="CH199">
        <f>360*'WFH Residual LACW DATA 2022'!AI199</f>
        <v>3220.9150143945922</v>
      </c>
    </row>
    <row r="200" spans="11:86" x14ac:dyDescent="0.35">
      <c r="K200" s="2" t="s">
        <v>199</v>
      </c>
      <c r="L200" s="10">
        <f>$E$3*'WFH Recoverable LACW DATA 2022'!O200</f>
        <v>0</v>
      </c>
      <c r="M200" s="44">
        <f>$F$3*'WFH Recoverable LACW DATA 2022'!P200</f>
        <v>0</v>
      </c>
      <c r="N200" s="44">
        <f>$D$3*'WFH Recoverable LACW DATA 2022'!Q200</f>
        <v>0</v>
      </c>
      <c r="O200" s="44">
        <f>$G$3*'WFH Recoverable LACW DATA 2022'!R200</f>
        <v>0</v>
      </c>
      <c r="P200" s="44">
        <f>$H$3*'WFH Recoverable LACW DATA 2022'!S200</f>
        <v>0</v>
      </c>
      <c r="Q200" s="44">
        <f>$E$4*'WFH Recoverable LACW DATA 2022'!T200</f>
        <v>0</v>
      </c>
      <c r="R200" s="44">
        <f>$F$4*'WFH Recoverable LACW DATA 2022'!U200</f>
        <v>706599.37599999993</v>
      </c>
      <c r="S200" s="44">
        <f>$D$3*'WFH Recoverable LACW DATA 2022'!V200</f>
        <v>0</v>
      </c>
      <c r="T200" s="44">
        <f>$G$4*'WFH Recoverable LACW DATA 2022'!W200</f>
        <v>0</v>
      </c>
      <c r="U200" s="44">
        <f>360*'WFH Recoverable LACW DATA 2022'!X200</f>
        <v>0</v>
      </c>
      <c r="V200" s="44">
        <f>$H$4*'WFH Recoverable LACW DATA 2022'!Y200</f>
        <v>0</v>
      </c>
      <c r="W200" s="44">
        <f>$C$5*'WFH Recoverable LACW DATA 2022'!Z200</f>
        <v>-2054659.3909447412</v>
      </c>
      <c r="X200" s="44">
        <f>0*'WFH Recoverable LACW DATA 2022'!AA200</f>
        <v>0</v>
      </c>
      <c r="Y200" s="44">
        <f>0*'WFH Recoverable LACW DATA 2022'!AB200</f>
        <v>0</v>
      </c>
      <c r="Z200" s="44">
        <f>$G$5*'WFH Recoverable LACW DATA 2022'!AC200</f>
        <v>0</v>
      </c>
      <c r="AA200" s="44">
        <f>$H$5*'WFH Recoverable LACW DATA 2022'!AD200</f>
        <v>0</v>
      </c>
      <c r="AB200" s="44">
        <f>$C$6*'WFH Recoverable LACW DATA 2022'!AE200</f>
        <v>-1629713.8902794956</v>
      </c>
      <c r="AC200" s="44">
        <f>0*'WFH Recoverable LACW DATA 2022'!AF200</f>
        <v>0</v>
      </c>
      <c r="AD200" s="44">
        <f>$G$6*'WFH Recoverable LACW DATA 2022'!AG200</f>
        <v>0</v>
      </c>
      <c r="AE200" s="44">
        <f>$H$5*'WFH Recoverable LACW DATA 2022'!AH200</f>
        <v>0</v>
      </c>
      <c r="AF200" s="44">
        <f>$C$7*'WFH Recoverable LACW DATA 2022'!AI200</f>
        <v>-3550156.5081273126</v>
      </c>
      <c r="AG200" s="44">
        <f>0*'WFH Recoverable LACW DATA 2022'!AJ200</f>
        <v>0</v>
      </c>
      <c r="AH200" s="44">
        <f>0*'WFH Recoverable LACW DATA 2022'!AK200</f>
        <v>0</v>
      </c>
      <c r="AI200" s="44">
        <f>$G$7*'WFH Recoverable LACW DATA 2022'!AL200</f>
        <v>0</v>
      </c>
      <c r="AJ200" s="44">
        <f>$H$7*'WFH Recoverable LACW DATA 2022'!AM200</f>
        <v>0</v>
      </c>
      <c r="AK200" s="44">
        <f>$C$8*'WFH Recoverable LACW DATA 2022'!AN200</f>
        <v>-11299761.880586686</v>
      </c>
      <c r="AL200" s="44">
        <f>0*'WFH Recoverable LACW DATA 2022'!AO200</f>
        <v>0</v>
      </c>
      <c r="AM200" s="44">
        <f>$G$8*'WFH Recoverable LACW DATA 2022'!AP200</f>
        <v>0</v>
      </c>
      <c r="AN200" s="44">
        <f>$H$8*'WFH Recoverable LACW DATA 2022'!AQ200</f>
        <v>0</v>
      </c>
      <c r="AO200" s="44">
        <f>$C$9*'WFH Recoverable LACW DATA 2022'!AR200</f>
        <v>-2510350.1350245732</v>
      </c>
      <c r="AP200" s="44">
        <f>0*'WFH Recoverable LACW DATA 2022'!AS200</f>
        <v>0</v>
      </c>
      <c r="AQ200" s="44">
        <f>0*'WFH Recoverable LACW DATA 2022'!AT200</f>
        <v>0</v>
      </c>
      <c r="AR200" s="44">
        <f>$G$9*'WFH Recoverable LACW DATA 2022'!AU200</f>
        <v>0</v>
      </c>
      <c r="AS200" s="44">
        <f>$H$9*'WFH Recoverable LACW DATA 2022'!AV200</f>
        <v>0</v>
      </c>
      <c r="AT200" s="44">
        <f>$C$10*'WFH Recoverable LACW DATA 2022'!AW200</f>
        <v>-963197.01494267839</v>
      </c>
      <c r="AU200" s="44">
        <f>0*'WFH Recoverable LACW DATA 2022'!AX200</f>
        <v>0</v>
      </c>
      <c r="AV200" s="44">
        <f>0*'WFH Recoverable LACW DATA 2022'!AY200</f>
        <v>0</v>
      </c>
      <c r="AW200" s="44">
        <f>$G$10*'WFH Recoverable LACW DATA 2022'!AZ200</f>
        <v>0</v>
      </c>
      <c r="AX200" s="44">
        <f>360*'WFH Recoverable LACW DATA 2022'!BA200</f>
        <v>0</v>
      </c>
      <c r="AY200" s="44">
        <f>$H$10*'WFH Recoverable LACW DATA 2022'!BB200</f>
        <v>0</v>
      </c>
      <c r="AZ200" s="44">
        <f>$C$11*'WFH Recoverable LACW DATA 2022'!BC200</f>
        <v>0</v>
      </c>
      <c r="BA200" s="44">
        <f>0*'WFH Recoverable LACW DATA 2022'!BD200</f>
        <v>0</v>
      </c>
      <c r="BB200" s="44">
        <f>$E$4*'WFH Recoverable LACW DATA 2022'!BE200</f>
        <v>0</v>
      </c>
      <c r="BC200" s="44">
        <f>$F$4*'WFH Recoverable LACW DATA 2022'!BF200</f>
        <v>0</v>
      </c>
      <c r="BD200" s="44">
        <f>0*'WFH Recoverable LACW DATA 2022'!BG200</f>
        <v>0</v>
      </c>
      <c r="BE200" s="44">
        <f>$G$11*'WFH Recoverable LACW DATA 2022'!BH200</f>
        <v>0</v>
      </c>
      <c r="BF200" s="44">
        <f>360*'WFH Recoverable LACW DATA 2022'!BI200</f>
        <v>0</v>
      </c>
      <c r="BG200" s="44">
        <f>$H$11*'WFH Recoverable LACW DATA 2022'!BJ200</f>
        <v>0</v>
      </c>
      <c r="BH200" s="44">
        <f>0*'WFH Recoverable LACW DATA 2022'!BK200</f>
        <v>0</v>
      </c>
      <c r="BI200" s="44">
        <f>0*'WFH Recoverable LACW DATA 2022'!BL200</f>
        <v>0</v>
      </c>
      <c r="BJ200" s="44">
        <f>0*'WFH Recoverable LACW DATA 2022'!BM200</f>
        <v>0</v>
      </c>
      <c r="BK200" s="44">
        <f>0*'WFH Recoverable LACW DATA 2022'!BN200</f>
        <v>0</v>
      </c>
      <c r="BL200" s="44">
        <f>0*'WFH Recoverable LACW DATA 2022'!BO200</f>
        <v>0</v>
      </c>
      <c r="BM200">
        <f>$G$3*'WFH Residual LACW DATA 2022'!N200</f>
        <v>-274010.66350227577</v>
      </c>
      <c r="BN200">
        <f>$H$3*'WFH Residual LACW DATA 2022'!O200</f>
        <v>693836.8804619601</v>
      </c>
      <c r="BO200">
        <f>$G$4*'WFH Residual LACW DATA 2022'!P200</f>
        <v>-105599.70515352969</v>
      </c>
      <c r="BP200">
        <f>$H$4*'WFH Residual LACW DATA 2022'!Q200</f>
        <v>118651.88545911599</v>
      </c>
      <c r="BQ200">
        <f>$G$5*'WFH Residual LACW DATA 2022'!R200</f>
        <v>-1255868.4934713414</v>
      </c>
      <c r="BR200">
        <f>$H$5*'WFH Residual LACW DATA 2022'!S200</f>
        <v>901106.76479489333</v>
      </c>
      <c r="BS200">
        <f>$G$7*'WFH Residual LACW DATA 2022'!T200</f>
        <v>5924.5548865356923</v>
      </c>
      <c r="BT200">
        <f>$H$7*'WFH Residual LACW DATA 2022'!U200</f>
        <v>995.93810592625857</v>
      </c>
      <c r="BU200">
        <f>$G$8*'WFH Residual LACW DATA 2022'!V200</f>
        <v>20639.942370917168</v>
      </c>
      <c r="BV200">
        <f>$H$8*'WFH Residual LACW DATA 2022'!W200</f>
        <v>1291.0308780525577</v>
      </c>
      <c r="BW200">
        <f>$G$6*'WFH Residual LACW DATA 2022'!X200</f>
        <v>6941384.0474322252</v>
      </c>
      <c r="BX200">
        <f>$H$6*'WFH Residual LACW DATA 2022'!Y200</f>
        <v>5901.8554425259772</v>
      </c>
      <c r="BY200">
        <f>$G$9*'WFH Residual LACW DATA 2022'!Z200</f>
        <v>660752.4408178</v>
      </c>
      <c r="BZ200">
        <f>$H$9*'WFH Residual LACW DATA 2022'!AA200</f>
        <v>100311.04996932173</v>
      </c>
      <c r="CA200">
        <f>$G$10*'WFH Residual LACW DATA 2022'!AB200</f>
        <v>135771.04948310961</v>
      </c>
      <c r="CB200">
        <f>$H$10*'WFH Residual LACW DATA 2022'!AC200</f>
        <v>901.67235927480203</v>
      </c>
      <c r="CC200">
        <f>$G$10*'WFH Residual LACW DATA 2022'!AD200</f>
        <v>283884.92164650187</v>
      </c>
      <c r="CD200">
        <f>$H$11*'WFH Residual LACW DATA 2022'!AE200</f>
        <v>86818.752665991502</v>
      </c>
      <c r="CE200">
        <f>360*'WFH Residual LACW DATA 2022'!AF200</f>
        <v>56748.610024288238</v>
      </c>
      <c r="CH200">
        <f>360*'WFH Residual LACW DATA 2022'!AI200</f>
        <v>11356.75883250066</v>
      </c>
    </row>
    <row r="201" spans="11:86" x14ac:dyDescent="0.35">
      <c r="K201" s="2" t="s">
        <v>200</v>
      </c>
      <c r="L201" s="10">
        <f>$E$3*'WFH Recoverable LACW DATA 2022'!O201</f>
        <v>0</v>
      </c>
      <c r="M201" s="44">
        <f>$F$3*'WFH Recoverable LACW DATA 2022'!P201</f>
        <v>0</v>
      </c>
      <c r="N201" s="44">
        <f>$D$3*'WFH Recoverable LACW DATA 2022'!Q201</f>
        <v>0</v>
      </c>
      <c r="O201" s="44">
        <f>$G$3*'WFH Recoverable LACW DATA 2022'!R201</f>
        <v>0</v>
      </c>
      <c r="P201" s="44">
        <f>$H$3*'WFH Recoverable LACW DATA 2022'!S201</f>
        <v>0</v>
      </c>
      <c r="Q201" s="44">
        <f>$E$4*'WFH Recoverable LACW DATA 2022'!T201</f>
        <v>-309727.40630103444</v>
      </c>
      <c r="R201" s="44">
        <f>$F$4*'WFH Recoverable LACW DATA 2022'!U201</f>
        <v>6892.9699364904427</v>
      </c>
      <c r="S201" s="44">
        <f>$D$3*'WFH Recoverable LACW DATA 2022'!V201</f>
        <v>0</v>
      </c>
      <c r="T201" s="44">
        <f>$G$4*'WFH Recoverable LACW DATA 2022'!W201</f>
        <v>0</v>
      </c>
      <c r="U201" s="44">
        <f>360*'WFH Recoverable LACW DATA 2022'!X201</f>
        <v>0</v>
      </c>
      <c r="V201" s="44">
        <f>$H$4*'WFH Recoverable LACW DATA 2022'!Y201</f>
        <v>0</v>
      </c>
      <c r="W201" s="44">
        <f>$C$5*'WFH Recoverable LACW DATA 2022'!Z201</f>
        <v>-576638.39048184396</v>
      </c>
      <c r="X201" s="44">
        <f>0*'WFH Recoverable LACW DATA 2022'!AA201</f>
        <v>0</v>
      </c>
      <c r="Y201" s="44">
        <f>0*'WFH Recoverable LACW DATA 2022'!AB201</f>
        <v>0</v>
      </c>
      <c r="Z201" s="44">
        <f>$G$5*'WFH Recoverable LACW DATA 2022'!AC201</f>
        <v>0</v>
      </c>
      <c r="AA201" s="44">
        <f>$H$5*'WFH Recoverable LACW DATA 2022'!AD201</f>
        <v>0</v>
      </c>
      <c r="AB201" s="44">
        <f>$C$6*'WFH Recoverable LACW DATA 2022'!AE201</f>
        <v>-764952.31212293799</v>
      </c>
      <c r="AC201" s="44">
        <f>0*'WFH Recoverable LACW DATA 2022'!AF201</f>
        <v>0</v>
      </c>
      <c r="AD201" s="44">
        <f>$G$6*'WFH Recoverable LACW DATA 2022'!AG201</f>
        <v>0</v>
      </c>
      <c r="AE201" s="44">
        <f>$H$5*'WFH Recoverable LACW DATA 2022'!AH201</f>
        <v>0</v>
      </c>
      <c r="AF201" s="44">
        <f>$C$7*'WFH Recoverable LACW DATA 2022'!AI201</f>
        <v>-1313042.2752866566</v>
      </c>
      <c r="AG201" s="44">
        <f>0*'WFH Recoverable LACW DATA 2022'!AJ201</f>
        <v>0</v>
      </c>
      <c r="AH201" s="44">
        <f>0*'WFH Recoverable LACW DATA 2022'!AK201</f>
        <v>0</v>
      </c>
      <c r="AI201" s="44">
        <f>$G$7*'WFH Recoverable LACW DATA 2022'!AL201</f>
        <v>0</v>
      </c>
      <c r="AJ201" s="44">
        <f>$H$7*'WFH Recoverable LACW DATA 2022'!AM201</f>
        <v>0</v>
      </c>
      <c r="AK201" s="44">
        <f>$C$8*'WFH Recoverable LACW DATA 2022'!AN201</f>
        <v>-2618071.4863288119</v>
      </c>
      <c r="AL201" s="44">
        <f>0*'WFH Recoverable LACW DATA 2022'!AO201</f>
        <v>0</v>
      </c>
      <c r="AM201" s="44">
        <f>$G$8*'WFH Recoverable LACW DATA 2022'!AP201</f>
        <v>0</v>
      </c>
      <c r="AN201" s="44">
        <f>$H$8*'WFH Recoverable LACW DATA 2022'!AQ201</f>
        <v>0</v>
      </c>
      <c r="AO201" s="44">
        <f>$C$9*'WFH Recoverable LACW DATA 2022'!AR201</f>
        <v>-924152.34384939983</v>
      </c>
      <c r="AP201" s="44">
        <f>0*'WFH Recoverable LACW DATA 2022'!AS201</f>
        <v>0</v>
      </c>
      <c r="AQ201" s="44">
        <f>0*'WFH Recoverable LACW DATA 2022'!AT201</f>
        <v>0</v>
      </c>
      <c r="AR201" s="44">
        <f>$G$9*'WFH Recoverable LACW DATA 2022'!AU201</f>
        <v>0</v>
      </c>
      <c r="AS201" s="44">
        <f>$H$9*'WFH Recoverable LACW DATA 2022'!AV201</f>
        <v>0</v>
      </c>
      <c r="AT201" s="44">
        <f>$C$10*'WFH Recoverable LACW DATA 2022'!AW201</f>
        <v>0</v>
      </c>
      <c r="AU201" s="44">
        <f>0*'WFH Recoverable LACW DATA 2022'!AX201</f>
        <v>0</v>
      </c>
      <c r="AV201" s="44">
        <f>0*'WFH Recoverable LACW DATA 2022'!AY201</f>
        <v>0</v>
      </c>
      <c r="AW201" s="44">
        <f>$G$10*'WFH Recoverable LACW DATA 2022'!AZ201</f>
        <v>0</v>
      </c>
      <c r="AX201" s="44">
        <f>360*'WFH Recoverable LACW DATA 2022'!BA201</f>
        <v>0</v>
      </c>
      <c r="AY201" s="44">
        <f>$H$10*'WFH Recoverable LACW DATA 2022'!BB201</f>
        <v>0</v>
      </c>
      <c r="AZ201" s="44">
        <f>$C$11*'WFH Recoverable LACW DATA 2022'!BC201</f>
        <v>0</v>
      </c>
      <c r="BA201" s="44">
        <f>0*'WFH Recoverable LACW DATA 2022'!BD201</f>
        <v>0</v>
      </c>
      <c r="BB201" s="44">
        <f>$E$4*'WFH Recoverable LACW DATA 2022'!BE201</f>
        <v>0</v>
      </c>
      <c r="BC201" s="44">
        <f>$F$4*'WFH Recoverable LACW DATA 2022'!BF201</f>
        <v>0</v>
      </c>
      <c r="BD201" s="44">
        <f>0*'WFH Recoverable LACW DATA 2022'!BG201</f>
        <v>0</v>
      </c>
      <c r="BE201" s="44">
        <f>$G$11*'WFH Recoverable LACW DATA 2022'!BH201</f>
        <v>0</v>
      </c>
      <c r="BF201" s="44">
        <f>360*'WFH Recoverable LACW DATA 2022'!BI201</f>
        <v>0</v>
      </c>
      <c r="BG201" s="44">
        <f>$H$11*'WFH Recoverable LACW DATA 2022'!BJ201</f>
        <v>0</v>
      </c>
      <c r="BH201" s="44">
        <f>0*'WFH Recoverable LACW DATA 2022'!BK201</f>
        <v>0</v>
      </c>
      <c r="BI201" s="44">
        <f>0*'WFH Recoverable LACW DATA 2022'!BL201</f>
        <v>0</v>
      </c>
      <c r="BJ201" s="44">
        <f>0*'WFH Recoverable LACW DATA 2022'!BM201</f>
        <v>0</v>
      </c>
      <c r="BK201" s="44">
        <f>0*'WFH Recoverable LACW DATA 2022'!BN201</f>
        <v>0</v>
      </c>
      <c r="BL201" s="44">
        <f>0*'WFH Recoverable LACW DATA 2022'!BO201</f>
        <v>0</v>
      </c>
      <c r="BM201">
        <f>$G$3*'WFH Residual LACW DATA 2022'!N201</f>
        <v>-103907.21689728797</v>
      </c>
      <c r="BN201">
        <f>$H$3*'WFH Residual LACW DATA 2022'!O201</f>
        <v>263108.95462248969</v>
      </c>
      <c r="BO201">
        <f>$G$4*'WFH Residual LACW DATA 2022'!P201</f>
        <v>-40044.322828284145</v>
      </c>
      <c r="BP201">
        <f>$H$4*'WFH Residual LACW DATA 2022'!Q201</f>
        <v>44993.82264942451</v>
      </c>
      <c r="BQ201">
        <f>$G$5*'WFH Residual LACW DATA 2022'!R201</f>
        <v>-476236.21021783026</v>
      </c>
      <c r="BR201">
        <f>$H$5*'WFH Residual LACW DATA 2022'!S201</f>
        <v>341707.48999474174</v>
      </c>
      <c r="BS201">
        <f>$G$7*'WFH Residual LACW DATA 2022'!T201</f>
        <v>2246.6425275089291</v>
      </c>
      <c r="BT201">
        <f>$H$7*'WFH Residual LACW DATA 2022'!U201</f>
        <v>377.66835591744939</v>
      </c>
      <c r="BU201">
        <f>$G$8*'WFH Residual LACW DATA 2022'!V201</f>
        <v>7826.8449164373587</v>
      </c>
      <c r="BV201">
        <f>$H$8*'WFH Residual LACW DATA 2022'!W201</f>
        <v>489.57009100410096</v>
      </c>
      <c r="BW201">
        <f>$G$6*'WFH Residual LACW DATA 2022'!X201</f>
        <v>2632232.9524154617</v>
      </c>
      <c r="BX201">
        <f>$H$6*'WFH Residual LACW DATA 2022'!Y201</f>
        <v>2238.0347017330328</v>
      </c>
      <c r="BY201">
        <f>$G$9*'WFH Residual LACW DATA 2022'!Z201</f>
        <v>250563.04855412082</v>
      </c>
      <c r="BZ201">
        <f>$H$9*'WFH Residual LACW DATA 2022'!AA201</f>
        <v>38038.818975636095</v>
      </c>
      <c r="CA201">
        <f>$G$10*'WFH Residual LACW DATA 2022'!AB201</f>
        <v>51485.557922079628</v>
      </c>
      <c r="CB201">
        <f>$H$10*'WFH Residual LACW DATA 2022'!AC201</f>
        <v>341.92196832032442</v>
      </c>
      <c r="CC201">
        <f>$G$10*'WFH Residual LACW DATA 2022'!AD201</f>
        <v>107651.62110980286</v>
      </c>
      <c r="CD201">
        <f>$H$11*'WFH Residual LACW DATA 2022'!AE201</f>
        <v>32922.422976951966</v>
      </c>
      <c r="CE201">
        <f>360*'WFH Residual LACW DATA 2022'!AF201</f>
        <v>21519.564439740701</v>
      </c>
      <c r="CH201">
        <f>360*'WFH Residual LACW DATA 2022'!AI201</f>
        <v>4306.5813139386682</v>
      </c>
    </row>
    <row r="202" spans="11:86" x14ac:dyDescent="0.35">
      <c r="K202" s="2" t="s">
        <v>201</v>
      </c>
      <c r="L202" s="10">
        <f>$E$3*'WFH Recoverable LACW DATA 2022'!O202</f>
        <v>0</v>
      </c>
      <c r="M202" s="44">
        <f>$F$3*'WFH Recoverable LACW DATA 2022'!P202</f>
        <v>0</v>
      </c>
      <c r="N202" s="44">
        <f>$D$3*'WFH Recoverable LACW DATA 2022'!Q202</f>
        <v>-186293.64</v>
      </c>
      <c r="O202" s="44">
        <f>$G$3*'WFH Recoverable LACW DATA 2022'!R202</f>
        <v>0</v>
      </c>
      <c r="P202" s="44">
        <f>$H$3*'WFH Recoverable LACW DATA 2022'!S202</f>
        <v>0</v>
      </c>
      <c r="Q202" s="44">
        <f>$E$4*'WFH Recoverable LACW DATA 2022'!T202</f>
        <v>-25575.300000000003</v>
      </c>
      <c r="R202" s="44">
        <f>$F$4*'WFH Recoverable LACW DATA 2022'!U202</f>
        <v>190389.91999999998</v>
      </c>
      <c r="S202" s="44">
        <f>$D$3*'WFH Recoverable LACW DATA 2022'!V202</f>
        <v>0</v>
      </c>
      <c r="T202" s="44">
        <f>$G$4*'WFH Recoverable LACW DATA 2022'!W202</f>
        <v>0</v>
      </c>
      <c r="U202" s="44">
        <f>360*'WFH Recoverable LACW DATA 2022'!X202</f>
        <v>0</v>
      </c>
      <c r="V202" s="44">
        <f>$H$4*'WFH Recoverable LACW DATA 2022'!Y202</f>
        <v>0</v>
      </c>
      <c r="W202" s="44">
        <f>$C$5*'WFH Recoverable LACW DATA 2022'!Z202</f>
        <v>-543216.18984491122</v>
      </c>
      <c r="X202" s="44">
        <f>0*'WFH Recoverable LACW DATA 2022'!AA202</f>
        <v>0</v>
      </c>
      <c r="Y202" s="44">
        <f>0*'WFH Recoverable LACW DATA 2022'!AB202</f>
        <v>0</v>
      </c>
      <c r="Z202" s="44">
        <f>$G$5*'WFH Recoverable LACW DATA 2022'!AC202</f>
        <v>0</v>
      </c>
      <c r="AA202" s="44">
        <f>$H$5*'WFH Recoverable LACW DATA 2022'!AD202</f>
        <v>0</v>
      </c>
      <c r="AB202" s="44">
        <f>$C$6*'WFH Recoverable LACW DATA 2022'!AE202</f>
        <v>-682491.98076682235</v>
      </c>
      <c r="AC202" s="44">
        <f>0*'WFH Recoverable LACW DATA 2022'!AF202</f>
        <v>0</v>
      </c>
      <c r="AD202" s="44">
        <f>$G$6*'WFH Recoverable LACW DATA 2022'!AG202</f>
        <v>0</v>
      </c>
      <c r="AE202" s="44">
        <f>$H$5*'WFH Recoverable LACW DATA 2022'!AH202</f>
        <v>0</v>
      </c>
      <c r="AF202" s="44">
        <f>$C$7*'WFH Recoverable LACW DATA 2022'!AI202</f>
        <v>-785666.96689093276</v>
      </c>
      <c r="AG202" s="44">
        <f>0*'WFH Recoverable LACW DATA 2022'!AJ202</f>
        <v>0</v>
      </c>
      <c r="AH202" s="44">
        <f>0*'WFH Recoverable LACW DATA 2022'!AK202</f>
        <v>0</v>
      </c>
      <c r="AI202" s="44">
        <f>$G$7*'WFH Recoverable LACW DATA 2022'!AL202</f>
        <v>0</v>
      </c>
      <c r="AJ202" s="44">
        <f>$H$7*'WFH Recoverable LACW DATA 2022'!AM202</f>
        <v>0</v>
      </c>
      <c r="AK202" s="44">
        <f>$C$8*'WFH Recoverable LACW DATA 2022'!AN202</f>
        <v>-2326383.6875104378</v>
      </c>
      <c r="AL202" s="44">
        <f>0*'WFH Recoverable LACW DATA 2022'!AO202</f>
        <v>0</v>
      </c>
      <c r="AM202" s="44">
        <f>$G$8*'WFH Recoverable LACW DATA 2022'!AP202</f>
        <v>0</v>
      </c>
      <c r="AN202" s="44">
        <f>$H$8*'WFH Recoverable LACW DATA 2022'!AQ202</f>
        <v>0</v>
      </c>
      <c r="AO202" s="44">
        <f>$C$9*'WFH Recoverable LACW DATA 2022'!AR202</f>
        <v>-54537.415773259396</v>
      </c>
      <c r="AP202" s="44">
        <f>0*'WFH Recoverable LACW DATA 2022'!AS202</f>
        <v>0</v>
      </c>
      <c r="AQ202" s="44">
        <f>0*'WFH Recoverable LACW DATA 2022'!AT202</f>
        <v>0</v>
      </c>
      <c r="AR202" s="44">
        <f>$G$9*'WFH Recoverable LACW DATA 2022'!AU202</f>
        <v>0</v>
      </c>
      <c r="AS202" s="44">
        <f>$H$9*'WFH Recoverable LACW DATA 2022'!AV202</f>
        <v>0</v>
      </c>
      <c r="AT202" s="44">
        <f>$C$10*'WFH Recoverable LACW DATA 2022'!AW202</f>
        <v>-9280</v>
      </c>
      <c r="AU202" s="44">
        <f>0*'WFH Recoverable LACW DATA 2022'!AX202</f>
        <v>0</v>
      </c>
      <c r="AV202" s="44">
        <f>0*'WFH Recoverable LACW DATA 2022'!AY202</f>
        <v>0</v>
      </c>
      <c r="AW202" s="44">
        <f>$G$10*'WFH Recoverable LACW DATA 2022'!AZ202</f>
        <v>0</v>
      </c>
      <c r="AX202" s="44">
        <f>360*'WFH Recoverable LACW DATA 2022'!BA202</f>
        <v>0</v>
      </c>
      <c r="AY202" s="44">
        <f>$H$10*'WFH Recoverable LACW DATA 2022'!BB202</f>
        <v>0</v>
      </c>
      <c r="AZ202" s="44">
        <f>$C$11*'WFH Recoverable LACW DATA 2022'!BC202</f>
        <v>0</v>
      </c>
      <c r="BA202" s="44">
        <f>0*'WFH Recoverable LACW DATA 2022'!BD202</f>
        <v>0</v>
      </c>
      <c r="BB202" s="44">
        <f>$E$4*'WFH Recoverable LACW DATA 2022'!BE202</f>
        <v>0</v>
      </c>
      <c r="BC202" s="44">
        <f>$F$4*'WFH Recoverable LACW DATA 2022'!BF202</f>
        <v>0</v>
      </c>
      <c r="BD202" s="44">
        <f>0*'WFH Recoverable LACW DATA 2022'!BG202</f>
        <v>0</v>
      </c>
      <c r="BE202" s="44">
        <f>$G$11*'WFH Recoverable LACW DATA 2022'!BH202</f>
        <v>0</v>
      </c>
      <c r="BF202" s="44">
        <f>360*'WFH Recoverable LACW DATA 2022'!BI202</f>
        <v>0</v>
      </c>
      <c r="BG202" s="44">
        <f>$H$11*'WFH Recoverable LACW DATA 2022'!BJ202</f>
        <v>0</v>
      </c>
      <c r="BH202" s="44">
        <f>0*'WFH Recoverable LACW DATA 2022'!BK202</f>
        <v>0</v>
      </c>
      <c r="BI202" s="44">
        <f>0*'WFH Recoverable LACW DATA 2022'!BL202</f>
        <v>0</v>
      </c>
      <c r="BJ202" s="44">
        <f>0*'WFH Recoverable LACW DATA 2022'!BM202</f>
        <v>0</v>
      </c>
      <c r="BK202" s="44">
        <f>0*'WFH Recoverable LACW DATA 2022'!BN202</f>
        <v>0</v>
      </c>
      <c r="BL202" s="44">
        <f>0*'WFH Recoverable LACW DATA 2022'!BO202</f>
        <v>0</v>
      </c>
      <c r="BM202">
        <f>$G$3*'WFH Residual LACW DATA 2022'!N202</f>
        <v>-48402.093700909194</v>
      </c>
      <c r="BN202">
        <f>$H$3*'WFH Residual LACW DATA 2022'!O202</f>
        <v>122561.49914759581</v>
      </c>
      <c r="BO202">
        <f>$G$4*'WFH Residual LACW DATA 2022'!P202</f>
        <v>-18653.459534384427</v>
      </c>
      <c r="BP202">
        <f>$H$4*'WFH Residual LACW DATA 2022'!Q202</f>
        <v>20959.037157084877</v>
      </c>
      <c r="BQ202">
        <f>$G$5*'WFH Residual LACW DATA 2022'!R202</f>
        <v>-221840.50693528826</v>
      </c>
      <c r="BR202">
        <f>$H$5*'WFH Residual LACW DATA 2022'!S202</f>
        <v>159174.29455720191</v>
      </c>
      <c r="BS202">
        <f>$G$7*'WFH Residual LACW DATA 2022'!T202</f>
        <v>1046.5317556953341</v>
      </c>
      <c r="BT202">
        <f>$H$7*'WFH Residual LACW DATA 2022'!U202</f>
        <v>175.92559686257772</v>
      </c>
      <c r="BU202">
        <f>$G$8*'WFH Residual LACW DATA 2022'!V202</f>
        <v>3645.9034544478654</v>
      </c>
      <c r="BV202">
        <f>$H$8*'WFH Residual LACW DATA 2022'!W202</f>
        <v>228.05169963667481</v>
      </c>
      <c r="BW202">
        <f>$G$6*'WFH Residual LACW DATA 2022'!X202</f>
        <v>1226147.6133209702</v>
      </c>
      <c r="BX202">
        <f>$H$6*'WFH Residual LACW DATA 2022'!Y202</f>
        <v>1042.5220554819421</v>
      </c>
      <c r="BY202">
        <f>$G$9*'WFH Residual LACW DATA 2022'!Z202</f>
        <v>116717.36108657684</v>
      </c>
      <c r="BZ202">
        <f>$H$9*'WFH Residual LACW DATA 2022'!AA202</f>
        <v>17719.255074944813</v>
      </c>
      <c r="CA202">
        <f>$G$10*'WFH Residual LACW DATA 2022'!AB202</f>
        <v>23983.019401351405</v>
      </c>
      <c r="CB202">
        <f>$H$10*'WFH Residual LACW DATA 2022'!AC202</f>
        <v>159.27420292085225</v>
      </c>
      <c r="CC202">
        <f>$G$10*'WFH Residual LACW DATA 2022'!AD202</f>
        <v>50146.313293734747</v>
      </c>
      <c r="CD202">
        <f>$H$11*'WFH Residual LACW DATA 2022'!AE202</f>
        <v>15335.933820329148</v>
      </c>
      <c r="CE202">
        <f>360*'WFH Residual LACW DATA 2022'!AF202</f>
        <v>10024.25053348021</v>
      </c>
      <c r="CH202">
        <f>360*'WFH Residual LACW DATA 2022'!AI202</f>
        <v>2006.093113762194</v>
      </c>
    </row>
    <row r="203" spans="11:86" x14ac:dyDescent="0.35">
      <c r="K203" s="2" t="s">
        <v>202</v>
      </c>
      <c r="L203" s="10">
        <f>$E$3*'WFH Recoverable LACW DATA 2022'!O203</f>
        <v>0</v>
      </c>
      <c r="M203" s="44">
        <f>$F$3*'WFH Recoverable LACW DATA 2022'!P203</f>
        <v>0</v>
      </c>
      <c r="N203" s="44">
        <f>$D$3*'WFH Recoverable LACW DATA 2022'!Q203</f>
        <v>0</v>
      </c>
      <c r="O203" s="44">
        <f>$G$3*'WFH Recoverable LACW DATA 2022'!R203</f>
        <v>0</v>
      </c>
      <c r="P203" s="44">
        <f>$H$3*'WFH Recoverable LACW DATA 2022'!S203</f>
        <v>0</v>
      </c>
      <c r="Q203" s="44">
        <f>$E$4*'WFH Recoverable LACW DATA 2022'!T203</f>
        <v>0</v>
      </c>
      <c r="R203" s="44">
        <f>$F$4*'WFH Recoverable LACW DATA 2022'!U203</f>
        <v>579481.27999999991</v>
      </c>
      <c r="S203" s="44">
        <f>$D$3*'WFH Recoverable LACW DATA 2022'!V203</f>
        <v>0</v>
      </c>
      <c r="T203" s="44">
        <f>$G$4*'WFH Recoverable LACW DATA 2022'!W203</f>
        <v>0</v>
      </c>
      <c r="U203" s="44">
        <f>360*'WFH Recoverable LACW DATA 2022'!X203</f>
        <v>0</v>
      </c>
      <c r="V203" s="44">
        <f>$H$4*'WFH Recoverable LACW DATA 2022'!Y203</f>
        <v>0</v>
      </c>
      <c r="W203" s="44">
        <f>$C$5*'WFH Recoverable LACW DATA 2022'!Z203</f>
        <v>-720648.9842908982</v>
      </c>
      <c r="X203" s="44">
        <f>0*'WFH Recoverable LACW DATA 2022'!AA203</f>
        <v>0</v>
      </c>
      <c r="Y203" s="44">
        <f>0*'WFH Recoverable LACW DATA 2022'!AB203</f>
        <v>0</v>
      </c>
      <c r="Z203" s="44">
        <f>$G$5*'WFH Recoverable LACW DATA 2022'!AC203</f>
        <v>0</v>
      </c>
      <c r="AA203" s="44">
        <f>$H$5*'WFH Recoverable LACW DATA 2022'!AD203</f>
        <v>0</v>
      </c>
      <c r="AB203" s="44">
        <f>$C$6*'WFH Recoverable LACW DATA 2022'!AE203</f>
        <v>-551224.36083923897</v>
      </c>
      <c r="AC203" s="44">
        <f>0*'WFH Recoverable LACW DATA 2022'!AF203</f>
        <v>0</v>
      </c>
      <c r="AD203" s="44">
        <f>$G$6*'WFH Recoverable LACW DATA 2022'!AG203</f>
        <v>0</v>
      </c>
      <c r="AE203" s="44">
        <f>$H$5*'WFH Recoverable LACW DATA 2022'!AH203</f>
        <v>0</v>
      </c>
      <c r="AF203" s="44">
        <f>$C$7*'WFH Recoverable LACW DATA 2022'!AI203</f>
        <v>-912842.38</v>
      </c>
      <c r="AG203" s="44">
        <f>0*'WFH Recoverable LACW DATA 2022'!AJ203</f>
        <v>0</v>
      </c>
      <c r="AH203" s="44">
        <f>0*'WFH Recoverable LACW DATA 2022'!AK203</f>
        <v>0</v>
      </c>
      <c r="AI203" s="44">
        <f>$G$7*'WFH Recoverable LACW DATA 2022'!AL203</f>
        <v>0</v>
      </c>
      <c r="AJ203" s="44">
        <f>$H$7*'WFH Recoverable LACW DATA 2022'!AM203</f>
        <v>0</v>
      </c>
      <c r="AK203" s="44">
        <f>$C$8*'WFH Recoverable LACW DATA 2022'!AN203</f>
        <v>-2869092.4743674556</v>
      </c>
      <c r="AL203" s="44">
        <f>0*'WFH Recoverable LACW DATA 2022'!AO203</f>
        <v>0</v>
      </c>
      <c r="AM203" s="44">
        <f>$G$8*'WFH Recoverable LACW DATA 2022'!AP203</f>
        <v>0</v>
      </c>
      <c r="AN203" s="44">
        <f>$H$8*'WFH Recoverable LACW DATA 2022'!AQ203</f>
        <v>0</v>
      </c>
      <c r="AO203" s="44">
        <f>$C$9*'WFH Recoverable LACW DATA 2022'!AR203</f>
        <v>0</v>
      </c>
      <c r="AP203" s="44">
        <f>0*'WFH Recoverable LACW DATA 2022'!AS203</f>
        <v>0</v>
      </c>
      <c r="AQ203" s="44">
        <f>0*'WFH Recoverable LACW DATA 2022'!AT203</f>
        <v>0</v>
      </c>
      <c r="AR203" s="44">
        <f>$G$9*'WFH Recoverable LACW DATA 2022'!AU203</f>
        <v>0</v>
      </c>
      <c r="AS203" s="44">
        <f>$H$9*'WFH Recoverable LACW DATA 2022'!AV203</f>
        <v>0</v>
      </c>
      <c r="AT203" s="44">
        <f>$C$10*'WFH Recoverable LACW DATA 2022'!AW203</f>
        <v>-34480</v>
      </c>
      <c r="AU203" s="44">
        <f>0*'WFH Recoverable LACW DATA 2022'!AX203</f>
        <v>0</v>
      </c>
      <c r="AV203" s="44">
        <f>0*'WFH Recoverable LACW DATA 2022'!AY203</f>
        <v>0</v>
      </c>
      <c r="AW203" s="44">
        <f>$G$10*'WFH Recoverable LACW DATA 2022'!AZ203</f>
        <v>0</v>
      </c>
      <c r="AX203" s="44">
        <f>360*'WFH Recoverable LACW DATA 2022'!BA203</f>
        <v>0</v>
      </c>
      <c r="AY203" s="44">
        <f>$H$10*'WFH Recoverable LACW DATA 2022'!BB203</f>
        <v>0</v>
      </c>
      <c r="AZ203" s="44">
        <f>$C$11*'WFH Recoverable LACW DATA 2022'!BC203</f>
        <v>0</v>
      </c>
      <c r="BA203" s="44">
        <f>0*'WFH Recoverable LACW DATA 2022'!BD203</f>
        <v>0</v>
      </c>
      <c r="BB203" s="44">
        <f>$E$4*'WFH Recoverable LACW DATA 2022'!BE203</f>
        <v>0</v>
      </c>
      <c r="BC203" s="44">
        <f>$F$4*'WFH Recoverable LACW DATA 2022'!BF203</f>
        <v>0</v>
      </c>
      <c r="BD203" s="44">
        <f>0*'WFH Recoverable LACW DATA 2022'!BG203</f>
        <v>0</v>
      </c>
      <c r="BE203" s="44">
        <f>$G$11*'WFH Recoverable LACW DATA 2022'!BH203</f>
        <v>0</v>
      </c>
      <c r="BF203" s="44">
        <f>360*'WFH Recoverable LACW DATA 2022'!BI203</f>
        <v>0</v>
      </c>
      <c r="BG203" s="44">
        <f>$H$11*'WFH Recoverable LACW DATA 2022'!BJ203</f>
        <v>0</v>
      </c>
      <c r="BH203" s="44">
        <f>0*'WFH Recoverable LACW DATA 2022'!BK203</f>
        <v>0</v>
      </c>
      <c r="BI203" s="44">
        <f>0*'WFH Recoverable LACW DATA 2022'!BL203</f>
        <v>0</v>
      </c>
      <c r="BJ203" s="44">
        <f>0*'WFH Recoverable LACW DATA 2022'!BM203</f>
        <v>0</v>
      </c>
      <c r="BK203" s="44">
        <f>0*'WFH Recoverable LACW DATA 2022'!BN203</f>
        <v>0</v>
      </c>
      <c r="BL203" s="44">
        <f>0*'WFH Recoverable LACW DATA 2022'!BO203</f>
        <v>0</v>
      </c>
      <c r="BM203">
        <f>$G$3*'WFH Residual LACW DATA 2022'!N203</f>
        <v>-137901.52138375057</v>
      </c>
      <c r="BN203">
        <f>$H$3*'WFH Residual LACW DATA 2022'!O203</f>
        <v>349187.72935661732</v>
      </c>
      <c r="BO203">
        <f>$G$4*'WFH Residual LACW DATA 2022'!P203</f>
        <v>-53145.230963707676</v>
      </c>
      <c r="BP203">
        <f>$H$4*'WFH Residual LACW DATA 2022'!Q203</f>
        <v>59714.010070731107</v>
      </c>
      <c r="BQ203">
        <f>$G$5*'WFH Residual LACW DATA 2022'!R203</f>
        <v>-632041.73769747629</v>
      </c>
      <c r="BR203">
        <f>$H$5*'WFH Residual LACW DATA 2022'!S203</f>
        <v>453500.57624079741</v>
      </c>
      <c r="BS203">
        <f>$G$7*'WFH Residual LACW DATA 2022'!T203</f>
        <v>2981.6545164054182</v>
      </c>
      <c r="BT203">
        <f>$H$7*'WFH Residual LACW DATA 2022'!U203</f>
        <v>501.22640577504876</v>
      </c>
      <c r="BU203">
        <f>$G$8*'WFH Residual LACW DATA 2022'!V203</f>
        <v>10387.47696108832</v>
      </c>
      <c r="BV203">
        <f>$H$8*'WFH Residual LACW DATA 2022'!W203</f>
        <v>649.73793341210023</v>
      </c>
      <c r="BW203">
        <f>$G$6*'WFH Residual LACW DATA 2022'!X203</f>
        <v>3493394.7767395922</v>
      </c>
      <c r="BX203">
        <f>$H$6*'WFH Residual LACW DATA 2022'!Y203</f>
        <v>2970.2305527410294</v>
      </c>
      <c r="BY203">
        <f>$G$9*'WFH Residual LACW DATA 2022'!Z203</f>
        <v>332537.30231577088</v>
      </c>
      <c r="BZ203">
        <f>$H$9*'WFH Residual LACW DATA 2022'!AA203</f>
        <v>50483.606096067146</v>
      </c>
      <c r="CA203">
        <f>$G$10*'WFH Residual LACW DATA 2022'!AB203</f>
        <v>68329.582667624156</v>
      </c>
      <c r="CB203">
        <f>$H$10*'WFH Residual LACW DATA 2022'!AC203</f>
        <v>453.78522333543509</v>
      </c>
      <c r="CC203">
        <f>$G$10*'WFH Residual LACW DATA 2022'!AD203</f>
        <v>142870.94557775962</v>
      </c>
      <c r="CD203">
        <f>$H$11*'WFH Residual LACW DATA 2022'!AE203</f>
        <v>43693.329026884181</v>
      </c>
      <c r="CE203">
        <f>360*'WFH Residual LACW DATA 2022'!AF203</f>
        <v>28559.909160971438</v>
      </c>
      <c r="CH203">
        <f>360*'WFH Residual LACW DATA 2022'!AI203</f>
        <v>5715.5232609302475</v>
      </c>
    </row>
    <row r="204" spans="11:86" x14ac:dyDescent="0.35">
      <c r="K204" s="2" t="s">
        <v>203</v>
      </c>
      <c r="L204" s="10">
        <f>$E$3*'WFH Recoverable LACW DATA 2022'!O204</f>
        <v>0</v>
      </c>
      <c r="M204" s="44">
        <f>$F$3*'WFH Recoverable LACW DATA 2022'!P204</f>
        <v>0</v>
      </c>
      <c r="N204" s="44">
        <f>$D$3*'WFH Recoverable LACW DATA 2022'!Q204</f>
        <v>-246309.96000000002</v>
      </c>
      <c r="O204" s="44">
        <f>$G$3*'WFH Recoverable LACW DATA 2022'!R204</f>
        <v>0</v>
      </c>
      <c r="P204" s="44">
        <f>$H$3*'WFH Recoverable LACW DATA 2022'!S204</f>
        <v>0</v>
      </c>
      <c r="Q204" s="44">
        <f>$E$4*'WFH Recoverable LACW DATA 2022'!T204</f>
        <v>0</v>
      </c>
      <c r="R204" s="44">
        <f>$F$4*'WFH Recoverable LACW DATA 2022'!U204</f>
        <v>187683.44</v>
      </c>
      <c r="S204" s="44">
        <f>$D$3*'WFH Recoverable LACW DATA 2022'!V204</f>
        <v>0</v>
      </c>
      <c r="T204" s="44">
        <f>$G$4*'WFH Recoverable LACW DATA 2022'!W204</f>
        <v>0</v>
      </c>
      <c r="U204" s="44">
        <f>360*'WFH Recoverable LACW DATA 2022'!X204</f>
        <v>0</v>
      </c>
      <c r="V204" s="44">
        <f>$H$4*'WFH Recoverable LACW DATA 2022'!Y204</f>
        <v>0</v>
      </c>
      <c r="W204" s="44">
        <f>$C$5*'WFH Recoverable LACW DATA 2022'!Z204</f>
        <v>-423736.90139736555</v>
      </c>
      <c r="X204" s="44">
        <f>0*'WFH Recoverable LACW DATA 2022'!AA204</f>
        <v>0</v>
      </c>
      <c r="Y204" s="44">
        <f>0*'WFH Recoverable LACW DATA 2022'!AB204</f>
        <v>0</v>
      </c>
      <c r="Z204" s="44">
        <f>$G$5*'WFH Recoverable LACW DATA 2022'!AC204</f>
        <v>0</v>
      </c>
      <c r="AA204" s="44">
        <f>$H$5*'WFH Recoverable LACW DATA 2022'!AD204</f>
        <v>0</v>
      </c>
      <c r="AB204" s="44">
        <f>$C$6*'WFH Recoverable LACW DATA 2022'!AE204</f>
        <v>-256285.92822559969</v>
      </c>
      <c r="AC204" s="44">
        <f>0*'WFH Recoverable LACW DATA 2022'!AF204</f>
        <v>0</v>
      </c>
      <c r="AD204" s="44">
        <f>$G$6*'WFH Recoverable LACW DATA 2022'!AG204</f>
        <v>0</v>
      </c>
      <c r="AE204" s="44">
        <f>$H$5*'WFH Recoverable LACW DATA 2022'!AH204</f>
        <v>35547.715959388195</v>
      </c>
      <c r="AF204" s="44">
        <f>$C$7*'WFH Recoverable LACW DATA 2022'!AI204</f>
        <v>-734396.5</v>
      </c>
      <c r="AG204" s="44">
        <f>0*'WFH Recoverable LACW DATA 2022'!AJ204</f>
        <v>0</v>
      </c>
      <c r="AH204" s="44">
        <f>0*'WFH Recoverable LACW DATA 2022'!AK204</f>
        <v>0</v>
      </c>
      <c r="AI204" s="44">
        <f>$G$7*'WFH Recoverable LACW DATA 2022'!AL204</f>
        <v>0</v>
      </c>
      <c r="AJ204" s="44">
        <f>$H$7*'WFH Recoverable LACW DATA 2022'!AM204</f>
        <v>0</v>
      </c>
      <c r="AK204" s="44">
        <f>$C$8*'WFH Recoverable LACW DATA 2022'!AN204</f>
        <v>-1860612.7025059834</v>
      </c>
      <c r="AL204" s="44">
        <f>0*'WFH Recoverable LACW DATA 2022'!AO204</f>
        <v>0</v>
      </c>
      <c r="AM204" s="44">
        <f>$G$8*'WFH Recoverable LACW DATA 2022'!AP204</f>
        <v>0</v>
      </c>
      <c r="AN204" s="44">
        <f>$H$8*'WFH Recoverable LACW DATA 2022'!AQ204</f>
        <v>0</v>
      </c>
      <c r="AO204" s="44">
        <f>$C$9*'WFH Recoverable LACW DATA 2022'!AR204</f>
        <v>-552129.55000000005</v>
      </c>
      <c r="AP204" s="44">
        <f>0*'WFH Recoverable LACW DATA 2022'!AS204</f>
        <v>0</v>
      </c>
      <c r="AQ204" s="44">
        <f>0*'WFH Recoverable LACW DATA 2022'!AT204</f>
        <v>0</v>
      </c>
      <c r="AR204" s="44">
        <f>$G$9*'WFH Recoverable LACW DATA 2022'!AU204</f>
        <v>0</v>
      </c>
      <c r="AS204" s="44">
        <f>$H$9*'WFH Recoverable LACW DATA 2022'!AV204</f>
        <v>0</v>
      </c>
      <c r="AT204" s="44">
        <f>$C$10*'WFH Recoverable LACW DATA 2022'!AW204</f>
        <v>-21930</v>
      </c>
      <c r="AU204" s="44">
        <f>0*'WFH Recoverable LACW DATA 2022'!AX204</f>
        <v>0</v>
      </c>
      <c r="AV204" s="44">
        <f>0*'WFH Recoverable LACW DATA 2022'!AY204</f>
        <v>0</v>
      </c>
      <c r="AW204" s="44">
        <f>$G$10*'WFH Recoverable LACW DATA 2022'!AZ204</f>
        <v>0</v>
      </c>
      <c r="AX204" s="44">
        <f>360*'WFH Recoverable LACW DATA 2022'!BA204</f>
        <v>0</v>
      </c>
      <c r="AY204" s="44">
        <f>$H$10*'WFH Recoverable LACW DATA 2022'!BB204</f>
        <v>0</v>
      </c>
      <c r="AZ204" s="44">
        <f>$C$11*'WFH Recoverable LACW DATA 2022'!BC204</f>
        <v>0</v>
      </c>
      <c r="BA204" s="44">
        <f>0*'WFH Recoverable LACW DATA 2022'!BD204</f>
        <v>0</v>
      </c>
      <c r="BB204" s="44">
        <f>$E$4*'WFH Recoverable LACW DATA 2022'!BE204</f>
        <v>0</v>
      </c>
      <c r="BC204" s="44">
        <f>$F$4*'WFH Recoverable LACW DATA 2022'!BF204</f>
        <v>0</v>
      </c>
      <c r="BD204" s="44">
        <f>0*'WFH Recoverable LACW DATA 2022'!BG204</f>
        <v>0</v>
      </c>
      <c r="BE204" s="44">
        <f>$G$11*'WFH Recoverable LACW DATA 2022'!BH204</f>
        <v>0</v>
      </c>
      <c r="BF204" s="44">
        <f>360*'WFH Recoverable LACW DATA 2022'!BI204</f>
        <v>0</v>
      </c>
      <c r="BG204" s="44">
        <f>$H$11*'WFH Recoverable LACW DATA 2022'!BJ204</f>
        <v>0</v>
      </c>
      <c r="BH204" s="44">
        <f>0*'WFH Recoverable LACW DATA 2022'!BK204</f>
        <v>0</v>
      </c>
      <c r="BI204" s="44">
        <f>0*'WFH Recoverable LACW DATA 2022'!BL204</f>
        <v>0</v>
      </c>
      <c r="BJ204" s="44">
        <f>0*'WFH Recoverable LACW DATA 2022'!BM204</f>
        <v>0</v>
      </c>
      <c r="BK204" s="44">
        <f>0*'WFH Recoverable LACW DATA 2022'!BN204</f>
        <v>0</v>
      </c>
      <c r="BL204" s="44">
        <f>0*'WFH Recoverable LACW DATA 2022'!BO204</f>
        <v>0</v>
      </c>
      <c r="BM204">
        <f>$G$3*'WFH Residual LACW DATA 2022'!N204</f>
        <v>-105406.15014216783</v>
      </c>
      <c r="BN204">
        <f>$H$3*'WFH Residual LACW DATA 2022'!O204</f>
        <v>266904.48269922647</v>
      </c>
      <c r="BO204">
        <f>$G$4*'WFH Residual LACW DATA 2022'!P204</f>
        <v>-40621.989794529138</v>
      </c>
      <c r="BP204">
        <f>$H$4*'WFH Residual LACW DATA 2022'!Q204</f>
        <v>45642.889563131939</v>
      </c>
      <c r="BQ204">
        <f>$G$5*'WFH Residual LACW DATA 2022'!R204</f>
        <v>-483106.24590184563</v>
      </c>
      <c r="BR204">
        <f>$H$5*'WFH Residual LACW DATA 2022'!S204</f>
        <v>346636.8561357276</v>
      </c>
      <c r="BS204">
        <f>$G$7*'WFH Residual LACW DATA 2022'!T204</f>
        <v>2279.0518949657908</v>
      </c>
      <c r="BT204">
        <f>$H$7*'WFH Residual LACW DATA 2022'!U204</f>
        <v>383.11648234338725</v>
      </c>
      <c r="BU204">
        <f>$G$8*'WFH Residual LACW DATA 2022'!V204</f>
        <v>7939.7525507488781</v>
      </c>
      <c r="BV204">
        <f>$H$8*'WFH Residual LACW DATA 2022'!W204</f>
        <v>496.63247711179832</v>
      </c>
      <c r="BW204">
        <f>$G$6*'WFH Residual LACW DATA 2022'!X204</f>
        <v>2670204.7276054751</v>
      </c>
      <c r="BX204">
        <f>$H$6*'WFH Residual LACW DATA 2022'!Y204</f>
        <v>2270.3198953682208</v>
      </c>
      <c r="BY204">
        <f>$G$9*'WFH Residual LACW DATA 2022'!Z204</f>
        <v>254177.59328576803</v>
      </c>
      <c r="BZ204">
        <f>$H$9*'WFH Residual LACW DATA 2022'!AA204</f>
        <v>38587.555166067505</v>
      </c>
      <c r="CA204">
        <f>$G$10*'WFH Residual LACW DATA 2022'!AB204</f>
        <v>52228.272592966045</v>
      </c>
      <c r="CB204">
        <f>$H$10*'WFH Residual LACW DATA 2022'!AC204</f>
        <v>346.85442845903373</v>
      </c>
      <c r="CC204">
        <f>$G$10*'WFH Residual LACW DATA 2022'!AD204</f>
        <v>109204.56996711079</v>
      </c>
      <c r="CD204">
        <f>$H$11*'WFH Residual LACW DATA 2022'!AE204</f>
        <v>33397.351627489596</v>
      </c>
      <c r="CE204">
        <f>360*'WFH Residual LACW DATA 2022'!AF204</f>
        <v>21829.998993925197</v>
      </c>
      <c r="CH204">
        <f>360*'WFH Residual LACW DATA 2022'!AI204</f>
        <v>4368.7067186602862</v>
      </c>
    </row>
    <row r="205" spans="11:86" x14ac:dyDescent="0.35">
      <c r="K205" s="4" t="s">
        <v>204</v>
      </c>
      <c r="L205" s="10">
        <f>$E$3*'WFH Recoverable LACW DATA 2022'!O205</f>
        <v>0</v>
      </c>
      <c r="M205" s="44">
        <f>$F$3*'WFH Recoverable LACW DATA 2022'!P205</f>
        <v>0</v>
      </c>
      <c r="N205" s="44">
        <f>$D$3*'WFH Recoverable LACW DATA 2022'!Q205</f>
        <v>0</v>
      </c>
      <c r="O205" s="44">
        <f>$G$3*'WFH Recoverable LACW DATA 2022'!R205</f>
        <v>0</v>
      </c>
      <c r="P205" s="44">
        <f>$H$3*'WFH Recoverable LACW DATA 2022'!S205</f>
        <v>0</v>
      </c>
      <c r="Q205" s="44">
        <f>$E$4*'WFH Recoverable LACW DATA 2022'!T205</f>
        <v>0</v>
      </c>
      <c r="R205" s="44">
        <f>$F$4*'WFH Recoverable LACW DATA 2022'!U205</f>
        <v>245584.63999999998</v>
      </c>
      <c r="S205" s="44">
        <f>$D$3*'WFH Recoverable LACW DATA 2022'!V205</f>
        <v>0</v>
      </c>
      <c r="T205" s="44">
        <f>$G$4*'WFH Recoverable LACW DATA 2022'!W205</f>
        <v>0</v>
      </c>
      <c r="U205" s="44">
        <f>360*'WFH Recoverable LACW DATA 2022'!X205</f>
        <v>0</v>
      </c>
      <c r="V205" s="44">
        <f>$H$4*'WFH Recoverable LACW DATA 2022'!Y205</f>
        <v>0</v>
      </c>
      <c r="W205" s="44">
        <f>$C$5*'WFH Recoverable LACW DATA 2022'!Z205</f>
        <v>-250739.71359350561</v>
      </c>
      <c r="X205" s="44">
        <f>0*'WFH Recoverable LACW DATA 2022'!AA205</f>
        <v>0</v>
      </c>
      <c r="Y205" s="44">
        <f>0*'WFH Recoverable LACW DATA 2022'!AB205</f>
        <v>0</v>
      </c>
      <c r="Z205" s="44">
        <f>$G$5*'WFH Recoverable LACW DATA 2022'!AC205</f>
        <v>0</v>
      </c>
      <c r="AA205" s="44">
        <f>$H$5*'WFH Recoverable LACW DATA 2022'!AD205</f>
        <v>0</v>
      </c>
      <c r="AB205" s="44">
        <f>$C$6*'WFH Recoverable LACW DATA 2022'!AE205</f>
        <v>-279026.26169210154</v>
      </c>
      <c r="AC205" s="44">
        <f>0*'WFH Recoverable LACW DATA 2022'!AF205</f>
        <v>0</v>
      </c>
      <c r="AD205" s="44">
        <f>$G$6*'WFH Recoverable LACW DATA 2022'!AG205</f>
        <v>0</v>
      </c>
      <c r="AE205" s="44">
        <f>$H$5*'WFH Recoverable LACW DATA 2022'!AH205</f>
        <v>0</v>
      </c>
      <c r="AF205" s="44">
        <f>$C$7*'WFH Recoverable LACW DATA 2022'!AI205</f>
        <v>-644776.8164526436</v>
      </c>
      <c r="AG205" s="44">
        <f>0*'WFH Recoverable LACW DATA 2022'!AJ205</f>
        <v>0</v>
      </c>
      <c r="AH205" s="44">
        <f>0*'WFH Recoverable LACW DATA 2022'!AK205</f>
        <v>0</v>
      </c>
      <c r="AI205" s="44">
        <f>$G$7*'WFH Recoverable LACW DATA 2022'!AL205</f>
        <v>0</v>
      </c>
      <c r="AJ205" s="44">
        <f>$H$7*'WFH Recoverable LACW DATA 2022'!AM205</f>
        <v>0</v>
      </c>
      <c r="AK205" s="44">
        <f>$C$8*'WFH Recoverable LACW DATA 2022'!AN205</f>
        <v>-3228007.5268430337</v>
      </c>
      <c r="AL205" s="44">
        <f>0*'WFH Recoverable LACW DATA 2022'!AO205</f>
        <v>0</v>
      </c>
      <c r="AM205" s="44">
        <f>$G$8*'WFH Recoverable LACW DATA 2022'!AP205</f>
        <v>0</v>
      </c>
      <c r="AN205" s="44">
        <f>$H$8*'WFH Recoverable LACW DATA 2022'!AQ205</f>
        <v>0</v>
      </c>
      <c r="AO205" s="44">
        <f>$C$9*'WFH Recoverable LACW DATA 2022'!AR205</f>
        <v>0</v>
      </c>
      <c r="AP205" s="44">
        <f>0*'WFH Recoverable LACW DATA 2022'!AS205</f>
        <v>0</v>
      </c>
      <c r="AQ205" s="44">
        <f>0*'WFH Recoverable LACW DATA 2022'!AT205</f>
        <v>0</v>
      </c>
      <c r="AR205" s="44">
        <f>$G$9*'WFH Recoverable LACW DATA 2022'!AU205</f>
        <v>0</v>
      </c>
      <c r="AS205" s="44">
        <f>$H$9*'WFH Recoverable LACW DATA 2022'!AV205</f>
        <v>0</v>
      </c>
      <c r="AT205" s="44">
        <f>$C$10*'WFH Recoverable LACW DATA 2022'!AW205</f>
        <v>-213170</v>
      </c>
      <c r="AU205" s="44">
        <f>0*'WFH Recoverable LACW DATA 2022'!AX205</f>
        <v>0</v>
      </c>
      <c r="AV205" s="44">
        <f>0*'WFH Recoverable LACW DATA 2022'!AY205</f>
        <v>0</v>
      </c>
      <c r="AW205" s="44">
        <f>$G$10*'WFH Recoverable LACW DATA 2022'!AZ205</f>
        <v>0</v>
      </c>
      <c r="AX205" s="44">
        <f>360*'WFH Recoverable LACW DATA 2022'!BA205</f>
        <v>0</v>
      </c>
      <c r="AY205" s="44">
        <f>$H$10*'WFH Recoverable LACW DATA 2022'!BB205</f>
        <v>0</v>
      </c>
      <c r="AZ205" s="44">
        <f>$C$11*'WFH Recoverable LACW DATA 2022'!BC205</f>
        <v>0</v>
      </c>
      <c r="BA205" s="44">
        <f>0*'WFH Recoverable LACW DATA 2022'!BD205</f>
        <v>0</v>
      </c>
      <c r="BB205" s="44">
        <f>$E$4*'WFH Recoverable LACW DATA 2022'!BE205</f>
        <v>0</v>
      </c>
      <c r="BC205" s="44">
        <f>$F$4*'WFH Recoverable LACW DATA 2022'!BF205</f>
        <v>0</v>
      </c>
      <c r="BD205" s="44">
        <f>0*'WFH Recoverable LACW DATA 2022'!BG205</f>
        <v>0</v>
      </c>
      <c r="BE205" s="44">
        <f>$G$11*'WFH Recoverable LACW DATA 2022'!BH205</f>
        <v>0</v>
      </c>
      <c r="BF205" s="44">
        <f>360*'WFH Recoverable LACW DATA 2022'!BI205</f>
        <v>0</v>
      </c>
      <c r="BG205" s="44">
        <f>$H$11*'WFH Recoverable LACW DATA 2022'!BJ205</f>
        <v>0</v>
      </c>
      <c r="BH205" s="44">
        <f>0*'WFH Recoverable LACW DATA 2022'!BK205</f>
        <v>0</v>
      </c>
      <c r="BI205" s="44">
        <f>0*'WFH Recoverable LACW DATA 2022'!BL205</f>
        <v>0</v>
      </c>
      <c r="BJ205" s="44">
        <f>0*'WFH Recoverable LACW DATA 2022'!BM205</f>
        <v>0</v>
      </c>
      <c r="BK205" s="44">
        <f>0*'WFH Recoverable LACW DATA 2022'!BN205</f>
        <v>0</v>
      </c>
      <c r="BL205" s="44">
        <f>0*'WFH Recoverable LACW DATA 2022'!BO205</f>
        <v>0</v>
      </c>
      <c r="BM205">
        <f>$G$3*'WFH Residual LACW DATA 2022'!N205</f>
        <v>-45048.845136373457</v>
      </c>
      <c r="BN205">
        <f>$H$3*'WFH Residual LACW DATA 2022'!O205</f>
        <v>114070.5612633054</v>
      </c>
      <c r="BO205">
        <f>$G$4*'WFH Residual LACW DATA 2022'!P205</f>
        <v>-17361.166544047828</v>
      </c>
      <c r="BP205">
        <f>$H$4*'WFH Residual LACW DATA 2022'!Q205</f>
        <v>19507.016058672638</v>
      </c>
      <c r="BQ205">
        <f>$G$5*'WFH Residual LACW DATA 2022'!R205</f>
        <v>-206471.6188447579</v>
      </c>
      <c r="BR205">
        <f>$H$5*'WFH Residual LACW DATA 2022'!S205</f>
        <v>148146.8588840029</v>
      </c>
      <c r="BS205">
        <f>$G$7*'WFH Residual LACW DATA 2022'!T205</f>
        <v>974.02908402969649</v>
      </c>
      <c r="BT205">
        <f>$H$7*'WFH Residual LACW DATA 2022'!U205</f>
        <v>163.73764774637141</v>
      </c>
      <c r="BU205">
        <f>$G$8*'WFH Residual LACW DATA 2022'!V205</f>
        <v>3393.3189154275306</v>
      </c>
      <c r="BV205">
        <f>$H$8*'WFH Residual LACW DATA 2022'!W205</f>
        <v>212.25250633788886</v>
      </c>
      <c r="BW205">
        <f>$G$6*'WFH Residual LACW DATA 2022'!X205</f>
        <v>1141201.3349702007</v>
      </c>
      <c r="BX205">
        <f>$H$6*'WFH Residual LACW DATA 2022'!Y205</f>
        <v>970.29717183034893</v>
      </c>
      <c r="BY205">
        <f>$G$9*'WFH Residual LACW DATA 2022'!Z205</f>
        <v>108631.29923275643</v>
      </c>
      <c r="BZ205">
        <f>$H$9*'WFH Residual LACW DATA 2022'!AA205</f>
        <v>16491.682833713745</v>
      </c>
      <c r="CA205">
        <f>$G$10*'WFH Residual LACW DATA 2022'!AB205</f>
        <v>22321.499842347213</v>
      </c>
      <c r="CB205">
        <f>$H$10*'WFH Residual LACW DATA 2022'!AC205</f>
        <v>148.23984569630332</v>
      </c>
      <c r="CC205">
        <f>$G$10*'WFH Residual LACW DATA 2022'!AD205</f>
        <v>46672.226943089619</v>
      </c>
      <c r="CD205">
        <f>$H$11*'WFH Residual LACW DATA 2022'!AE205</f>
        <v>14273.475688112696</v>
      </c>
      <c r="CE205">
        <f>360*'WFH Residual LACW DATA 2022'!AF205</f>
        <v>9329.7804983687402</v>
      </c>
      <c r="CH205">
        <f>360*'WFH Residual LACW DATA 2022'!AI205</f>
        <v>1867.1129924555455</v>
      </c>
    </row>
    <row r="206" spans="11:86" x14ac:dyDescent="0.35">
      <c r="K206" s="2" t="s">
        <v>205</v>
      </c>
      <c r="L206" s="10">
        <f>$E$3*'WFH Recoverable LACW DATA 2022'!O206</f>
        <v>0</v>
      </c>
      <c r="M206" s="44">
        <f>$F$3*'WFH Recoverable LACW DATA 2022'!P206</f>
        <v>0</v>
      </c>
      <c r="N206" s="44">
        <f>$D$3*'WFH Recoverable LACW DATA 2022'!Q206</f>
        <v>0</v>
      </c>
      <c r="O206" s="44">
        <f>$G$3*'WFH Recoverable LACW DATA 2022'!R206</f>
        <v>0</v>
      </c>
      <c r="P206" s="44">
        <f>$H$3*'WFH Recoverable LACW DATA 2022'!S206</f>
        <v>0</v>
      </c>
      <c r="Q206" s="44">
        <f>$E$4*'WFH Recoverable LACW DATA 2022'!T206</f>
        <v>-797490</v>
      </c>
      <c r="R206" s="44">
        <f>$F$4*'WFH Recoverable LACW DATA 2022'!U206</f>
        <v>0</v>
      </c>
      <c r="S206" s="44">
        <f>$D$3*'WFH Recoverable LACW DATA 2022'!V206</f>
        <v>0</v>
      </c>
      <c r="T206" s="44">
        <f>$G$4*'WFH Recoverable LACW DATA 2022'!W206</f>
        <v>0</v>
      </c>
      <c r="U206" s="44">
        <f>360*'WFH Recoverable LACW DATA 2022'!X206</f>
        <v>0</v>
      </c>
      <c r="V206" s="44">
        <f>$H$4*'WFH Recoverable LACW DATA 2022'!Y206</f>
        <v>0</v>
      </c>
      <c r="W206" s="44">
        <f>$C$5*'WFH Recoverable LACW DATA 2022'!Z206</f>
        <v>-945723.70000000007</v>
      </c>
      <c r="X206" s="44">
        <f>0*'WFH Recoverable LACW DATA 2022'!AA206</f>
        <v>0</v>
      </c>
      <c r="Y206" s="44">
        <f>0*'WFH Recoverable LACW DATA 2022'!AB206</f>
        <v>0</v>
      </c>
      <c r="Z206" s="44">
        <f>$G$5*'WFH Recoverable LACW DATA 2022'!AC206</f>
        <v>0</v>
      </c>
      <c r="AA206" s="44">
        <f>$H$5*'WFH Recoverable LACW DATA 2022'!AD206</f>
        <v>0</v>
      </c>
      <c r="AB206" s="44">
        <f>$C$6*'WFH Recoverable LACW DATA 2022'!AE206</f>
        <v>-1154593.7548305946</v>
      </c>
      <c r="AC206" s="44">
        <f>0*'WFH Recoverable LACW DATA 2022'!AF206</f>
        <v>0</v>
      </c>
      <c r="AD206" s="44">
        <f>$G$6*'WFH Recoverable LACW DATA 2022'!AG206</f>
        <v>0</v>
      </c>
      <c r="AE206" s="44">
        <f>$H$5*'WFH Recoverable LACW DATA 2022'!AH206</f>
        <v>0</v>
      </c>
      <c r="AF206" s="44">
        <f>$C$7*'WFH Recoverable LACW DATA 2022'!AI206</f>
        <v>-3046410.1324945656</v>
      </c>
      <c r="AG206" s="44">
        <f>0*'WFH Recoverable LACW DATA 2022'!AJ206</f>
        <v>0</v>
      </c>
      <c r="AH206" s="44">
        <f>0*'WFH Recoverable LACW DATA 2022'!AK206</f>
        <v>0</v>
      </c>
      <c r="AI206" s="44">
        <f>$G$7*'WFH Recoverable LACW DATA 2022'!AL206</f>
        <v>0</v>
      </c>
      <c r="AJ206" s="44">
        <f>$H$7*'WFH Recoverable LACW DATA 2022'!AM206</f>
        <v>0</v>
      </c>
      <c r="AK206" s="44">
        <f>$C$8*'WFH Recoverable LACW DATA 2022'!AN206</f>
        <v>-9264682.10165626</v>
      </c>
      <c r="AL206" s="44">
        <f>0*'WFH Recoverable LACW DATA 2022'!AO206</f>
        <v>0</v>
      </c>
      <c r="AM206" s="44">
        <f>$G$8*'WFH Recoverable LACW DATA 2022'!AP206</f>
        <v>0</v>
      </c>
      <c r="AN206" s="44">
        <f>$H$8*'WFH Recoverable LACW DATA 2022'!AQ206</f>
        <v>0</v>
      </c>
      <c r="AO206" s="44">
        <f>$C$9*'WFH Recoverable LACW DATA 2022'!AR206</f>
        <v>0</v>
      </c>
      <c r="AP206" s="44">
        <f>0*'WFH Recoverable LACW DATA 2022'!AS206</f>
        <v>0</v>
      </c>
      <c r="AQ206" s="44">
        <f>0*'WFH Recoverable LACW DATA 2022'!AT206</f>
        <v>0</v>
      </c>
      <c r="AR206" s="44">
        <f>$G$9*'WFH Recoverable LACW DATA 2022'!AU206</f>
        <v>0</v>
      </c>
      <c r="AS206" s="44">
        <f>$H$9*'WFH Recoverable LACW DATA 2022'!AV206</f>
        <v>0</v>
      </c>
      <c r="AT206" s="44">
        <f>$C$10*'WFH Recoverable LACW DATA 2022'!AW206</f>
        <v>0</v>
      </c>
      <c r="AU206" s="44">
        <f>0*'WFH Recoverable LACW DATA 2022'!AX206</f>
        <v>0</v>
      </c>
      <c r="AV206" s="44">
        <f>0*'WFH Recoverable LACW DATA 2022'!AY206</f>
        <v>0</v>
      </c>
      <c r="AW206" s="44">
        <f>$G$10*'WFH Recoverable LACW DATA 2022'!AZ206</f>
        <v>0</v>
      </c>
      <c r="AX206" s="44">
        <f>360*'WFH Recoverable LACW DATA 2022'!BA206</f>
        <v>0</v>
      </c>
      <c r="AY206" s="44">
        <f>$H$10*'WFH Recoverable LACW DATA 2022'!BB206</f>
        <v>0</v>
      </c>
      <c r="AZ206" s="44">
        <f>$C$11*'WFH Recoverable LACW DATA 2022'!BC206</f>
        <v>0</v>
      </c>
      <c r="BA206" s="44">
        <f>0*'WFH Recoverable LACW DATA 2022'!BD206</f>
        <v>0</v>
      </c>
      <c r="BB206" s="44">
        <f>$E$4*'WFH Recoverable LACW DATA 2022'!BE206</f>
        <v>0</v>
      </c>
      <c r="BC206" s="44">
        <f>$F$4*'WFH Recoverable LACW DATA 2022'!BF206</f>
        <v>0</v>
      </c>
      <c r="BD206" s="44">
        <f>0*'WFH Recoverable LACW DATA 2022'!BG206</f>
        <v>0</v>
      </c>
      <c r="BE206" s="44">
        <f>$G$11*'WFH Recoverable LACW DATA 2022'!BH206</f>
        <v>0</v>
      </c>
      <c r="BF206" s="44">
        <f>360*'WFH Recoverable LACW DATA 2022'!BI206</f>
        <v>0</v>
      </c>
      <c r="BG206" s="44">
        <f>$H$11*'WFH Recoverable LACW DATA 2022'!BJ206</f>
        <v>0</v>
      </c>
      <c r="BH206" s="44">
        <f>0*'WFH Recoverable LACW DATA 2022'!BK206</f>
        <v>0</v>
      </c>
      <c r="BI206" s="44">
        <f>0*'WFH Recoverable LACW DATA 2022'!BL206</f>
        <v>0</v>
      </c>
      <c r="BJ206" s="44">
        <f>0*'WFH Recoverable LACW DATA 2022'!BM206</f>
        <v>0</v>
      </c>
      <c r="BK206" s="44">
        <f>0*'WFH Recoverable LACW DATA 2022'!BN206</f>
        <v>0</v>
      </c>
      <c r="BL206" s="44">
        <f>0*'WFH Recoverable LACW DATA 2022'!BO206</f>
        <v>0</v>
      </c>
      <c r="BM206">
        <f>$G$3*'WFH Residual LACW DATA 2022'!N206</f>
        <v>-247103.36132032267</v>
      </c>
      <c r="BN206">
        <f>$H$3*'WFH Residual LACW DATA 2022'!O206</f>
        <v>625703.47875798389</v>
      </c>
      <c r="BO206">
        <f>$G$4*'WFH Residual LACW DATA 2022'!P206</f>
        <v>-95230.024132456689</v>
      </c>
      <c r="BP206">
        <f>$H$4*'WFH Residual LACW DATA 2022'!Q206</f>
        <v>107000.50629123772</v>
      </c>
      <c r="BQ206">
        <f>$G$5*'WFH Residual LACW DATA 2022'!R206</f>
        <v>-1132544.705182544</v>
      </c>
      <c r="BR206">
        <f>$H$5*'WFH Residual LACW DATA 2022'!S206</f>
        <v>812619.87268407969</v>
      </c>
      <c r="BS206">
        <f>$G$7*'WFH Residual LACW DATA 2022'!T206</f>
        <v>5342.7753798988688</v>
      </c>
      <c r="BT206">
        <f>$H$7*'WFH Residual LACW DATA 2022'!U206</f>
        <v>898.13896472437875</v>
      </c>
      <c r="BU206">
        <f>$G$8*'WFH Residual LACW DATA 2022'!V206</f>
        <v>18613.141080434718</v>
      </c>
      <c r="BV206">
        <f>$H$8*'WFH Residual LACW DATA 2022'!W206</f>
        <v>1164.2542135316021</v>
      </c>
      <c r="BW206">
        <f>$G$6*'WFH Residual LACW DATA 2022'!X206</f>
        <v>6259753.9395452151</v>
      </c>
      <c r="BX206">
        <f>$H$6*'WFH Residual LACW DATA 2022'!Y206</f>
        <v>5322.3049761444663</v>
      </c>
      <c r="BY206">
        <f>$G$9*'WFH Residual LACW DATA 2022'!Z206</f>
        <v>595867.86528594315</v>
      </c>
      <c r="BZ206">
        <f>$H$9*'WFH Residual LACW DATA 2022'!AA206</f>
        <v>90460.704368844323</v>
      </c>
      <c r="CA206">
        <f>$G$10*'WFH Residual LACW DATA 2022'!AB206</f>
        <v>122438.60245601572</v>
      </c>
      <c r="CB206">
        <f>$H$10*'WFH Residual LACW DATA 2022'!AC206</f>
        <v>813.12992691096019</v>
      </c>
      <c r="CC206">
        <f>$G$10*'WFH Residual LACW DATA 2022'!AD206</f>
        <v>256007.98695348745</v>
      </c>
      <c r="CD206">
        <f>$H$11*'WFH Residual LACW DATA 2022'!AE206</f>
        <v>78293.323826158492</v>
      </c>
      <c r="CE206">
        <f>360*'WFH Residual LACW DATA 2022'!AF206</f>
        <v>51176.009386004487</v>
      </c>
      <c r="CH206">
        <f>360*'WFH Residual LACW DATA 2022'!AI206</f>
        <v>10241.547702364762</v>
      </c>
    </row>
    <row r="207" spans="11:86" x14ac:dyDescent="0.35">
      <c r="K207" s="2" t="s">
        <v>206</v>
      </c>
      <c r="L207" s="10">
        <f>$E$3*'WFH Recoverable LACW DATA 2022'!O207</f>
        <v>0</v>
      </c>
      <c r="M207" s="44">
        <f>$F$3*'WFH Recoverable LACW DATA 2022'!P207</f>
        <v>0</v>
      </c>
      <c r="N207" s="44">
        <f>$D$3*'WFH Recoverable LACW DATA 2022'!Q207</f>
        <v>-16656.900000000001</v>
      </c>
      <c r="O207" s="44">
        <f>$G$3*'WFH Recoverable LACW DATA 2022'!R207</f>
        <v>0</v>
      </c>
      <c r="P207" s="44">
        <f>$H$3*'WFH Recoverable LACW DATA 2022'!S207</f>
        <v>0</v>
      </c>
      <c r="Q207" s="44">
        <f>$E$4*'WFH Recoverable LACW DATA 2022'!T207</f>
        <v>0</v>
      </c>
      <c r="R207" s="44">
        <f>$F$4*'WFH Recoverable LACW DATA 2022'!U207</f>
        <v>653525.6</v>
      </c>
      <c r="S207" s="44">
        <f>$D$3*'WFH Recoverable LACW DATA 2022'!V207</f>
        <v>0</v>
      </c>
      <c r="T207" s="44">
        <f>$G$4*'WFH Recoverable LACW DATA 2022'!W207</f>
        <v>0</v>
      </c>
      <c r="U207" s="44">
        <f>360*'WFH Recoverable LACW DATA 2022'!X207</f>
        <v>0</v>
      </c>
      <c r="V207" s="44">
        <f>$H$4*'WFH Recoverable LACW DATA 2022'!Y207</f>
        <v>0</v>
      </c>
      <c r="W207" s="44">
        <f>$C$5*'WFH Recoverable LACW DATA 2022'!Z207</f>
        <v>-1405426.4595623631</v>
      </c>
      <c r="X207" s="44">
        <f>0*'WFH Recoverable LACW DATA 2022'!AA207</f>
        <v>0</v>
      </c>
      <c r="Y207" s="44">
        <f>0*'WFH Recoverable LACW DATA 2022'!AB207</f>
        <v>0</v>
      </c>
      <c r="Z207" s="44">
        <f>$G$5*'WFH Recoverable LACW DATA 2022'!AC207</f>
        <v>0</v>
      </c>
      <c r="AA207" s="44">
        <f>$H$5*'WFH Recoverable LACW DATA 2022'!AD207</f>
        <v>0</v>
      </c>
      <c r="AB207" s="44">
        <f>$C$6*'WFH Recoverable LACW DATA 2022'!AE207</f>
        <v>-1925199.0266382918</v>
      </c>
      <c r="AC207" s="44">
        <f>0*'WFH Recoverable LACW DATA 2022'!AF207</f>
        <v>0</v>
      </c>
      <c r="AD207" s="44">
        <f>$G$6*'WFH Recoverable LACW DATA 2022'!AG207</f>
        <v>0</v>
      </c>
      <c r="AE207" s="44">
        <f>$H$5*'WFH Recoverable LACW DATA 2022'!AH207</f>
        <v>0</v>
      </c>
      <c r="AF207" s="44">
        <f>$C$7*'WFH Recoverable LACW DATA 2022'!AI207</f>
        <v>-1559918.2811773303</v>
      </c>
      <c r="AG207" s="44">
        <f>0*'WFH Recoverable LACW DATA 2022'!AJ207</f>
        <v>0</v>
      </c>
      <c r="AH207" s="44">
        <f>0*'WFH Recoverable LACW DATA 2022'!AK207</f>
        <v>0</v>
      </c>
      <c r="AI207" s="44">
        <f>$G$7*'WFH Recoverable LACW DATA 2022'!AL207</f>
        <v>0</v>
      </c>
      <c r="AJ207" s="44">
        <f>$H$7*'WFH Recoverable LACW DATA 2022'!AM207</f>
        <v>0</v>
      </c>
      <c r="AK207" s="44">
        <f>$C$8*'WFH Recoverable LACW DATA 2022'!AN207</f>
        <v>-11710014.349501217</v>
      </c>
      <c r="AL207" s="44">
        <f>0*'WFH Recoverable LACW DATA 2022'!AO207</f>
        <v>0</v>
      </c>
      <c r="AM207" s="44">
        <f>$G$8*'WFH Recoverable LACW DATA 2022'!AP207</f>
        <v>0</v>
      </c>
      <c r="AN207" s="44">
        <f>$H$8*'WFH Recoverable LACW DATA 2022'!AQ207</f>
        <v>0</v>
      </c>
      <c r="AO207" s="44">
        <f>$C$9*'WFH Recoverable LACW DATA 2022'!AR207</f>
        <v>-1090175.5413154224</v>
      </c>
      <c r="AP207" s="44">
        <f>0*'WFH Recoverable LACW DATA 2022'!AS207</f>
        <v>0</v>
      </c>
      <c r="AQ207" s="44">
        <f>0*'WFH Recoverable LACW DATA 2022'!AT207</f>
        <v>0</v>
      </c>
      <c r="AR207" s="44">
        <f>$G$9*'WFH Recoverable LACW DATA 2022'!AU207</f>
        <v>0</v>
      </c>
      <c r="AS207" s="44">
        <f>$H$9*'WFH Recoverable LACW DATA 2022'!AV207</f>
        <v>0</v>
      </c>
      <c r="AT207" s="44">
        <f>$C$10*'WFH Recoverable LACW DATA 2022'!AW207</f>
        <v>-466760</v>
      </c>
      <c r="AU207" s="44">
        <f>0*'WFH Recoverable LACW DATA 2022'!AX207</f>
        <v>0</v>
      </c>
      <c r="AV207" s="44">
        <f>0*'WFH Recoverable LACW DATA 2022'!AY207</f>
        <v>0</v>
      </c>
      <c r="AW207" s="44">
        <f>$G$10*'WFH Recoverable LACW DATA 2022'!AZ207</f>
        <v>0</v>
      </c>
      <c r="AX207" s="44">
        <f>360*'WFH Recoverable LACW DATA 2022'!BA207</f>
        <v>0</v>
      </c>
      <c r="AY207" s="44">
        <f>$H$10*'WFH Recoverable LACW DATA 2022'!BB207</f>
        <v>0</v>
      </c>
      <c r="AZ207" s="44">
        <f>$C$11*'WFH Recoverable LACW DATA 2022'!BC207</f>
        <v>0</v>
      </c>
      <c r="BA207" s="44">
        <f>0*'WFH Recoverable LACW DATA 2022'!BD207</f>
        <v>0</v>
      </c>
      <c r="BB207" s="44">
        <f>$E$4*'WFH Recoverable LACW DATA 2022'!BE207</f>
        <v>0</v>
      </c>
      <c r="BC207" s="44">
        <f>$F$4*'WFH Recoverable LACW DATA 2022'!BF207</f>
        <v>0</v>
      </c>
      <c r="BD207" s="44">
        <f>0*'WFH Recoverable LACW DATA 2022'!BG207</f>
        <v>0</v>
      </c>
      <c r="BE207" s="44">
        <f>$G$11*'WFH Recoverable LACW DATA 2022'!BH207</f>
        <v>0</v>
      </c>
      <c r="BF207" s="44">
        <f>360*'WFH Recoverable LACW DATA 2022'!BI207</f>
        <v>0</v>
      </c>
      <c r="BG207" s="44">
        <f>$H$11*'WFH Recoverable LACW DATA 2022'!BJ207</f>
        <v>0</v>
      </c>
      <c r="BH207" s="44">
        <f>0*'WFH Recoverable LACW DATA 2022'!BK207</f>
        <v>0</v>
      </c>
      <c r="BI207" s="44">
        <f>0*'WFH Recoverable LACW DATA 2022'!BL207</f>
        <v>0</v>
      </c>
      <c r="BJ207" s="44">
        <f>0*'WFH Recoverable LACW DATA 2022'!BM207</f>
        <v>0</v>
      </c>
      <c r="BK207" s="44">
        <f>0*'WFH Recoverable LACW DATA 2022'!BN207</f>
        <v>0</v>
      </c>
      <c r="BL207" s="44">
        <f>0*'WFH Recoverable LACW DATA 2022'!BO207</f>
        <v>0</v>
      </c>
      <c r="BM207">
        <f>$G$3*'WFH Residual LACW DATA 2022'!N207</f>
        <v>-514652.59908743284</v>
      </c>
      <c r="BN207">
        <f>$H$3*'WFH Residual LACW DATA 2022'!O207</f>
        <v>1303179.0416780568</v>
      </c>
      <c r="BO207">
        <f>$G$4*'WFH Residual LACW DATA 2022'!P207</f>
        <v>-198339.59023890054</v>
      </c>
      <c r="BP207">
        <f>$H$4*'WFH Residual LACW DATA 2022'!Q207</f>
        <v>222854.47017886318</v>
      </c>
      <c r="BQ207">
        <f>$G$5*'WFH Residual LACW DATA 2022'!R207</f>
        <v>-2358798.6540957242</v>
      </c>
      <c r="BR207">
        <f>$H$5*'WFH Residual LACW DATA 2022'!S207</f>
        <v>1692477.7037120974</v>
      </c>
      <c r="BS207">
        <f>$G$7*'WFH Residual LACW DATA 2022'!T207</f>
        <v>11127.623764052601</v>
      </c>
      <c r="BT207">
        <f>$H$7*'WFH Residual LACW DATA 2022'!U207</f>
        <v>1870.5919258536701</v>
      </c>
      <c r="BU207">
        <f>$G$8*'WFH Residual LACW DATA 2022'!V207</f>
        <v>38766.37445578511</v>
      </c>
      <c r="BV207">
        <f>$H$8*'WFH Residual LACW DATA 2022'!W207</f>
        <v>2424.841385365869</v>
      </c>
      <c r="BW207">
        <f>$G$6*'WFH Residual LACW DATA 2022'!X207</f>
        <v>13037453.709334813</v>
      </c>
      <c r="BX207">
        <f>$H$6*'WFH Residual LACW DATA 2022'!Y207</f>
        <v>11084.989190243972</v>
      </c>
      <c r="BY207">
        <f>$G$9*'WFH Residual LACW DATA 2022'!Z207</f>
        <v>1241039.1503519774</v>
      </c>
      <c r="BZ207">
        <f>$H$9*'WFH Residual LACW DATA 2022'!AA207</f>
        <v>188406.32668834802</v>
      </c>
      <c r="CA207">
        <f>$G$10*'WFH Residual LACW DATA 2022'!AB207</f>
        <v>255008.04459287212</v>
      </c>
      <c r="CB207">
        <f>$H$10*'WFH Residual LACW DATA 2022'!AC207</f>
        <v>1693.5400151761623</v>
      </c>
      <c r="CC207">
        <f>$G$10*'WFH Residual LACW DATA 2022'!AD207</f>
        <v>533198.63869418716</v>
      </c>
      <c r="CD207">
        <f>$H$11*'WFH Residual LACW DATA 2022'!AE207</f>
        <v>163064.80973398473</v>
      </c>
      <c r="CE207">
        <f>360*'WFH Residual LACW DATA 2022'!AF207</f>
        <v>106586.43452157664</v>
      </c>
      <c r="CH207">
        <f>360*'WFH Residual LACW DATA 2022'!AI207</f>
        <v>21330.503622196</v>
      </c>
    </row>
    <row r="208" spans="11:86" x14ac:dyDescent="0.35">
      <c r="K208" s="2" t="s">
        <v>207</v>
      </c>
      <c r="L208" s="10">
        <f>$E$3*'WFH Recoverable LACW DATA 2022'!O208</f>
        <v>0</v>
      </c>
      <c r="M208" s="44">
        <f>$F$3*'WFH Recoverable LACW DATA 2022'!P208</f>
        <v>0</v>
      </c>
      <c r="N208" s="44">
        <f>$D$3*'WFH Recoverable LACW DATA 2022'!Q208</f>
        <v>0</v>
      </c>
      <c r="O208" s="44">
        <f>$G$3*'WFH Recoverable LACW DATA 2022'!R208</f>
        <v>0</v>
      </c>
      <c r="P208" s="44">
        <f>$H$3*'WFH Recoverable LACW DATA 2022'!S208</f>
        <v>0</v>
      </c>
      <c r="Q208" s="44">
        <f>$E$4*'WFH Recoverable LACW DATA 2022'!T208</f>
        <v>0</v>
      </c>
      <c r="R208" s="44">
        <f>$F$4*'WFH Recoverable LACW DATA 2022'!U208</f>
        <v>912807.84</v>
      </c>
      <c r="S208" s="44">
        <f>$D$3*'WFH Recoverable LACW DATA 2022'!V208</f>
        <v>0</v>
      </c>
      <c r="T208" s="44">
        <f>$G$4*'WFH Recoverable LACW DATA 2022'!W208</f>
        <v>0</v>
      </c>
      <c r="U208" s="44">
        <f>360*'WFH Recoverable LACW DATA 2022'!X208</f>
        <v>0</v>
      </c>
      <c r="V208" s="44">
        <f>$H$4*'WFH Recoverable LACW DATA 2022'!Y208</f>
        <v>0</v>
      </c>
      <c r="W208" s="44">
        <f>$C$5*'WFH Recoverable LACW DATA 2022'!Z208</f>
        <v>-1045353.4057776547</v>
      </c>
      <c r="X208" s="44">
        <f>0*'WFH Recoverable LACW DATA 2022'!AA208</f>
        <v>0</v>
      </c>
      <c r="Y208" s="44">
        <f>0*'WFH Recoverable LACW DATA 2022'!AB208</f>
        <v>0</v>
      </c>
      <c r="Z208" s="44">
        <f>$G$5*'WFH Recoverable LACW DATA 2022'!AC208</f>
        <v>0</v>
      </c>
      <c r="AA208" s="44">
        <f>$H$5*'WFH Recoverable LACW DATA 2022'!AD208</f>
        <v>0</v>
      </c>
      <c r="AB208" s="44">
        <f>$C$6*'WFH Recoverable LACW DATA 2022'!AE208</f>
        <v>-1289847.280675838</v>
      </c>
      <c r="AC208" s="44">
        <f>0*'WFH Recoverable LACW DATA 2022'!AF208</f>
        <v>0</v>
      </c>
      <c r="AD208" s="44">
        <f>$G$6*'WFH Recoverable LACW DATA 2022'!AG208</f>
        <v>0</v>
      </c>
      <c r="AE208" s="44">
        <f>$H$5*'WFH Recoverable LACW DATA 2022'!AH208</f>
        <v>0</v>
      </c>
      <c r="AF208" s="44">
        <f>$C$7*'WFH Recoverable LACW DATA 2022'!AI208</f>
        <v>-3053875.4259319548</v>
      </c>
      <c r="AG208" s="44">
        <f>0*'WFH Recoverable LACW DATA 2022'!AJ208</f>
        <v>0</v>
      </c>
      <c r="AH208" s="44">
        <f>0*'WFH Recoverable LACW DATA 2022'!AK208</f>
        <v>0</v>
      </c>
      <c r="AI208" s="44">
        <f>$G$7*'WFH Recoverable LACW DATA 2022'!AL208</f>
        <v>0</v>
      </c>
      <c r="AJ208" s="44">
        <f>$H$7*'WFH Recoverable LACW DATA 2022'!AM208</f>
        <v>0</v>
      </c>
      <c r="AK208" s="44">
        <f>$C$8*'WFH Recoverable LACW DATA 2022'!AN208</f>
        <v>-6556332.2882126663</v>
      </c>
      <c r="AL208" s="44">
        <f>0*'WFH Recoverable LACW DATA 2022'!AO208</f>
        <v>0</v>
      </c>
      <c r="AM208" s="44">
        <f>$G$8*'WFH Recoverable LACW DATA 2022'!AP208</f>
        <v>0</v>
      </c>
      <c r="AN208" s="44">
        <f>$H$8*'WFH Recoverable LACW DATA 2022'!AQ208</f>
        <v>0</v>
      </c>
      <c r="AO208" s="44">
        <f>$C$9*'WFH Recoverable LACW DATA 2022'!AR208</f>
        <v>-2433.5500000000002</v>
      </c>
      <c r="AP208" s="44">
        <f>0*'WFH Recoverable LACW DATA 2022'!AS208</f>
        <v>0</v>
      </c>
      <c r="AQ208" s="44">
        <f>0*'WFH Recoverable LACW DATA 2022'!AT208</f>
        <v>0</v>
      </c>
      <c r="AR208" s="44">
        <f>$G$9*'WFH Recoverable LACW DATA 2022'!AU208</f>
        <v>0</v>
      </c>
      <c r="AS208" s="44">
        <f>$H$9*'WFH Recoverable LACW DATA 2022'!AV208</f>
        <v>0</v>
      </c>
      <c r="AT208" s="44">
        <f>$C$10*'WFH Recoverable LACW DATA 2022'!AW208</f>
        <v>-104042.22546235097</v>
      </c>
      <c r="AU208" s="44">
        <f>0*'WFH Recoverable LACW DATA 2022'!AX208</f>
        <v>0</v>
      </c>
      <c r="AV208" s="44">
        <f>0*'WFH Recoverable LACW DATA 2022'!AY208</f>
        <v>0</v>
      </c>
      <c r="AW208" s="44">
        <f>$G$10*'WFH Recoverable LACW DATA 2022'!AZ208</f>
        <v>0</v>
      </c>
      <c r="AX208" s="44">
        <f>360*'WFH Recoverable LACW DATA 2022'!BA208</f>
        <v>0</v>
      </c>
      <c r="AY208" s="44">
        <f>$H$10*'WFH Recoverable LACW DATA 2022'!BB208</f>
        <v>0</v>
      </c>
      <c r="AZ208" s="44">
        <f>$C$11*'WFH Recoverable LACW DATA 2022'!BC208</f>
        <v>0</v>
      </c>
      <c r="BA208" s="44">
        <f>0*'WFH Recoverable LACW DATA 2022'!BD208</f>
        <v>0</v>
      </c>
      <c r="BB208" s="44">
        <f>$E$4*'WFH Recoverable LACW DATA 2022'!BE208</f>
        <v>0</v>
      </c>
      <c r="BC208" s="44">
        <f>$F$4*'WFH Recoverable LACW DATA 2022'!BF208</f>
        <v>0</v>
      </c>
      <c r="BD208" s="44">
        <f>0*'WFH Recoverable LACW DATA 2022'!BG208</f>
        <v>0</v>
      </c>
      <c r="BE208" s="44">
        <f>$G$11*'WFH Recoverable LACW DATA 2022'!BH208</f>
        <v>0</v>
      </c>
      <c r="BF208" s="44">
        <f>360*'WFH Recoverable LACW DATA 2022'!BI208</f>
        <v>0</v>
      </c>
      <c r="BG208" s="44">
        <f>$H$11*'WFH Recoverable LACW DATA 2022'!BJ208</f>
        <v>0</v>
      </c>
      <c r="BH208" s="44">
        <f>0*'WFH Recoverable LACW DATA 2022'!BK208</f>
        <v>0</v>
      </c>
      <c r="BI208" s="44">
        <f>0*'WFH Recoverable LACW DATA 2022'!BL208</f>
        <v>0</v>
      </c>
      <c r="BJ208" s="44">
        <f>0*'WFH Recoverable LACW DATA 2022'!BM208</f>
        <v>0</v>
      </c>
      <c r="BK208" s="44">
        <f>0*'WFH Recoverable LACW DATA 2022'!BN208</f>
        <v>0</v>
      </c>
      <c r="BL208" s="44">
        <f>0*'WFH Recoverable LACW DATA 2022'!BO208</f>
        <v>0</v>
      </c>
      <c r="BM208">
        <f>$G$3*'WFH Residual LACW DATA 2022'!N208</f>
        <v>-391982.01439608849</v>
      </c>
      <c r="BN208">
        <f>$H$3*'WFH Residual LACW DATA 2022'!O208</f>
        <v>992558.37196101819</v>
      </c>
      <c r="BO208">
        <f>$G$4*'WFH Residual LACW DATA 2022'!P208</f>
        <v>-151064.13968217623</v>
      </c>
      <c r="BP208">
        <f>$H$4*'WFH Residual LACW DATA 2022'!Q208</f>
        <v>169735.74852780128</v>
      </c>
      <c r="BQ208">
        <f>$G$5*'WFH Residual LACW DATA 2022'!R208</f>
        <v>-1796564.6139293001</v>
      </c>
      <c r="BR208">
        <f>$H$5*'WFH Residual LACW DATA 2022'!S208</f>
        <v>1289065.324449722</v>
      </c>
      <c r="BS208">
        <f>$G$7*'WFH Residual LACW DATA 2022'!T208</f>
        <v>8475.286797753266</v>
      </c>
      <c r="BT208">
        <f>$H$7*'WFH Residual LACW DATA 2022'!U208</f>
        <v>1424.7249358292129</v>
      </c>
      <c r="BU208">
        <f>$G$8*'WFH Residual LACW DATA 2022'!V208</f>
        <v>29526.172756061722</v>
      </c>
      <c r="BV208">
        <f>$H$8*'WFH Residual LACW DATA 2022'!W208</f>
        <v>1846.8656575563871</v>
      </c>
      <c r="BW208">
        <f>$G$6*'WFH Residual LACW DATA 2022'!X208</f>
        <v>9929897.1318565477</v>
      </c>
      <c r="BX208">
        <f>$H$6*'WFH Residual LACW DATA 2022'!Y208</f>
        <v>8442.814434543483</v>
      </c>
      <c r="BY208">
        <f>$G$9*'WFH Residual LACW DATA 2022'!Z208</f>
        <v>945229.90258275997</v>
      </c>
      <c r="BZ208">
        <f>$H$9*'WFH Residual LACW DATA 2022'!AA208</f>
        <v>143498.53005934149</v>
      </c>
      <c r="CA208">
        <f>$G$10*'WFH Residual LACW DATA 2022'!AB208</f>
        <v>194225.32244851234</v>
      </c>
      <c r="CB208">
        <f>$H$10*'WFH Residual LACW DATA 2022'!AC208</f>
        <v>1289.8744274996989</v>
      </c>
      <c r="CC208">
        <f>$G$10*'WFH Residual LACW DATA 2022'!AD208</f>
        <v>406107.49239234393</v>
      </c>
      <c r="CD208">
        <f>$H$11*'WFH Residual LACW DATA 2022'!AE208</f>
        <v>124197.31817148236</v>
      </c>
      <c r="CE208">
        <f>360*'WFH Residual LACW DATA 2022'!AF208</f>
        <v>81180.908024456556</v>
      </c>
      <c r="CH208">
        <f>360*'WFH Residual LACW DATA 2022'!AI208</f>
        <v>16246.248037486346</v>
      </c>
    </row>
    <row r="209" spans="11:86" x14ac:dyDescent="0.35">
      <c r="K209" s="2" t="s">
        <v>208</v>
      </c>
      <c r="L209" s="10">
        <f>$E$3*'WFH Recoverable LACW DATA 2022'!O209</f>
        <v>0</v>
      </c>
      <c r="M209" s="44">
        <f>$F$3*'WFH Recoverable LACW DATA 2022'!P209</f>
        <v>0</v>
      </c>
      <c r="N209" s="44">
        <f>$D$3*'WFH Recoverable LACW DATA 2022'!Q209</f>
        <v>0</v>
      </c>
      <c r="O209" s="44">
        <f>$G$3*'WFH Recoverable LACW DATA 2022'!R209</f>
        <v>0</v>
      </c>
      <c r="P209" s="44">
        <f>$H$3*'WFH Recoverable LACW DATA 2022'!S209</f>
        <v>0</v>
      </c>
      <c r="Q209" s="44">
        <f>$E$4*'WFH Recoverable LACW DATA 2022'!T209</f>
        <v>0</v>
      </c>
      <c r="R209" s="44">
        <f>$F$4*'WFH Recoverable LACW DATA 2022'!U209</f>
        <v>389653.04000000004</v>
      </c>
      <c r="S209" s="44">
        <f>$D$3*'WFH Recoverable LACW DATA 2022'!V209</f>
        <v>0</v>
      </c>
      <c r="T209" s="44">
        <f>$G$4*'WFH Recoverable LACW DATA 2022'!W209</f>
        <v>0</v>
      </c>
      <c r="U209" s="44">
        <f>360*'WFH Recoverable LACW DATA 2022'!X209</f>
        <v>0</v>
      </c>
      <c r="V209" s="44">
        <f>$H$4*'WFH Recoverable LACW DATA 2022'!Y209</f>
        <v>0</v>
      </c>
      <c r="W209" s="44">
        <f>$C$5*'WFH Recoverable LACW DATA 2022'!Z209</f>
        <v>-563907.39495545835</v>
      </c>
      <c r="X209" s="44">
        <f>0*'WFH Recoverable LACW DATA 2022'!AA209</f>
        <v>0</v>
      </c>
      <c r="Y209" s="44">
        <f>0*'WFH Recoverable LACW DATA 2022'!AB209</f>
        <v>0</v>
      </c>
      <c r="Z209" s="44">
        <f>$G$5*'WFH Recoverable LACW DATA 2022'!AC209</f>
        <v>0</v>
      </c>
      <c r="AA209" s="44">
        <f>$H$5*'WFH Recoverable LACW DATA 2022'!AD209</f>
        <v>0</v>
      </c>
      <c r="AB209" s="44">
        <f>$C$6*'WFH Recoverable LACW DATA 2022'!AE209</f>
        <v>-726109.61338854837</v>
      </c>
      <c r="AC209" s="44">
        <f>0*'WFH Recoverable LACW DATA 2022'!AF209</f>
        <v>0</v>
      </c>
      <c r="AD209" s="44">
        <f>$G$6*'WFH Recoverable LACW DATA 2022'!AG209</f>
        <v>0</v>
      </c>
      <c r="AE209" s="44">
        <f>$H$5*'WFH Recoverable LACW DATA 2022'!AH209</f>
        <v>0</v>
      </c>
      <c r="AF209" s="44">
        <f>$C$7*'WFH Recoverable LACW DATA 2022'!AI209</f>
        <v>-874325.85564232233</v>
      </c>
      <c r="AG209" s="44">
        <f>0*'WFH Recoverable LACW DATA 2022'!AJ209</f>
        <v>0</v>
      </c>
      <c r="AH209" s="44">
        <f>0*'WFH Recoverable LACW DATA 2022'!AK209</f>
        <v>0</v>
      </c>
      <c r="AI209" s="44">
        <f>$G$7*'WFH Recoverable LACW DATA 2022'!AL209</f>
        <v>0</v>
      </c>
      <c r="AJ209" s="44">
        <f>$H$7*'WFH Recoverable LACW DATA 2022'!AM209</f>
        <v>0</v>
      </c>
      <c r="AK209" s="44">
        <f>$C$8*'WFH Recoverable LACW DATA 2022'!AN209</f>
        <v>-2320743.4900942259</v>
      </c>
      <c r="AL209" s="44">
        <f>0*'WFH Recoverable LACW DATA 2022'!AO209</f>
        <v>0</v>
      </c>
      <c r="AM209" s="44">
        <f>$G$8*'WFH Recoverable LACW DATA 2022'!AP209</f>
        <v>0</v>
      </c>
      <c r="AN209" s="44">
        <f>$H$8*'WFH Recoverable LACW DATA 2022'!AQ209</f>
        <v>0</v>
      </c>
      <c r="AO209" s="44">
        <f>$C$9*'WFH Recoverable LACW DATA 2022'!AR209</f>
        <v>0</v>
      </c>
      <c r="AP209" s="44">
        <f>0*'WFH Recoverable LACW DATA 2022'!AS209</f>
        <v>0</v>
      </c>
      <c r="AQ209" s="44">
        <f>0*'WFH Recoverable LACW DATA 2022'!AT209</f>
        <v>0</v>
      </c>
      <c r="AR209" s="44">
        <f>$G$9*'WFH Recoverable LACW DATA 2022'!AU209</f>
        <v>0</v>
      </c>
      <c r="AS209" s="44">
        <f>$H$9*'WFH Recoverable LACW DATA 2022'!AV209</f>
        <v>0</v>
      </c>
      <c r="AT209" s="44">
        <f>$C$10*'WFH Recoverable LACW DATA 2022'!AW209</f>
        <v>-94040</v>
      </c>
      <c r="AU209" s="44">
        <f>0*'WFH Recoverable LACW DATA 2022'!AX209</f>
        <v>0</v>
      </c>
      <c r="AV209" s="44">
        <f>0*'WFH Recoverable LACW DATA 2022'!AY209</f>
        <v>0</v>
      </c>
      <c r="AW209" s="44">
        <f>$G$10*'WFH Recoverable LACW DATA 2022'!AZ209</f>
        <v>0</v>
      </c>
      <c r="AX209" s="44">
        <f>360*'WFH Recoverable LACW DATA 2022'!BA209</f>
        <v>0</v>
      </c>
      <c r="AY209" s="44">
        <f>$H$10*'WFH Recoverable LACW DATA 2022'!BB209</f>
        <v>0</v>
      </c>
      <c r="AZ209" s="44">
        <f>$C$11*'WFH Recoverable LACW DATA 2022'!BC209</f>
        <v>0</v>
      </c>
      <c r="BA209" s="44">
        <f>0*'WFH Recoverable LACW DATA 2022'!BD209</f>
        <v>0</v>
      </c>
      <c r="BB209" s="44">
        <f>$E$4*'WFH Recoverable LACW DATA 2022'!BE209</f>
        <v>0</v>
      </c>
      <c r="BC209" s="44">
        <f>$F$4*'WFH Recoverable LACW DATA 2022'!BF209</f>
        <v>0</v>
      </c>
      <c r="BD209" s="44">
        <f>0*'WFH Recoverable LACW DATA 2022'!BG209</f>
        <v>0</v>
      </c>
      <c r="BE209" s="44">
        <f>$G$11*'WFH Recoverable LACW DATA 2022'!BH209</f>
        <v>0</v>
      </c>
      <c r="BF209" s="44">
        <f>360*'WFH Recoverable LACW DATA 2022'!BI209</f>
        <v>0</v>
      </c>
      <c r="BG209" s="44">
        <f>$H$11*'WFH Recoverable LACW DATA 2022'!BJ209</f>
        <v>0</v>
      </c>
      <c r="BH209" s="44">
        <f>0*'WFH Recoverable LACW DATA 2022'!BK209</f>
        <v>0</v>
      </c>
      <c r="BI209" s="44">
        <f>0*'WFH Recoverable LACW DATA 2022'!BL209</f>
        <v>0</v>
      </c>
      <c r="BJ209" s="44">
        <f>0*'WFH Recoverable LACW DATA 2022'!BM209</f>
        <v>0</v>
      </c>
      <c r="BK209" s="44">
        <f>0*'WFH Recoverable LACW DATA 2022'!BN209</f>
        <v>0</v>
      </c>
      <c r="BL209" s="44">
        <f>0*'WFH Recoverable LACW DATA 2022'!BO209</f>
        <v>0</v>
      </c>
      <c r="BM209">
        <f>$G$3*'WFH Residual LACW DATA 2022'!N209</f>
        <v>-163478.97697869234</v>
      </c>
      <c r="BN209">
        <f>$H$3*'WFH Residual LACW DATA 2022'!O209</f>
        <v>413953.75624520704</v>
      </c>
      <c r="BO209">
        <f>$G$4*'WFH Residual LACW DATA 2022'!P209</f>
        <v>-63002.408545341896</v>
      </c>
      <c r="BP209">
        <f>$H$4*'WFH Residual LACW DATA 2022'!Q209</f>
        <v>70789.540098639874</v>
      </c>
      <c r="BQ209">
        <f>$G$5*'WFH Residual LACW DATA 2022'!R209</f>
        <v>-749270.46235469333</v>
      </c>
      <c r="BR209">
        <f>$H$5*'WFH Residual LACW DATA 2022'!S209</f>
        <v>537614.15769143903</v>
      </c>
      <c r="BS209">
        <f>$G$7*'WFH Residual LACW DATA 2022'!T209</f>
        <v>3534.6805833230783</v>
      </c>
      <c r="BT209">
        <f>$H$7*'WFH Residual LACW DATA 2022'!U209</f>
        <v>594.19199461034509</v>
      </c>
      <c r="BU209">
        <f>$G$8*'WFH Residual LACW DATA 2022'!V209</f>
        <v>12314.107124771372</v>
      </c>
      <c r="BV209">
        <f>$H$8*'WFH Residual LACW DATA 2022'!W209</f>
        <v>770.2488819022991</v>
      </c>
      <c r="BW209">
        <f>$G$6*'WFH Residual LACW DATA 2022'!X209</f>
        <v>4141336.5026978604</v>
      </c>
      <c r="BX209">
        <f>$H$6*'WFH Residual LACW DATA 2022'!Y209</f>
        <v>3521.1377458390812</v>
      </c>
      <c r="BY209">
        <f>$G$9*'WFH Residual LACW DATA 2022'!Z209</f>
        <v>394215.07061228214</v>
      </c>
      <c r="BZ209">
        <f>$H$9*'WFH Residual LACW DATA 2022'!AA209</f>
        <v>59847.115506535782</v>
      </c>
      <c r="CA209">
        <f>$G$10*'WFH Residual LACW DATA 2022'!AB209</f>
        <v>81003.096701153874</v>
      </c>
      <c r="CB209">
        <f>$H$10*'WFH Residual LACW DATA 2022'!AC209</f>
        <v>537.95160005874857</v>
      </c>
      <c r="CC209">
        <f>$G$10*'WFH Residual LACW DATA 2022'!AD209</f>
        <v>169370.11128423081</v>
      </c>
      <c r="CD209">
        <f>$H$11*'WFH Residual LACW DATA 2022'!AE209</f>
        <v>51797.403382020319</v>
      </c>
      <c r="CE209">
        <f>360*'WFH Residual LACW DATA 2022'!AF209</f>
        <v>33857.093709991161</v>
      </c>
      <c r="CH209">
        <f>360*'WFH Residual LACW DATA 2022'!AI209</f>
        <v>6775.6170216182727</v>
      </c>
    </row>
    <row r="210" spans="11:86" x14ac:dyDescent="0.35">
      <c r="K210" s="2" t="s">
        <v>209</v>
      </c>
      <c r="L210" s="10">
        <f>$E$3*'WFH Recoverable LACW DATA 2022'!O210</f>
        <v>0</v>
      </c>
      <c r="M210" s="44">
        <f>$F$3*'WFH Recoverable LACW DATA 2022'!P210</f>
        <v>0</v>
      </c>
      <c r="N210" s="44">
        <f>$D$3*'WFH Recoverable LACW DATA 2022'!Q210</f>
        <v>0</v>
      </c>
      <c r="O210" s="44">
        <f>$G$3*'WFH Recoverable LACW DATA 2022'!R210</f>
        <v>0</v>
      </c>
      <c r="P210" s="44">
        <f>$H$3*'WFH Recoverable LACW DATA 2022'!S210</f>
        <v>0</v>
      </c>
      <c r="Q210" s="44">
        <f>$E$4*'WFH Recoverable LACW DATA 2022'!T210</f>
        <v>0</v>
      </c>
      <c r="R210" s="44">
        <f>$F$4*'WFH Recoverable LACW DATA 2022'!U210</f>
        <v>537370.4</v>
      </c>
      <c r="S210" s="44">
        <f>$D$3*'WFH Recoverable LACW DATA 2022'!V210</f>
        <v>0</v>
      </c>
      <c r="T210" s="44">
        <f>$G$4*'WFH Recoverable LACW DATA 2022'!W210</f>
        <v>0</v>
      </c>
      <c r="U210" s="44">
        <f>360*'WFH Recoverable LACW DATA 2022'!X210</f>
        <v>0</v>
      </c>
      <c r="V210" s="44">
        <f>$H$4*'WFH Recoverable LACW DATA 2022'!Y210</f>
        <v>0</v>
      </c>
      <c r="W210" s="44">
        <f>$C$5*'WFH Recoverable LACW DATA 2022'!Z210</f>
        <v>-3597691.7166584353</v>
      </c>
      <c r="X210" s="44">
        <f>0*'WFH Recoverable LACW DATA 2022'!AA210</f>
        <v>0</v>
      </c>
      <c r="Y210" s="44">
        <f>0*'WFH Recoverable LACW DATA 2022'!AB210</f>
        <v>0</v>
      </c>
      <c r="Z210" s="44">
        <f>$G$5*'WFH Recoverable LACW DATA 2022'!AC210</f>
        <v>0</v>
      </c>
      <c r="AA210" s="44">
        <f>$H$5*'WFH Recoverable LACW DATA 2022'!AD210</f>
        <v>0</v>
      </c>
      <c r="AB210" s="44">
        <f>$C$6*'WFH Recoverable LACW DATA 2022'!AE210</f>
        <v>-4849209.8624633653</v>
      </c>
      <c r="AC210" s="44">
        <f>0*'WFH Recoverable LACW DATA 2022'!AF210</f>
        <v>0</v>
      </c>
      <c r="AD210" s="44">
        <f>$G$6*'WFH Recoverable LACW DATA 2022'!AG210</f>
        <v>0</v>
      </c>
      <c r="AE210" s="44">
        <f>$H$5*'WFH Recoverable LACW DATA 2022'!AH210</f>
        <v>0</v>
      </c>
      <c r="AF210" s="44">
        <f>$C$7*'WFH Recoverable LACW DATA 2022'!AI210</f>
        <v>-4251178.5896890201</v>
      </c>
      <c r="AG210" s="44">
        <f>0*'WFH Recoverable LACW DATA 2022'!AJ210</f>
        <v>0</v>
      </c>
      <c r="AH210" s="44">
        <f>0*'WFH Recoverable LACW DATA 2022'!AK210</f>
        <v>0</v>
      </c>
      <c r="AI210" s="44">
        <f>$G$7*'WFH Recoverable LACW DATA 2022'!AL210</f>
        <v>0</v>
      </c>
      <c r="AJ210" s="44">
        <f>$H$7*'WFH Recoverable LACW DATA 2022'!AM210</f>
        <v>0</v>
      </c>
      <c r="AK210" s="44">
        <f>$C$8*'WFH Recoverable LACW DATA 2022'!AN210</f>
        <v>-33017977.036867969</v>
      </c>
      <c r="AL210" s="44">
        <f>0*'WFH Recoverable LACW DATA 2022'!AO210</f>
        <v>0</v>
      </c>
      <c r="AM210" s="44">
        <f>$G$8*'WFH Recoverable LACW DATA 2022'!AP210</f>
        <v>0</v>
      </c>
      <c r="AN210" s="44">
        <f>$H$8*'WFH Recoverable LACW DATA 2022'!AQ210</f>
        <v>0</v>
      </c>
      <c r="AO210" s="44">
        <f>$C$9*'WFH Recoverable LACW DATA 2022'!AR210</f>
        <v>0</v>
      </c>
      <c r="AP210" s="44">
        <f>0*'WFH Recoverable LACW DATA 2022'!AS210</f>
        <v>0</v>
      </c>
      <c r="AQ210" s="44">
        <f>0*'WFH Recoverable LACW DATA 2022'!AT210</f>
        <v>0</v>
      </c>
      <c r="AR210" s="44">
        <f>$G$9*'WFH Recoverable LACW DATA 2022'!AU210</f>
        <v>0</v>
      </c>
      <c r="AS210" s="44">
        <f>$H$9*'WFH Recoverable LACW DATA 2022'!AV210</f>
        <v>0</v>
      </c>
      <c r="AT210" s="44">
        <f>$C$10*'WFH Recoverable LACW DATA 2022'!AW210</f>
        <v>-1552200</v>
      </c>
      <c r="AU210" s="44">
        <f>0*'WFH Recoverable LACW DATA 2022'!AX210</f>
        <v>0</v>
      </c>
      <c r="AV210" s="44">
        <f>0*'WFH Recoverable LACW DATA 2022'!AY210</f>
        <v>0</v>
      </c>
      <c r="AW210" s="44">
        <f>$G$10*'WFH Recoverable LACW DATA 2022'!AZ210</f>
        <v>0</v>
      </c>
      <c r="AX210" s="44">
        <f>360*'WFH Recoverable LACW DATA 2022'!BA210</f>
        <v>0</v>
      </c>
      <c r="AY210" s="44">
        <f>$H$10*'WFH Recoverable LACW DATA 2022'!BB210</f>
        <v>0</v>
      </c>
      <c r="AZ210" s="44">
        <f>$C$11*'WFH Recoverable LACW DATA 2022'!BC210</f>
        <v>0</v>
      </c>
      <c r="BA210" s="44">
        <f>0*'WFH Recoverable LACW DATA 2022'!BD210</f>
        <v>0</v>
      </c>
      <c r="BB210" s="44">
        <f>$E$4*'WFH Recoverable LACW DATA 2022'!BE210</f>
        <v>0</v>
      </c>
      <c r="BC210" s="44">
        <f>$F$4*'WFH Recoverable LACW DATA 2022'!BF210</f>
        <v>0</v>
      </c>
      <c r="BD210" s="44">
        <f>0*'WFH Recoverable LACW DATA 2022'!BG210</f>
        <v>0</v>
      </c>
      <c r="BE210" s="44">
        <f>$G$11*'WFH Recoverable LACW DATA 2022'!BH210</f>
        <v>0</v>
      </c>
      <c r="BF210" s="44">
        <f>360*'WFH Recoverable LACW DATA 2022'!BI210</f>
        <v>0</v>
      </c>
      <c r="BG210" s="44">
        <f>$H$11*'WFH Recoverable LACW DATA 2022'!BJ210</f>
        <v>0</v>
      </c>
      <c r="BH210" s="44">
        <f>0*'WFH Recoverable LACW DATA 2022'!BK210</f>
        <v>0</v>
      </c>
      <c r="BI210" s="44">
        <f>0*'WFH Recoverable LACW DATA 2022'!BL210</f>
        <v>0</v>
      </c>
      <c r="BJ210" s="44">
        <f>0*'WFH Recoverable LACW DATA 2022'!BM210</f>
        <v>0</v>
      </c>
      <c r="BK210" s="44">
        <f>0*'WFH Recoverable LACW DATA 2022'!BN210</f>
        <v>0</v>
      </c>
      <c r="BL210" s="44">
        <f>0*'WFH Recoverable LACW DATA 2022'!BO210</f>
        <v>0</v>
      </c>
      <c r="BM210">
        <f>$G$3*'WFH Residual LACW DATA 2022'!N210</f>
        <v>-719405.94942275342</v>
      </c>
      <c r="BN210">
        <f>$H$3*'WFH Residual LACW DATA 2022'!O210</f>
        <v>1821645.8197405601</v>
      </c>
      <c r="BO210">
        <f>$G$4*'WFH Residual LACW DATA 2022'!P210</f>
        <v>-277248.53906682692</v>
      </c>
      <c r="BP210">
        <f>$H$4*'WFH Residual LACW DATA 2022'!Q210</f>
        <v>311516.60748708853</v>
      </c>
      <c r="BQ210">
        <f>$G$5*'WFH Residual LACW DATA 2022'!R210</f>
        <v>-3297241.2618838451</v>
      </c>
      <c r="BR210">
        <f>$H$5*'WFH Residual LACW DATA 2022'!S210</f>
        <v>2365826.0571788</v>
      </c>
      <c r="BS210">
        <f>$G$7*'WFH Residual LACW DATA 2022'!T210</f>
        <v>15554.723230762238</v>
      </c>
      <c r="BT210">
        <f>$H$7*'WFH Residual LACW DATA 2022'!U210</f>
        <v>2614.8026120677896</v>
      </c>
      <c r="BU210">
        <f>$G$8*'WFH Residual LACW DATA 2022'!V210</f>
        <v>54189.487181243436</v>
      </c>
      <c r="BV210">
        <f>$H$8*'WFH Residual LACW DATA 2022'!W210</f>
        <v>3389.5589415693566</v>
      </c>
      <c r="BW210">
        <f>$G$6*'WFH Residual LACW DATA 2022'!X210</f>
        <v>18224374.617849354</v>
      </c>
      <c r="BX210">
        <f>$H$6*'WFH Residual LACW DATA 2022'!Y210</f>
        <v>15495.126590031346</v>
      </c>
      <c r="BY210">
        <f>$G$9*'WFH Residual LACW DATA 2022'!Z210</f>
        <v>1734783.715875288</v>
      </c>
      <c r="BZ210">
        <f>$H$9*'WFH Residual LACW DATA 2022'!AA210</f>
        <v>263363.34950765083</v>
      </c>
      <c r="CA210">
        <f>$G$10*'WFH Residual LACW DATA 2022'!AB210</f>
        <v>356462.40737163462</v>
      </c>
      <c r="CB210">
        <f>$H$10*'WFH Residual LACW DATA 2022'!AC210</f>
        <v>2367.3110068103451</v>
      </c>
      <c r="CC210">
        <f>$G$10*'WFH Residual LACW DATA 2022'!AD210</f>
        <v>745330.48814069049</v>
      </c>
      <c r="CD210">
        <f>$H$11*'WFH Residual LACW DATA 2022'!AE210</f>
        <v>227939.76844210696</v>
      </c>
      <c r="CE210">
        <f>360*'WFH Residual LACW DATA 2022'!AF210</f>
        <v>148991.60182722448</v>
      </c>
      <c r="CH210">
        <f>360*'WFH Residual LACW DATA 2022'!AI210</f>
        <v>29816.795324071474</v>
      </c>
    </row>
    <row r="211" spans="11:86" x14ac:dyDescent="0.35">
      <c r="K211" s="2" t="s">
        <v>210</v>
      </c>
      <c r="L211" s="10">
        <f>$E$3*'WFH Recoverable LACW DATA 2022'!O211</f>
        <v>0</v>
      </c>
      <c r="M211" s="44">
        <f>$F$3*'WFH Recoverable LACW DATA 2022'!P211</f>
        <v>0</v>
      </c>
      <c r="N211" s="44">
        <f>$D$3*'WFH Recoverable LACW DATA 2022'!Q211</f>
        <v>0</v>
      </c>
      <c r="O211" s="44">
        <f>$G$3*'WFH Recoverable LACW DATA 2022'!R211</f>
        <v>0</v>
      </c>
      <c r="P211" s="44">
        <f>$H$3*'WFH Recoverable LACW DATA 2022'!S211</f>
        <v>0</v>
      </c>
      <c r="Q211" s="44">
        <f>$E$4*'WFH Recoverable LACW DATA 2022'!T211</f>
        <v>-1331018.3376701265</v>
      </c>
      <c r="R211" s="44">
        <f>$F$4*'WFH Recoverable LACW DATA 2022'!U211</f>
        <v>752703.54423273134</v>
      </c>
      <c r="S211" s="44">
        <f>$D$3*'WFH Recoverable LACW DATA 2022'!V211</f>
        <v>0</v>
      </c>
      <c r="T211" s="44">
        <f>$G$4*'WFH Recoverable LACW DATA 2022'!W211</f>
        <v>0</v>
      </c>
      <c r="U211" s="44">
        <f>360*'WFH Recoverable LACW DATA 2022'!X211</f>
        <v>0</v>
      </c>
      <c r="V211" s="44">
        <f>$H$4*'WFH Recoverable LACW DATA 2022'!Y211</f>
        <v>0</v>
      </c>
      <c r="W211" s="44">
        <f>$C$5*'WFH Recoverable LACW DATA 2022'!Z211</f>
        <v>-1204741.855</v>
      </c>
      <c r="X211" s="44">
        <f>0*'WFH Recoverable LACW DATA 2022'!AA211</f>
        <v>0</v>
      </c>
      <c r="Y211" s="44">
        <f>0*'WFH Recoverable LACW DATA 2022'!AB211</f>
        <v>0</v>
      </c>
      <c r="Z211" s="44">
        <f>$G$5*'WFH Recoverable LACW DATA 2022'!AC211</f>
        <v>0</v>
      </c>
      <c r="AA211" s="44">
        <f>$H$5*'WFH Recoverable LACW DATA 2022'!AD211</f>
        <v>0</v>
      </c>
      <c r="AB211" s="44">
        <f>$C$6*'WFH Recoverable LACW DATA 2022'!AE211</f>
        <v>-2053456.6537665136</v>
      </c>
      <c r="AC211" s="44">
        <f>0*'WFH Recoverable LACW DATA 2022'!AF211</f>
        <v>0</v>
      </c>
      <c r="AD211" s="44">
        <f>$G$6*'WFH Recoverable LACW DATA 2022'!AG211</f>
        <v>0</v>
      </c>
      <c r="AE211" s="44">
        <f>$H$5*'WFH Recoverable LACW DATA 2022'!AH211</f>
        <v>0</v>
      </c>
      <c r="AF211" s="44">
        <f>$C$7*'WFH Recoverable LACW DATA 2022'!AI211</f>
        <v>-4269663.7985501001</v>
      </c>
      <c r="AG211" s="44">
        <f>0*'WFH Recoverable LACW DATA 2022'!AJ211</f>
        <v>0</v>
      </c>
      <c r="AH211" s="44">
        <f>0*'WFH Recoverable LACW DATA 2022'!AK211</f>
        <v>0</v>
      </c>
      <c r="AI211" s="44">
        <f>$G$7*'WFH Recoverable LACW DATA 2022'!AL211</f>
        <v>0</v>
      </c>
      <c r="AJ211" s="44">
        <f>$H$7*'WFH Recoverable LACW DATA 2022'!AM211</f>
        <v>0</v>
      </c>
      <c r="AK211" s="44">
        <f>$C$8*'WFH Recoverable LACW DATA 2022'!AN211</f>
        <v>-19246136.770047348</v>
      </c>
      <c r="AL211" s="44">
        <f>0*'WFH Recoverable LACW DATA 2022'!AO211</f>
        <v>0</v>
      </c>
      <c r="AM211" s="44">
        <f>$G$8*'WFH Recoverable LACW DATA 2022'!AP211</f>
        <v>0</v>
      </c>
      <c r="AN211" s="44">
        <f>$H$8*'WFH Recoverable LACW DATA 2022'!AQ211</f>
        <v>0</v>
      </c>
      <c r="AO211" s="44">
        <f>$C$9*'WFH Recoverable LACW DATA 2022'!AR211</f>
        <v>-8397035.8499999996</v>
      </c>
      <c r="AP211" s="44">
        <f>0*'WFH Recoverable LACW DATA 2022'!AS211</f>
        <v>0</v>
      </c>
      <c r="AQ211" s="44">
        <f>0*'WFH Recoverable LACW DATA 2022'!AT211</f>
        <v>0</v>
      </c>
      <c r="AR211" s="44">
        <f>$G$9*'WFH Recoverable LACW DATA 2022'!AU211</f>
        <v>0</v>
      </c>
      <c r="AS211" s="44">
        <f>$H$9*'WFH Recoverable LACW DATA 2022'!AV211</f>
        <v>0</v>
      </c>
      <c r="AT211" s="44">
        <f>$C$10*'WFH Recoverable LACW DATA 2022'!AW211</f>
        <v>-1894020</v>
      </c>
      <c r="AU211" s="44">
        <f>0*'WFH Recoverable LACW DATA 2022'!AX211</f>
        <v>0</v>
      </c>
      <c r="AV211" s="44">
        <f>0*'WFH Recoverable LACW DATA 2022'!AY211</f>
        <v>0</v>
      </c>
      <c r="AW211" s="44">
        <f>$G$10*'WFH Recoverable LACW DATA 2022'!AZ211</f>
        <v>0</v>
      </c>
      <c r="AX211" s="44">
        <f>360*'WFH Recoverable LACW DATA 2022'!BA211</f>
        <v>0</v>
      </c>
      <c r="AY211" s="44">
        <f>$H$10*'WFH Recoverable LACW DATA 2022'!BB211</f>
        <v>0</v>
      </c>
      <c r="AZ211" s="44">
        <f>$C$11*'WFH Recoverable LACW DATA 2022'!BC211</f>
        <v>0</v>
      </c>
      <c r="BA211" s="44">
        <f>0*'WFH Recoverable LACW DATA 2022'!BD211</f>
        <v>0</v>
      </c>
      <c r="BB211" s="44">
        <f>$E$4*'WFH Recoverable LACW DATA 2022'!BE211</f>
        <v>0</v>
      </c>
      <c r="BC211" s="44">
        <f>$F$4*'WFH Recoverable LACW DATA 2022'!BF211</f>
        <v>0</v>
      </c>
      <c r="BD211" s="44">
        <f>0*'WFH Recoverable LACW DATA 2022'!BG211</f>
        <v>0</v>
      </c>
      <c r="BE211" s="44">
        <f>$G$11*'WFH Recoverable LACW DATA 2022'!BH211</f>
        <v>0</v>
      </c>
      <c r="BF211" s="44">
        <f>360*'WFH Recoverable LACW DATA 2022'!BI211</f>
        <v>0</v>
      </c>
      <c r="BG211" s="44">
        <f>$H$11*'WFH Recoverable LACW DATA 2022'!BJ211</f>
        <v>0</v>
      </c>
      <c r="BH211" s="44">
        <f>0*'WFH Recoverable LACW DATA 2022'!BK211</f>
        <v>0</v>
      </c>
      <c r="BI211" s="44">
        <f>0*'WFH Recoverable LACW DATA 2022'!BL211</f>
        <v>0</v>
      </c>
      <c r="BJ211" s="44">
        <f>0*'WFH Recoverable LACW DATA 2022'!BM211</f>
        <v>0</v>
      </c>
      <c r="BK211" s="44">
        <f>0*'WFH Recoverable LACW DATA 2022'!BN211</f>
        <v>0</v>
      </c>
      <c r="BL211" s="44">
        <f>0*'WFH Recoverable LACW DATA 2022'!BO211</f>
        <v>0</v>
      </c>
      <c r="BM211">
        <f>$G$3*'WFH Residual LACW DATA 2022'!N211</f>
        <v>-565840.61158241378</v>
      </c>
      <c r="BN211">
        <f>$H$3*'WFH Residual LACW DATA 2022'!O211</f>
        <v>1432794.913019029</v>
      </c>
      <c r="BO211">
        <f>$G$4*'WFH Residual LACW DATA 2022'!P211</f>
        <v>-218066.70216139071</v>
      </c>
      <c r="BP211">
        <f>$H$4*'WFH Residual LACW DATA 2022'!Q211</f>
        <v>245019.86373619761</v>
      </c>
      <c r="BQ211">
        <f>$G$5*'WFH Residual LACW DATA 2022'!R211</f>
        <v>-2593407.8160684663</v>
      </c>
      <c r="BR211">
        <f>$H$5*'WFH Residual LACW DATA 2022'!S211</f>
        <v>1860813.7229971634</v>
      </c>
      <c r="BS211">
        <f>$G$7*'WFH Residual LACW DATA 2022'!T211</f>
        <v>12234.391601781919</v>
      </c>
      <c r="BT211">
        <f>$H$7*'WFH Residual LACW DATA 2022'!U211</f>
        <v>2056.6434158167881</v>
      </c>
      <c r="BU211">
        <f>$G$8*'WFH Residual LACW DATA 2022'!V211</f>
        <v>42622.128149726363</v>
      </c>
      <c r="BV211">
        <f>$H$8*'WFH Residual LACW DATA 2022'!W211</f>
        <v>2666.019242725466</v>
      </c>
      <c r="BW211">
        <f>$G$6*'WFH Residual LACW DATA 2022'!X211</f>
        <v>14334175.701139601</v>
      </c>
      <c r="BX211">
        <f>$H$6*'WFH Residual LACW DATA 2022'!Y211</f>
        <v>12187.516538173561</v>
      </c>
      <c r="BY211">
        <f>$G$9*'WFH Residual LACW DATA 2022'!Z211</f>
        <v>1364474.5078098448</v>
      </c>
      <c r="BZ211">
        <f>$H$9*'WFH Residual LACW DATA 2022'!AA211</f>
        <v>207145.46338319298</v>
      </c>
      <c r="CA211">
        <f>$G$10*'WFH Residual LACW DATA 2022'!AB211</f>
        <v>280371.47420750232</v>
      </c>
      <c r="CB211">
        <f>$H$10*'WFH Residual LACW DATA 2022'!AC211</f>
        <v>1861.9816933320717</v>
      </c>
      <c r="CC211">
        <f>$G$10*'WFH Residual LACW DATA 2022'!AD211</f>
        <v>586231.2642520502</v>
      </c>
      <c r="CD211">
        <f>$H$11*'WFH Residual LACW DATA 2022'!AE211</f>
        <v>179283.44640842394</v>
      </c>
      <c r="CE211">
        <f>360*'WFH Residual LACW DATA 2022'!AF211</f>
        <v>117187.65902089961</v>
      </c>
      <c r="CH211">
        <f>360*'WFH Residual LACW DATA 2022'!AI211</f>
        <v>23452.063073898513</v>
      </c>
    </row>
    <row r="212" spans="11:86" x14ac:dyDescent="0.35">
      <c r="K212" s="2" t="s">
        <v>211</v>
      </c>
      <c r="L212" s="10">
        <f>$E$3*'WFH Recoverable LACW DATA 2022'!O212</f>
        <v>0</v>
      </c>
      <c r="M212" s="44">
        <f>$F$3*'WFH Recoverable LACW DATA 2022'!P212</f>
        <v>0</v>
      </c>
      <c r="N212" s="44">
        <f>$D$3*'WFH Recoverable LACW DATA 2022'!Q212</f>
        <v>0</v>
      </c>
      <c r="O212" s="44">
        <f>$G$3*'WFH Recoverable LACW DATA 2022'!R212</f>
        <v>0</v>
      </c>
      <c r="P212" s="44">
        <f>$H$3*'WFH Recoverable LACW DATA 2022'!S212</f>
        <v>0</v>
      </c>
      <c r="Q212" s="44">
        <f>$E$4*'WFH Recoverable LACW DATA 2022'!T212</f>
        <v>0</v>
      </c>
      <c r="R212" s="44">
        <f>$F$4*'WFH Recoverable LACW DATA 2022'!U212</f>
        <v>298489.52</v>
      </c>
      <c r="S212" s="44">
        <f>$D$3*'WFH Recoverable LACW DATA 2022'!V212</f>
        <v>0</v>
      </c>
      <c r="T212" s="44">
        <f>$G$4*'WFH Recoverable LACW DATA 2022'!W212</f>
        <v>0</v>
      </c>
      <c r="U212" s="44">
        <f>360*'WFH Recoverable LACW DATA 2022'!X212</f>
        <v>0</v>
      </c>
      <c r="V212" s="44">
        <f>$H$4*'WFH Recoverable LACW DATA 2022'!Y212</f>
        <v>0</v>
      </c>
      <c r="W212" s="44">
        <f>$C$5*'WFH Recoverable LACW DATA 2022'!Z212</f>
        <v>-761736.20197082753</v>
      </c>
      <c r="X212" s="44">
        <f>0*'WFH Recoverable LACW DATA 2022'!AA212</f>
        <v>0</v>
      </c>
      <c r="Y212" s="44">
        <f>0*'WFH Recoverable LACW DATA 2022'!AB212</f>
        <v>0</v>
      </c>
      <c r="Z212" s="44">
        <f>$G$5*'WFH Recoverable LACW DATA 2022'!AC212</f>
        <v>0</v>
      </c>
      <c r="AA212" s="44">
        <f>$H$5*'WFH Recoverable LACW DATA 2022'!AD212</f>
        <v>0</v>
      </c>
      <c r="AB212" s="44">
        <f>$C$6*'WFH Recoverable LACW DATA 2022'!AE212</f>
        <v>-243648.00737161475</v>
      </c>
      <c r="AC212" s="44">
        <f>0*'WFH Recoverable LACW DATA 2022'!AF212</f>
        <v>0</v>
      </c>
      <c r="AD212" s="44">
        <f>$G$6*'WFH Recoverable LACW DATA 2022'!AG212</f>
        <v>0</v>
      </c>
      <c r="AE212" s="44">
        <f>$H$5*'WFH Recoverable LACW DATA 2022'!AH212</f>
        <v>0</v>
      </c>
      <c r="AF212" s="44">
        <f>$C$7*'WFH Recoverable LACW DATA 2022'!AI212</f>
        <v>-189784.16367155532</v>
      </c>
      <c r="AG212" s="44">
        <f>0*'WFH Recoverable LACW DATA 2022'!AJ212</f>
        <v>0</v>
      </c>
      <c r="AH212" s="44">
        <f>0*'WFH Recoverable LACW DATA 2022'!AK212</f>
        <v>0</v>
      </c>
      <c r="AI212" s="44">
        <f>$G$7*'WFH Recoverable LACW DATA 2022'!AL212</f>
        <v>0</v>
      </c>
      <c r="AJ212" s="44">
        <f>$H$7*'WFH Recoverable LACW DATA 2022'!AM212</f>
        <v>0</v>
      </c>
      <c r="AK212" s="44">
        <f>$C$8*'WFH Recoverable LACW DATA 2022'!AN212</f>
        <v>-5301945.4945902769</v>
      </c>
      <c r="AL212" s="44">
        <f>0*'WFH Recoverable LACW DATA 2022'!AO212</f>
        <v>0</v>
      </c>
      <c r="AM212" s="44">
        <f>$G$8*'WFH Recoverable LACW DATA 2022'!AP212</f>
        <v>0</v>
      </c>
      <c r="AN212" s="44">
        <f>$H$8*'WFH Recoverable LACW DATA 2022'!AQ212</f>
        <v>0</v>
      </c>
      <c r="AO212" s="44">
        <f>$C$9*'WFH Recoverable LACW DATA 2022'!AR212</f>
        <v>-1770378.9950000001</v>
      </c>
      <c r="AP212" s="44">
        <f>0*'WFH Recoverable LACW DATA 2022'!AS212</f>
        <v>0</v>
      </c>
      <c r="AQ212" s="44">
        <f>0*'WFH Recoverable LACW DATA 2022'!AT212</f>
        <v>0</v>
      </c>
      <c r="AR212" s="44">
        <f>$G$9*'WFH Recoverable LACW DATA 2022'!AU212</f>
        <v>0</v>
      </c>
      <c r="AS212" s="44">
        <f>$H$9*'WFH Recoverable LACW DATA 2022'!AV212</f>
        <v>0</v>
      </c>
      <c r="AT212" s="44">
        <f>$C$10*'WFH Recoverable LACW DATA 2022'!AW212</f>
        <v>-86650</v>
      </c>
      <c r="AU212" s="44">
        <f>0*'WFH Recoverable LACW DATA 2022'!AX212</f>
        <v>0</v>
      </c>
      <c r="AV212" s="44">
        <f>0*'WFH Recoverable LACW DATA 2022'!AY212</f>
        <v>0</v>
      </c>
      <c r="AW212" s="44">
        <f>$G$10*'WFH Recoverable LACW DATA 2022'!AZ212</f>
        <v>0</v>
      </c>
      <c r="AX212" s="44">
        <f>360*'WFH Recoverable LACW DATA 2022'!BA212</f>
        <v>0</v>
      </c>
      <c r="AY212" s="44">
        <f>$H$10*'WFH Recoverable LACW DATA 2022'!BB212</f>
        <v>0</v>
      </c>
      <c r="AZ212" s="44">
        <f>$C$11*'WFH Recoverable LACW DATA 2022'!BC212</f>
        <v>0</v>
      </c>
      <c r="BA212" s="44">
        <f>0*'WFH Recoverable LACW DATA 2022'!BD212</f>
        <v>0</v>
      </c>
      <c r="BB212" s="44">
        <f>$E$4*'WFH Recoverable LACW DATA 2022'!BE212</f>
        <v>0</v>
      </c>
      <c r="BC212" s="44">
        <f>$F$4*'WFH Recoverable LACW DATA 2022'!BF212</f>
        <v>0</v>
      </c>
      <c r="BD212" s="44">
        <f>0*'WFH Recoverable LACW DATA 2022'!BG212</f>
        <v>0</v>
      </c>
      <c r="BE212" s="44">
        <f>$G$11*'WFH Recoverable LACW DATA 2022'!BH212</f>
        <v>0</v>
      </c>
      <c r="BF212" s="44">
        <f>360*'WFH Recoverable LACW DATA 2022'!BI212</f>
        <v>0</v>
      </c>
      <c r="BG212" s="44">
        <f>$H$11*'WFH Recoverable LACW DATA 2022'!BJ212</f>
        <v>0</v>
      </c>
      <c r="BH212" s="44">
        <f>0*'WFH Recoverable LACW DATA 2022'!BK212</f>
        <v>0</v>
      </c>
      <c r="BI212" s="44">
        <f>0*'WFH Recoverable LACW DATA 2022'!BL212</f>
        <v>0</v>
      </c>
      <c r="BJ212" s="44">
        <f>0*'WFH Recoverable LACW DATA 2022'!BM212</f>
        <v>0</v>
      </c>
      <c r="BK212" s="44">
        <f>0*'WFH Recoverable LACW DATA 2022'!BN212</f>
        <v>0</v>
      </c>
      <c r="BL212" s="44">
        <f>0*'WFH Recoverable LACW DATA 2022'!BO212</f>
        <v>0</v>
      </c>
      <c r="BM212">
        <f>$G$3*'WFH Residual LACW DATA 2022'!N212</f>
        <v>-170808.17983392204</v>
      </c>
      <c r="BN212">
        <f>$H$3*'WFH Residual LACW DATA 2022'!O212</f>
        <v>432512.41808831895</v>
      </c>
      <c r="BO212">
        <f>$G$4*'WFH Residual LACW DATA 2022'!P212</f>
        <v>-65826.97621227226</v>
      </c>
      <c r="BP212">
        <f>$H$4*'WFH Residual LACW DATA 2022'!Q212</f>
        <v>73963.225847107518</v>
      </c>
      <c r="BQ212">
        <f>$G$5*'WFH Residual LACW DATA 2022'!R212</f>
        <v>-782862.2752808599</v>
      </c>
      <c r="BR212">
        <f>$H$5*'WFH Residual LACW DATA 2022'!S212</f>
        <v>561716.84840057883</v>
      </c>
      <c r="BS212">
        <f>$G$7*'WFH Residual LACW DATA 2022'!T212</f>
        <v>3693.1498342469631</v>
      </c>
      <c r="BT212">
        <f>$H$7*'WFH Residual LACW DATA 2022'!U212</f>
        <v>620.83122213634306</v>
      </c>
      <c r="BU212">
        <f>$G$8*'WFH Residual LACW DATA 2022'!V212</f>
        <v>12866.181714216853</v>
      </c>
      <c r="BV212">
        <f>$H$8*'WFH Residual LACW DATA 2022'!W212</f>
        <v>804.78121388044474</v>
      </c>
      <c r="BW212">
        <f>$G$6*'WFH Residual LACW DATA 2022'!X212</f>
        <v>4327003.7724654973</v>
      </c>
      <c r="BX212">
        <f>$H$6*'WFH Residual LACW DATA 2022'!Y212</f>
        <v>3678.9998348820327</v>
      </c>
      <c r="BY212">
        <f>$G$9*'WFH Residual LACW DATA 2022'!Z212</f>
        <v>411888.79401393217</v>
      </c>
      <c r="BZ212">
        <f>$H$9*'WFH Residual LACW DATA 2022'!AA212</f>
        <v>62530.222888012329</v>
      </c>
      <c r="CA212">
        <f>$G$10*'WFH Residual LACW DATA 2022'!AB212</f>
        <v>84634.683701492904</v>
      </c>
      <c r="CB212">
        <f>$H$10*'WFH Residual LACW DATA 2022'!AC212</f>
        <v>562.06941921808834</v>
      </c>
      <c r="CC212">
        <f>$G$10*'WFH Residual LACW DATA 2022'!AD212</f>
        <v>176963.429557667</v>
      </c>
      <c r="CD212">
        <f>$H$11*'WFH Residual LACW DATA 2022'!AE212</f>
        <v>54119.620487712564</v>
      </c>
      <c r="CE212">
        <f>360*'WFH Residual LACW DATA 2022'!AF212</f>
        <v>35374.998412327237</v>
      </c>
      <c r="CH212">
        <f>360*'WFH Residual LACW DATA 2022'!AI212</f>
        <v>7079.3861822685758</v>
      </c>
    </row>
    <row r="213" spans="11:86" x14ac:dyDescent="0.35">
      <c r="K213" s="2" t="s">
        <v>212</v>
      </c>
      <c r="L213" s="10">
        <f>$E$3*'WFH Recoverable LACW DATA 2022'!O213</f>
        <v>0</v>
      </c>
      <c r="M213" s="44">
        <f>$F$3*'WFH Recoverable LACW DATA 2022'!P213</f>
        <v>0</v>
      </c>
      <c r="N213" s="44">
        <f>$D$3*'WFH Recoverable LACW DATA 2022'!Q213</f>
        <v>-12.870000000000001</v>
      </c>
      <c r="O213" s="44">
        <f>$G$3*'WFH Recoverable LACW DATA 2022'!R213</f>
        <v>0</v>
      </c>
      <c r="P213" s="44">
        <f>$H$3*'WFH Recoverable LACW DATA 2022'!S213</f>
        <v>0</v>
      </c>
      <c r="Q213" s="44">
        <f>$E$4*'WFH Recoverable LACW DATA 2022'!T213</f>
        <v>0</v>
      </c>
      <c r="R213" s="44">
        <f>$F$4*'WFH Recoverable LACW DATA 2022'!U213</f>
        <v>853019.95179849956</v>
      </c>
      <c r="S213" s="44">
        <f>$D$3*'WFH Recoverable LACW DATA 2022'!V213</f>
        <v>0</v>
      </c>
      <c r="T213" s="44">
        <f>$G$4*'WFH Recoverable LACW DATA 2022'!W213</f>
        <v>0</v>
      </c>
      <c r="U213" s="44">
        <f>360*'WFH Recoverable LACW DATA 2022'!X213</f>
        <v>0</v>
      </c>
      <c r="V213" s="44">
        <f>$H$4*'WFH Recoverable LACW DATA 2022'!Y213</f>
        <v>19072.758369084426</v>
      </c>
      <c r="W213" s="44">
        <f>$C$5*'WFH Recoverable LACW DATA 2022'!Z213</f>
        <v>-928419.22981224163</v>
      </c>
      <c r="X213" s="44">
        <f>0*'WFH Recoverable LACW DATA 2022'!AA213</f>
        <v>0</v>
      </c>
      <c r="Y213" s="44">
        <f>0*'WFH Recoverable LACW DATA 2022'!AB213</f>
        <v>0</v>
      </c>
      <c r="Z213" s="44">
        <f>$G$5*'WFH Recoverable LACW DATA 2022'!AC213</f>
        <v>0</v>
      </c>
      <c r="AA213" s="44">
        <f>$H$5*'WFH Recoverable LACW DATA 2022'!AD213</f>
        <v>0</v>
      </c>
      <c r="AB213" s="44">
        <f>$C$6*'WFH Recoverable LACW DATA 2022'!AE213</f>
        <v>-1089250.9040253928</v>
      </c>
      <c r="AC213" s="44">
        <f>0*'WFH Recoverable LACW DATA 2022'!AF213</f>
        <v>0</v>
      </c>
      <c r="AD213" s="44">
        <f>$G$6*'WFH Recoverable LACW DATA 2022'!AG213</f>
        <v>0</v>
      </c>
      <c r="AE213" s="44">
        <f>$H$5*'WFH Recoverable LACW DATA 2022'!AH213</f>
        <v>0</v>
      </c>
      <c r="AF213" s="44">
        <f>$C$7*'WFH Recoverable LACW DATA 2022'!AI213</f>
        <v>-1710757.2056733139</v>
      </c>
      <c r="AG213" s="44">
        <f>0*'WFH Recoverable LACW DATA 2022'!AJ213</f>
        <v>0</v>
      </c>
      <c r="AH213" s="44">
        <f>0*'WFH Recoverable LACW DATA 2022'!AK213</f>
        <v>0</v>
      </c>
      <c r="AI213" s="44">
        <f>$G$7*'WFH Recoverable LACW DATA 2022'!AL213</f>
        <v>0</v>
      </c>
      <c r="AJ213" s="44">
        <f>$H$7*'WFH Recoverable LACW DATA 2022'!AM213</f>
        <v>0</v>
      </c>
      <c r="AK213" s="44">
        <f>$C$8*'WFH Recoverable LACW DATA 2022'!AN213</f>
        <v>-7258957.2664353251</v>
      </c>
      <c r="AL213" s="44">
        <f>0*'WFH Recoverable LACW DATA 2022'!AO213</f>
        <v>0</v>
      </c>
      <c r="AM213" s="44">
        <f>$G$8*'WFH Recoverable LACW DATA 2022'!AP213</f>
        <v>0</v>
      </c>
      <c r="AN213" s="44">
        <f>$H$8*'WFH Recoverable LACW DATA 2022'!AQ213</f>
        <v>0</v>
      </c>
      <c r="AO213" s="44">
        <f>$C$9*'WFH Recoverable LACW DATA 2022'!AR213</f>
        <v>-1028146.2449999999</v>
      </c>
      <c r="AP213" s="44">
        <f>0*'WFH Recoverable LACW DATA 2022'!AS213</f>
        <v>0</v>
      </c>
      <c r="AQ213" s="44">
        <f>0*'WFH Recoverable LACW DATA 2022'!AT213</f>
        <v>0</v>
      </c>
      <c r="AR213" s="44">
        <f>$G$9*'WFH Recoverable LACW DATA 2022'!AU213</f>
        <v>0</v>
      </c>
      <c r="AS213" s="44">
        <f>$H$9*'WFH Recoverable LACW DATA 2022'!AV213</f>
        <v>0</v>
      </c>
      <c r="AT213" s="44">
        <f>$C$10*'WFH Recoverable LACW DATA 2022'!AW213</f>
        <v>-541224</v>
      </c>
      <c r="AU213" s="44">
        <f>0*'WFH Recoverable LACW DATA 2022'!AX213</f>
        <v>0</v>
      </c>
      <c r="AV213" s="44">
        <f>0*'WFH Recoverable LACW DATA 2022'!AY213</f>
        <v>0</v>
      </c>
      <c r="AW213" s="44">
        <f>$G$10*'WFH Recoverable LACW DATA 2022'!AZ213</f>
        <v>0</v>
      </c>
      <c r="AX213" s="44">
        <f>360*'WFH Recoverable LACW DATA 2022'!BA213</f>
        <v>0</v>
      </c>
      <c r="AY213" s="44">
        <f>$H$10*'WFH Recoverable LACW DATA 2022'!BB213</f>
        <v>0</v>
      </c>
      <c r="AZ213" s="44">
        <f>$C$11*'WFH Recoverable LACW DATA 2022'!BC213</f>
        <v>0</v>
      </c>
      <c r="BA213" s="44">
        <f>0*'WFH Recoverable LACW DATA 2022'!BD213</f>
        <v>0</v>
      </c>
      <c r="BB213" s="44">
        <f>$E$4*'WFH Recoverable LACW DATA 2022'!BE213</f>
        <v>0</v>
      </c>
      <c r="BC213" s="44">
        <f>$F$4*'WFH Recoverable LACW DATA 2022'!BF213</f>
        <v>0</v>
      </c>
      <c r="BD213" s="44">
        <f>0*'WFH Recoverable LACW DATA 2022'!BG213</f>
        <v>0</v>
      </c>
      <c r="BE213" s="44">
        <f>$G$11*'WFH Recoverable LACW DATA 2022'!BH213</f>
        <v>0</v>
      </c>
      <c r="BF213" s="44">
        <f>360*'WFH Recoverable LACW DATA 2022'!BI213</f>
        <v>0</v>
      </c>
      <c r="BG213" s="44">
        <f>$H$11*'WFH Recoverable LACW DATA 2022'!BJ213</f>
        <v>0</v>
      </c>
      <c r="BH213" s="44">
        <f>0*'WFH Recoverable LACW DATA 2022'!BK213</f>
        <v>0</v>
      </c>
      <c r="BI213" s="44">
        <f>0*'WFH Recoverable LACW DATA 2022'!BL213</f>
        <v>0</v>
      </c>
      <c r="BJ213" s="44">
        <f>0*'WFH Recoverable LACW DATA 2022'!BM213</f>
        <v>0</v>
      </c>
      <c r="BK213" s="44">
        <f>0*'WFH Recoverable LACW DATA 2022'!BN213</f>
        <v>0</v>
      </c>
      <c r="BL213" s="44">
        <f>0*'WFH Recoverable LACW DATA 2022'!BO213</f>
        <v>0</v>
      </c>
      <c r="BM213">
        <f>$G$3*'WFH Residual LACW DATA 2022'!N213</f>
        <v>-310647.31336734985</v>
      </c>
      <c r="BN213">
        <f>$H$3*'WFH Residual LACW DATA 2022'!O213</f>
        <v>786606.47755739943</v>
      </c>
      <c r="BO213">
        <f>$G$4*'WFH Residual LACW DATA 2022'!P213</f>
        <v>-119718.93458101072</v>
      </c>
      <c r="BP213">
        <f>$H$4*'WFH Residual LACW DATA 2022'!Q213</f>
        <v>134516.25923141779</v>
      </c>
      <c r="BQ213">
        <f>$G$5*'WFH Residual LACW DATA 2022'!R213</f>
        <v>-1423784.6383534383</v>
      </c>
      <c r="BR213">
        <f>$H$5*'WFH Residual LACW DATA 2022'!S213</f>
        <v>1021589.4226990666</v>
      </c>
      <c r="BS213">
        <f>$G$7*'WFH Residual LACW DATA 2022'!T213</f>
        <v>6716.69866740216</v>
      </c>
      <c r="BT213">
        <f>$H$7*'WFH Residual LACW DATA 2022'!U213</f>
        <v>1129.1002070201907</v>
      </c>
      <c r="BU213">
        <f>$G$8*'WFH Residual LACW DATA 2022'!V213</f>
        <v>23399.609940833911</v>
      </c>
      <c r="BV213">
        <f>$H$8*'WFH Residual LACW DATA 2022'!W213</f>
        <v>1463.6484165076547</v>
      </c>
      <c r="BW213">
        <f>$G$6*'WFH Residual LACW DATA 2022'!X213</f>
        <v>7869483.1720222197</v>
      </c>
      <c r="BX213">
        <f>$H$6*'WFH Residual LACW DATA 2022'!Y213</f>
        <v>6690.9641897492784</v>
      </c>
      <c r="BY213">
        <f>$G$9*'WFH Residual LACW DATA 2022'!Z213</f>
        <v>749098.47637832421</v>
      </c>
      <c r="BZ213">
        <f>$H$9*'WFH Residual LACW DATA 2022'!AA213</f>
        <v>113723.15871118999</v>
      </c>
      <c r="CA213">
        <f>$G$10*'WFH Residual LACW DATA 2022'!AB213</f>
        <v>153924.34446129951</v>
      </c>
      <c r="CB213">
        <f>$H$10*'WFH Residual LACW DATA 2022'!AC213</f>
        <v>1022.2306401005842</v>
      </c>
      <c r="CC213">
        <f>$G$10*'WFH Residual LACW DATA 2022'!AD213</f>
        <v>321841.81114635343</v>
      </c>
      <c r="CD213">
        <f>$H$11*'WFH Residual LACW DATA 2022'!AE213</f>
        <v>98426.871132957604</v>
      </c>
      <c r="CE213">
        <f>360*'WFH Residual LACW DATA 2022'!AF213</f>
        <v>64336.194132204597</v>
      </c>
      <c r="CH213">
        <f>360*'WFH Residual LACW DATA 2022'!AI213</f>
        <v>12875.216514513313</v>
      </c>
    </row>
    <row r="214" spans="11:86" x14ac:dyDescent="0.35">
      <c r="K214" s="3" t="s">
        <v>213</v>
      </c>
      <c r="L214" s="10">
        <f>$E$3*'WFH Recoverable LACW DATA 2022'!O214</f>
        <v>0</v>
      </c>
      <c r="M214" s="44">
        <f>$F$3*'WFH Recoverable LACW DATA 2022'!P214</f>
        <v>0</v>
      </c>
      <c r="N214" s="44">
        <f>$D$3*'WFH Recoverable LACW DATA 2022'!Q214</f>
        <v>-1790937.7200000002</v>
      </c>
      <c r="O214" s="44">
        <f>$G$3*'WFH Recoverable LACW DATA 2022'!R214</f>
        <v>0</v>
      </c>
      <c r="P214" s="44">
        <f>$H$3*'WFH Recoverable LACW DATA 2022'!S214</f>
        <v>0</v>
      </c>
      <c r="Q214" s="44">
        <f>$E$4*'WFH Recoverable LACW DATA 2022'!T214</f>
        <v>0</v>
      </c>
      <c r="R214" s="44">
        <f>$F$4*'WFH Recoverable LACW DATA 2022'!U214</f>
        <v>2363508.56</v>
      </c>
      <c r="S214" s="44">
        <f>$D$3*'WFH Recoverable LACW DATA 2022'!V214</f>
        <v>0</v>
      </c>
      <c r="T214" s="44">
        <f>$G$4*'WFH Recoverable LACW DATA 2022'!W214</f>
        <v>0</v>
      </c>
      <c r="U214" s="44">
        <f>360*'WFH Recoverable LACW DATA 2022'!X214</f>
        <v>0</v>
      </c>
      <c r="V214" s="44">
        <f>$H$4*'WFH Recoverable LACW DATA 2022'!Y214</f>
        <v>0</v>
      </c>
      <c r="W214" s="44">
        <f>$C$5*'WFH Recoverable LACW DATA 2022'!Z214</f>
        <v>-2782845.8332245303</v>
      </c>
      <c r="X214" s="44">
        <f>0*'WFH Recoverable LACW DATA 2022'!AA214</f>
        <v>0</v>
      </c>
      <c r="Y214" s="44">
        <f>0*'WFH Recoverable LACW DATA 2022'!AB214</f>
        <v>0</v>
      </c>
      <c r="Z214" s="44">
        <f>$G$5*'WFH Recoverable LACW DATA 2022'!AC214</f>
        <v>0</v>
      </c>
      <c r="AA214" s="44">
        <f>$H$5*'WFH Recoverable LACW DATA 2022'!AD214</f>
        <v>0</v>
      </c>
      <c r="AB214" s="44">
        <f>$C$6*'WFH Recoverable LACW DATA 2022'!AE214</f>
        <v>-4136982.1689339834</v>
      </c>
      <c r="AC214" s="44">
        <f>0*'WFH Recoverable LACW DATA 2022'!AF214</f>
        <v>0</v>
      </c>
      <c r="AD214" s="44">
        <f>$G$6*'WFH Recoverable LACW DATA 2022'!AG214</f>
        <v>0</v>
      </c>
      <c r="AE214" s="44">
        <f>$H$5*'WFH Recoverable LACW DATA 2022'!AH214</f>
        <v>0</v>
      </c>
      <c r="AF214" s="44">
        <f>$C$7*'WFH Recoverable LACW DATA 2022'!AI214</f>
        <v>-5897062.7380711995</v>
      </c>
      <c r="AG214" s="44">
        <f>0*'WFH Recoverable LACW DATA 2022'!AJ214</f>
        <v>0</v>
      </c>
      <c r="AH214" s="44">
        <f>0*'WFH Recoverable LACW DATA 2022'!AK214</f>
        <v>0</v>
      </c>
      <c r="AI214" s="44">
        <f>$G$7*'WFH Recoverable LACW DATA 2022'!AL214</f>
        <v>0</v>
      </c>
      <c r="AJ214" s="44">
        <f>$H$7*'WFH Recoverable LACW DATA 2022'!AM214</f>
        <v>0</v>
      </c>
      <c r="AK214" s="44">
        <f>$C$8*'WFH Recoverable LACW DATA 2022'!AN214</f>
        <v>-36653590.239779003</v>
      </c>
      <c r="AL214" s="44">
        <f>0*'WFH Recoverable LACW DATA 2022'!AO214</f>
        <v>0</v>
      </c>
      <c r="AM214" s="44">
        <f>$G$8*'WFH Recoverable LACW DATA 2022'!AP214</f>
        <v>0</v>
      </c>
      <c r="AN214" s="44">
        <f>$H$8*'WFH Recoverable LACW DATA 2022'!AQ214</f>
        <v>0</v>
      </c>
      <c r="AO214" s="44">
        <f>$C$9*'WFH Recoverable LACW DATA 2022'!AR214</f>
        <v>-11183035.008108178</v>
      </c>
      <c r="AP214" s="44">
        <f>0*'WFH Recoverable LACW DATA 2022'!AS214</f>
        <v>0</v>
      </c>
      <c r="AQ214" s="44">
        <f>0*'WFH Recoverable LACW DATA 2022'!AT214</f>
        <v>0</v>
      </c>
      <c r="AR214" s="44">
        <f>$G$9*'WFH Recoverable LACW DATA 2022'!AU214</f>
        <v>0</v>
      </c>
      <c r="AS214" s="44">
        <f>$H$9*'WFH Recoverable LACW DATA 2022'!AV214</f>
        <v>0</v>
      </c>
      <c r="AT214" s="44">
        <f>$C$10*'WFH Recoverable LACW DATA 2022'!AW214</f>
        <v>-3880041.4373520166</v>
      </c>
      <c r="AU214" s="44">
        <f>0*'WFH Recoverable LACW DATA 2022'!AX214</f>
        <v>0</v>
      </c>
      <c r="AV214" s="44">
        <f>0*'WFH Recoverable LACW DATA 2022'!AY214</f>
        <v>0</v>
      </c>
      <c r="AW214" s="44">
        <f>$G$10*'WFH Recoverable LACW DATA 2022'!AZ214</f>
        <v>0</v>
      </c>
      <c r="AX214" s="44">
        <f>360*'WFH Recoverable LACW DATA 2022'!BA214</f>
        <v>0</v>
      </c>
      <c r="AY214" s="44">
        <f>$H$10*'WFH Recoverable LACW DATA 2022'!BB214</f>
        <v>0</v>
      </c>
      <c r="AZ214" s="44">
        <f>$C$11*'WFH Recoverable LACW DATA 2022'!BC214</f>
        <v>0</v>
      </c>
      <c r="BA214" s="44">
        <f>0*'WFH Recoverable LACW DATA 2022'!BD214</f>
        <v>0</v>
      </c>
      <c r="BB214" s="44">
        <f>$E$4*'WFH Recoverable LACW DATA 2022'!BE214</f>
        <v>0</v>
      </c>
      <c r="BC214" s="44">
        <f>$F$4*'WFH Recoverable LACW DATA 2022'!BF214</f>
        <v>0</v>
      </c>
      <c r="BD214" s="44">
        <f>0*'WFH Recoverable LACW DATA 2022'!BG214</f>
        <v>0</v>
      </c>
      <c r="BE214" s="44">
        <f>$G$11*'WFH Recoverable LACW DATA 2022'!BH214</f>
        <v>0</v>
      </c>
      <c r="BF214" s="44">
        <f>360*'WFH Recoverable LACW DATA 2022'!BI214</f>
        <v>0</v>
      </c>
      <c r="BG214" s="44">
        <f>$H$11*'WFH Recoverable LACW DATA 2022'!BJ214</f>
        <v>0</v>
      </c>
      <c r="BH214" s="44">
        <f>0*'WFH Recoverable LACW DATA 2022'!BK214</f>
        <v>0</v>
      </c>
      <c r="BI214" s="44">
        <f>0*'WFH Recoverable LACW DATA 2022'!BL214</f>
        <v>0</v>
      </c>
      <c r="BJ214" s="44">
        <f>0*'WFH Recoverable LACW DATA 2022'!BM214</f>
        <v>0</v>
      </c>
      <c r="BK214" s="44">
        <f>0*'WFH Recoverable LACW DATA 2022'!BN214</f>
        <v>0</v>
      </c>
      <c r="BL214" s="44">
        <f>0*'WFH Recoverable LACW DATA 2022'!BO214</f>
        <v>0</v>
      </c>
      <c r="BM214">
        <f>$G$3*'WFH Residual LACW DATA 2022'!N214</f>
        <v>-946218.82410209079</v>
      </c>
      <c r="BN214">
        <f>$H$3*'WFH Residual LACW DATA 2022'!O214</f>
        <v>2395970.6850749119</v>
      </c>
      <c r="BO214">
        <f>$G$4*'WFH Residual LACW DATA 2022'!P214</f>
        <v>-364658.90618549043</v>
      </c>
      <c r="BP214">
        <f>$H$4*'WFH Residual LACW DATA 2022'!Q214</f>
        <v>409730.94295539433</v>
      </c>
      <c r="BQ214">
        <f>$G$5*'WFH Residual LACW DATA 2022'!R214</f>
        <v>-4336788.9188350784</v>
      </c>
      <c r="BR214">
        <f>$H$5*'WFH Residual LACW DATA 2022'!S214</f>
        <v>3111718.9837671472</v>
      </c>
      <c r="BS214">
        <f>$G$7*'WFH Residual LACW DATA 2022'!T214</f>
        <v>20458.785385991152</v>
      </c>
      <c r="BT214">
        <f>$H$7*'WFH Residual LACW DATA 2022'!U214</f>
        <v>3439.1923709209268</v>
      </c>
      <c r="BU214">
        <f>$G$8*'WFH Residual LACW DATA 2022'!V214</f>
        <v>71274.240754436774</v>
      </c>
      <c r="BV214">
        <f>$H$8*'WFH Residual LACW DATA 2022'!W214</f>
        <v>4458.2123326752753</v>
      </c>
      <c r="BW214">
        <f>$G$6*'WFH Residual LACW DATA 2022'!X214</f>
        <v>23970119.144460894</v>
      </c>
      <c r="BX214">
        <f>$H$6*'WFH Residual LACW DATA 2022'!Y214</f>
        <v>20380.39923508697</v>
      </c>
      <c r="BY214">
        <f>$G$9*'WFH Residual LACW DATA 2022'!Z214</f>
        <v>2281722.8701320686</v>
      </c>
      <c r="BZ214">
        <f>$H$9*'WFH Residual LACW DATA 2022'!AA214</f>
        <v>346396.02172135672</v>
      </c>
      <c r="CA214">
        <f>$G$10*'WFH Residual LACW DATA 2022'!AB214</f>
        <v>468847.16509563057</v>
      </c>
      <c r="CB214">
        <f>$H$10*'WFH Residual LACW DATA 2022'!AC214</f>
        <v>3113.6721053605097</v>
      </c>
      <c r="CC214">
        <f>$G$10*'WFH Residual LACW DATA 2022'!AD214</f>
        <v>980316.79974540917</v>
      </c>
      <c r="CD214">
        <f>$H$11*'WFH Residual LACW DATA 2022'!AE214</f>
        <v>299804.16458114394</v>
      </c>
      <c r="CE214">
        <f>360*'WFH Residual LACW DATA 2022'!AF214</f>
        <v>195965.37726045164</v>
      </c>
      <c r="CH214">
        <f>360*'WFH Residual LACW DATA 2022'!AI214</f>
        <v>39217.375158870629</v>
      </c>
    </row>
    <row r="215" spans="11:86" x14ac:dyDescent="0.35">
      <c r="K215" s="3" t="s">
        <v>214</v>
      </c>
      <c r="L215" s="10">
        <f>$E$3*'WFH Recoverable LACW DATA 2022'!O215</f>
        <v>0</v>
      </c>
      <c r="M215" s="44">
        <f>$F$3*'WFH Recoverable LACW DATA 2022'!P215</f>
        <v>0</v>
      </c>
      <c r="N215" s="44">
        <f>$D$3*'WFH Recoverable LACW DATA 2022'!Q215</f>
        <v>0</v>
      </c>
      <c r="O215" s="44">
        <f>$G$3*'WFH Recoverable LACW DATA 2022'!R215</f>
        <v>0</v>
      </c>
      <c r="P215" s="44">
        <f>$H$3*'WFH Recoverable LACW DATA 2022'!S215</f>
        <v>0</v>
      </c>
      <c r="Q215" s="44">
        <f>$E$4*'WFH Recoverable LACW DATA 2022'!T215</f>
        <v>0</v>
      </c>
      <c r="R215" s="44">
        <f>$F$4*'WFH Recoverable LACW DATA 2022'!U215</f>
        <v>0</v>
      </c>
      <c r="S215" s="44">
        <f>$D$3*'WFH Recoverable LACW DATA 2022'!V215</f>
        <v>0</v>
      </c>
      <c r="T215" s="44">
        <f>$G$4*'WFH Recoverable LACW DATA 2022'!W215</f>
        <v>0</v>
      </c>
      <c r="U215" s="44">
        <f>360*'WFH Recoverable LACW DATA 2022'!X215</f>
        <v>0</v>
      </c>
      <c r="V215" s="44">
        <f>$H$4*'WFH Recoverable LACW DATA 2022'!Y215</f>
        <v>0</v>
      </c>
      <c r="W215" s="44">
        <f>$C$5*'WFH Recoverable LACW DATA 2022'!Z215</f>
        <v>0</v>
      </c>
      <c r="X215" s="44">
        <f>0*'WFH Recoverable LACW DATA 2022'!AA215</f>
        <v>0</v>
      </c>
      <c r="Y215" s="44">
        <f>0*'WFH Recoverable LACW DATA 2022'!AB215</f>
        <v>0</v>
      </c>
      <c r="Z215" s="44">
        <f>$G$5*'WFH Recoverable LACW DATA 2022'!AC215</f>
        <v>0</v>
      </c>
      <c r="AA215" s="44">
        <f>$H$5*'WFH Recoverable LACW DATA 2022'!AD215</f>
        <v>0</v>
      </c>
      <c r="AB215" s="44">
        <f>$C$6*'WFH Recoverable LACW DATA 2022'!AE215</f>
        <v>0</v>
      </c>
      <c r="AC215" s="44">
        <f>0*'WFH Recoverable LACW DATA 2022'!AF215</f>
        <v>0</v>
      </c>
      <c r="AD215" s="44">
        <f>$G$6*'WFH Recoverable LACW DATA 2022'!AG215</f>
        <v>0</v>
      </c>
      <c r="AE215" s="44">
        <f>$H$5*'WFH Recoverable LACW DATA 2022'!AH215</f>
        <v>0</v>
      </c>
      <c r="AF215" s="44">
        <f>$C$7*'WFH Recoverable LACW DATA 2022'!AI215</f>
        <v>0</v>
      </c>
      <c r="AG215" s="44">
        <f>0*'WFH Recoverable LACW DATA 2022'!AJ215</f>
        <v>0</v>
      </c>
      <c r="AH215" s="44">
        <f>0*'WFH Recoverable LACW DATA 2022'!AK215</f>
        <v>0</v>
      </c>
      <c r="AI215" s="44">
        <f>$G$7*'WFH Recoverable LACW DATA 2022'!AL215</f>
        <v>0</v>
      </c>
      <c r="AJ215" s="44">
        <f>$H$7*'WFH Recoverable LACW DATA 2022'!AM215</f>
        <v>0</v>
      </c>
      <c r="AK215" s="44">
        <f>$C$8*'WFH Recoverable LACW DATA 2022'!AN215</f>
        <v>0</v>
      </c>
      <c r="AL215" s="44">
        <f>0*'WFH Recoverable LACW DATA 2022'!AO215</f>
        <v>0</v>
      </c>
      <c r="AM215" s="44">
        <f>$G$8*'WFH Recoverable LACW DATA 2022'!AP215</f>
        <v>0</v>
      </c>
      <c r="AN215" s="44">
        <f>$H$8*'WFH Recoverable LACW DATA 2022'!AQ215</f>
        <v>0</v>
      </c>
      <c r="AO215" s="44">
        <f>$C$9*'WFH Recoverable LACW DATA 2022'!AR215</f>
        <v>0</v>
      </c>
      <c r="AP215" s="44">
        <f>0*'WFH Recoverable LACW DATA 2022'!AS215</f>
        <v>0</v>
      </c>
      <c r="AQ215" s="44">
        <f>0*'WFH Recoverable LACW DATA 2022'!AT215</f>
        <v>0</v>
      </c>
      <c r="AR215" s="44">
        <f>$G$9*'WFH Recoverable LACW DATA 2022'!AU215</f>
        <v>0</v>
      </c>
      <c r="AS215" s="44">
        <f>$H$9*'WFH Recoverable LACW DATA 2022'!AV215</f>
        <v>0</v>
      </c>
      <c r="AT215" s="44">
        <f>$C$10*'WFH Recoverable LACW DATA 2022'!AW215</f>
        <v>0</v>
      </c>
      <c r="AU215" s="44">
        <f>0*'WFH Recoverable LACW DATA 2022'!AX215</f>
        <v>0</v>
      </c>
      <c r="AV215" s="44">
        <f>0*'WFH Recoverable LACW DATA 2022'!AY215</f>
        <v>0</v>
      </c>
      <c r="AW215" s="44">
        <f>$G$10*'WFH Recoverable LACW DATA 2022'!AZ215</f>
        <v>0</v>
      </c>
      <c r="AX215" s="44">
        <f>360*'WFH Recoverable LACW DATA 2022'!BA215</f>
        <v>0</v>
      </c>
      <c r="AY215" s="44">
        <f>$H$10*'WFH Recoverable LACW DATA 2022'!BB215</f>
        <v>0</v>
      </c>
      <c r="AZ215" s="44">
        <f>$C$11*'WFH Recoverable LACW DATA 2022'!BC215</f>
        <v>0</v>
      </c>
      <c r="BA215" s="44">
        <f>0*'WFH Recoverable LACW DATA 2022'!BD215</f>
        <v>0</v>
      </c>
      <c r="BB215" s="44">
        <f>$E$4*'WFH Recoverable LACW DATA 2022'!BE215</f>
        <v>0</v>
      </c>
      <c r="BC215" s="44">
        <f>$F$4*'WFH Recoverable LACW DATA 2022'!BF215</f>
        <v>0</v>
      </c>
      <c r="BD215" s="44">
        <f>0*'WFH Recoverable LACW DATA 2022'!BG215</f>
        <v>0</v>
      </c>
      <c r="BE215" s="44">
        <f>$G$11*'WFH Recoverable LACW DATA 2022'!BH215</f>
        <v>0</v>
      </c>
      <c r="BF215" s="44">
        <f>360*'WFH Recoverable LACW DATA 2022'!BI215</f>
        <v>0</v>
      </c>
      <c r="BG215" s="44">
        <f>$H$11*'WFH Recoverable LACW DATA 2022'!BJ215</f>
        <v>0</v>
      </c>
      <c r="BH215" s="44">
        <f>0*'WFH Recoverable LACW DATA 2022'!BK215</f>
        <v>0</v>
      </c>
      <c r="BI215" s="44">
        <f>0*'WFH Recoverable LACW DATA 2022'!BL215</f>
        <v>0</v>
      </c>
      <c r="BJ215" s="44">
        <f>0*'WFH Recoverable LACW DATA 2022'!BM215</f>
        <v>0</v>
      </c>
      <c r="BK215" s="44">
        <f>0*'WFH Recoverable LACW DATA 2022'!BN215</f>
        <v>0</v>
      </c>
      <c r="BL215" s="44">
        <f>0*'WFH Recoverable LACW DATA 2022'!BO215</f>
        <v>0</v>
      </c>
      <c r="BM215">
        <f>$G$3*'WFH Residual LACW DATA 2022'!N215</f>
        <v>-1277227.8795141003</v>
      </c>
      <c r="BN215">
        <f>$H$3*'WFH Residual LACW DATA 2022'!O215</f>
        <v>3234136.2056289008</v>
      </c>
      <c r="BO215">
        <f>$G$4*'WFH Residual LACW DATA 2022'!P215</f>
        <v>-492224.95857150009</v>
      </c>
      <c r="BP215">
        <f>$H$4*'WFH Residual LACW DATA 2022'!Q215</f>
        <v>553064.22796950012</v>
      </c>
      <c r="BQ215">
        <f>$G$5*'WFH Residual LACW DATA 2022'!R215</f>
        <v>-5853897.1891203318</v>
      </c>
      <c r="BR215">
        <f>$H$5*'WFH Residual LACW DATA 2022'!S215</f>
        <v>4200269.6818594215</v>
      </c>
      <c r="BS215">
        <f>$G$7*'WFH Residual LACW DATA 2022'!T215</f>
        <v>27615.737935440004</v>
      </c>
      <c r="BT215">
        <f>$H$7*'WFH Residual LACW DATA 2022'!U215</f>
        <v>4642.3007736300005</v>
      </c>
      <c r="BU215">
        <f>$G$8*'WFH Residual LACW DATA 2022'!V215</f>
        <v>96207.605538975025</v>
      </c>
      <c r="BV215">
        <f>$H$8*'WFH Residual LACW DATA 2022'!W215</f>
        <v>6017.797299150001</v>
      </c>
      <c r="BW215">
        <f>$G$6*'WFH Residual LACW DATA 2022'!X215</f>
        <v>32355416.809248485</v>
      </c>
      <c r="BX215">
        <f>$H$6*'WFH Residual LACW DATA 2022'!Y215</f>
        <v>27509.930510400005</v>
      </c>
      <c r="BY215">
        <f>$G$9*'WFH Residual LACW DATA 2022'!Z215</f>
        <v>3079921.8836331004</v>
      </c>
      <c r="BZ215">
        <f>$H$9*'WFH Residual LACW DATA 2022'!AA215</f>
        <v>467573.29808475001</v>
      </c>
      <c r="CA215">
        <f>$G$10*'WFH Residual LACW DATA 2022'!AB215</f>
        <v>632860.66102050024</v>
      </c>
      <c r="CB215">
        <f>$H$10*'WFH Residual LACW DATA 2022'!AC215</f>
        <v>4202.9060502000011</v>
      </c>
      <c r="CC215">
        <f>$G$10*'WFH Residual LACW DATA 2022'!AD215</f>
        <v>1323254.1094065001</v>
      </c>
      <c r="CD215">
        <f>$H$11*'WFH Residual LACW DATA 2022'!AE215</f>
        <v>404682.54027903004</v>
      </c>
      <c r="CE215">
        <f>360*'WFH Residual LACW DATA 2022'!AF215</f>
        <v>264518.5626</v>
      </c>
      <c r="CH215">
        <f>360*'WFH Residual LACW DATA 2022'!AI215</f>
        <v>52936.512821762408</v>
      </c>
    </row>
    <row r="216" spans="11:86" x14ac:dyDescent="0.35">
      <c r="K216" s="2" t="s">
        <v>215</v>
      </c>
      <c r="L216" s="10">
        <f>$E$3*'WFH Recoverable LACW DATA 2022'!O216</f>
        <v>0</v>
      </c>
      <c r="M216" s="44">
        <f>$F$3*'WFH Recoverable LACW DATA 2022'!P216</f>
        <v>0</v>
      </c>
      <c r="N216" s="44">
        <f>$D$3*'WFH Recoverable LACW DATA 2022'!Q216</f>
        <v>0</v>
      </c>
      <c r="O216" s="44">
        <f>$G$3*'WFH Recoverable LACW DATA 2022'!R216</f>
        <v>0</v>
      </c>
      <c r="P216" s="44">
        <f>$H$3*'WFH Recoverable LACW DATA 2022'!S216</f>
        <v>0</v>
      </c>
      <c r="Q216" s="44">
        <f>$E$4*'WFH Recoverable LACW DATA 2022'!T216</f>
        <v>-494026.65</v>
      </c>
      <c r="R216" s="44">
        <f>$F$4*'WFH Recoverable LACW DATA 2022'!U216</f>
        <v>0</v>
      </c>
      <c r="S216" s="44">
        <f>$D$3*'WFH Recoverable LACW DATA 2022'!V216</f>
        <v>0</v>
      </c>
      <c r="T216" s="44">
        <f>$G$4*'WFH Recoverable LACW DATA 2022'!W216</f>
        <v>0</v>
      </c>
      <c r="U216" s="44">
        <f>360*'WFH Recoverable LACW DATA 2022'!X216</f>
        <v>0</v>
      </c>
      <c r="V216" s="44">
        <f>$H$4*'WFH Recoverable LACW DATA 2022'!Y216</f>
        <v>0</v>
      </c>
      <c r="W216" s="44">
        <f>$C$5*'WFH Recoverable LACW DATA 2022'!Z216</f>
        <v>-315926.80467907997</v>
      </c>
      <c r="X216" s="44">
        <f>0*'WFH Recoverable LACW DATA 2022'!AA216</f>
        <v>0</v>
      </c>
      <c r="Y216" s="44">
        <f>0*'WFH Recoverable LACW DATA 2022'!AB216</f>
        <v>0</v>
      </c>
      <c r="Z216" s="44">
        <f>$G$5*'WFH Recoverable LACW DATA 2022'!AC216</f>
        <v>0</v>
      </c>
      <c r="AA216" s="44">
        <f>$H$5*'WFH Recoverable LACW DATA 2022'!AD216</f>
        <v>0</v>
      </c>
      <c r="AB216" s="44">
        <f>$C$6*'WFH Recoverable LACW DATA 2022'!AE216</f>
        <v>-612501.27964252036</v>
      </c>
      <c r="AC216" s="44">
        <f>0*'WFH Recoverable LACW DATA 2022'!AF216</f>
        <v>0</v>
      </c>
      <c r="AD216" s="44">
        <f>$G$6*'WFH Recoverable LACW DATA 2022'!AG216</f>
        <v>0</v>
      </c>
      <c r="AE216" s="44">
        <f>$H$5*'WFH Recoverable LACW DATA 2022'!AH216</f>
        <v>0</v>
      </c>
      <c r="AF216" s="44">
        <f>$C$7*'WFH Recoverable LACW DATA 2022'!AI216</f>
        <v>-1358661.2451261182</v>
      </c>
      <c r="AG216" s="44">
        <f>0*'WFH Recoverable LACW DATA 2022'!AJ216</f>
        <v>0</v>
      </c>
      <c r="AH216" s="44">
        <f>0*'WFH Recoverable LACW DATA 2022'!AK216</f>
        <v>0</v>
      </c>
      <c r="AI216" s="44">
        <f>$G$7*'WFH Recoverable LACW DATA 2022'!AL216</f>
        <v>0</v>
      </c>
      <c r="AJ216" s="44">
        <f>$H$7*'WFH Recoverable LACW DATA 2022'!AM216</f>
        <v>0</v>
      </c>
      <c r="AK216" s="44">
        <f>$C$8*'WFH Recoverable LACW DATA 2022'!AN216</f>
        <v>-2568047.6776046604</v>
      </c>
      <c r="AL216" s="44">
        <f>0*'WFH Recoverable LACW DATA 2022'!AO216</f>
        <v>0</v>
      </c>
      <c r="AM216" s="44">
        <f>$G$8*'WFH Recoverable LACW DATA 2022'!AP216</f>
        <v>0</v>
      </c>
      <c r="AN216" s="44">
        <f>$H$8*'WFH Recoverable LACW DATA 2022'!AQ216</f>
        <v>0</v>
      </c>
      <c r="AO216" s="44">
        <f>$C$9*'WFH Recoverable LACW DATA 2022'!AR216</f>
        <v>-28230.824618946575</v>
      </c>
      <c r="AP216" s="44">
        <f>0*'WFH Recoverable LACW DATA 2022'!AS216</f>
        <v>0</v>
      </c>
      <c r="AQ216" s="44">
        <f>0*'WFH Recoverable LACW DATA 2022'!AT216</f>
        <v>0</v>
      </c>
      <c r="AR216" s="44">
        <f>$G$9*'WFH Recoverable LACW DATA 2022'!AU216</f>
        <v>0</v>
      </c>
      <c r="AS216" s="44">
        <f>$H$9*'WFH Recoverable LACW DATA 2022'!AV216</f>
        <v>0</v>
      </c>
      <c r="AT216" s="44">
        <f>$C$10*'WFH Recoverable LACW DATA 2022'!AW216</f>
        <v>0</v>
      </c>
      <c r="AU216" s="44">
        <f>0*'WFH Recoverable LACW DATA 2022'!AX216</f>
        <v>0</v>
      </c>
      <c r="AV216" s="44">
        <f>0*'WFH Recoverable LACW DATA 2022'!AY216</f>
        <v>0</v>
      </c>
      <c r="AW216" s="44">
        <f>$G$10*'WFH Recoverable LACW DATA 2022'!AZ216</f>
        <v>0</v>
      </c>
      <c r="AX216" s="44">
        <f>360*'WFH Recoverable LACW DATA 2022'!BA216</f>
        <v>0</v>
      </c>
      <c r="AY216" s="44">
        <f>$H$10*'WFH Recoverable LACW DATA 2022'!BB216</f>
        <v>0</v>
      </c>
      <c r="AZ216" s="44">
        <f>$C$11*'WFH Recoverable LACW DATA 2022'!BC216</f>
        <v>0</v>
      </c>
      <c r="BA216" s="44">
        <f>0*'WFH Recoverable LACW DATA 2022'!BD216</f>
        <v>0</v>
      </c>
      <c r="BB216" s="44">
        <f>$E$4*'WFH Recoverable LACW DATA 2022'!BE216</f>
        <v>0</v>
      </c>
      <c r="BC216" s="44">
        <f>$F$4*'WFH Recoverable LACW DATA 2022'!BF216</f>
        <v>0</v>
      </c>
      <c r="BD216" s="44">
        <f>0*'WFH Recoverable LACW DATA 2022'!BG216</f>
        <v>0</v>
      </c>
      <c r="BE216" s="44">
        <f>$G$11*'WFH Recoverable LACW DATA 2022'!BH216</f>
        <v>0</v>
      </c>
      <c r="BF216" s="44">
        <f>360*'WFH Recoverable LACW DATA 2022'!BI216</f>
        <v>0</v>
      </c>
      <c r="BG216" s="44">
        <f>$H$11*'WFH Recoverable LACW DATA 2022'!BJ216</f>
        <v>0</v>
      </c>
      <c r="BH216" s="44">
        <f>0*'WFH Recoverable LACW DATA 2022'!BK216</f>
        <v>0</v>
      </c>
      <c r="BI216" s="44">
        <f>0*'WFH Recoverable LACW DATA 2022'!BL216</f>
        <v>0</v>
      </c>
      <c r="BJ216" s="44">
        <f>0*'WFH Recoverable LACW DATA 2022'!BM216</f>
        <v>0</v>
      </c>
      <c r="BK216" s="44">
        <f>0*'WFH Recoverable LACW DATA 2022'!BN216</f>
        <v>0</v>
      </c>
      <c r="BL216" s="44">
        <f>0*'WFH Recoverable LACW DATA 2022'!BO216</f>
        <v>0</v>
      </c>
      <c r="BM216">
        <f>$G$3*'WFH Residual LACW DATA 2022'!N216</f>
        <v>-132295.41541786797</v>
      </c>
      <c r="BN216">
        <f>$H$3*'WFH Residual LACW DATA 2022'!O216</f>
        <v>334992.2121997645</v>
      </c>
      <c r="BO216">
        <f>$G$4*'WFH Residual LACW DATA 2022'!P216</f>
        <v>-50984.719655534704</v>
      </c>
      <c r="BP216">
        <f>$H$4*'WFH Residual LACW DATA 2022'!Q216</f>
        <v>57286.458403822922</v>
      </c>
      <c r="BQ216">
        <f>$G$5*'WFH Residual LACW DATA 2022'!R216</f>
        <v>-606347.36593973183</v>
      </c>
      <c r="BR216">
        <f>$H$5*'WFH Residual LACW DATA 2022'!S216</f>
        <v>435064.43238622847</v>
      </c>
      <c r="BS216">
        <f>$G$7*'WFH Residual LACW DATA 2022'!T216</f>
        <v>2860.4414144403886</v>
      </c>
      <c r="BT216">
        <f>$H$7*'WFH Residual LACW DATA 2022'!U216</f>
        <v>480.85006535851369</v>
      </c>
      <c r="BU216">
        <f>$G$8*'WFH Residual LACW DATA 2022'!V216</f>
        <v>9965.1952053999648</v>
      </c>
      <c r="BV216">
        <f>$H$8*'WFH Residual LACW DATA 2022'!W216</f>
        <v>623.32415879807331</v>
      </c>
      <c r="BW216">
        <f>$G$6*'WFH Residual LACW DATA 2022'!X216</f>
        <v>3351377.914978046</v>
      </c>
      <c r="BX216">
        <f>$H$6*'WFH Residual LACW DATA 2022'!Y216</f>
        <v>2849.4818687911916</v>
      </c>
      <c r="BY216">
        <f>$G$9*'WFH Residual LACW DATA 2022'!Z216</f>
        <v>319018.67441605998</v>
      </c>
      <c r="BZ216">
        <f>$H$9*'WFH Residual LACW DATA 2022'!AA216</f>
        <v>48431.297735183623</v>
      </c>
      <c r="CA216">
        <f>$G$10*'WFH Residual LACW DATA 2022'!AB216</f>
        <v>65551.782414258894</v>
      </c>
      <c r="CB216">
        <f>$H$10*'WFH Residual LACW DATA 2022'!AC216</f>
        <v>435.33750773198761</v>
      </c>
      <c r="CC216">
        <f>$G$10*'WFH Residual LACW DATA 2022'!AD216</f>
        <v>137062.81777526863</v>
      </c>
      <c r="CD216">
        <f>$H$11*'WFH Residual LACW DATA 2022'!AE216</f>
        <v>41917.065574030421</v>
      </c>
      <c r="CE216">
        <f>360*'WFH Residual LACW DATA 2022'!AF216</f>
        <v>27398.864122992225</v>
      </c>
      <c r="CH216">
        <f>360*'WFH Residual LACW DATA 2022'!AI216</f>
        <v>5483.1702837496969</v>
      </c>
    </row>
    <row r="217" spans="11:86" x14ac:dyDescent="0.35">
      <c r="K217" s="2" t="s">
        <v>216</v>
      </c>
      <c r="L217" s="10">
        <f>$E$3*'WFH Recoverable LACW DATA 2022'!O217</f>
        <v>0</v>
      </c>
      <c r="M217" s="44">
        <f>$F$3*'WFH Recoverable LACW DATA 2022'!P217</f>
        <v>0</v>
      </c>
      <c r="N217" s="44">
        <f>$D$3*'WFH Recoverable LACW DATA 2022'!Q217</f>
        <v>-728176.8</v>
      </c>
      <c r="O217" s="44">
        <f>$G$3*'WFH Recoverable LACW DATA 2022'!R217</f>
        <v>0</v>
      </c>
      <c r="P217" s="44">
        <f>$H$3*'WFH Recoverable LACW DATA 2022'!S217</f>
        <v>0</v>
      </c>
      <c r="Q217" s="44">
        <f>$E$4*'WFH Recoverable LACW DATA 2022'!T217</f>
        <v>0</v>
      </c>
      <c r="R217" s="44">
        <f>$F$4*'WFH Recoverable LACW DATA 2022'!U217</f>
        <v>974276.24</v>
      </c>
      <c r="S217" s="44">
        <f>$D$3*'WFH Recoverable LACW DATA 2022'!V217</f>
        <v>0</v>
      </c>
      <c r="T217" s="44">
        <f>$G$4*'WFH Recoverable LACW DATA 2022'!W217</f>
        <v>0</v>
      </c>
      <c r="U217" s="44">
        <f>360*'WFH Recoverable LACW DATA 2022'!X217</f>
        <v>0</v>
      </c>
      <c r="V217" s="44">
        <f>$H$4*'WFH Recoverable LACW DATA 2022'!Y217</f>
        <v>0</v>
      </c>
      <c r="W217" s="44">
        <f>$C$5*'WFH Recoverable LACW DATA 2022'!Z217</f>
        <v>-1214719.2552664387</v>
      </c>
      <c r="X217" s="44">
        <f>0*'WFH Recoverable LACW DATA 2022'!AA217</f>
        <v>0</v>
      </c>
      <c r="Y217" s="44">
        <f>0*'WFH Recoverable LACW DATA 2022'!AB217</f>
        <v>0</v>
      </c>
      <c r="Z217" s="44">
        <f>$G$5*'WFH Recoverable LACW DATA 2022'!AC217</f>
        <v>0</v>
      </c>
      <c r="AA217" s="44">
        <f>$H$5*'WFH Recoverable LACW DATA 2022'!AD217</f>
        <v>0</v>
      </c>
      <c r="AB217" s="44">
        <f>$C$6*'WFH Recoverable LACW DATA 2022'!AE217</f>
        <v>-3353792.7432058686</v>
      </c>
      <c r="AC217" s="44">
        <f>0*'WFH Recoverable LACW DATA 2022'!AF217</f>
        <v>0</v>
      </c>
      <c r="AD217" s="44">
        <f>$G$6*'WFH Recoverable LACW DATA 2022'!AG217</f>
        <v>0</v>
      </c>
      <c r="AE217" s="44">
        <f>$H$5*'WFH Recoverable LACW DATA 2022'!AH217</f>
        <v>0</v>
      </c>
      <c r="AF217" s="44">
        <f>$C$7*'WFH Recoverable LACW DATA 2022'!AI217</f>
        <v>-2699287.2454472822</v>
      </c>
      <c r="AG217" s="44">
        <f>0*'WFH Recoverable LACW DATA 2022'!AJ217</f>
        <v>0</v>
      </c>
      <c r="AH217" s="44">
        <f>0*'WFH Recoverable LACW DATA 2022'!AK217</f>
        <v>0</v>
      </c>
      <c r="AI217" s="44">
        <f>$G$7*'WFH Recoverable LACW DATA 2022'!AL217</f>
        <v>0</v>
      </c>
      <c r="AJ217" s="44">
        <f>$H$7*'WFH Recoverable LACW DATA 2022'!AM217</f>
        <v>0</v>
      </c>
      <c r="AK217" s="44">
        <f>$C$8*'WFH Recoverable LACW DATA 2022'!AN217</f>
        <v>-17613243.837647364</v>
      </c>
      <c r="AL217" s="44">
        <f>0*'WFH Recoverable LACW DATA 2022'!AO217</f>
        <v>0</v>
      </c>
      <c r="AM217" s="44">
        <f>$G$8*'WFH Recoverable LACW DATA 2022'!AP217</f>
        <v>0</v>
      </c>
      <c r="AN217" s="44">
        <f>$H$8*'WFH Recoverable LACW DATA 2022'!AQ217</f>
        <v>0</v>
      </c>
      <c r="AO217" s="44">
        <f>$C$9*'WFH Recoverable LACW DATA 2022'!AR217</f>
        <v>-5766153.5750000002</v>
      </c>
      <c r="AP217" s="44">
        <f>0*'WFH Recoverable LACW DATA 2022'!AS217</f>
        <v>0</v>
      </c>
      <c r="AQ217" s="44">
        <f>0*'WFH Recoverable LACW DATA 2022'!AT217</f>
        <v>0</v>
      </c>
      <c r="AR217" s="44">
        <f>$G$9*'WFH Recoverable LACW DATA 2022'!AU217</f>
        <v>0</v>
      </c>
      <c r="AS217" s="44">
        <f>$H$9*'WFH Recoverable LACW DATA 2022'!AV217</f>
        <v>0</v>
      </c>
      <c r="AT217" s="44">
        <f>$C$10*'WFH Recoverable LACW DATA 2022'!AW217</f>
        <v>-1270570</v>
      </c>
      <c r="AU217" s="44">
        <f>0*'WFH Recoverable LACW DATA 2022'!AX217</f>
        <v>0</v>
      </c>
      <c r="AV217" s="44">
        <f>0*'WFH Recoverable LACW DATA 2022'!AY217</f>
        <v>0</v>
      </c>
      <c r="AW217" s="44">
        <f>$G$10*'WFH Recoverable LACW DATA 2022'!AZ217</f>
        <v>0</v>
      </c>
      <c r="AX217" s="44">
        <f>360*'WFH Recoverable LACW DATA 2022'!BA217</f>
        <v>0</v>
      </c>
      <c r="AY217" s="44">
        <f>$H$10*'WFH Recoverable LACW DATA 2022'!BB217</f>
        <v>0</v>
      </c>
      <c r="AZ217" s="44">
        <f>$C$11*'WFH Recoverable LACW DATA 2022'!BC217</f>
        <v>0</v>
      </c>
      <c r="BA217" s="44">
        <f>0*'WFH Recoverable LACW DATA 2022'!BD217</f>
        <v>0</v>
      </c>
      <c r="BB217" s="44">
        <f>$E$4*'WFH Recoverable LACW DATA 2022'!BE217</f>
        <v>0</v>
      </c>
      <c r="BC217" s="44">
        <f>$F$4*'WFH Recoverable LACW DATA 2022'!BF217</f>
        <v>0</v>
      </c>
      <c r="BD217" s="44">
        <f>0*'WFH Recoverable LACW DATA 2022'!BG217</f>
        <v>0</v>
      </c>
      <c r="BE217" s="44">
        <f>$G$11*'WFH Recoverable LACW DATA 2022'!BH217</f>
        <v>0</v>
      </c>
      <c r="BF217" s="44">
        <f>360*'WFH Recoverable LACW DATA 2022'!BI217</f>
        <v>0</v>
      </c>
      <c r="BG217" s="44">
        <f>$H$11*'WFH Recoverable LACW DATA 2022'!BJ217</f>
        <v>0</v>
      </c>
      <c r="BH217" s="44">
        <f>0*'WFH Recoverable LACW DATA 2022'!BK217</f>
        <v>0</v>
      </c>
      <c r="BI217" s="44">
        <f>0*'WFH Recoverable LACW DATA 2022'!BL217</f>
        <v>0</v>
      </c>
      <c r="BJ217" s="44">
        <f>0*'WFH Recoverable LACW DATA 2022'!BM217</f>
        <v>0</v>
      </c>
      <c r="BK217" s="44">
        <f>0*'WFH Recoverable LACW DATA 2022'!BN217</f>
        <v>0</v>
      </c>
      <c r="BL217" s="44">
        <f>0*'WFH Recoverable LACW DATA 2022'!BO217</f>
        <v>0</v>
      </c>
      <c r="BM217">
        <f>$G$3*'WFH Residual LACW DATA 2022'!N217</f>
        <v>-371112.01690946886</v>
      </c>
      <c r="BN217">
        <f>$H$3*'WFH Residual LACW DATA 2022'!O217</f>
        <v>939712.34850235505</v>
      </c>
      <c r="BO217">
        <f>$G$4*'WFH Residual LACW DATA 2022'!P217</f>
        <v>-143021.14765780332</v>
      </c>
      <c r="BP217">
        <f>$H$4*'WFH Residual LACW DATA 2022'!Q217</f>
        <v>160698.63836696304</v>
      </c>
      <c r="BQ217">
        <f>$G$5*'WFH Residual LACW DATA 2022'!R217</f>
        <v>-1700911.5033267122</v>
      </c>
      <c r="BR217">
        <f>$H$5*'WFH Residual LACW DATA 2022'!S217</f>
        <v>1220432.6089339289</v>
      </c>
      <c r="BS217">
        <f>$G$7*'WFH Residual LACW DATA 2022'!T217</f>
        <v>8024.0436088533816</v>
      </c>
      <c r="BT217">
        <f>$H$7*'WFH Residual LACW DATA 2022'!U217</f>
        <v>1348.869399764146</v>
      </c>
      <c r="BU217">
        <f>$G$8*'WFH Residual LACW DATA 2022'!V217</f>
        <v>27954.133405843382</v>
      </c>
      <c r="BV217">
        <f>$H$8*'WFH Residual LACW DATA 2022'!W217</f>
        <v>1748.5344071016707</v>
      </c>
      <c r="BW217">
        <f>$G$6*'WFH Residual LACW DATA 2022'!X217</f>
        <v>9401207.241572883</v>
      </c>
      <c r="BX217">
        <f>$H$6*'WFH Residual LACW DATA 2022'!Y217</f>
        <v>7993.3001467504946</v>
      </c>
      <c r="BY217">
        <f>$G$9*'WFH Residual LACW DATA 2022'!Z217</f>
        <v>894903.75248739787</v>
      </c>
      <c r="BZ217">
        <f>$H$9*'WFH Residual LACW DATA 2022'!AA217</f>
        <v>135858.34798035998</v>
      </c>
      <c r="CA217">
        <f>$G$10*'WFH Residual LACW DATA 2022'!AB217</f>
        <v>183884.33270288998</v>
      </c>
      <c r="CB217">
        <f>$H$10*'WFH Residual LACW DATA 2022'!AC217</f>
        <v>1221.1986335313256</v>
      </c>
      <c r="CC217">
        <f>$G$10*'WFH Residual LACW DATA 2022'!AD217</f>
        <v>384485.42292422446</v>
      </c>
      <c r="CD217">
        <f>$H$11*'WFH Residual LACW DATA 2022'!AE217</f>
        <v>117584.77570042759</v>
      </c>
      <c r="CE217">
        <f>360*'WFH Residual LACW DATA 2022'!AF217</f>
        <v>76858.655257216291</v>
      </c>
      <c r="CH217">
        <f>360*'WFH Residual LACW DATA 2022'!AI217</f>
        <v>15381.261524695155</v>
      </c>
    </row>
    <row r="218" spans="11:86" x14ac:dyDescent="0.35">
      <c r="K218" s="2" t="s">
        <v>217</v>
      </c>
      <c r="L218" s="10">
        <f>$E$3*'WFH Recoverable LACW DATA 2022'!O218</f>
        <v>0</v>
      </c>
      <c r="M218" s="44">
        <f>$F$3*'WFH Recoverable LACW DATA 2022'!P218</f>
        <v>0</v>
      </c>
      <c r="N218" s="44">
        <f>$D$3*'WFH Recoverable LACW DATA 2022'!Q218</f>
        <v>-139479.6</v>
      </c>
      <c r="O218" s="44">
        <f>$G$3*'WFH Recoverable LACW DATA 2022'!R218</f>
        <v>0</v>
      </c>
      <c r="P218" s="44">
        <f>$H$3*'WFH Recoverable LACW DATA 2022'!S218</f>
        <v>0</v>
      </c>
      <c r="Q218" s="44">
        <f>$E$4*'WFH Recoverable LACW DATA 2022'!T218</f>
        <v>0</v>
      </c>
      <c r="R218" s="44">
        <f>$F$4*'WFH Recoverable LACW DATA 2022'!U218</f>
        <v>239617.44799999997</v>
      </c>
      <c r="S218" s="44">
        <f>$D$3*'WFH Recoverable LACW DATA 2022'!V218</f>
        <v>0</v>
      </c>
      <c r="T218" s="44">
        <f>$G$4*'WFH Recoverable LACW DATA 2022'!W218</f>
        <v>0</v>
      </c>
      <c r="U218" s="44">
        <f>360*'WFH Recoverable LACW DATA 2022'!X218</f>
        <v>0</v>
      </c>
      <c r="V218" s="44">
        <f>$H$4*'WFH Recoverable LACW DATA 2022'!Y218</f>
        <v>0</v>
      </c>
      <c r="W218" s="44">
        <f>$C$5*'WFH Recoverable LACW DATA 2022'!Z218</f>
        <v>-436265.75659408729</v>
      </c>
      <c r="X218" s="44">
        <f>0*'WFH Recoverable LACW DATA 2022'!AA218</f>
        <v>0</v>
      </c>
      <c r="Y218" s="44">
        <f>0*'WFH Recoverable LACW DATA 2022'!AB218</f>
        <v>0</v>
      </c>
      <c r="Z218" s="44">
        <f>$G$5*'WFH Recoverable LACW DATA 2022'!AC218</f>
        <v>0</v>
      </c>
      <c r="AA218" s="44">
        <f>$H$5*'WFH Recoverable LACW DATA 2022'!AD218</f>
        <v>0</v>
      </c>
      <c r="AB218" s="44">
        <f>$C$6*'WFH Recoverable LACW DATA 2022'!AE218</f>
        <v>-545509.79632758047</v>
      </c>
      <c r="AC218" s="44">
        <f>0*'WFH Recoverable LACW DATA 2022'!AF218</f>
        <v>0</v>
      </c>
      <c r="AD218" s="44">
        <f>$G$6*'WFH Recoverable LACW DATA 2022'!AG218</f>
        <v>0</v>
      </c>
      <c r="AE218" s="44">
        <f>$H$5*'WFH Recoverable LACW DATA 2022'!AH218</f>
        <v>0</v>
      </c>
      <c r="AF218" s="44">
        <f>$C$7*'WFH Recoverable LACW DATA 2022'!AI218</f>
        <v>-1020761.3250622761</v>
      </c>
      <c r="AG218" s="44">
        <f>0*'WFH Recoverable LACW DATA 2022'!AJ218</f>
        <v>0</v>
      </c>
      <c r="AH218" s="44">
        <f>0*'WFH Recoverable LACW DATA 2022'!AK218</f>
        <v>0</v>
      </c>
      <c r="AI218" s="44">
        <f>$G$7*'WFH Recoverable LACW DATA 2022'!AL218</f>
        <v>0</v>
      </c>
      <c r="AJ218" s="44">
        <f>$H$7*'WFH Recoverable LACW DATA 2022'!AM218</f>
        <v>0</v>
      </c>
      <c r="AK218" s="44">
        <f>$C$8*'WFH Recoverable LACW DATA 2022'!AN218</f>
        <v>-1936194.5577648748</v>
      </c>
      <c r="AL218" s="44">
        <f>0*'WFH Recoverable LACW DATA 2022'!AO218</f>
        <v>0</v>
      </c>
      <c r="AM218" s="44">
        <f>$G$8*'WFH Recoverable LACW DATA 2022'!AP218</f>
        <v>0</v>
      </c>
      <c r="AN218" s="44">
        <f>$H$8*'WFH Recoverable LACW DATA 2022'!AQ218</f>
        <v>0</v>
      </c>
      <c r="AO218" s="44">
        <f>$C$9*'WFH Recoverable LACW DATA 2022'!AR218</f>
        <v>0</v>
      </c>
      <c r="AP218" s="44">
        <f>0*'WFH Recoverable LACW DATA 2022'!AS218</f>
        <v>0</v>
      </c>
      <c r="AQ218" s="44">
        <f>0*'WFH Recoverable LACW DATA 2022'!AT218</f>
        <v>0</v>
      </c>
      <c r="AR218" s="44">
        <f>$G$9*'WFH Recoverable LACW DATA 2022'!AU218</f>
        <v>0</v>
      </c>
      <c r="AS218" s="44">
        <f>$H$9*'WFH Recoverable LACW DATA 2022'!AV218</f>
        <v>0</v>
      </c>
      <c r="AT218" s="44">
        <f>$C$10*'WFH Recoverable LACW DATA 2022'!AW218</f>
        <v>-15030</v>
      </c>
      <c r="AU218" s="44">
        <f>0*'WFH Recoverable LACW DATA 2022'!AX218</f>
        <v>0</v>
      </c>
      <c r="AV218" s="44">
        <f>0*'WFH Recoverable LACW DATA 2022'!AY218</f>
        <v>0</v>
      </c>
      <c r="AW218" s="44">
        <f>$G$10*'WFH Recoverable LACW DATA 2022'!AZ218</f>
        <v>0</v>
      </c>
      <c r="AX218" s="44">
        <f>360*'WFH Recoverable LACW DATA 2022'!BA218</f>
        <v>0</v>
      </c>
      <c r="AY218" s="44">
        <f>$H$10*'WFH Recoverable LACW DATA 2022'!BB218</f>
        <v>0</v>
      </c>
      <c r="AZ218" s="44">
        <f>$C$11*'WFH Recoverable LACW DATA 2022'!BC218</f>
        <v>0</v>
      </c>
      <c r="BA218" s="44">
        <f>0*'WFH Recoverable LACW DATA 2022'!BD218</f>
        <v>0</v>
      </c>
      <c r="BB218" s="44">
        <f>$E$4*'WFH Recoverable LACW DATA 2022'!BE218</f>
        <v>0</v>
      </c>
      <c r="BC218" s="44">
        <f>$F$4*'WFH Recoverable LACW DATA 2022'!BF218</f>
        <v>0</v>
      </c>
      <c r="BD218" s="44">
        <f>0*'WFH Recoverable LACW DATA 2022'!BG218</f>
        <v>0</v>
      </c>
      <c r="BE218" s="44">
        <f>$G$11*'WFH Recoverable LACW DATA 2022'!BH218</f>
        <v>0</v>
      </c>
      <c r="BF218" s="44">
        <f>360*'WFH Recoverable LACW DATA 2022'!BI218</f>
        <v>0</v>
      </c>
      <c r="BG218" s="44">
        <f>$H$11*'WFH Recoverable LACW DATA 2022'!BJ218</f>
        <v>0</v>
      </c>
      <c r="BH218" s="44">
        <f>0*'WFH Recoverable LACW DATA 2022'!BK218</f>
        <v>0</v>
      </c>
      <c r="BI218" s="44">
        <f>0*'WFH Recoverable LACW DATA 2022'!BL218</f>
        <v>0</v>
      </c>
      <c r="BJ218" s="44">
        <f>0*'WFH Recoverable LACW DATA 2022'!BM218</f>
        <v>0</v>
      </c>
      <c r="BK218" s="44">
        <f>0*'WFH Recoverable LACW DATA 2022'!BN218</f>
        <v>0</v>
      </c>
      <c r="BL218" s="44">
        <f>0*'WFH Recoverable LACW DATA 2022'!BO218</f>
        <v>0</v>
      </c>
      <c r="BM218">
        <f>$G$3*'WFH Residual LACW DATA 2022'!N218</f>
        <v>-99836.648919073181</v>
      </c>
      <c r="BN218">
        <f>$H$3*'WFH Residual LACW DATA 2022'!O218</f>
        <v>252801.65434587313</v>
      </c>
      <c r="BO218">
        <f>$G$4*'WFH Residual LACW DATA 2022'!P218</f>
        <v>-38475.585419262439</v>
      </c>
      <c r="BP218">
        <f>$H$4*'WFH Residual LACW DATA 2022'!Q218</f>
        <v>43231.188453618211</v>
      </c>
      <c r="BQ218">
        <f>$G$5*'WFH Residual LACW DATA 2022'!R218</f>
        <v>-457579.6440498103</v>
      </c>
      <c r="BR218">
        <f>$H$5*'WFH Residual LACW DATA 2022'!S218</f>
        <v>328321.09000999684</v>
      </c>
      <c r="BS218">
        <f>$G$7*'WFH Residual LACW DATA 2022'!T218</f>
        <v>2158.6302468988802</v>
      </c>
      <c r="BT218">
        <f>$H$7*'WFH Residual LACW DATA 2022'!U218</f>
        <v>362.87318805627723</v>
      </c>
      <c r="BU218">
        <f>$G$8*'WFH Residual LACW DATA 2022'!V218</f>
        <v>7520.2280592194775</v>
      </c>
      <c r="BV218">
        <f>$H$8*'WFH Residual LACW DATA 2022'!W218</f>
        <v>470.39116970258158</v>
      </c>
      <c r="BW218">
        <f>$G$6*'WFH Residual LACW DATA 2022'!X218</f>
        <v>2529115.1566814505</v>
      </c>
      <c r="BX218">
        <f>$H$6*'WFH Residual LACW DATA 2022'!Y218</f>
        <v>2150.3596329260872</v>
      </c>
      <c r="BY218">
        <f>$G$9*'WFH Residual LACW DATA 2022'!Z218</f>
        <v>240747.23448052784</v>
      </c>
      <c r="BZ218">
        <f>$H$9*'WFH Residual LACW DATA 2022'!AA218</f>
        <v>36548.647233240263</v>
      </c>
      <c r="CA218">
        <f>$G$10*'WFH Residual LACW DATA 2022'!AB218</f>
        <v>49468.609824765997</v>
      </c>
      <c r="CB218">
        <f>$H$10*'WFH Residual LACW DATA 2022'!AC218</f>
        <v>328.52716614148557</v>
      </c>
      <c r="CC218">
        <f>$G$10*'WFH Residual LACW DATA 2022'!AD218</f>
        <v>103434.36599723798</v>
      </c>
      <c r="CD218">
        <f>$H$11*'WFH Residual LACW DATA 2022'!AE218</f>
        <v>31632.686183523121</v>
      </c>
      <c r="CE218">
        <f>360*'WFH Residual LACW DATA 2022'!AF218</f>
        <v>20676.534931981609</v>
      </c>
      <c r="CH218">
        <f>360*'WFH Residual LACW DATA 2022'!AI218</f>
        <v>4137.8708767278877</v>
      </c>
    </row>
    <row r="219" spans="11:86" x14ac:dyDescent="0.35">
      <c r="K219" s="2" t="s">
        <v>218</v>
      </c>
      <c r="L219" s="10">
        <f>$E$3*'WFH Recoverable LACW DATA 2022'!O219</f>
        <v>0</v>
      </c>
      <c r="M219" s="44">
        <f>$F$3*'WFH Recoverable LACW DATA 2022'!P219</f>
        <v>0</v>
      </c>
      <c r="N219" s="44">
        <f>$D$3*'WFH Recoverable LACW DATA 2022'!Q219</f>
        <v>0</v>
      </c>
      <c r="O219" s="44">
        <f>$G$3*'WFH Recoverable LACW DATA 2022'!R219</f>
        <v>0</v>
      </c>
      <c r="P219" s="44">
        <f>$H$3*'WFH Recoverable LACW DATA 2022'!S219</f>
        <v>0</v>
      </c>
      <c r="Q219" s="44">
        <f>$E$4*'WFH Recoverable LACW DATA 2022'!T219</f>
        <v>0</v>
      </c>
      <c r="R219" s="44">
        <f>$F$4*'WFH Recoverable LACW DATA 2022'!U219</f>
        <v>240427.04</v>
      </c>
      <c r="S219" s="44">
        <f>$D$3*'WFH Recoverable LACW DATA 2022'!V219</f>
        <v>0</v>
      </c>
      <c r="T219" s="44">
        <f>$G$4*'WFH Recoverable LACW DATA 2022'!W219</f>
        <v>0</v>
      </c>
      <c r="U219" s="44">
        <f>360*'WFH Recoverable LACW DATA 2022'!X219</f>
        <v>0</v>
      </c>
      <c r="V219" s="44">
        <f>$H$4*'WFH Recoverable LACW DATA 2022'!Y219</f>
        <v>0</v>
      </c>
      <c r="W219" s="44">
        <f>$C$5*'WFH Recoverable LACW DATA 2022'!Z219</f>
        <v>-438886.52434798982</v>
      </c>
      <c r="X219" s="44">
        <f>0*'WFH Recoverable LACW DATA 2022'!AA219</f>
        <v>0</v>
      </c>
      <c r="Y219" s="44">
        <f>0*'WFH Recoverable LACW DATA 2022'!AB219</f>
        <v>0</v>
      </c>
      <c r="Z219" s="44">
        <f>$G$5*'WFH Recoverable LACW DATA 2022'!AC219</f>
        <v>0</v>
      </c>
      <c r="AA219" s="44">
        <f>$H$5*'WFH Recoverable LACW DATA 2022'!AD219</f>
        <v>0</v>
      </c>
      <c r="AB219" s="44">
        <f>$C$6*'WFH Recoverable LACW DATA 2022'!AE219</f>
        <v>-736938.87506552471</v>
      </c>
      <c r="AC219" s="44">
        <f>0*'WFH Recoverable LACW DATA 2022'!AF219</f>
        <v>0</v>
      </c>
      <c r="AD219" s="44">
        <f>$G$6*'WFH Recoverable LACW DATA 2022'!AG219</f>
        <v>0</v>
      </c>
      <c r="AE219" s="44">
        <f>$H$5*'WFH Recoverable LACW DATA 2022'!AH219</f>
        <v>0</v>
      </c>
      <c r="AF219" s="44">
        <f>$C$7*'WFH Recoverable LACW DATA 2022'!AI219</f>
        <v>-615007.20911536121</v>
      </c>
      <c r="AG219" s="44">
        <f>0*'WFH Recoverable LACW DATA 2022'!AJ219</f>
        <v>0</v>
      </c>
      <c r="AH219" s="44">
        <f>0*'WFH Recoverable LACW DATA 2022'!AK219</f>
        <v>0</v>
      </c>
      <c r="AI219" s="44">
        <f>$G$7*'WFH Recoverable LACW DATA 2022'!AL219</f>
        <v>0</v>
      </c>
      <c r="AJ219" s="44">
        <f>$H$7*'WFH Recoverable LACW DATA 2022'!AM219</f>
        <v>0</v>
      </c>
      <c r="AK219" s="44">
        <f>$C$8*'WFH Recoverable LACW DATA 2022'!AN219</f>
        <v>-3208161.0750427591</v>
      </c>
      <c r="AL219" s="44">
        <f>0*'WFH Recoverable LACW DATA 2022'!AO219</f>
        <v>0</v>
      </c>
      <c r="AM219" s="44">
        <f>$G$8*'WFH Recoverable LACW DATA 2022'!AP219</f>
        <v>0</v>
      </c>
      <c r="AN219" s="44">
        <f>$H$8*'WFH Recoverable LACW DATA 2022'!AQ219</f>
        <v>0</v>
      </c>
      <c r="AO219" s="44">
        <f>$C$9*'WFH Recoverable LACW DATA 2022'!AR219</f>
        <v>-1413434.47</v>
      </c>
      <c r="AP219" s="44">
        <f>0*'WFH Recoverable LACW DATA 2022'!AS219</f>
        <v>0</v>
      </c>
      <c r="AQ219" s="44">
        <f>0*'WFH Recoverable LACW DATA 2022'!AT219</f>
        <v>0</v>
      </c>
      <c r="AR219" s="44">
        <f>$G$9*'WFH Recoverable LACW DATA 2022'!AU219</f>
        <v>0</v>
      </c>
      <c r="AS219" s="44">
        <f>$H$9*'WFH Recoverable LACW DATA 2022'!AV219</f>
        <v>0</v>
      </c>
      <c r="AT219" s="44">
        <f>$C$10*'WFH Recoverable LACW DATA 2022'!AW219</f>
        <v>-32930</v>
      </c>
      <c r="AU219" s="44">
        <f>0*'WFH Recoverable LACW DATA 2022'!AX219</f>
        <v>0</v>
      </c>
      <c r="AV219" s="44">
        <f>0*'WFH Recoverable LACW DATA 2022'!AY219</f>
        <v>0</v>
      </c>
      <c r="AW219" s="44">
        <f>$G$10*'WFH Recoverable LACW DATA 2022'!AZ219</f>
        <v>0</v>
      </c>
      <c r="AX219" s="44">
        <f>360*'WFH Recoverable LACW DATA 2022'!BA219</f>
        <v>0</v>
      </c>
      <c r="AY219" s="44">
        <f>$H$10*'WFH Recoverable LACW DATA 2022'!BB219</f>
        <v>0</v>
      </c>
      <c r="AZ219" s="44">
        <f>$C$11*'WFH Recoverable LACW DATA 2022'!BC219</f>
        <v>0</v>
      </c>
      <c r="BA219" s="44">
        <f>0*'WFH Recoverable LACW DATA 2022'!BD219</f>
        <v>0</v>
      </c>
      <c r="BB219" s="44">
        <f>$E$4*'WFH Recoverable LACW DATA 2022'!BE219</f>
        <v>0</v>
      </c>
      <c r="BC219" s="44">
        <f>$F$4*'WFH Recoverable LACW DATA 2022'!BF219</f>
        <v>0</v>
      </c>
      <c r="BD219" s="44">
        <f>0*'WFH Recoverable LACW DATA 2022'!BG219</f>
        <v>0</v>
      </c>
      <c r="BE219" s="44">
        <f>$G$11*'WFH Recoverable LACW DATA 2022'!BH219</f>
        <v>0</v>
      </c>
      <c r="BF219" s="44">
        <f>360*'WFH Recoverable LACW DATA 2022'!BI219</f>
        <v>0</v>
      </c>
      <c r="BG219" s="44">
        <f>$H$11*'WFH Recoverable LACW DATA 2022'!BJ219</f>
        <v>0</v>
      </c>
      <c r="BH219" s="44">
        <f>0*'WFH Recoverable LACW DATA 2022'!BK219</f>
        <v>0</v>
      </c>
      <c r="BI219" s="44">
        <f>0*'WFH Recoverable LACW DATA 2022'!BL219</f>
        <v>0</v>
      </c>
      <c r="BJ219" s="44">
        <f>0*'WFH Recoverable LACW DATA 2022'!BM219</f>
        <v>0</v>
      </c>
      <c r="BK219" s="44">
        <f>0*'WFH Recoverable LACW DATA 2022'!BN219</f>
        <v>0</v>
      </c>
      <c r="BL219" s="44">
        <f>0*'WFH Recoverable LACW DATA 2022'!BO219</f>
        <v>0</v>
      </c>
      <c r="BM219">
        <f>$G$3*'WFH Residual LACW DATA 2022'!N219</f>
        <v>-128038.00651353464</v>
      </c>
      <c r="BN219">
        <f>$H$3*'WFH Residual LACW DATA 2022'!O219</f>
        <v>324211.80214098195</v>
      </c>
      <c r="BO219">
        <f>$G$4*'WFH Residual LACW DATA 2022'!P219</f>
        <v>-49343.976484195031</v>
      </c>
      <c r="BP219">
        <f>$H$4*'WFH Residual LACW DATA 2022'!Q219</f>
        <v>55442.918494780715</v>
      </c>
      <c r="BQ219">
        <f>$G$5*'WFH Residual LACW DATA 2022'!R219</f>
        <v>-586834.4548783995</v>
      </c>
      <c r="BR219">
        <f>$H$5*'WFH Residual LACW DATA 2022'!S219</f>
        <v>421063.59053884208</v>
      </c>
      <c r="BS219">
        <f>$G$7*'WFH Residual LACW DATA 2022'!T219</f>
        <v>2768.3893300223708</v>
      </c>
      <c r="BT219">
        <f>$H$7*'WFH Residual LACW DATA 2022'!U219</f>
        <v>465.37579254686415</v>
      </c>
      <c r="BU219">
        <f>$G$8*'WFH Residual LACW DATA 2022'!V219</f>
        <v>9644.5044946381204</v>
      </c>
      <c r="BV219">
        <f>$H$8*'WFH Residual LACW DATA 2022'!W219</f>
        <v>603.2649162644534</v>
      </c>
      <c r="BW219">
        <f>$G$6*'WFH Residual LACW DATA 2022'!X219</f>
        <v>3243526.9654047289</v>
      </c>
      <c r="BX219">
        <f>$H$6*'WFH Residual LACW DATA 2022'!Y219</f>
        <v>2757.7824743517867</v>
      </c>
      <c r="BY219">
        <f>$G$9*'WFH Residual LACW DATA 2022'!Z219</f>
        <v>308752.31000110606</v>
      </c>
      <c r="BZ219">
        <f>$H$9*'WFH Residual LACW DATA 2022'!AA219</f>
        <v>46872.726430388881</v>
      </c>
      <c r="CA219">
        <f>$G$10*'WFH Residual LACW DATA 2022'!AB219</f>
        <v>63442.255479679334</v>
      </c>
      <c r="CB219">
        <f>$H$10*'WFH Residual LACW DATA 2022'!AC219</f>
        <v>421.32787802596744</v>
      </c>
      <c r="CC219">
        <f>$G$10*'WFH Residual LACW DATA 2022'!AD219</f>
        <v>132651.98873023858</v>
      </c>
      <c r="CD219">
        <f>$H$11*'WFH Residual LACW DATA 2022'!AE219</f>
        <v>40568.12927374577</v>
      </c>
      <c r="CE219">
        <f>360*'WFH Residual LACW DATA 2022'!AF219</f>
        <v>26517.139176459488</v>
      </c>
      <c r="CH219">
        <f>360*'WFH Residual LACW DATA 2022'!AI219</f>
        <v>5306.7159605497791</v>
      </c>
    </row>
    <row r="220" spans="11:86" x14ac:dyDescent="0.35">
      <c r="K220" s="2" t="s">
        <v>219</v>
      </c>
      <c r="L220" s="10">
        <f>$E$3*'WFH Recoverable LACW DATA 2022'!O220</f>
        <v>0</v>
      </c>
      <c r="M220" s="44">
        <f>$F$3*'WFH Recoverable LACW DATA 2022'!P220</f>
        <v>0</v>
      </c>
      <c r="N220" s="44">
        <f>$D$3*'WFH Recoverable LACW DATA 2022'!Q220</f>
        <v>-4642.5600000000004</v>
      </c>
      <c r="O220" s="44">
        <f>$G$3*'WFH Recoverable LACW DATA 2022'!R220</f>
        <v>0</v>
      </c>
      <c r="P220" s="44">
        <f>$H$3*'WFH Recoverable LACW DATA 2022'!S220</f>
        <v>0</v>
      </c>
      <c r="Q220" s="44">
        <f>$E$4*'WFH Recoverable LACW DATA 2022'!T220</f>
        <v>0</v>
      </c>
      <c r="R220" s="44">
        <f>$F$4*'WFH Recoverable LACW DATA 2022'!U220</f>
        <v>529063.91999999993</v>
      </c>
      <c r="S220" s="44">
        <f>$D$3*'WFH Recoverable LACW DATA 2022'!V220</f>
        <v>0</v>
      </c>
      <c r="T220" s="44">
        <f>$G$4*'WFH Recoverable LACW DATA 2022'!W220</f>
        <v>0</v>
      </c>
      <c r="U220" s="44">
        <f>360*'WFH Recoverable LACW DATA 2022'!X220</f>
        <v>0</v>
      </c>
      <c r="V220" s="44">
        <f>$H$4*'WFH Recoverable LACW DATA 2022'!Y220</f>
        <v>0</v>
      </c>
      <c r="W220" s="44">
        <f>$C$5*'WFH Recoverable LACW DATA 2022'!Z220</f>
        <v>-777060.91084712034</v>
      </c>
      <c r="X220" s="44">
        <f>0*'WFH Recoverable LACW DATA 2022'!AA220</f>
        <v>0</v>
      </c>
      <c r="Y220" s="44">
        <f>0*'WFH Recoverable LACW DATA 2022'!AB220</f>
        <v>0</v>
      </c>
      <c r="Z220" s="44">
        <f>$G$5*'WFH Recoverable LACW DATA 2022'!AC220</f>
        <v>0</v>
      </c>
      <c r="AA220" s="44">
        <f>$H$5*'WFH Recoverable LACW DATA 2022'!AD220</f>
        <v>0</v>
      </c>
      <c r="AB220" s="44">
        <f>$C$6*'WFH Recoverable LACW DATA 2022'!AE220</f>
        <v>-1131305.6531885411</v>
      </c>
      <c r="AC220" s="44">
        <f>0*'WFH Recoverable LACW DATA 2022'!AF220</f>
        <v>0</v>
      </c>
      <c r="AD220" s="44">
        <f>$G$6*'WFH Recoverable LACW DATA 2022'!AG220</f>
        <v>0</v>
      </c>
      <c r="AE220" s="44">
        <f>$H$5*'WFH Recoverable LACW DATA 2022'!AH220</f>
        <v>0</v>
      </c>
      <c r="AF220" s="44">
        <f>$C$7*'WFH Recoverable LACW DATA 2022'!AI220</f>
        <v>-1142139.9329974563</v>
      </c>
      <c r="AG220" s="44">
        <f>0*'WFH Recoverable LACW DATA 2022'!AJ220</f>
        <v>0</v>
      </c>
      <c r="AH220" s="44">
        <f>0*'WFH Recoverable LACW DATA 2022'!AK220</f>
        <v>0</v>
      </c>
      <c r="AI220" s="44">
        <f>$G$7*'WFH Recoverable LACW DATA 2022'!AL220</f>
        <v>0</v>
      </c>
      <c r="AJ220" s="44">
        <f>$H$7*'WFH Recoverable LACW DATA 2022'!AM220</f>
        <v>0</v>
      </c>
      <c r="AK220" s="44">
        <f>$C$8*'WFH Recoverable LACW DATA 2022'!AN220</f>
        <v>-5891185.7182346797</v>
      </c>
      <c r="AL220" s="44">
        <f>0*'WFH Recoverable LACW DATA 2022'!AO220</f>
        <v>0</v>
      </c>
      <c r="AM220" s="44">
        <f>$G$8*'WFH Recoverable LACW DATA 2022'!AP220</f>
        <v>0</v>
      </c>
      <c r="AN220" s="44">
        <f>$H$8*'WFH Recoverable LACW DATA 2022'!AQ220</f>
        <v>0</v>
      </c>
      <c r="AO220" s="44">
        <f>$C$9*'WFH Recoverable LACW DATA 2022'!AR220</f>
        <v>0</v>
      </c>
      <c r="AP220" s="44">
        <f>0*'WFH Recoverable LACW DATA 2022'!AS220</f>
        <v>0</v>
      </c>
      <c r="AQ220" s="44">
        <f>0*'WFH Recoverable LACW DATA 2022'!AT220</f>
        <v>0</v>
      </c>
      <c r="AR220" s="44">
        <f>$G$9*'WFH Recoverable LACW DATA 2022'!AU220</f>
        <v>0</v>
      </c>
      <c r="AS220" s="44">
        <f>$H$9*'WFH Recoverable LACW DATA 2022'!AV220</f>
        <v>0</v>
      </c>
      <c r="AT220" s="44">
        <f>$C$10*'WFH Recoverable LACW DATA 2022'!AW220</f>
        <v>0</v>
      </c>
      <c r="AU220" s="44">
        <f>0*'WFH Recoverable LACW DATA 2022'!AX220</f>
        <v>0</v>
      </c>
      <c r="AV220" s="44">
        <f>0*'WFH Recoverable LACW DATA 2022'!AY220</f>
        <v>0</v>
      </c>
      <c r="AW220" s="44">
        <f>$G$10*'WFH Recoverable LACW DATA 2022'!AZ220</f>
        <v>0</v>
      </c>
      <c r="AX220" s="44">
        <f>360*'WFH Recoverable LACW DATA 2022'!BA220</f>
        <v>0</v>
      </c>
      <c r="AY220" s="44">
        <f>$H$10*'WFH Recoverable LACW DATA 2022'!BB220</f>
        <v>0</v>
      </c>
      <c r="AZ220" s="44">
        <f>$C$11*'WFH Recoverable LACW DATA 2022'!BC220</f>
        <v>0</v>
      </c>
      <c r="BA220" s="44">
        <f>0*'WFH Recoverable LACW DATA 2022'!BD220</f>
        <v>0</v>
      </c>
      <c r="BB220" s="44">
        <f>$E$4*'WFH Recoverable LACW DATA 2022'!BE220</f>
        <v>0</v>
      </c>
      <c r="BC220" s="44">
        <f>$F$4*'WFH Recoverable LACW DATA 2022'!BF220</f>
        <v>0</v>
      </c>
      <c r="BD220" s="44">
        <f>0*'WFH Recoverable LACW DATA 2022'!BG220</f>
        <v>0</v>
      </c>
      <c r="BE220" s="44">
        <f>$G$11*'WFH Recoverable LACW DATA 2022'!BH220</f>
        <v>0</v>
      </c>
      <c r="BF220" s="44">
        <f>360*'WFH Recoverable LACW DATA 2022'!BI220</f>
        <v>0</v>
      </c>
      <c r="BG220" s="44">
        <f>$H$11*'WFH Recoverable LACW DATA 2022'!BJ220</f>
        <v>0</v>
      </c>
      <c r="BH220" s="44">
        <f>0*'WFH Recoverable LACW DATA 2022'!BK220</f>
        <v>0</v>
      </c>
      <c r="BI220" s="44">
        <f>0*'WFH Recoverable LACW DATA 2022'!BL220</f>
        <v>0</v>
      </c>
      <c r="BJ220" s="44">
        <f>0*'WFH Recoverable LACW DATA 2022'!BM220</f>
        <v>0</v>
      </c>
      <c r="BK220" s="44">
        <f>0*'WFH Recoverable LACW DATA 2022'!BN220</f>
        <v>0</v>
      </c>
      <c r="BL220" s="44">
        <f>0*'WFH Recoverable LACW DATA 2022'!BO220</f>
        <v>0</v>
      </c>
      <c r="BM220">
        <f>$G$3*'WFH Residual LACW DATA 2022'!N220</f>
        <v>-131764.00274243628</v>
      </c>
      <c r="BN220">
        <f>$H$3*'WFH Residual LACW DATA 2022'!O220</f>
        <v>333646.59408313083</v>
      </c>
      <c r="BO220">
        <f>$G$4*'WFH Residual LACW DATA 2022'!P220</f>
        <v>-50779.920976814778</v>
      </c>
      <c r="BP220">
        <f>$H$4*'WFH Residual LACW DATA 2022'!Q220</f>
        <v>57056.346498355699</v>
      </c>
      <c r="BQ220">
        <f>$G$5*'WFH Residual LACW DATA 2022'!R220</f>
        <v>-603911.75110790087</v>
      </c>
      <c r="BR220">
        <f>$H$5*'WFH Residual LACW DATA 2022'!S220</f>
        <v>433316.83778312546</v>
      </c>
      <c r="BS220">
        <f>$G$7*'WFH Residual LACW DATA 2022'!T220</f>
        <v>2848.9514106472707</v>
      </c>
      <c r="BT220">
        <f>$H$7*'WFH Residual LACW DATA 2022'!U220</f>
        <v>478.9185561001878</v>
      </c>
      <c r="BU220">
        <f>$G$8*'WFH Residual LACW DATA 2022'!V220</f>
        <v>9925.1663727410705</v>
      </c>
      <c r="BV220">
        <f>$H$8*'WFH Residual LACW DATA 2022'!W220</f>
        <v>620.82035050024342</v>
      </c>
      <c r="BW220">
        <f>$G$6*'WFH Residual LACW DATA 2022'!X220</f>
        <v>3337915.8860894726</v>
      </c>
      <c r="BX220">
        <f>$H$6*'WFH Residual LACW DATA 2022'!Y220</f>
        <v>2838.0358880011127</v>
      </c>
      <c r="BY220">
        <f>$G$9*'WFH Residual LACW DATA 2022'!Z220</f>
        <v>317737.21982635529</v>
      </c>
      <c r="BZ220">
        <f>$H$9*'WFH Residual LACW DATA 2022'!AA220</f>
        <v>48236.755804741137</v>
      </c>
      <c r="CA220">
        <f>$G$10*'WFH Residual LACW DATA 2022'!AB220</f>
        <v>65288.469827333298</v>
      </c>
      <c r="CB220">
        <f>$H$10*'WFH Residual LACW DATA 2022'!AC220</f>
        <v>433.58881622239232</v>
      </c>
      <c r="CC220">
        <f>$G$10*'WFH Residual LACW DATA 2022'!AD220</f>
        <v>136512.25509351506</v>
      </c>
      <c r="CD220">
        <f>$H$11*'WFH Residual LACW DATA 2022'!AE220</f>
        <v>41748.690427449699</v>
      </c>
      <c r="CE220">
        <f>360*'WFH Residual LACW DATA 2022'!AF220</f>
        <v>27288.806615395311</v>
      </c>
      <c r="CH220">
        <f>360*'WFH Residual LACW DATA 2022'!AI220</f>
        <v>5461.1451350993721</v>
      </c>
    </row>
    <row r="221" spans="11:86" x14ac:dyDescent="0.35">
      <c r="K221" s="2" t="s">
        <v>220</v>
      </c>
      <c r="L221" s="10">
        <f>$E$3*'WFH Recoverable LACW DATA 2022'!O221</f>
        <v>0</v>
      </c>
      <c r="M221" s="44">
        <f>$F$3*'WFH Recoverable LACW DATA 2022'!P221</f>
        <v>0</v>
      </c>
      <c r="N221" s="44">
        <f>$D$3*'WFH Recoverable LACW DATA 2022'!Q221</f>
        <v>0</v>
      </c>
      <c r="O221" s="44">
        <f>$G$3*'WFH Recoverable LACW DATA 2022'!R221</f>
        <v>0</v>
      </c>
      <c r="P221" s="44">
        <f>$H$3*'WFH Recoverable LACW DATA 2022'!S221</f>
        <v>0</v>
      </c>
      <c r="Q221" s="44">
        <f>$E$4*'WFH Recoverable LACW DATA 2022'!T221</f>
        <v>0</v>
      </c>
      <c r="R221" s="44">
        <f>$F$4*'WFH Recoverable LACW DATA 2022'!U221</f>
        <v>556959.76</v>
      </c>
      <c r="S221" s="44">
        <f>$D$3*'WFH Recoverable LACW DATA 2022'!V221</f>
        <v>0</v>
      </c>
      <c r="T221" s="44">
        <f>$G$4*'WFH Recoverable LACW DATA 2022'!W221</f>
        <v>0</v>
      </c>
      <c r="U221" s="44">
        <f>360*'WFH Recoverable LACW DATA 2022'!X221</f>
        <v>0</v>
      </c>
      <c r="V221" s="44">
        <f>$H$4*'WFH Recoverable LACW DATA 2022'!Y221</f>
        <v>0</v>
      </c>
      <c r="W221" s="44">
        <f>$C$5*'WFH Recoverable LACW DATA 2022'!Z221</f>
        <v>-743365.32983700768</v>
      </c>
      <c r="X221" s="44">
        <f>0*'WFH Recoverable LACW DATA 2022'!AA221</f>
        <v>0</v>
      </c>
      <c r="Y221" s="44">
        <f>0*'WFH Recoverable LACW DATA 2022'!AB221</f>
        <v>0</v>
      </c>
      <c r="Z221" s="44">
        <f>$G$5*'WFH Recoverable LACW DATA 2022'!AC221</f>
        <v>0</v>
      </c>
      <c r="AA221" s="44">
        <f>$H$5*'WFH Recoverable LACW DATA 2022'!AD221</f>
        <v>0</v>
      </c>
      <c r="AB221" s="44">
        <f>$C$6*'WFH Recoverable LACW DATA 2022'!AE221</f>
        <v>-1006437.5607873282</v>
      </c>
      <c r="AC221" s="44">
        <f>0*'WFH Recoverable LACW DATA 2022'!AF221</f>
        <v>0</v>
      </c>
      <c r="AD221" s="44">
        <f>$G$6*'WFH Recoverable LACW DATA 2022'!AG221</f>
        <v>0</v>
      </c>
      <c r="AE221" s="44">
        <f>$H$5*'WFH Recoverable LACW DATA 2022'!AH221</f>
        <v>0</v>
      </c>
      <c r="AF221" s="44">
        <f>$C$7*'WFH Recoverable LACW DATA 2022'!AI221</f>
        <v>-1688648.9092496263</v>
      </c>
      <c r="AG221" s="44">
        <f>0*'WFH Recoverable LACW DATA 2022'!AJ221</f>
        <v>0</v>
      </c>
      <c r="AH221" s="44">
        <f>0*'WFH Recoverable LACW DATA 2022'!AK221</f>
        <v>0</v>
      </c>
      <c r="AI221" s="44">
        <f>$G$7*'WFH Recoverable LACW DATA 2022'!AL221</f>
        <v>0</v>
      </c>
      <c r="AJ221" s="44">
        <f>$H$7*'WFH Recoverable LACW DATA 2022'!AM221</f>
        <v>0</v>
      </c>
      <c r="AK221" s="44">
        <f>$C$8*'WFH Recoverable LACW DATA 2022'!AN221</f>
        <v>-4060098.1329778004</v>
      </c>
      <c r="AL221" s="44">
        <f>0*'WFH Recoverable LACW DATA 2022'!AO221</f>
        <v>0</v>
      </c>
      <c r="AM221" s="44">
        <f>$G$8*'WFH Recoverable LACW DATA 2022'!AP221</f>
        <v>0</v>
      </c>
      <c r="AN221" s="44">
        <f>$H$8*'WFH Recoverable LACW DATA 2022'!AQ221</f>
        <v>0</v>
      </c>
      <c r="AO221" s="44">
        <f>$C$9*'WFH Recoverable LACW DATA 2022'!AR221</f>
        <v>-2476065.5499999998</v>
      </c>
      <c r="AP221" s="44">
        <f>0*'WFH Recoverable LACW DATA 2022'!AS221</f>
        <v>0</v>
      </c>
      <c r="AQ221" s="44">
        <f>0*'WFH Recoverable LACW DATA 2022'!AT221</f>
        <v>0</v>
      </c>
      <c r="AR221" s="44">
        <f>$G$9*'WFH Recoverable LACW DATA 2022'!AU221</f>
        <v>0</v>
      </c>
      <c r="AS221" s="44">
        <f>$H$9*'WFH Recoverable LACW DATA 2022'!AV221</f>
        <v>0</v>
      </c>
      <c r="AT221" s="44">
        <f>$C$10*'WFH Recoverable LACW DATA 2022'!AW221</f>
        <v>-30990</v>
      </c>
      <c r="AU221" s="44">
        <f>0*'WFH Recoverable LACW DATA 2022'!AX221</f>
        <v>0</v>
      </c>
      <c r="AV221" s="44">
        <f>0*'WFH Recoverable LACW DATA 2022'!AY221</f>
        <v>0</v>
      </c>
      <c r="AW221" s="44">
        <f>$G$10*'WFH Recoverable LACW DATA 2022'!AZ221</f>
        <v>0</v>
      </c>
      <c r="AX221" s="44">
        <f>360*'WFH Recoverable LACW DATA 2022'!BA221</f>
        <v>0</v>
      </c>
      <c r="AY221" s="44">
        <f>$H$10*'WFH Recoverable LACW DATA 2022'!BB221</f>
        <v>0</v>
      </c>
      <c r="AZ221" s="44">
        <f>$C$11*'WFH Recoverable LACW DATA 2022'!BC221</f>
        <v>0</v>
      </c>
      <c r="BA221" s="44">
        <f>0*'WFH Recoverable LACW DATA 2022'!BD221</f>
        <v>0</v>
      </c>
      <c r="BB221" s="44">
        <f>$E$4*'WFH Recoverable LACW DATA 2022'!BE221</f>
        <v>0</v>
      </c>
      <c r="BC221" s="44">
        <f>$F$4*'WFH Recoverable LACW DATA 2022'!BF221</f>
        <v>0</v>
      </c>
      <c r="BD221" s="44">
        <f>0*'WFH Recoverable LACW DATA 2022'!BG221</f>
        <v>0</v>
      </c>
      <c r="BE221" s="44">
        <f>$G$11*'WFH Recoverable LACW DATA 2022'!BH221</f>
        <v>0</v>
      </c>
      <c r="BF221" s="44">
        <f>360*'WFH Recoverable LACW DATA 2022'!BI221</f>
        <v>0</v>
      </c>
      <c r="BG221" s="44">
        <f>$H$11*'WFH Recoverable LACW DATA 2022'!BJ221</f>
        <v>0</v>
      </c>
      <c r="BH221" s="44">
        <f>0*'WFH Recoverable LACW DATA 2022'!BK221</f>
        <v>0</v>
      </c>
      <c r="BI221" s="44">
        <f>0*'WFH Recoverable LACW DATA 2022'!BL221</f>
        <v>0</v>
      </c>
      <c r="BJ221" s="44">
        <f>0*'WFH Recoverable LACW DATA 2022'!BM221</f>
        <v>0</v>
      </c>
      <c r="BK221" s="44">
        <f>0*'WFH Recoverable LACW DATA 2022'!BN221</f>
        <v>0</v>
      </c>
      <c r="BL221" s="44">
        <f>0*'WFH Recoverable LACW DATA 2022'!BO221</f>
        <v>0</v>
      </c>
      <c r="BM221">
        <f>$G$3*'WFH Residual LACW DATA 2022'!N221</f>
        <v>-130897.23739192577</v>
      </c>
      <c r="BN221">
        <f>$H$3*'WFH Residual LACW DATA 2022'!O221</f>
        <v>331451.81173705711</v>
      </c>
      <c r="BO221">
        <f>$G$4*'WFH Residual LACW DATA 2022'!P221</f>
        <v>-50445.882278169585</v>
      </c>
      <c r="BP221">
        <f>$H$4*'WFH Residual LACW DATA 2022'!Q221</f>
        <v>56681.020437047693</v>
      </c>
      <c r="BQ221">
        <f>$G$5*'WFH Residual LACW DATA 2022'!R221</f>
        <v>-599939.11996637692</v>
      </c>
      <c r="BR221">
        <f>$H$5*'WFH Residual LACW DATA 2022'!S221</f>
        <v>430466.40812884911</v>
      </c>
      <c r="BS221">
        <f>$G$7*'WFH Residual LACW DATA 2022'!T221</f>
        <v>2830.2105382038008</v>
      </c>
      <c r="BT221">
        <f>$H$7*'WFH Residual LACW DATA 2022'!U221</f>
        <v>475.76815081874236</v>
      </c>
      <c r="BU221">
        <f>$G$8*'WFH Residual LACW DATA 2022'!V221</f>
        <v>9859.8769907331462</v>
      </c>
      <c r="BV221">
        <f>$H$8*'WFH Residual LACW DATA 2022'!W221</f>
        <v>616.73649180207326</v>
      </c>
      <c r="BW221">
        <f>$G$6*'WFH Residual LACW DATA 2022'!X221</f>
        <v>3315958.5246495935</v>
      </c>
      <c r="BX221">
        <f>$H$6*'WFH Residual LACW DATA 2022'!Y221</f>
        <v>2819.3668196666213</v>
      </c>
      <c r="BY221">
        <f>$G$9*'WFH Residual LACW DATA 2022'!Z221</f>
        <v>315647.09196911828</v>
      </c>
      <c r="BZ221">
        <f>$H$9*'WFH Residual LACW DATA 2022'!AA221</f>
        <v>47919.446466208712</v>
      </c>
      <c r="CA221">
        <f>$G$10*'WFH Residual LACW DATA 2022'!AB221</f>
        <v>64858.991500503769</v>
      </c>
      <c r="CB221">
        <f>$H$10*'WFH Residual LACW DATA 2022'!AC221</f>
        <v>430.73659744906718</v>
      </c>
      <c r="CC221">
        <f>$G$10*'WFH Residual LACW DATA 2022'!AD221</f>
        <v>135614.25495559876</v>
      </c>
      <c r="CD221">
        <f>$H$11*'WFH Residual LACW DATA 2022'!AE221</f>
        <v>41474.060653470857</v>
      </c>
      <c r="CE221">
        <f>360*'WFH Residual LACW DATA 2022'!AF221</f>
        <v>27109.296342948281</v>
      </c>
      <c r="CH221">
        <f>360*'WFH Residual LACW DATA 2022'!AI221</f>
        <v>5425.2208213361819</v>
      </c>
    </row>
    <row r="222" spans="11:86" x14ac:dyDescent="0.35">
      <c r="K222" s="2" t="s">
        <v>221</v>
      </c>
      <c r="L222" s="10">
        <f>$E$3*'WFH Recoverable LACW DATA 2022'!O222</f>
        <v>0</v>
      </c>
      <c r="M222" s="44">
        <f>$F$3*'WFH Recoverable LACW DATA 2022'!P222</f>
        <v>0</v>
      </c>
      <c r="N222" s="44">
        <f>$D$3*'WFH Recoverable LACW DATA 2022'!Q222</f>
        <v>-490768.98</v>
      </c>
      <c r="O222" s="44">
        <f>$G$3*'WFH Recoverable LACW DATA 2022'!R222</f>
        <v>0</v>
      </c>
      <c r="P222" s="44">
        <f>$H$3*'WFH Recoverable LACW DATA 2022'!S222</f>
        <v>0</v>
      </c>
      <c r="Q222" s="44">
        <f>$E$4*'WFH Recoverable LACW DATA 2022'!T222</f>
        <v>0</v>
      </c>
      <c r="R222" s="44">
        <f>$F$4*'WFH Recoverable LACW DATA 2022'!U222</f>
        <v>624412.88</v>
      </c>
      <c r="S222" s="44">
        <f>$D$3*'WFH Recoverable LACW DATA 2022'!V222</f>
        <v>0</v>
      </c>
      <c r="T222" s="44">
        <f>$G$4*'WFH Recoverable LACW DATA 2022'!W222</f>
        <v>0</v>
      </c>
      <c r="U222" s="44">
        <f>360*'WFH Recoverable LACW DATA 2022'!X222</f>
        <v>0</v>
      </c>
      <c r="V222" s="44">
        <f>$H$4*'WFH Recoverable LACW DATA 2022'!Y222</f>
        <v>0</v>
      </c>
      <c r="W222" s="44">
        <f>$C$5*'WFH Recoverable LACW DATA 2022'!Z222</f>
        <v>-1104695.0654996845</v>
      </c>
      <c r="X222" s="44">
        <f>0*'WFH Recoverable LACW DATA 2022'!AA222</f>
        <v>0</v>
      </c>
      <c r="Y222" s="44">
        <f>0*'WFH Recoverable LACW DATA 2022'!AB222</f>
        <v>0</v>
      </c>
      <c r="Z222" s="44">
        <f>$G$5*'WFH Recoverable LACW DATA 2022'!AC222</f>
        <v>0</v>
      </c>
      <c r="AA222" s="44">
        <f>$H$5*'WFH Recoverable LACW DATA 2022'!AD222</f>
        <v>0</v>
      </c>
      <c r="AB222" s="44">
        <f>$C$6*'WFH Recoverable LACW DATA 2022'!AE222</f>
        <v>-1199565.6451938844</v>
      </c>
      <c r="AC222" s="44">
        <f>0*'WFH Recoverable LACW DATA 2022'!AF222</f>
        <v>0</v>
      </c>
      <c r="AD222" s="44">
        <f>$G$6*'WFH Recoverable LACW DATA 2022'!AG222</f>
        <v>0</v>
      </c>
      <c r="AE222" s="44">
        <f>$H$5*'WFH Recoverable LACW DATA 2022'!AH222</f>
        <v>0</v>
      </c>
      <c r="AF222" s="44">
        <f>$C$7*'WFH Recoverable LACW DATA 2022'!AI222</f>
        <v>-1656728.8966378961</v>
      </c>
      <c r="AG222" s="44">
        <f>0*'WFH Recoverable LACW DATA 2022'!AJ222</f>
        <v>0</v>
      </c>
      <c r="AH222" s="44">
        <f>0*'WFH Recoverable LACW DATA 2022'!AK222</f>
        <v>0</v>
      </c>
      <c r="AI222" s="44">
        <f>$G$7*'WFH Recoverable LACW DATA 2022'!AL222</f>
        <v>0</v>
      </c>
      <c r="AJ222" s="44">
        <f>$H$7*'WFH Recoverable LACW DATA 2022'!AM222</f>
        <v>0</v>
      </c>
      <c r="AK222" s="44">
        <f>$C$8*'WFH Recoverable LACW DATA 2022'!AN222</f>
        <v>-3875341.5317507996</v>
      </c>
      <c r="AL222" s="44">
        <f>0*'WFH Recoverable LACW DATA 2022'!AO222</f>
        <v>0</v>
      </c>
      <c r="AM222" s="44">
        <f>$G$8*'WFH Recoverable LACW DATA 2022'!AP222</f>
        <v>0</v>
      </c>
      <c r="AN222" s="44">
        <f>$H$8*'WFH Recoverable LACW DATA 2022'!AQ222</f>
        <v>0</v>
      </c>
      <c r="AO222" s="44">
        <f>$C$9*'WFH Recoverable LACW DATA 2022'!AR222</f>
        <v>-53895.7231614177</v>
      </c>
      <c r="AP222" s="44">
        <f>0*'WFH Recoverable LACW DATA 2022'!AS222</f>
        <v>0</v>
      </c>
      <c r="AQ222" s="44">
        <f>0*'WFH Recoverable LACW DATA 2022'!AT222</f>
        <v>0</v>
      </c>
      <c r="AR222" s="44">
        <f>$G$9*'WFH Recoverable LACW DATA 2022'!AU222</f>
        <v>0</v>
      </c>
      <c r="AS222" s="44">
        <f>$H$9*'WFH Recoverable LACW DATA 2022'!AV222</f>
        <v>0</v>
      </c>
      <c r="AT222" s="44">
        <f>$C$10*'WFH Recoverable LACW DATA 2022'!AW222</f>
        <v>-15170</v>
      </c>
      <c r="AU222" s="44">
        <f>0*'WFH Recoverable LACW DATA 2022'!AX222</f>
        <v>0</v>
      </c>
      <c r="AV222" s="44">
        <f>0*'WFH Recoverable LACW DATA 2022'!AY222</f>
        <v>0</v>
      </c>
      <c r="AW222" s="44">
        <f>$G$10*'WFH Recoverable LACW DATA 2022'!AZ222</f>
        <v>0</v>
      </c>
      <c r="AX222" s="44">
        <f>360*'WFH Recoverable LACW DATA 2022'!BA222</f>
        <v>0</v>
      </c>
      <c r="AY222" s="44">
        <f>$H$10*'WFH Recoverable LACW DATA 2022'!BB222</f>
        <v>0</v>
      </c>
      <c r="AZ222" s="44">
        <f>$C$11*'WFH Recoverable LACW DATA 2022'!BC222</f>
        <v>0</v>
      </c>
      <c r="BA222" s="44">
        <f>0*'WFH Recoverable LACW DATA 2022'!BD222</f>
        <v>0</v>
      </c>
      <c r="BB222" s="44">
        <f>$E$4*'WFH Recoverable LACW DATA 2022'!BE222</f>
        <v>0</v>
      </c>
      <c r="BC222" s="44">
        <f>$F$4*'WFH Recoverable LACW DATA 2022'!BF222</f>
        <v>0</v>
      </c>
      <c r="BD222" s="44">
        <f>0*'WFH Recoverable LACW DATA 2022'!BG222</f>
        <v>0</v>
      </c>
      <c r="BE222" s="44">
        <f>$G$11*'WFH Recoverable LACW DATA 2022'!BH222</f>
        <v>0</v>
      </c>
      <c r="BF222" s="44">
        <f>360*'WFH Recoverable LACW DATA 2022'!BI222</f>
        <v>0</v>
      </c>
      <c r="BG222" s="44">
        <f>$H$11*'WFH Recoverable LACW DATA 2022'!BJ222</f>
        <v>0</v>
      </c>
      <c r="BH222" s="44">
        <f>0*'WFH Recoverable LACW DATA 2022'!BK222</f>
        <v>0</v>
      </c>
      <c r="BI222" s="44">
        <f>0*'WFH Recoverable LACW DATA 2022'!BL222</f>
        <v>0</v>
      </c>
      <c r="BJ222" s="44">
        <f>0*'WFH Recoverable LACW DATA 2022'!BM222</f>
        <v>0</v>
      </c>
      <c r="BK222" s="44">
        <f>0*'WFH Recoverable LACW DATA 2022'!BN222</f>
        <v>0</v>
      </c>
      <c r="BL222" s="44">
        <f>0*'WFH Recoverable LACW DATA 2022'!BO222</f>
        <v>0</v>
      </c>
      <c r="BM222">
        <f>$G$3*'WFH Residual LACW DATA 2022'!N222</f>
        <v>-29990.51727512198</v>
      </c>
      <c r="BN222">
        <f>$H$3*'WFH Residual LACW DATA 2022'!O222</f>
        <v>75940.573566175619</v>
      </c>
      <c r="BO222">
        <f>$G$4*'WFH Residual LACW DATA 2022'!P222</f>
        <v>-11557.907057979945</v>
      </c>
      <c r="BP222">
        <f>$H$4*'WFH Residual LACW DATA 2022'!Q222</f>
        <v>12986.47058149202</v>
      </c>
      <c r="BQ222">
        <f>$G$5*'WFH Residual LACW DATA 2022'!R222</f>
        <v>-137455.03648408508</v>
      </c>
      <c r="BR222">
        <f>$H$5*'WFH Residual LACW DATA 2022'!S222</f>
        <v>98626.300345008567</v>
      </c>
      <c r="BS222">
        <f>$G$7*'WFH Residual LACW DATA 2022'!T222</f>
        <v>648.44361675939422</v>
      </c>
      <c r="BT222">
        <f>$H$7*'WFH Residual LACW DATA 2022'!U222</f>
        <v>109.00560798972576</v>
      </c>
      <c r="BU222">
        <f>$G$8*'WFH Residual LACW DATA 2022'!V222</f>
        <v>2259.0454704233525</v>
      </c>
      <c r="BV222">
        <f>$H$8*'WFH Residual LACW DATA 2022'!W222</f>
        <v>141.30356591260747</v>
      </c>
      <c r="BW222">
        <f>$G$6*'WFH Residual LACW DATA 2022'!X222</f>
        <v>759735.75453950651</v>
      </c>
      <c r="BX222">
        <f>$H$6*'WFH Residual LACW DATA 2022'!Y222</f>
        <v>645.95915845763398</v>
      </c>
      <c r="BY222">
        <f>$G$9*'WFH Residual LACW DATA 2022'!Z222</f>
        <v>72319.475591360213</v>
      </c>
      <c r="BZ222">
        <f>$H$9*'WFH Residual LACW DATA 2022'!AA222</f>
        <v>10979.062780035134</v>
      </c>
      <c r="CA222">
        <f>$G$10*'WFH Residual LACW DATA 2022'!AB222</f>
        <v>14860.166217402784</v>
      </c>
      <c r="CB222">
        <f>$H$10*'WFH Residual LACW DATA 2022'!AC222</f>
        <v>98.688204764360762</v>
      </c>
      <c r="CC222">
        <f>$G$10*'WFH Residual LACW DATA 2022'!AD222</f>
        <v>31071.256636387636</v>
      </c>
      <c r="CD222">
        <f>$H$11*'WFH Residual LACW DATA 2022'!AE222</f>
        <v>9502.3283705611539</v>
      </c>
      <c r="CE222">
        <f>360*'WFH Residual LACW DATA 2022'!AF222</f>
        <v>6211.145754400327</v>
      </c>
      <c r="CH222">
        <f>360*'WFH Residual LACW DATA 2022'!AI222</f>
        <v>1242.9993329536112</v>
      </c>
    </row>
    <row r="223" spans="11:86" x14ac:dyDescent="0.35">
      <c r="K223" s="2" t="s">
        <v>222</v>
      </c>
      <c r="L223" s="10">
        <f>$E$3*'WFH Recoverable LACW DATA 2022'!O223</f>
        <v>0</v>
      </c>
      <c r="M223" s="44">
        <f>$F$3*'WFH Recoverable LACW DATA 2022'!P223</f>
        <v>0</v>
      </c>
      <c r="N223" s="44">
        <f>$D$3*'WFH Recoverable LACW DATA 2022'!Q223</f>
        <v>0</v>
      </c>
      <c r="O223" s="44">
        <f>$G$3*'WFH Recoverable LACW DATA 2022'!R223</f>
        <v>0</v>
      </c>
      <c r="P223" s="44">
        <f>$H$3*'WFH Recoverable LACW DATA 2022'!S223</f>
        <v>0</v>
      </c>
      <c r="Q223" s="44">
        <f>$E$4*'WFH Recoverable LACW DATA 2022'!T223</f>
        <v>0</v>
      </c>
      <c r="R223" s="44">
        <f>$F$4*'WFH Recoverable LACW DATA 2022'!U223</f>
        <v>421542.8</v>
      </c>
      <c r="S223" s="44">
        <f>$D$3*'WFH Recoverable LACW DATA 2022'!V223</f>
        <v>0</v>
      </c>
      <c r="T223" s="44">
        <f>$G$4*'WFH Recoverable LACW DATA 2022'!W223</f>
        <v>0</v>
      </c>
      <c r="U223" s="44">
        <f>360*'WFH Recoverable LACW DATA 2022'!X223</f>
        <v>0</v>
      </c>
      <c r="V223" s="44">
        <f>$H$4*'WFH Recoverable LACW DATA 2022'!Y223</f>
        <v>0</v>
      </c>
      <c r="W223" s="44">
        <f>$C$5*'WFH Recoverable LACW DATA 2022'!Z223</f>
        <v>-375077.46399999998</v>
      </c>
      <c r="X223" s="44">
        <f>0*'WFH Recoverable LACW DATA 2022'!AA223</f>
        <v>0</v>
      </c>
      <c r="Y223" s="44">
        <f>0*'WFH Recoverable LACW DATA 2022'!AB223</f>
        <v>0</v>
      </c>
      <c r="Z223" s="44">
        <f>$G$5*'WFH Recoverable LACW DATA 2022'!AC223</f>
        <v>0</v>
      </c>
      <c r="AA223" s="44">
        <f>$H$5*'WFH Recoverable LACW DATA 2022'!AD223</f>
        <v>0</v>
      </c>
      <c r="AB223" s="44">
        <f>$C$6*'WFH Recoverable LACW DATA 2022'!AE223</f>
        <v>-672057.51729855128</v>
      </c>
      <c r="AC223" s="44">
        <f>0*'WFH Recoverable LACW DATA 2022'!AF223</f>
        <v>0</v>
      </c>
      <c r="AD223" s="44">
        <f>$G$6*'WFH Recoverable LACW DATA 2022'!AG223</f>
        <v>0</v>
      </c>
      <c r="AE223" s="44">
        <f>$H$5*'WFH Recoverable LACW DATA 2022'!AH223</f>
        <v>0</v>
      </c>
      <c r="AF223" s="44">
        <f>$C$7*'WFH Recoverable LACW DATA 2022'!AI223</f>
        <v>-1542523.8178028581</v>
      </c>
      <c r="AG223" s="44">
        <f>0*'WFH Recoverable LACW DATA 2022'!AJ223</f>
        <v>0</v>
      </c>
      <c r="AH223" s="44">
        <f>0*'WFH Recoverable LACW DATA 2022'!AK223</f>
        <v>0</v>
      </c>
      <c r="AI223" s="44">
        <f>$G$7*'WFH Recoverable LACW DATA 2022'!AL223</f>
        <v>0</v>
      </c>
      <c r="AJ223" s="44">
        <f>$H$7*'WFH Recoverable LACW DATA 2022'!AM223</f>
        <v>0</v>
      </c>
      <c r="AK223" s="44">
        <f>$C$8*'WFH Recoverable LACW DATA 2022'!AN223</f>
        <v>-4817359.1340139601</v>
      </c>
      <c r="AL223" s="44">
        <f>0*'WFH Recoverable LACW DATA 2022'!AO223</f>
        <v>0</v>
      </c>
      <c r="AM223" s="44">
        <f>$G$8*'WFH Recoverable LACW DATA 2022'!AP223</f>
        <v>0</v>
      </c>
      <c r="AN223" s="44">
        <f>$H$8*'WFH Recoverable LACW DATA 2022'!AQ223</f>
        <v>0</v>
      </c>
      <c r="AO223" s="44">
        <f>$C$9*'WFH Recoverable LACW DATA 2022'!AR223</f>
        <v>-1064205.73</v>
      </c>
      <c r="AP223" s="44">
        <f>0*'WFH Recoverable LACW DATA 2022'!AS223</f>
        <v>0</v>
      </c>
      <c r="AQ223" s="44">
        <f>0*'WFH Recoverable LACW DATA 2022'!AT223</f>
        <v>0</v>
      </c>
      <c r="AR223" s="44">
        <f>$G$9*'WFH Recoverable LACW DATA 2022'!AU223</f>
        <v>0</v>
      </c>
      <c r="AS223" s="44">
        <f>$H$9*'WFH Recoverable LACW DATA 2022'!AV223</f>
        <v>0</v>
      </c>
      <c r="AT223" s="44">
        <f>$C$10*'WFH Recoverable LACW DATA 2022'!AW223</f>
        <v>-1725.2066742510426</v>
      </c>
      <c r="AU223" s="44">
        <f>0*'WFH Recoverable LACW DATA 2022'!AX223</f>
        <v>0</v>
      </c>
      <c r="AV223" s="44">
        <f>0*'WFH Recoverable LACW DATA 2022'!AY223</f>
        <v>0</v>
      </c>
      <c r="AW223" s="44">
        <f>$G$10*'WFH Recoverable LACW DATA 2022'!AZ223</f>
        <v>0</v>
      </c>
      <c r="AX223" s="44">
        <f>360*'WFH Recoverable LACW DATA 2022'!BA223</f>
        <v>0</v>
      </c>
      <c r="AY223" s="44">
        <f>$H$10*'WFH Recoverable LACW DATA 2022'!BB223</f>
        <v>0</v>
      </c>
      <c r="AZ223" s="44">
        <f>$C$11*'WFH Recoverable LACW DATA 2022'!BC223</f>
        <v>0</v>
      </c>
      <c r="BA223" s="44">
        <f>0*'WFH Recoverable LACW DATA 2022'!BD223</f>
        <v>0</v>
      </c>
      <c r="BB223" s="44">
        <f>$E$4*'WFH Recoverable LACW DATA 2022'!BE223</f>
        <v>0</v>
      </c>
      <c r="BC223" s="44">
        <f>$F$4*'WFH Recoverable LACW DATA 2022'!BF223</f>
        <v>0</v>
      </c>
      <c r="BD223" s="44">
        <f>0*'WFH Recoverable LACW DATA 2022'!BG223</f>
        <v>0</v>
      </c>
      <c r="BE223" s="44">
        <f>$G$11*'WFH Recoverable LACW DATA 2022'!BH223</f>
        <v>0</v>
      </c>
      <c r="BF223" s="44">
        <f>360*'WFH Recoverable LACW DATA 2022'!BI223</f>
        <v>0</v>
      </c>
      <c r="BG223" s="44">
        <f>$H$11*'WFH Recoverable LACW DATA 2022'!BJ223</f>
        <v>0</v>
      </c>
      <c r="BH223" s="44">
        <f>0*'WFH Recoverable LACW DATA 2022'!BK223</f>
        <v>0</v>
      </c>
      <c r="BI223" s="44">
        <f>0*'WFH Recoverable LACW DATA 2022'!BL223</f>
        <v>0</v>
      </c>
      <c r="BJ223" s="44">
        <f>0*'WFH Recoverable LACW DATA 2022'!BM223</f>
        <v>0</v>
      </c>
      <c r="BK223" s="44">
        <f>0*'WFH Recoverable LACW DATA 2022'!BN223</f>
        <v>0</v>
      </c>
      <c r="BL223" s="44">
        <f>0*'WFH Recoverable LACW DATA 2022'!BO223</f>
        <v>0</v>
      </c>
      <c r="BM223">
        <f>$G$3*'WFH Residual LACW DATA 2022'!N223</f>
        <v>-93526.878388313271</v>
      </c>
      <c r="BN223">
        <f>$H$3*'WFH Residual LACW DATA 2022'!O223</f>
        <v>236824.35096090136</v>
      </c>
      <c r="BO223">
        <f>$G$4*'WFH Residual LACW DATA 2022'!P223</f>
        <v>-36043.892071572183</v>
      </c>
      <c r="BP223">
        <f>$H$4*'WFH Residual LACW DATA 2022'!Q223</f>
        <v>40498.936501376898</v>
      </c>
      <c r="BQ223">
        <f>$G$5*'WFH Residual LACW DATA 2022'!R223</f>
        <v>-428660.17825482477</v>
      </c>
      <c r="BR223">
        <f>$H$5*'WFH Residual LACW DATA 2022'!S223</f>
        <v>307570.88694527553</v>
      </c>
      <c r="BS223">
        <f>$G$7*'WFH Residual LACW DATA 2022'!T223</f>
        <v>2022.2027759635303</v>
      </c>
      <c r="BT223">
        <f>$H$7*'WFH Residual LACW DATA 2022'!U223</f>
        <v>339.93925975248999</v>
      </c>
      <c r="BU223">
        <f>$G$8*'WFH Residual LACW DATA 2022'!V223</f>
        <v>7044.9425412618348</v>
      </c>
      <c r="BV223">
        <f>$H$8*'WFH Residual LACW DATA 2022'!W223</f>
        <v>440.66200338285739</v>
      </c>
      <c r="BW223">
        <f>$G$6*'WFH Residual LACW DATA 2022'!X223</f>
        <v>2369272.6894381596</v>
      </c>
      <c r="BX223">
        <f>$H$6*'WFH Residual LACW DATA 2022'!Y223</f>
        <v>2014.4548726073479</v>
      </c>
      <c r="BY223">
        <f>$G$9*'WFH Residual LACW DATA 2022'!Z223</f>
        <v>225531.78181926592</v>
      </c>
      <c r="BZ223">
        <f>$H$9*'WFH Residual LACW DATA 2022'!AA223</f>
        <v>34238.738199350584</v>
      </c>
      <c r="CA223">
        <f>$G$10*'WFH Residual LACW DATA 2022'!AB223</f>
        <v>46342.146949164227</v>
      </c>
      <c r="CB223">
        <f>$H$10*'WFH Residual LACW DATA 2022'!AC223</f>
        <v>307.76393887056707</v>
      </c>
      <c r="CC223">
        <f>$G$10*'WFH Residual LACW DATA 2022'!AD223</f>
        <v>96897.216348252477</v>
      </c>
      <c r="CD223">
        <f>$H$11*'WFH Residual LACW DATA 2022'!AE223</f>
        <v>29633.470532251005</v>
      </c>
      <c r="CE223">
        <f>360*'WFH Residual LACW DATA 2022'!AF223</f>
        <v>19369.758390455267</v>
      </c>
      <c r="CH223">
        <f>360*'WFH Residual LACW DATA 2022'!AI223</f>
        <v>3876.3535281314698</v>
      </c>
    </row>
    <row r="224" spans="11:86" x14ac:dyDescent="0.35">
      <c r="K224" s="2" t="s">
        <v>223</v>
      </c>
      <c r="L224" s="10">
        <f>$E$3*'WFH Recoverable LACW DATA 2022'!O224</f>
        <v>0</v>
      </c>
      <c r="M224" s="44">
        <f>$F$3*'WFH Recoverable LACW DATA 2022'!P224</f>
        <v>0</v>
      </c>
      <c r="N224" s="44">
        <f>$D$3*'WFH Recoverable LACW DATA 2022'!Q224</f>
        <v>0</v>
      </c>
      <c r="O224" s="44">
        <f>$G$3*'WFH Recoverable LACW DATA 2022'!R224</f>
        <v>0</v>
      </c>
      <c r="P224" s="44">
        <f>$H$3*'WFH Recoverable LACW DATA 2022'!S224</f>
        <v>0</v>
      </c>
      <c r="Q224" s="44">
        <f>$E$4*'WFH Recoverable LACW DATA 2022'!T224</f>
        <v>0</v>
      </c>
      <c r="R224" s="44">
        <f>$F$4*'WFH Recoverable LACW DATA 2022'!U224</f>
        <v>497292.31999999995</v>
      </c>
      <c r="S224" s="44">
        <f>$D$3*'WFH Recoverable LACW DATA 2022'!V224</f>
        <v>0</v>
      </c>
      <c r="T224" s="44">
        <f>$G$4*'WFH Recoverable LACW DATA 2022'!W224</f>
        <v>0</v>
      </c>
      <c r="U224" s="44">
        <f>360*'WFH Recoverable LACW DATA 2022'!X224</f>
        <v>0</v>
      </c>
      <c r="V224" s="44">
        <f>$H$4*'WFH Recoverable LACW DATA 2022'!Y224</f>
        <v>0</v>
      </c>
      <c r="W224" s="44">
        <f>$C$5*'WFH Recoverable LACW DATA 2022'!Z224</f>
        <v>-672648.58241930802</v>
      </c>
      <c r="X224" s="44">
        <f>0*'WFH Recoverable LACW DATA 2022'!AA224</f>
        <v>0</v>
      </c>
      <c r="Y224" s="44">
        <f>0*'WFH Recoverable LACW DATA 2022'!AB224</f>
        <v>0</v>
      </c>
      <c r="Z224" s="44">
        <f>$G$5*'WFH Recoverable LACW DATA 2022'!AC224</f>
        <v>0</v>
      </c>
      <c r="AA224" s="44">
        <f>$H$5*'WFH Recoverable LACW DATA 2022'!AD224</f>
        <v>0</v>
      </c>
      <c r="AB224" s="44">
        <f>$C$6*'WFH Recoverable LACW DATA 2022'!AE224</f>
        <v>-537400.17863187415</v>
      </c>
      <c r="AC224" s="44">
        <f>0*'WFH Recoverable LACW DATA 2022'!AF224</f>
        <v>0</v>
      </c>
      <c r="AD224" s="44">
        <f>$G$6*'WFH Recoverable LACW DATA 2022'!AG224</f>
        <v>0</v>
      </c>
      <c r="AE224" s="44">
        <f>$H$5*'WFH Recoverable LACW DATA 2022'!AH224</f>
        <v>0</v>
      </c>
      <c r="AF224" s="44">
        <f>$C$7*'WFH Recoverable LACW DATA 2022'!AI224</f>
        <v>-1693501.608093014</v>
      </c>
      <c r="AG224" s="44">
        <f>0*'WFH Recoverable LACW DATA 2022'!AJ224</f>
        <v>0</v>
      </c>
      <c r="AH224" s="44">
        <f>0*'WFH Recoverable LACW DATA 2022'!AK224</f>
        <v>0</v>
      </c>
      <c r="AI224" s="44">
        <f>$G$7*'WFH Recoverable LACW DATA 2022'!AL224</f>
        <v>0</v>
      </c>
      <c r="AJ224" s="44">
        <f>$H$7*'WFH Recoverable LACW DATA 2022'!AM224</f>
        <v>0</v>
      </c>
      <c r="AK224" s="44">
        <f>$C$8*'WFH Recoverable LACW DATA 2022'!AN224</f>
        <v>-2540258.9165917938</v>
      </c>
      <c r="AL224" s="44">
        <f>0*'WFH Recoverable LACW DATA 2022'!AO224</f>
        <v>0</v>
      </c>
      <c r="AM224" s="44">
        <f>$G$8*'WFH Recoverable LACW DATA 2022'!AP224</f>
        <v>0</v>
      </c>
      <c r="AN224" s="44">
        <f>$H$8*'WFH Recoverable LACW DATA 2022'!AQ224</f>
        <v>0</v>
      </c>
      <c r="AO224" s="44">
        <f>$C$9*'WFH Recoverable LACW DATA 2022'!AR224</f>
        <v>0</v>
      </c>
      <c r="AP224" s="44">
        <f>0*'WFH Recoverable LACW DATA 2022'!AS224</f>
        <v>0</v>
      </c>
      <c r="AQ224" s="44">
        <f>0*'WFH Recoverable LACW DATA 2022'!AT224</f>
        <v>0</v>
      </c>
      <c r="AR224" s="44">
        <f>$G$9*'WFH Recoverable LACW DATA 2022'!AU224</f>
        <v>0</v>
      </c>
      <c r="AS224" s="44">
        <f>$H$9*'WFH Recoverable LACW DATA 2022'!AV224</f>
        <v>0</v>
      </c>
      <c r="AT224" s="44">
        <f>$C$10*'WFH Recoverable LACW DATA 2022'!AW224</f>
        <v>0</v>
      </c>
      <c r="AU224" s="44">
        <f>0*'WFH Recoverable LACW DATA 2022'!AX224</f>
        <v>0</v>
      </c>
      <c r="AV224" s="44">
        <f>0*'WFH Recoverable LACW DATA 2022'!AY224</f>
        <v>0</v>
      </c>
      <c r="AW224" s="44">
        <f>$G$10*'WFH Recoverable LACW DATA 2022'!AZ224</f>
        <v>0</v>
      </c>
      <c r="AX224" s="44">
        <f>360*'WFH Recoverable LACW DATA 2022'!BA224</f>
        <v>0</v>
      </c>
      <c r="AY224" s="44">
        <f>$H$10*'WFH Recoverable LACW DATA 2022'!BB224</f>
        <v>0</v>
      </c>
      <c r="AZ224" s="44">
        <f>$C$11*'WFH Recoverable LACW DATA 2022'!BC224</f>
        <v>0</v>
      </c>
      <c r="BA224" s="44">
        <f>0*'WFH Recoverable LACW DATA 2022'!BD224</f>
        <v>0</v>
      </c>
      <c r="BB224" s="44">
        <f>$E$4*'WFH Recoverable LACW DATA 2022'!BE224</f>
        <v>0</v>
      </c>
      <c r="BC224" s="44">
        <f>$F$4*'WFH Recoverable LACW DATA 2022'!BF224</f>
        <v>0</v>
      </c>
      <c r="BD224" s="44">
        <f>0*'WFH Recoverable LACW DATA 2022'!BG224</f>
        <v>0</v>
      </c>
      <c r="BE224" s="44">
        <f>$G$11*'WFH Recoverable LACW DATA 2022'!BH224</f>
        <v>0</v>
      </c>
      <c r="BF224" s="44">
        <f>360*'WFH Recoverable LACW DATA 2022'!BI224</f>
        <v>0</v>
      </c>
      <c r="BG224" s="44">
        <f>$H$11*'WFH Recoverable LACW DATA 2022'!BJ224</f>
        <v>0</v>
      </c>
      <c r="BH224" s="44">
        <f>0*'WFH Recoverable LACW DATA 2022'!BK224</f>
        <v>0</v>
      </c>
      <c r="BI224" s="44">
        <f>0*'WFH Recoverable LACW DATA 2022'!BL224</f>
        <v>0</v>
      </c>
      <c r="BJ224" s="44">
        <f>0*'WFH Recoverable LACW DATA 2022'!BM224</f>
        <v>0</v>
      </c>
      <c r="BK224" s="44">
        <f>0*'WFH Recoverable LACW DATA 2022'!BN224</f>
        <v>0</v>
      </c>
      <c r="BL224" s="44">
        <f>0*'WFH Recoverable LACW DATA 2022'!BO224</f>
        <v>0</v>
      </c>
      <c r="BM224">
        <f>$G$3*'WFH Residual LACW DATA 2022'!N224</f>
        <v>-108176.05419537409</v>
      </c>
      <c r="BN224">
        <f>$H$3*'WFH Residual LACW DATA 2022'!O224</f>
        <v>273918.30312099849</v>
      </c>
      <c r="BO224">
        <f>$G$4*'WFH Residual LACW DATA 2022'!P224</f>
        <v>-41689.470335554579</v>
      </c>
      <c r="BP224">
        <f>$H$4*'WFH Residual LACW DATA 2022'!Q224</f>
        <v>46842.311272685372</v>
      </c>
      <c r="BQ224">
        <f>$G$5*'WFH Residual LACW DATA 2022'!R224</f>
        <v>-495801.50084520451</v>
      </c>
      <c r="BR224">
        <f>$H$5*'WFH Residual LACW DATA 2022'!S224</f>
        <v>355745.91506166325</v>
      </c>
      <c r="BS224">
        <f>$G$7*'WFH Residual LACW DATA 2022'!T224</f>
        <v>2338.9417123324129</v>
      </c>
      <c r="BT224">
        <f>$H$7*'WFH Residual LACW DATA 2022'!U224</f>
        <v>393.18416715932801</v>
      </c>
      <c r="BU224">
        <f>$G$8*'WFH Residual LACW DATA 2022'!V224</f>
        <v>8148.3964746765769</v>
      </c>
      <c r="BV224">
        <f>$H$8*'WFH Residual LACW DATA 2022'!W224</f>
        <v>509.68317965098078</v>
      </c>
      <c r="BW224">
        <f>$G$6*'WFH Residual LACW DATA 2022'!X224</f>
        <v>2740373.4121453161</v>
      </c>
      <c r="BX224">
        <f>$H$6*'WFH Residual LACW DATA 2022'!Y224</f>
        <v>2329.9802498330546</v>
      </c>
      <c r="BY224">
        <f>$G$9*'WFH Residual LACW DATA 2022'!Z224</f>
        <v>260856.97152818434</v>
      </c>
      <c r="BZ224">
        <f>$H$9*'WFH Residual LACW DATA 2022'!AA224</f>
        <v>39601.574037961123</v>
      </c>
      <c r="CA224">
        <f>$G$10*'WFH Residual LACW DATA 2022'!AB224</f>
        <v>53600.747574284462</v>
      </c>
      <c r="CB224">
        <f>$H$10*'WFH Residual LACW DATA 2022'!AC224</f>
        <v>355.96920483560558</v>
      </c>
      <c r="CC224">
        <f>$G$10*'WFH Residual LACW DATA 2022'!AD224</f>
        <v>112074.29038259476</v>
      </c>
      <c r="CD224">
        <f>$H$11*'WFH Residual LACW DATA 2022'!AE224</f>
        <v>34274.980300148331</v>
      </c>
      <c r="CE224">
        <f>360*'WFH Residual LACW DATA 2022'!AF224</f>
        <v>22403.656248394756</v>
      </c>
      <c r="CH224">
        <f>360*'WFH Residual LACW DATA 2022'!AI224</f>
        <v>4483.5093030537519</v>
      </c>
    </row>
    <row r="225" spans="11:86" x14ac:dyDescent="0.35">
      <c r="K225" s="2" t="s">
        <v>224</v>
      </c>
      <c r="L225" s="10">
        <f>$E$3*'WFH Recoverable LACW DATA 2022'!O225</f>
        <v>0</v>
      </c>
      <c r="M225" s="44">
        <f>$F$3*'WFH Recoverable LACW DATA 2022'!P225</f>
        <v>0</v>
      </c>
      <c r="N225" s="44">
        <f>$D$3*'WFH Recoverable LACW DATA 2022'!Q225</f>
        <v>0</v>
      </c>
      <c r="O225" s="44">
        <f>$G$3*'WFH Recoverable LACW DATA 2022'!R225</f>
        <v>0</v>
      </c>
      <c r="P225" s="44">
        <f>$H$3*'WFH Recoverable LACW DATA 2022'!S225</f>
        <v>0</v>
      </c>
      <c r="Q225" s="44">
        <f>$E$4*'WFH Recoverable LACW DATA 2022'!T225</f>
        <v>0</v>
      </c>
      <c r="R225" s="44">
        <f>$F$4*'WFH Recoverable LACW DATA 2022'!U225</f>
        <v>289215.92</v>
      </c>
      <c r="S225" s="44">
        <f>$D$3*'WFH Recoverable LACW DATA 2022'!V225</f>
        <v>0</v>
      </c>
      <c r="T225" s="44">
        <f>$G$4*'WFH Recoverable LACW DATA 2022'!W225</f>
        <v>0</v>
      </c>
      <c r="U225" s="44">
        <f>360*'WFH Recoverable LACW DATA 2022'!X225</f>
        <v>0</v>
      </c>
      <c r="V225" s="44">
        <f>$H$4*'WFH Recoverable LACW DATA 2022'!Y225</f>
        <v>0</v>
      </c>
      <c r="W225" s="44">
        <f>$C$5*'WFH Recoverable LACW DATA 2022'!Z225</f>
        <v>-571360.30590740032</v>
      </c>
      <c r="X225" s="44">
        <f>0*'WFH Recoverable LACW DATA 2022'!AA225</f>
        <v>0</v>
      </c>
      <c r="Y225" s="44">
        <f>0*'WFH Recoverable LACW DATA 2022'!AB225</f>
        <v>0</v>
      </c>
      <c r="Z225" s="44">
        <f>$G$5*'WFH Recoverable LACW DATA 2022'!AC225</f>
        <v>0</v>
      </c>
      <c r="AA225" s="44">
        <f>$H$5*'WFH Recoverable LACW DATA 2022'!AD225</f>
        <v>0</v>
      </c>
      <c r="AB225" s="44">
        <f>$C$6*'WFH Recoverable LACW DATA 2022'!AE225</f>
        <v>-1038525.6144392506</v>
      </c>
      <c r="AC225" s="44">
        <f>0*'WFH Recoverable LACW DATA 2022'!AF225</f>
        <v>0</v>
      </c>
      <c r="AD225" s="44">
        <f>$G$6*'WFH Recoverable LACW DATA 2022'!AG225</f>
        <v>0</v>
      </c>
      <c r="AE225" s="44">
        <f>$H$5*'WFH Recoverable LACW DATA 2022'!AH225</f>
        <v>0</v>
      </c>
      <c r="AF225" s="44">
        <f>$C$7*'WFH Recoverable LACW DATA 2022'!AI225</f>
        <v>-1502010.3778797244</v>
      </c>
      <c r="AG225" s="44">
        <f>0*'WFH Recoverable LACW DATA 2022'!AJ225</f>
        <v>0</v>
      </c>
      <c r="AH225" s="44">
        <f>0*'WFH Recoverable LACW DATA 2022'!AK225</f>
        <v>0</v>
      </c>
      <c r="AI225" s="44">
        <f>$G$7*'WFH Recoverable LACW DATA 2022'!AL225</f>
        <v>0</v>
      </c>
      <c r="AJ225" s="44">
        <f>$H$7*'WFH Recoverable LACW DATA 2022'!AM225</f>
        <v>0</v>
      </c>
      <c r="AK225" s="44">
        <f>$C$8*'WFH Recoverable LACW DATA 2022'!AN225</f>
        <v>-8818173.6068623476</v>
      </c>
      <c r="AL225" s="44">
        <f>0*'WFH Recoverable LACW DATA 2022'!AO225</f>
        <v>0</v>
      </c>
      <c r="AM225" s="44">
        <f>$G$8*'WFH Recoverable LACW DATA 2022'!AP225</f>
        <v>0</v>
      </c>
      <c r="AN225" s="44">
        <f>$H$8*'WFH Recoverable LACW DATA 2022'!AQ225</f>
        <v>0</v>
      </c>
      <c r="AO225" s="44">
        <f>$C$9*'WFH Recoverable LACW DATA 2022'!AR225</f>
        <v>-1267450.1000000001</v>
      </c>
      <c r="AP225" s="44">
        <f>0*'WFH Recoverable LACW DATA 2022'!AS225</f>
        <v>0</v>
      </c>
      <c r="AQ225" s="44">
        <f>0*'WFH Recoverable LACW DATA 2022'!AT225</f>
        <v>0</v>
      </c>
      <c r="AR225" s="44">
        <f>$G$9*'WFH Recoverable LACW DATA 2022'!AU225</f>
        <v>0</v>
      </c>
      <c r="AS225" s="44">
        <f>$H$9*'WFH Recoverable LACW DATA 2022'!AV225</f>
        <v>0</v>
      </c>
      <c r="AT225" s="44">
        <f>$C$10*'WFH Recoverable LACW DATA 2022'!AW225</f>
        <v>-661139.6463519861</v>
      </c>
      <c r="AU225" s="44">
        <f>0*'WFH Recoverable LACW DATA 2022'!AX225</f>
        <v>0</v>
      </c>
      <c r="AV225" s="44">
        <f>0*'WFH Recoverable LACW DATA 2022'!AY225</f>
        <v>0</v>
      </c>
      <c r="AW225" s="44">
        <f>$G$10*'WFH Recoverable LACW DATA 2022'!AZ225</f>
        <v>0</v>
      </c>
      <c r="AX225" s="44">
        <f>360*'WFH Recoverable LACW DATA 2022'!BA225</f>
        <v>0</v>
      </c>
      <c r="AY225" s="44">
        <f>$H$10*'WFH Recoverable LACW DATA 2022'!BB225</f>
        <v>0</v>
      </c>
      <c r="AZ225" s="44">
        <f>$C$11*'WFH Recoverable LACW DATA 2022'!BC225</f>
        <v>0</v>
      </c>
      <c r="BA225" s="44">
        <f>0*'WFH Recoverable LACW DATA 2022'!BD225</f>
        <v>0</v>
      </c>
      <c r="BB225" s="44">
        <f>$E$4*'WFH Recoverable LACW DATA 2022'!BE225</f>
        <v>0</v>
      </c>
      <c r="BC225" s="44">
        <f>$F$4*'WFH Recoverable LACW DATA 2022'!BF225</f>
        <v>0</v>
      </c>
      <c r="BD225" s="44">
        <f>0*'WFH Recoverable LACW DATA 2022'!BG225</f>
        <v>0</v>
      </c>
      <c r="BE225" s="44">
        <f>$G$11*'WFH Recoverable LACW DATA 2022'!BH225</f>
        <v>0</v>
      </c>
      <c r="BF225" s="44">
        <f>360*'WFH Recoverable LACW DATA 2022'!BI225</f>
        <v>0</v>
      </c>
      <c r="BG225" s="44">
        <f>$H$11*'WFH Recoverable LACW DATA 2022'!BJ225</f>
        <v>0</v>
      </c>
      <c r="BH225" s="44">
        <f>0*'WFH Recoverable LACW DATA 2022'!BK225</f>
        <v>0</v>
      </c>
      <c r="BI225" s="44">
        <f>0*'WFH Recoverable LACW DATA 2022'!BL225</f>
        <v>0</v>
      </c>
      <c r="BJ225" s="44">
        <f>0*'WFH Recoverable LACW DATA 2022'!BM225</f>
        <v>0</v>
      </c>
      <c r="BK225" s="44">
        <f>0*'WFH Recoverable LACW DATA 2022'!BN225</f>
        <v>0</v>
      </c>
      <c r="BL225" s="44">
        <f>0*'WFH Recoverable LACW DATA 2022'!BO225</f>
        <v>0</v>
      </c>
      <c r="BM225">
        <f>$G$3*'WFH Residual LACW DATA 2022'!N225</f>
        <v>-275107.28762983106</v>
      </c>
      <c r="BN225">
        <f>$H$3*'WFH Residual LACW DATA 2022'!O225</f>
        <v>696613.70036370086</v>
      </c>
      <c r="BO225">
        <f>$G$4*'WFH Residual LACW DATA 2022'!P225</f>
        <v>-106022.32806555049</v>
      </c>
      <c r="BP225">
        <f>$H$4*'WFH Residual LACW DATA 2022'!Q225</f>
        <v>119126.74479017743</v>
      </c>
      <c r="BQ225">
        <f>$G$5*'WFH Residual LACW DATA 2022'!R225</f>
        <v>-1260894.6325032106</v>
      </c>
      <c r="BR225">
        <f>$H$5*'WFH Residual LACW DATA 2022'!S225</f>
        <v>904713.10407799622</v>
      </c>
      <c r="BS225">
        <f>$G$7*'WFH Residual LACW DATA 2022'!T225</f>
        <v>5948.2656784828332</v>
      </c>
      <c r="BT225">
        <f>$H$7*'WFH Residual LACW DATA 2022'!U225</f>
        <v>999.92397181392471</v>
      </c>
      <c r="BU225">
        <f>$G$8*'WFH Residual LACW DATA 2022'!V225</f>
        <v>20722.54594008487</v>
      </c>
      <c r="BV225">
        <f>$H$8*'WFH Residual LACW DATA 2022'!W225</f>
        <v>1296.1977412402728</v>
      </c>
      <c r="BW225">
        <f>$G$6*'WFH Residual LACW DATA 2022'!X225</f>
        <v>6969164.3138194801</v>
      </c>
      <c r="BX225">
        <f>$H$6*'WFH Residual LACW DATA 2022'!Y225</f>
        <v>5925.4753885269611</v>
      </c>
      <c r="BY225">
        <f>$G$9*'WFH Residual LACW DATA 2022'!Z225</f>
        <v>663396.85275301593</v>
      </c>
      <c r="BZ225">
        <f>$H$9*'WFH Residual LACW DATA 2022'!AA225</f>
        <v>100712.50703763706</v>
      </c>
      <c r="CA225">
        <f>$G$10*'WFH Residual LACW DATA 2022'!AB225</f>
        <v>136314.42179856493</v>
      </c>
      <c r="CB225">
        <f>$H$10*'WFH Residual LACW DATA 2022'!AC225</f>
        <v>905.28096213606329</v>
      </c>
      <c r="CC225">
        <f>$G$10*'WFH Residual LACW DATA 2022'!AD225</f>
        <v>285021.06376063573</v>
      </c>
      <c r="CD225">
        <f>$H$11*'WFH Residual LACW DATA 2022'!AE225</f>
        <v>87166.211913310122</v>
      </c>
      <c r="CE225">
        <f>360*'WFH Residual LACW DATA 2022'!AF225</f>
        <v>56975.724889682315</v>
      </c>
      <c r="CH225">
        <f>360*'WFH Residual LACW DATA 2022'!AI225</f>
        <v>11402.209967822784</v>
      </c>
    </row>
    <row r="226" spans="11:86" x14ac:dyDescent="0.35">
      <c r="K226" s="2" t="s">
        <v>225</v>
      </c>
      <c r="L226" s="10">
        <f>$E$3*'WFH Recoverable LACW DATA 2022'!O226</f>
        <v>0</v>
      </c>
      <c r="M226" s="44">
        <f>$F$3*'WFH Recoverable LACW DATA 2022'!P226</f>
        <v>0</v>
      </c>
      <c r="N226" s="44">
        <f>$D$3*'WFH Recoverable LACW DATA 2022'!Q226</f>
        <v>0</v>
      </c>
      <c r="O226" s="44">
        <f>$G$3*'WFH Recoverable LACW DATA 2022'!R226</f>
        <v>0</v>
      </c>
      <c r="P226" s="44">
        <f>$H$3*'WFH Recoverable LACW DATA 2022'!S226</f>
        <v>0</v>
      </c>
      <c r="Q226" s="44">
        <f>$E$4*'WFH Recoverable LACW DATA 2022'!T226</f>
        <v>0</v>
      </c>
      <c r="R226" s="44">
        <f>$F$4*'WFH Recoverable LACW DATA 2022'!U226</f>
        <v>360508.39999999997</v>
      </c>
      <c r="S226" s="44">
        <f>$D$3*'WFH Recoverable LACW DATA 2022'!V226</f>
        <v>0</v>
      </c>
      <c r="T226" s="44">
        <f>$G$4*'WFH Recoverable LACW DATA 2022'!W226</f>
        <v>0</v>
      </c>
      <c r="U226" s="44">
        <f>360*'WFH Recoverable LACW DATA 2022'!X226</f>
        <v>0</v>
      </c>
      <c r="V226" s="44">
        <f>$H$4*'WFH Recoverable LACW DATA 2022'!Y226</f>
        <v>0</v>
      </c>
      <c r="W226" s="44">
        <f>$C$5*'WFH Recoverable LACW DATA 2022'!Z226</f>
        <v>-961360.30492146907</v>
      </c>
      <c r="X226" s="44">
        <f>0*'WFH Recoverable LACW DATA 2022'!AA226</f>
        <v>0</v>
      </c>
      <c r="Y226" s="44">
        <f>0*'WFH Recoverable LACW DATA 2022'!AB226</f>
        <v>0</v>
      </c>
      <c r="Z226" s="44">
        <f>$G$5*'WFH Recoverable LACW DATA 2022'!AC226</f>
        <v>0</v>
      </c>
      <c r="AA226" s="44">
        <f>$H$5*'WFH Recoverable LACW DATA 2022'!AD226</f>
        <v>0</v>
      </c>
      <c r="AB226" s="44">
        <f>$C$6*'WFH Recoverable LACW DATA 2022'!AE226</f>
        <v>-601280.36933725257</v>
      </c>
      <c r="AC226" s="44">
        <f>0*'WFH Recoverable LACW DATA 2022'!AF226</f>
        <v>0</v>
      </c>
      <c r="AD226" s="44">
        <f>$G$6*'WFH Recoverable LACW DATA 2022'!AG226</f>
        <v>0</v>
      </c>
      <c r="AE226" s="44">
        <f>$H$5*'WFH Recoverable LACW DATA 2022'!AH226</f>
        <v>83200.999751458774</v>
      </c>
      <c r="AF226" s="44">
        <f>$C$7*'WFH Recoverable LACW DATA 2022'!AI226</f>
        <v>-1324300.02</v>
      </c>
      <c r="AG226" s="44">
        <f>0*'WFH Recoverable LACW DATA 2022'!AJ226</f>
        <v>0</v>
      </c>
      <c r="AH226" s="44">
        <f>0*'WFH Recoverable LACW DATA 2022'!AK226</f>
        <v>0</v>
      </c>
      <c r="AI226" s="44">
        <f>$G$7*'WFH Recoverable LACW DATA 2022'!AL226</f>
        <v>0</v>
      </c>
      <c r="AJ226" s="44">
        <f>$H$7*'WFH Recoverable LACW DATA 2022'!AM226</f>
        <v>0</v>
      </c>
      <c r="AK226" s="44">
        <f>$C$8*'WFH Recoverable LACW DATA 2022'!AN226</f>
        <v>-7829852.3964156415</v>
      </c>
      <c r="AL226" s="44">
        <f>0*'WFH Recoverable LACW DATA 2022'!AO226</f>
        <v>0</v>
      </c>
      <c r="AM226" s="44">
        <f>$G$8*'WFH Recoverable LACW DATA 2022'!AP226</f>
        <v>0</v>
      </c>
      <c r="AN226" s="44">
        <f>$H$8*'WFH Recoverable LACW DATA 2022'!AQ226</f>
        <v>213.58474190004449</v>
      </c>
      <c r="AO226" s="44">
        <f>$C$9*'WFH Recoverable LACW DATA 2022'!AR226</f>
        <v>-1053870.2999999998</v>
      </c>
      <c r="AP226" s="44">
        <f>0*'WFH Recoverable LACW DATA 2022'!AS226</f>
        <v>0</v>
      </c>
      <c r="AQ226" s="44">
        <f>0*'WFH Recoverable LACW DATA 2022'!AT226</f>
        <v>0</v>
      </c>
      <c r="AR226" s="44">
        <f>$G$9*'WFH Recoverable LACW DATA 2022'!AU226</f>
        <v>0</v>
      </c>
      <c r="AS226" s="44">
        <f>$H$9*'WFH Recoverable LACW DATA 2022'!AV226</f>
        <v>0</v>
      </c>
      <c r="AT226" s="44">
        <f>$C$10*'WFH Recoverable LACW DATA 2022'!AW226</f>
        <v>-607963.05607396143</v>
      </c>
      <c r="AU226" s="44">
        <f>0*'WFH Recoverable LACW DATA 2022'!AX226</f>
        <v>0</v>
      </c>
      <c r="AV226" s="44">
        <f>0*'WFH Recoverable LACW DATA 2022'!AY226</f>
        <v>0</v>
      </c>
      <c r="AW226" s="44">
        <f>$G$10*'WFH Recoverable LACW DATA 2022'!AZ226</f>
        <v>0</v>
      </c>
      <c r="AX226" s="44">
        <f>360*'WFH Recoverable LACW DATA 2022'!BA226</f>
        <v>0</v>
      </c>
      <c r="AY226" s="44">
        <f>$H$10*'WFH Recoverable LACW DATA 2022'!BB226</f>
        <v>0</v>
      </c>
      <c r="AZ226" s="44">
        <f>$C$11*'WFH Recoverable LACW DATA 2022'!BC226</f>
        <v>0</v>
      </c>
      <c r="BA226" s="44">
        <f>0*'WFH Recoverable LACW DATA 2022'!BD226</f>
        <v>0</v>
      </c>
      <c r="BB226" s="44">
        <f>$E$4*'WFH Recoverable LACW DATA 2022'!BE226</f>
        <v>0</v>
      </c>
      <c r="BC226" s="44">
        <f>$F$4*'WFH Recoverable LACW DATA 2022'!BF226</f>
        <v>0</v>
      </c>
      <c r="BD226" s="44">
        <f>0*'WFH Recoverable LACW DATA 2022'!BG226</f>
        <v>0</v>
      </c>
      <c r="BE226" s="44">
        <f>$G$11*'WFH Recoverable LACW DATA 2022'!BH226</f>
        <v>0</v>
      </c>
      <c r="BF226" s="44">
        <f>360*'WFH Recoverable LACW DATA 2022'!BI226</f>
        <v>0</v>
      </c>
      <c r="BG226" s="44">
        <f>$H$11*'WFH Recoverable LACW DATA 2022'!BJ226</f>
        <v>0</v>
      </c>
      <c r="BH226" s="44">
        <f>0*'WFH Recoverable LACW DATA 2022'!BK226</f>
        <v>0</v>
      </c>
      <c r="BI226" s="44">
        <f>0*'WFH Recoverable LACW DATA 2022'!BL226</f>
        <v>0</v>
      </c>
      <c r="BJ226" s="44">
        <f>0*'WFH Recoverable LACW DATA 2022'!BM226</f>
        <v>0</v>
      </c>
      <c r="BK226" s="44">
        <f>0*'WFH Recoverable LACW DATA 2022'!BN226</f>
        <v>0</v>
      </c>
      <c r="BL226" s="44">
        <f>0*'WFH Recoverable LACW DATA 2022'!BO226</f>
        <v>0</v>
      </c>
      <c r="BM226">
        <f>$G$3*'WFH Residual LACW DATA 2022'!N226</f>
        <v>-426460.57661131857</v>
      </c>
      <c r="BN226">
        <f>$H$3*'WFH Residual LACW DATA 2022'!O226</f>
        <v>1079863.3612795458</v>
      </c>
      <c r="BO226">
        <f>$G$4*'WFH Residual LACW DATA 2022'!P226</f>
        <v>-164351.67366902667</v>
      </c>
      <c r="BP226">
        <f>$H$4*'WFH Residual LACW DATA 2022'!Q226</f>
        <v>184665.62885606266</v>
      </c>
      <c r="BQ226">
        <f>$G$5*'WFH Residual LACW DATA 2022'!R226</f>
        <v>-1954589.6317620063</v>
      </c>
      <c r="BR226">
        <f>$H$5*'WFH Residual LACW DATA 2022'!S226</f>
        <v>1402450.9323506616</v>
      </c>
      <c r="BS226">
        <f>$G$7*'WFH Residual LACW DATA 2022'!T226</f>
        <v>9220.7692240285087</v>
      </c>
      <c r="BT226">
        <f>$H$7*'WFH Residual LACW DATA 2022'!U226</f>
        <v>1550.0431023151373</v>
      </c>
      <c r="BU226">
        <f>$G$8*'WFH Residual LACW DATA 2022'!V226</f>
        <v>32123.281671673391</v>
      </c>
      <c r="BV226">
        <f>$H$8*'WFH Residual LACW DATA 2022'!W226</f>
        <v>2009.3151326307336</v>
      </c>
      <c r="BW226">
        <f>$G$6*'WFH Residual LACW DATA 2022'!X226</f>
        <v>10803326.430848811</v>
      </c>
      <c r="BX226">
        <f>$H$6*'WFH Residual LACW DATA 2022'!Y226</f>
        <v>9185.4406063119241</v>
      </c>
      <c r="BY226">
        <f>$G$9*'WFH Residual LACW DATA 2022'!Z226</f>
        <v>1028371.9009576237</v>
      </c>
      <c r="BZ226">
        <f>$H$9*'WFH Residual LACW DATA 2022'!AA226</f>
        <v>156120.59641630857</v>
      </c>
      <c r="CA226">
        <f>$G$10*'WFH Residual LACW DATA 2022'!AB226</f>
        <v>211309.29471732001</v>
      </c>
      <c r="CB226">
        <f>$H$10*'WFH Residual LACW DATA 2022'!AC226</f>
        <v>1403.3312037420999</v>
      </c>
      <c r="CC226">
        <f>$G$10*'WFH Residual LACW DATA 2022'!AD226</f>
        <v>441828.52531803265</v>
      </c>
      <c r="CD226">
        <f>$H$11*'WFH Residual LACW DATA 2022'!AE226</f>
        <v>135121.6585857677</v>
      </c>
      <c r="CE226">
        <f>360*'WFH Residual LACW DATA 2022'!AF226</f>
        <v>88321.544291460814</v>
      </c>
      <c r="CH226">
        <f>360*'WFH Residual LACW DATA 2022'!AI226</f>
        <v>17675.260729784306</v>
      </c>
    </row>
    <row r="227" spans="11:86" x14ac:dyDescent="0.35">
      <c r="K227" s="2" t="s">
        <v>226</v>
      </c>
      <c r="L227" s="10">
        <f>$E$3*'WFH Recoverable LACW DATA 2022'!O227</f>
        <v>0</v>
      </c>
      <c r="M227" s="44">
        <f>$F$3*'WFH Recoverable LACW DATA 2022'!P227</f>
        <v>0</v>
      </c>
      <c r="N227" s="44">
        <f>$D$3*'WFH Recoverable LACW DATA 2022'!Q227</f>
        <v>-258996.65999999997</v>
      </c>
      <c r="O227" s="44">
        <f>$G$3*'WFH Recoverable LACW DATA 2022'!R227</f>
        <v>0</v>
      </c>
      <c r="P227" s="44">
        <f>$H$3*'WFH Recoverable LACW DATA 2022'!S227</f>
        <v>0</v>
      </c>
      <c r="Q227" s="44">
        <f>$E$4*'WFH Recoverable LACW DATA 2022'!T227</f>
        <v>0</v>
      </c>
      <c r="R227" s="44">
        <f>$F$4*'WFH Recoverable LACW DATA 2022'!U227</f>
        <v>486609.75999999995</v>
      </c>
      <c r="S227" s="44">
        <f>$D$3*'WFH Recoverable LACW DATA 2022'!V227</f>
        <v>0</v>
      </c>
      <c r="T227" s="44">
        <f>$G$4*'WFH Recoverable LACW DATA 2022'!W227</f>
        <v>0</v>
      </c>
      <c r="U227" s="44">
        <f>360*'WFH Recoverable LACW DATA 2022'!X227</f>
        <v>0</v>
      </c>
      <c r="V227" s="44">
        <f>$H$4*'WFH Recoverable LACW DATA 2022'!Y227</f>
        <v>0</v>
      </c>
      <c r="W227" s="44">
        <f>$C$5*'WFH Recoverable LACW DATA 2022'!Z227</f>
        <v>-1128875.4259801302</v>
      </c>
      <c r="X227" s="44">
        <f>0*'WFH Recoverable LACW DATA 2022'!AA227</f>
        <v>0</v>
      </c>
      <c r="Y227" s="44">
        <f>0*'WFH Recoverable LACW DATA 2022'!AB227</f>
        <v>0</v>
      </c>
      <c r="Z227" s="44">
        <f>$G$5*'WFH Recoverable LACW DATA 2022'!AC227</f>
        <v>0</v>
      </c>
      <c r="AA227" s="44">
        <f>$H$5*'WFH Recoverable LACW DATA 2022'!AD227</f>
        <v>0</v>
      </c>
      <c r="AB227" s="44">
        <f>$C$6*'WFH Recoverable LACW DATA 2022'!AE227</f>
        <v>-1082845.2040067133</v>
      </c>
      <c r="AC227" s="44">
        <f>0*'WFH Recoverable LACW DATA 2022'!AF227</f>
        <v>0</v>
      </c>
      <c r="AD227" s="44">
        <f>$G$6*'WFH Recoverable LACW DATA 2022'!AG227</f>
        <v>0</v>
      </c>
      <c r="AE227" s="44">
        <f>$H$5*'WFH Recoverable LACW DATA 2022'!AH227</f>
        <v>0</v>
      </c>
      <c r="AF227" s="44">
        <f>$C$7*'WFH Recoverable LACW DATA 2022'!AI227</f>
        <v>-882535.87767947605</v>
      </c>
      <c r="AG227" s="44">
        <f>0*'WFH Recoverable LACW DATA 2022'!AJ227</f>
        <v>0</v>
      </c>
      <c r="AH227" s="44">
        <f>0*'WFH Recoverable LACW DATA 2022'!AK227</f>
        <v>0</v>
      </c>
      <c r="AI227" s="44">
        <f>$G$7*'WFH Recoverable LACW DATA 2022'!AL227</f>
        <v>0</v>
      </c>
      <c r="AJ227" s="44">
        <f>$H$7*'WFH Recoverable LACW DATA 2022'!AM227</f>
        <v>0</v>
      </c>
      <c r="AK227" s="44">
        <f>$C$8*'WFH Recoverable LACW DATA 2022'!AN227</f>
        <v>-6614562.7518647397</v>
      </c>
      <c r="AL227" s="44">
        <f>0*'WFH Recoverable LACW DATA 2022'!AO227</f>
        <v>0</v>
      </c>
      <c r="AM227" s="44">
        <f>$G$8*'WFH Recoverable LACW DATA 2022'!AP227</f>
        <v>0</v>
      </c>
      <c r="AN227" s="44">
        <f>$H$8*'WFH Recoverable LACW DATA 2022'!AQ227</f>
        <v>0</v>
      </c>
      <c r="AO227" s="44">
        <f>$C$9*'WFH Recoverable LACW DATA 2022'!AR227</f>
        <v>-2050337.45</v>
      </c>
      <c r="AP227" s="44">
        <f>0*'WFH Recoverable LACW DATA 2022'!AS227</f>
        <v>0</v>
      </c>
      <c r="AQ227" s="44">
        <f>0*'WFH Recoverable LACW DATA 2022'!AT227</f>
        <v>0</v>
      </c>
      <c r="AR227" s="44">
        <f>$G$9*'WFH Recoverable LACW DATA 2022'!AU227</f>
        <v>0</v>
      </c>
      <c r="AS227" s="44">
        <f>$H$9*'WFH Recoverable LACW DATA 2022'!AV227</f>
        <v>0</v>
      </c>
      <c r="AT227" s="44">
        <f>$C$10*'WFH Recoverable LACW DATA 2022'!AW227</f>
        <v>-601550</v>
      </c>
      <c r="AU227" s="44">
        <f>0*'WFH Recoverable LACW DATA 2022'!AX227</f>
        <v>0</v>
      </c>
      <c r="AV227" s="44">
        <f>0*'WFH Recoverable LACW DATA 2022'!AY227</f>
        <v>0</v>
      </c>
      <c r="AW227" s="44">
        <f>$G$10*'WFH Recoverable LACW DATA 2022'!AZ227</f>
        <v>0</v>
      </c>
      <c r="AX227" s="44">
        <f>360*'WFH Recoverable LACW DATA 2022'!BA227</f>
        <v>0</v>
      </c>
      <c r="AY227" s="44">
        <f>$H$10*'WFH Recoverable LACW DATA 2022'!BB227</f>
        <v>0</v>
      </c>
      <c r="AZ227" s="44">
        <f>$C$11*'WFH Recoverable LACW DATA 2022'!BC227</f>
        <v>0</v>
      </c>
      <c r="BA227" s="44">
        <f>0*'WFH Recoverable LACW DATA 2022'!BD227</f>
        <v>0</v>
      </c>
      <c r="BB227" s="44">
        <f>$E$4*'WFH Recoverable LACW DATA 2022'!BE227</f>
        <v>0</v>
      </c>
      <c r="BC227" s="44">
        <f>$F$4*'WFH Recoverable LACW DATA 2022'!BF227</f>
        <v>0</v>
      </c>
      <c r="BD227" s="44">
        <f>0*'WFH Recoverable LACW DATA 2022'!BG227</f>
        <v>0</v>
      </c>
      <c r="BE227" s="44">
        <f>$G$11*'WFH Recoverable LACW DATA 2022'!BH227</f>
        <v>0</v>
      </c>
      <c r="BF227" s="44">
        <f>360*'WFH Recoverable LACW DATA 2022'!BI227</f>
        <v>0</v>
      </c>
      <c r="BG227" s="44">
        <f>$H$11*'WFH Recoverable LACW DATA 2022'!BJ227</f>
        <v>0</v>
      </c>
      <c r="BH227" s="44">
        <f>0*'WFH Recoverable LACW DATA 2022'!BK227</f>
        <v>0</v>
      </c>
      <c r="BI227" s="44">
        <f>0*'WFH Recoverable LACW DATA 2022'!BL227</f>
        <v>0</v>
      </c>
      <c r="BJ227" s="44">
        <f>0*'WFH Recoverable LACW DATA 2022'!BM227</f>
        <v>0</v>
      </c>
      <c r="BK227" s="44">
        <f>0*'WFH Recoverable LACW DATA 2022'!BN227</f>
        <v>0</v>
      </c>
      <c r="BL227" s="44">
        <f>0*'WFH Recoverable LACW DATA 2022'!BO227</f>
        <v>0</v>
      </c>
      <c r="BM227">
        <f>$G$3*'WFH Residual LACW DATA 2022'!N227</f>
        <v>-105997.77236985622</v>
      </c>
      <c r="BN227">
        <f>$H$3*'WFH Residual LACW DATA 2022'!O227</f>
        <v>268402.56060475245</v>
      </c>
      <c r="BO227">
        <f>$G$4*'WFH Residual LACW DATA 2022'!P227</f>
        <v>-40849.992354749382</v>
      </c>
      <c r="BP227">
        <f>$H$4*'WFH Residual LACW DATA 2022'!Q227</f>
        <v>45899.073362322539</v>
      </c>
      <c r="BQ227">
        <f>$G$5*'WFH Residual LACW DATA 2022'!R227</f>
        <v>-485817.81816802867</v>
      </c>
      <c r="BR227">
        <f>$H$5*'WFH Residual LACW DATA 2022'!S227</f>
        <v>348582.45483892772</v>
      </c>
      <c r="BS227">
        <f>$G$7*'WFH Residual LACW DATA 2022'!T227</f>
        <v>2291.8437269158103</v>
      </c>
      <c r="BT227">
        <f>$H$7*'WFH Residual LACW DATA 2022'!U227</f>
        <v>385.2668334039509</v>
      </c>
      <c r="BU227">
        <f>$G$8*'WFH Residual LACW DATA 2022'!V227</f>
        <v>7984.3166875191991</v>
      </c>
      <c r="BV227">
        <f>$H$8*'WFH Residual LACW DATA 2022'!W227</f>
        <v>499.4199692273437</v>
      </c>
      <c r="BW227">
        <f>$G$6*'WFH Residual LACW DATA 2022'!X227</f>
        <v>2685192.0169353602</v>
      </c>
      <c r="BX227">
        <f>$H$6*'WFH Residual LACW DATA 2022'!Y227</f>
        <v>2283.0627164678567</v>
      </c>
      <c r="BY227">
        <f>$G$9*'WFH Residual LACW DATA 2022'!Z227</f>
        <v>255604.23787686051</v>
      </c>
      <c r="BZ227">
        <f>$H$9*'WFH Residual LACW DATA 2022'!AA227</f>
        <v>38804.138878854719</v>
      </c>
      <c r="CA227">
        <f>$G$10*'WFH Residual LACW DATA 2022'!AB227</f>
        <v>52521.418741820649</v>
      </c>
      <c r="CB227">
        <f>$H$10*'WFH Residual LACW DATA 2022'!AC227</f>
        <v>348.80124834925596</v>
      </c>
      <c r="CC227">
        <f>$G$10*'WFH Residual LACW DATA 2022'!AD227</f>
        <v>109817.51191471587</v>
      </c>
      <c r="CD227">
        <f>$H$11*'WFH Residual LACW DATA 2022'!AE227</f>
        <v>33584.803835374027</v>
      </c>
      <c r="CE227">
        <f>360*'WFH Residual LACW DATA 2022'!AF227</f>
        <v>21952.526119883238</v>
      </c>
      <c r="CH227">
        <f>360*'WFH Residual LACW DATA 2022'!AI227</f>
        <v>4393.2273372155132</v>
      </c>
    </row>
    <row r="228" spans="11:86" x14ac:dyDescent="0.35">
      <c r="K228" s="2" t="s">
        <v>227</v>
      </c>
      <c r="L228" s="10">
        <f>$E$3*'WFH Recoverable LACW DATA 2022'!O228</f>
        <v>0</v>
      </c>
      <c r="M228" s="44">
        <f>$F$3*'WFH Recoverable LACW DATA 2022'!P228</f>
        <v>0</v>
      </c>
      <c r="N228" s="44">
        <f>$D$3*'WFH Recoverable LACW DATA 2022'!Q228</f>
        <v>-9603.36</v>
      </c>
      <c r="O228" s="44">
        <f>$G$3*'WFH Recoverable LACW DATA 2022'!R228</f>
        <v>0</v>
      </c>
      <c r="P228" s="44">
        <f>$H$3*'WFH Recoverable LACW DATA 2022'!S228</f>
        <v>0</v>
      </c>
      <c r="Q228" s="44">
        <f>$E$4*'WFH Recoverable LACW DATA 2022'!T228</f>
        <v>-293435.07087810658</v>
      </c>
      <c r="R228" s="44">
        <f>$F$4*'WFH Recoverable LACW DATA 2022'!U228</f>
        <v>79332.996240578446</v>
      </c>
      <c r="S228" s="44">
        <f>$D$3*'WFH Recoverable LACW DATA 2022'!V228</f>
        <v>0</v>
      </c>
      <c r="T228" s="44">
        <f>$G$4*'WFH Recoverable LACW DATA 2022'!W228</f>
        <v>0</v>
      </c>
      <c r="U228" s="44">
        <f>360*'WFH Recoverable LACW DATA 2022'!X228</f>
        <v>0</v>
      </c>
      <c r="V228" s="44">
        <f>$H$4*'WFH Recoverable LACW DATA 2022'!Y228</f>
        <v>0</v>
      </c>
      <c r="W228" s="44">
        <f>$C$5*'WFH Recoverable LACW DATA 2022'!Z228</f>
        <v>-1634022.4661697878</v>
      </c>
      <c r="X228" s="44">
        <f>0*'WFH Recoverable LACW DATA 2022'!AA228</f>
        <v>0</v>
      </c>
      <c r="Y228" s="44">
        <f>0*'WFH Recoverable LACW DATA 2022'!AB228</f>
        <v>0</v>
      </c>
      <c r="Z228" s="44">
        <f>$G$5*'WFH Recoverable LACW DATA 2022'!AC228</f>
        <v>0</v>
      </c>
      <c r="AA228" s="44">
        <f>$H$5*'WFH Recoverable LACW DATA 2022'!AD228</f>
        <v>0</v>
      </c>
      <c r="AB228" s="44">
        <f>$C$6*'WFH Recoverable LACW DATA 2022'!AE228</f>
        <v>-1219009.939391569</v>
      </c>
      <c r="AC228" s="44">
        <f>0*'WFH Recoverable LACW DATA 2022'!AF228</f>
        <v>0</v>
      </c>
      <c r="AD228" s="44">
        <f>$G$6*'WFH Recoverable LACW DATA 2022'!AG228</f>
        <v>0</v>
      </c>
      <c r="AE228" s="44">
        <f>$H$5*'WFH Recoverable LACW DATA 2022'!AH228</f>
        <v>0</v>
      </c>
      <c r="AF228" s="44">
        <f>$C$7*'WFH Recoverable LACW DATA 2022'!AI228</f>
        <v>-1571760.2840596058</v>
      </c>
      <c r="AG228" s="44">
        <f>0*'WFH Recoverable LACW DATA 2022'!AJ228</f>
        <v>0</v>
      </c>
      <c r="AH228" s="44">
        <f>0*'WFH Recoverable LACW DATA 2022'!AK228</f>
        <v>0</v>
      </c>
      <c r="AI228" s="44">
        <f>$G$7*'WFH Recoverable LACW DATA 2022'!AL228</f>
        <v>0</v>
      </c>
      <c r="AJ228" s="44">
        <f>$H$7*'WFH Recoverable LACW DATA 2022'!AM228</f>
        <v>0</v>
      </c>
      <c r="AK228" s="44">
        <f>$C$8*'WFH Recoverable LACW DATA 2022'!AN228</f>
        <v>-5135035.5625119051</v>
      </c>
      <c r="AL228" s="44">
        <f>0*'WFH Recoverable LACW DATA 2022'!AO228</f>
        <v>0</v>
      </c>
      <c r="AM228" s="44">
        <f>$G$8*'WFH Recoverable LACW DATA 2022'!AP228</f>
        <v>0</v>
      </c>
      <c r="AN228" s="44">
        <f>$H$8*'WFH Recoverable LACW DATA 2022'!AQ228</f>
        <v>0</v>
      </c>
      <c r="AO228" s="44">
        <f>$C$9*'WFH Recoverable LACW DATA 2022'!AR228</f>
        <v>0</v>
      </c>
      <c r="AP228" s="44">
        <f>0*'WFH Recoverable LACW DATA 2022'!AS228</f>
        <v>0</v>
      </c>
      <c r="AQ228" s="44">
        <f>0*'WFH Recoverable LACW DATA 2022'!AT228</f>
        <v>0</v>
      </c>
      <c r="AR228" s="44">
        <f>$G$9*'WFH Recoverable LACW DATA 2022'!AU228</f>
        <v>0</v>
      </c>
      <c r="AS228" s="44">
        <f>$H$9*'WFH Recoverable LACW DATA 2022'!AV228</f>
        <v>0</v>
      </c>
      <c r="AT228" s="44">
        <f>$C$10*'WFH Recoverable LACW DATA 2022'!AW228</f>
        <v>-221710</v>
      </c>
      <c r="AU228" s="44">
        <f>0*'WFH Recoverable LACW DATA 2022'!AX228</f>
        <v>0</v>
      </c>
      <c r="AV228" s="44">
        <f>0*'WFH Recoverable LACW DATA 2022'!AY228</f>
        <v>0</v>
      </c>
      <c r="AW228" s="44">
        <f>$G$10*'WFH Recoverable LACW DATA 2022'!AZ228</f>
        <v>0</v>
      </c>
      <c r="AX228" s="44">
        <f>360*'WFH Recoverable LACW DATA 2022'!BA228</f>
        <v>0</v>
      </c>
      <c r="AY228" s="44">
        <f>$H$10*'WFH Recoverable LACW DATA 2022'!BB228</f>
        <v>0</v>
      </c>
      <c r="AZ228" s="44">
        <f>$C$11*'WFH Recoverable LACW DATA 2022'!BC228</f>
        <v>0</v>
      </c>
      <c r="BA228" s="44">
        <f>0*'WFH Recoverable LACW DATA 2022'!BD228</f>
        <v>0</v>
      </c>
      <c r="BB228" s="44">
        <f>$E$4*'WFH Recoverable LACW DATA 2022'!BE228</f>
        <v>0</v>
      </c>
      <c r="BC228" s="44">
        <f>$F$4*'WFH Recoverable LACW DATA 2022'!BF228</f>
        <v>0</v>
      </c>
      <c r="BD228" s="44">
        <f>0*'WFH Recoverable LACW DATA 2022'!BG228</f>
        <v>0</v>
      </c>
      <c r="BE228" s="44">
        <f>$G$11*'WFH Recoverable LACW DATA 2022'!BH228</f>
        <v>0</v>
      </c>
      <c r="BF228" s="44">
        <f>360*'WFH Recoverable LACW DATA 2022'!BI228</f>
        <v>0</v>
      </c>
      <c r="BG228" s="44">
        <f>$H$11*'WFH Recoverable LACW DATA 2022'!BJ228</f>
        <v>0</v>
      </c>
      <c r="BH228" s="44">
        <f>0*'WFH Recoverable LACW DATA 2022'!BK228</f>
        <v>0</v>
      </c>
      <c r="BI228" s="44">
        <f>0*'WFH Recoverable LACW DATA 2022'!BL228</f>
        <v>0</v>
      </c>
      <c r="BJ228" s="44">
        <f>0*'WFH Recoverable LACW DATA 2022'!BM228</f>
        <v>0</v>
      </c>
      <c r="BK228" s="44">
        <f>0*'WFH Recoverable LACW DATA 2022'!BN228</f>
        <v>0</v>
      </c>
      <c r="BL228" s="44">
        <f>0*'WFH Recoverable LACW DATA 2022'!BO228</f>
        <v>0</v>
      </c>
      <c r="BM228">
        <f>$G$3*'WFH Residual LACW DATA 2022'!N228</f>
        <v>-408163.82257025572</v>
      </c>
      <c r="BN228">
        <f>$H$3*'WFH Residual LACW DATA 2022'!O228</f>
        <v>1033533.1835259878</v>
      </c>
      <c r="BO228">
        <f>$G$4*'WFH Residual LACW DATA 2022'!P228</f>
        <v>-157300.37206161011</v>
      </c>
      <c r="BP228">
        <f>$H$4*'WFH Residual LACW DATA 2022'!Q228</f>
        <v>176742.78258064474</v>
      </c>
      <c r="BQ228">
        <f>$G$5*'WFH Residual LACW DATA 2022'!R228</f>
        <v>-1870730.4248272576</v>
      </c>
      <c r="BR228">
        <f>$H$5*'WFH Residual LACW DATA 2022'!S228</f>
        <v>1342280.5410620281</v>
      </c>
      <c r="BS228">
        <f>$G$7*'WFH Residual LACW DATA 2022'!T228</f>
        <v>8825.1637312487746</v>
      </c>
      <c r="BT228">
        <f>$H$7*'WFH Residual LACW DATA 2022'!U228</f>
        <v>1483.5404548219922</v>
      </c>
      <c r="BU228">
        <f>$G$8*'WFH Residual LACW DATA 2022'!V228</f>
        <v>30745.072721132881</v>
      </c>
      <c r="BV228">
        <f>$H$8*'WFH Residual LACW DATA 2022'!W228</f>
        <v>1923.1079969914715</v>
      </c>
      <c r="BW228">
        <f>$G$6*'WFH Residual LACW DATA 2022'!X228</f>
        <v>10339823.313863842</v>
      </c>
      <c r="BX228">
        <f>$H$6*'WFH Residual LACW DATA 2022'!Y228</f>
        <v>8791.350843389584</v>
      </c>
      <c r="BY228">
        <f>$G$9*'WFH Residual LACW DATA 2022'!Z228</f>
        <v>984250.8994712173</v>
      </c>
      <c r="BZ228">
        <f>$H$9*'WFH Residual LACW DATA 2022'!AA228</f>
        <v>149422.43881386117</v>
      </c>
      <c r="CA228">
        <f>$G$10*'WFH Residual LACW DATA 2022'!AB228</f>
        <v>202243.33550778439</v>
      </c>
      <c r="CB228">
        <f>$H$10*'WFH Residual LACW DATA 2022'!AC228</f>
        <v>1343.1230455178529</v>
      </c>
      <c r="CC228">
        <f>$G$10*'WFH Residual LACW DATA 2022'!AD228</f>
        <v>422872.42878900375</v>
      </c>
      <c r="CD228">
        <f>$H$11*'WFH Residual LACW DATA 2022'!AE228</f>
        <v>129324.43396911217</v>
      </c>
      <c r="CE228">
        <f>360*'WFH Residual LACW DATA 2022'!AF228</f>
        <v>84532.219647976759</v>
      </c>
      <c r="CH228">
        <f>360*'WFH Residual LACW DATA 2022'!AI228</f>
        <v>16916.925924831703</v>
      </c>
    </row>
    <row r="229" spans="11:86" x14ac:dyDescent="0.35">
      <c r="K229" s="2" t="s">
        <v>228</v>
      </c>
      <c r="L229" s="10">
        <f>$E$3*'WFH Recoverable LACW DATA 2022'!O229</f>
        <v>0</v>
      </c>
      <c r="M229" s="44">
        <f>$F$3*'WFH Recoverable LACW DATA 2022'!P229</f>
        <v>0</v>
      </c>
      <c r="N229" s="44">
        <f>$D$3*'WFH Recoverable LACW DATA 2022'!Q229</f>
        <v>-198123.12</v>
      </c>
      <c r="O229" s="44">
        <f>$G$3*'WFH Recoverable LACW DATA 2022'!R229</f>
        <v>0</v>
      </c>
      <c r="P229" s="44">
        <f>$H$3*'WFH Recoverable LACW DATA 2022'!S229</f>
        <v>0</v>
      </c>
      <c r="Q229" s="44">
        <f>$E$4*'WFH Recoverable LACW DATA 2022'!T229</f>
        <v>-62434.011732944091</v>
      </c>
      <c r="R229" s="44">
        <f>$F$4*'WFH Recoverable LACW DATA 2022'!U229</f>
        <v>141768.34095455843</v>
      </c>
      <c r="S229" s="44">
        <f>$D$3*'WFH Recoverable LACW DATA 2022'!V229</f>
        <v>0</v>
      </c>
      <c r="T229" s="44">
        <f>$G$4*'WFH Recoverable LACW DATA 2022'!W229</f>
        <v>0</v>
      </c>
      <c r="U229" s="44">
        <f>360*'WFH Recoverable LACW DATA 2022'!X229</f>
        <v>0</v>
      </c>
      <c r="V229" s="44">
        <f>$H$4*'WFH Recoverable LACW DATA 2022'!Y229</f>
        <v>0</v>
      </c>
      <c r="W229" s="44">
        <f>$C$5*'WFH Recoverable LACW DATA 2022'!Z229</f>
        <v>-590633.73467049515</v>
      </c>
      <c r="X229" s="44">
        <f>0*'WFH Recoverable LACW DATA 2022'!AA229</f>
        <v>0</v>
      </c>
      <c r="Y229" s="44">
        <f>0*'WFH Recoverable LACW DATA 2022'!AB229</f>
        <v>0</v>
      </c>
      <c r="Z229" s="44">
        <f>$G$5*'WFH Recoverable LACW DATA 2022'!AC229</f>
        <v>0</v>
      </c>
      <c r="AA229" s="44">
        <f>$H$5*'WFH Recoverable LACW DATA 2022'!AD229</f>
        <v>0</v>
      </c>
      <c r="AB229" s="44">
        <f>$C$6*'WFH Recoverable LACW DATA 2022'!AE229</f>
        <v>-704185.38192167529</v>
      </c>
      <c r="AC229" s="44">
        <f>0*'WFH Recoverable LACW DATA 2022'!AF229</f>
        <v>0</v>
      </c>
      <c r="AD229" s="44">
        <f>$G$6*'WFH Recoverable LACW DATA 2022'!AG229</f>
        <v>0</v>
      </c>
      <c r="AE229" s="44">
        <f>$H$5*'WFH Recoverable LACW DATA 2022'!AH229</f>
        <v>0</v>
      </c>
      <c r="AF229" s="44">
        <f>$C$7*'WFH Recoverable LACW DATA 2022'!AI229</f>
        <v>-776806.87518163805</v>
      </c>
      <c r="AG229" s="44">
        <f>0*'WFH Recoverable LACW DATA 2022'!AJ229</f>
        <v>0</v>
      </c>
      <c r="AH229" s="44">
        <f>0*'WFH Recoverable LACW DATA 2022'!AK229</f>
        <v>0</v>
      </c>
      <c r="AI229" s="44">
        <f>$G$7*'WFH Recoverable LACW DATA 2022'!AL229</f>
        <v>0</v>
      </c>
      <c r="AJ229" s="44">
        <f>$H$7*'WFH Recoverable LACW DATA 2022'!AM229</f>
        <v>0</v>
      </c>
      <c r="AK229" s="44">
        <f>$C$8*'WFH Recoverable LACW DATA 2022'!AN229</f>
        <v>-3230008.955078532</v>
      </c>
      <c r="AL229" s="44">
        <f>0*'WFH Recoverable LACW DATA 2022'!AO229</f>
        <v>0</v>
      </c>
      <c r="AM229" s="44">
        <f>$G$8*'WFH Recoverable LACW DATA 2022'!AP229</f>
        <v>0</v>
      </c>
      <c r="AN229" s="44">
        <f>$H$8*'WFH Recoverable LACW DATA 2022'!AQ229</f>
        <v>0</v>
      </c>
      <c r="AO229" s="44">
        <f>$C$9*'WFH Recoverable LACW DATA 2022'!AR229</f>
        <v>-728983.44042340154</v>
      </c>
      <c r="AP229" s="44">
        <f>0*'WFH Recoverable LACW DATA 2022'!AS229</f>
        <v>0</v>
      </c>
      <c r="AQ229" s="44">
        <f>0*'WFH Recoverable LACW DATA 2022'!AT229</f>
        <v>0</v>
      </c>
      <c r="AR229" s="44">
        <f>$G$9*'WFH Recoverable LACW DATA 2022'!AU229</f>
        <v>0</v>
      </c>
      <c r="AS229" s="44">
        <f>$H$9*'WFH Recoverable LACW DATA 2022'!AV229</f>
        <v>0</v>
      </c>
      <c r="AT229" s="44">
        <f>$C$10*'WFH Recoverable LACW DATA 2022'!AW229</f>
        <v>-13920</v>
      </c>
      <c r="AU229" s="44">
        <f>0*'WFH Recoverable LACW DATA 2022'!AX229</f>
        <v>0</v>
      </c>
      <c r="AV229" s="44">
        <f>0*'WFH Recoverable LACW DATA 2022'!AY229</f>
        <v>0</v>
      </c>
      <c r="AW229" s="44">
        <f>$G$10*'WFH Recoverable LACW DATA 2022'!AZ229</f>
        <v>0</v>
      </c>
      <c r="AX229" s="44">
        <f>360*'WFH Recoverable LACW DATA 2022'!BA229</f>
        <v>0</v>
      </c>
      <c r="AY229" s="44">
        <f>$H$10*'WFH Recoverable LACW DATA 2022'!BB229</f>
        <v>0</v>
      </c>
      <c r="AZ229" s="44">
        <f>$C$11*'WFH Recoverable LACW DATA 2022'!BC229</f>
        <v>0</v>
      </c>
      <c r="BA229" s="44">
        <f>0*'WFH Recoverable LACW DATA 2022'!BD229</f>
        <v>0</v>
      </c>
      <c r="BB229" s="44">
        <f>$E$4*'WFH Recoverable LACW DATA 2022'!BE229</f>
        <v>0</v>
      </c>
      <c r="BC229" s="44">
        <f>$F$4*'WFH Recoverable LACW DATA 2022'!BF229</f>
        <v>0</v>
      </c>
      <c r="BD229" s="44">
        <f>0*'WFH Recoverable LACW DATA 2022'!BG229</f>
        <v>0</v>
      </c>
      <c r="BE229" s="44">
        <f>$G$11*'WFH Recoverable LACW DATA 2022'!BH229</f>
        <v>0</v>
      </c>
      <c r="BF229" s="44">
        <f>360*'WFH Recoverable LACW DATA 2022'!BI229</f>
        <v>0</v>
      </c>
      <c r="BG229" s="44">
        <f>$H$11*'WFH Recoverable LACW DATA 2022'!BJ229</f>
        <v>0</v>
      </c>
      <c r="BH229" s="44">
        <f>0*'WFH Recoverable LACW DATA 2022'!BK229</f>
        <v>0</v>
      </c>
      <c r="BI229" s="44">
        <f>0*'WFH Recoverable LACW DATA 2022'!BL229</f>
        <v>0</v>
      </c>
      <c r="BJ229" s="44">
        <f>0*'WFH Recoverable LACW DATA 2022'!BM229</f>
        <v>0</v>
      </c>
      <c r="BK229" s="44">
        <f>0*'WFH Recoverable LACW DATA 2022'!BN229</f>
        <v>0</v>
      </c>
      <c r="BL229" s="44">
        <f>0*'WFH Recoverable LACW DATA 2022'!BO229</f>
        <v>0</v>
      </c>
      <c r="BM229">
        <f>$G$3*'WFH Residual LACW DATA 2022'!N229</f>
        <v>-87408.745096483501</v>
      </c>
      <c r="BN229">
        <f>$H$3*'WFH Residual LACW DATA 2022'!O229</f>
        <v>221332.30235521501</v>
      </c>
      <c r="BO229">
        <f>$G$4*'WFH Residual LACW DATA 2022'!P229</f>
        <v>-33686.052915061213</v>
      </c>
      <c r="BP229">
        <f>$H$4*'WFH Residual LACW DATA 2022'!Q229</f>
        <v>37849.667158033393</v>
      </c>
      <c r="BQ229">
        <f>$G$5*'WFH Residual LACW DATA 2022'!R229</f>
        <v>-400619.04021348251</v>
      </c>
      <c r="BR229">
        <f>$H$5*'WFH Residual LACW DATA 2022'!S229</f>
        <v>287450.89881518274</v>
      </c>
      <c r="BS229">
        <f>$G$7*'WFH Residual LACW DATA 2022'!T229</f>
        <v>1889.9188128969408</v>
      </c>
      <c r="BT229">
        <f>$H$7*'WFH Residual LACW DATA 2022'!U229</f>
        <v>317.70186940939954</v>
      </c>
      <c r="BU229">
        <f>$G$8*'WFH Residual LACW DATA 2022'!V229</f>
        <v>6584.0921606710544</v>
      </c>
      <c r="BV229">
        <f>$H$8*'WFH Residual LACW DATA 2022'!W229</f>
        <v>411.83575664181421</v>
      </c>
      <c r="BW229">
        <f>$G$6*'WFH Residual LACW DATA 2022'!X229</f>
        <v>2214284.8787845117</v>
      </c>
      <c r="BX229">
        <f>$H$6*'WFH Residual LACW DATA 2022'!Y229</f>
        <v>1882.6777446482934</v>
      </c>
      <c r="BY229">
        <f>$G$9*'WFH Residual LACW DATA 2022'!Z229</f>
        <v>210778.44538281159</v>
      </c>
      <c r="BZ229">
        <f>$H$9*'WFH Residual LACW DATA 2022'!AA229</f>
        <v>31998.984583518737</v>
      </c>
      <c r="CA229">
        <f>$G$10*'WFH Residual LACW DATA 2022'!AB229</f>
        <v>43310.639462221559</v>
      </c>
      <c r="CB229">
        <f>$H$10*'WFH Residual LACW DATA 2022'!AC229</f>
        <v>287.63132209904484</v>
      </c>
      <c r="CC229">
        <f>$G$10*'WFH Residual LACW DATA 2022'!AD229</f>
        <v>90558.609784645072</v>
      </c>
      <c r="CD229">
        <f>$H$11*'WFH Residual LACW DATA 2022'!AE229</f>
        <v>27694.974072836663</v>
      </c>
      <c r="CE229">
        <f>360*'WFH Residual LACW DATA 2022'!AF229</f>
        <v>18102.670621618203</v>
      </c>
      <c r="CH229">
        <f>360*'WFH Residual LACW DATA 2022'!AI229</f>
        <v>3622.7788554807216</v>
      </c>
    </row>
    <row r="230" spans="11:86" x14ac:dyDescent="0.35">
      <c r="K230" s="2" t="s">
        <v>229</v>
      </c>
      <c r="L230" s="10">
        <f>$E$3*'WFH Recoverable LACW DATA 2022'!O230</f>
        <v>0</v>
      </c>
      <c r="M230" s="44">
        <f>$F$3*'WFH Recoverable LACW DATA 2022'!P230</f>
        <v>0</v>
      </c>
      <c r="N230" s="44">
        <f>$D$3*'WFH Recoverable LACW DATA 2022'!Q230</f>
        <v>-416874.12</v>
      </c>
      <c r="O230" s="44">
        <f>$G$3*'WFH Recoverable LACW DATA 2022'!R230</f>
        <v>0</v>
      </c>
      <c r="P230" s="44">
        <f>$H$3*'WFH Recoverable LACW DATA 2022'!S230</f>
        <v>0</v>
      </c>
      <c r="Q230" s="44">
        <f>$E$4*'WFH Recoverable LACW DATA 2022'!T230</f>
        <v>-442449.89999999997</v>
      </c>
      <c r="R230" s="44">
        <f>$F$4*'WFH Recoverable LACW DATA 2022'!U230</f>
        <v>0</v>
      </c>
      <c r="S230" s="44">
        <f>$D$3*'WFH Recoverable LACW DATA 2022'!V230</f>
        <v>0</v>
      </c>
      <c r="T230" s="44">
        <f>$G$4*'WFH Recoverable LACW DATA 2022'!W230</f>
        <v>0</v>
      </c>
      <c r="U230" s="44">
        <f>360*'WFH Recoverable LACW DATA 2022'!X230</f>
        <v>0</v>
      </c>
      <c r="V230" s="44">
        <f>$H$4*'WFH Recoverable LACW DATA 2022'!Y230</f>
        <v>0</v>
      </c>
      <c r="W230" s="44">
        <f>$C$5*'WFH Recoverable LACW DATA 2022'!Z230</f>
        <v>-667411.63352351356</v>
      </c>
      <c r="X230" s="44">
        <f>0*'WFH Recoverable LACW DATA 2022'!AA230</f>
        <v>0</v>
      </c>
      <c r="Y230" s="44">
        <f>0*'WFH Recoverable LACW DATA 2022'!AB230</f>
        <v>0</v>
      </c>
      <c r="Z230" s="44">
        <f>$G$5*'WFH Recoverable LACW DATA 2022'!AC230</f>
        <v>0</v>
      </c>
      <c r="AA230" s="44">
        <f>$H$5*'WFH Recoverable LACW DATA 2022'!AD230</f>
        <v>0</v>
      </c>
      <c r="AB230" s="44">
        <f>$C$6*'WFH Recoverable LACW DATA 2022'!AE230</f>
        <v>-1405419.2692926358</v>
      </c>
      <c r="AC230" s="44">
        <f>0*'WFH Recoverable LACW DATA 2022'!AF230</f>
        <v>0</v>
      </c>
      <c r="AD230" s="44">
        <f>$G$6*'WFH Recoverable LACW DATA 2022'!AG230</f>
        <v>0</v>
      </c>
      <c r="AE230" s="44">
        <f>$H$5*'WFH Recoverable LACW DATA 2022'!AH230</f>
        <v>0</v>
      </c>
      <c r="AF230" s="44">
        <f>$C$7*'WFH Recoverable LACW DATA 2022'!AI230</f>
        <v>-2094025.2721922346</v>
      </c>
      <c r="AG230" s="44">
        <f>0*'WFH Recoverable LACW DATA 2022'!AJ230</f>
        <v>0</v>
      </c>
      <c r="AH230" s="44">
        <f>0*'WFH Recoverable LACW DATA 2022'!AK230</f>
        <v>0</v>
      </c>
      <c r="AI230" s="44">
        <f>$G$7*'WFH Recoverable LACW DATA 2022'!AL230</f>
        <v>0</v>
      </c>
      <c r="AJ230" s="44">
        <f>$H$7*'WFH Recoverable LACW DATA 2022'!AM230</f>
        <v>0</v>
      </c>
      <c r="AK230" s="44">
        <f>$C$8*'WFH Recoverable LACW DATA 2022'!AN230</f>
        <v>-5108861.028905672</v>
      </c>
      <c r="AL230" s="44">
        <f>0*'WFH Recoverable LACW DATA 2022'!AO230</f>
        <v>0</v>
      </c>
      <c r="AM230" s="44">
        <f>$G$8*'WFH Recoverable LACW DATA 2022'!AP230</f>
        <v>0</v>
      </c>
      <c r="AN230" s="44">
        <f>$H$8*'WFH Recoverable LACW DATA 2022'!AQ230</f>
        <v>0</v>
      </c>
      <c r="AO230" s="44">
        <f>$C$9*'WFH Recoverable LACW DATA 2022'!AR230</f>
        <v>-346802.06175754627</v>
      </c>
      <c r="AP230" s="44">
        <f>0*'WFH Recoverable LACW DATA 2022'!AS230</f>
        <v>0</v>
      </c>
      <c r="AQ230" s="44">
        <f>0*'WFH Recoverable LACW DATA 2022'!AT230</f>
        <v>0</v>
      </c>
      <c r="AR230" s="44">
        <f>$G$9*'WFH Recoverable LACW DATA 2022'!AU230</f>
        <v>0</v>
      </c>
      <c r="AS230" s="44">
        <f>$H$9*'WFH Recoverable LACW DATA 2022'!AV230</f>
        <v>0</v>
      </c>
      <c r="AT230" s="44">
        <f>$C$10*'WFH Recoverable LACW DATA 2022'!AW230</f>
        <v>-47467</v>
      </c>
      <c r="AU230" s="44">
        <f>0*'WFH Recoverable LACW DATA 2022'!AX230</f>
        <v>0</v>
      </c>
      <c r="AV230" s="44">
        <f>0*'WFH Recoverable LACW DATA 2022'!AY230</f>
        <v>0</v>
      </c>
      <c r="AW230" s="44">
        <f>$G$10*'WFH Recoverable LACW DATA 2022'!AZ230</f>
        <v>0</v>
      </c>
      <c r="AX230" s="44">
        <f>360*'WFH Recoverable LACW DATA 2022'!BA230</f>
        <v>0</v>
      </c>
      <c r="AY230" s="44">
        <f>$H$10*'WFH Recoverable LACW DATA 2022'!BB230</f>
        <v>0</v>
      </c>
      <c r="AZ230" s="44">
        <f>$C$11*'WFH Recoverable LACW DATA 2022'!BC230</f>
        <v>0</v>
      </c>
      <c r="BA230" s="44">
        <f>0*'WFH Recoverable LACW DATA 2022'!BD230</f>
        <v>0</v>
      </c>
      <c r="BB230" s="44">
        <f>$E$4*'WFH Recoverable LACW DATA 2022'!BE230</f>
        <v>0</v>
      </c>
      <c r="BC230" s="44">
        <f>$F$4*'WFH Recoverable LACW DATA 2022'!BF230</f>
        <v>0</v>
      </c>
      <c r="BD230" s="44">
        <f>0*'WFH Recoverable LACW DATA 2022'!BG230</f>
        <v>0</v>
      </c>
      <c r="BE230" s="44">
        <f>$G$11*'WFH Recoverable LACW DATA 2022'!BH230</f>
        <v>0</v>
      </c>
      <c r="BF230" s="44">
        <f>360*'WFH Recoverable LACW DATA 2022'!BI230</f>
        <v>0</v>
      </c>
      <c r="BG230" s="44">
        <f>$H$11*'WFH Recoverable LACW DATA 2022'!BJ230</f>
        <v>0</v>
      </c>
      <c r="BH230" s="44">
        <f>0*'WFH Recoverable LACW DATA 2022'!BK230</f>
        <v>0</v>
      </c>
      <c r="BI230" s="44">
        <f>0*'WFH Recoverable LACW DATA 2022'!BL230</f>
        <v>0</v>
      </c>
      <c r="BJ230" s="44">
        <f>0*'WFH Recoverable LACW DATA 2022'!BM230</f>
        <v>0</v>
      </c>
      <c r="BK230" s="44">
        <f>0*'WFH Recoverable LACW DATA 2022'!BN230</f>
        <v>0</v>
      </c>
      <c r="BL230" s="44">
        <f>0*'WFH Recoverable LACW DATA 2022'!BO230</f>
        <v>0</v>
      </c>
      <c r="BM230">
        <f>$G$3*'WFH Residual LACW DATA 2022'!N230</f>
        <v>-87016.229298905688</v>
      </c>
      <c r="BN230">
        <f>$H$3*'WFH Residual LACW DATA 2022'!O230</f>
        <v>220338.39236265307</v>
      </c>
      <c r="BO230">
        <f>$G$4*'WFH Residual LACW DATA 2022'!P230</f>
        <v>-33534.783063141826</v>
      </c>
      <c r="BP230">
        <f>$H$4*'WFH Residual LACW DATA 2022'!Q230</f>
        <v>37679.700271125323</v>
      </c>
      <c r="BQ230">
        <f>$G$5*'WFH Residual LACW DATA 2022'!R230</f>
        <v>-398820.02912001952</v>
      </c>
      <c r="BR230">
        <f>$H$5*'WFH Residual LACW DATA 2022'!S230</f>
        <v>286160.07810052356</v>
      </c>
      <c r="BS230">
        <f>$G$7*'WFH Residual LACW DATA 2022'!T230</f>
        <v>1881.431984841204</v>
      </c>
      <c r="BT230">
        <f>$H$7*'WFH Residual LACW DATA 2022'!U230</f>
        <v>316.27520434830586</v>
      </c>
      <c r="BU230">
        <f>$G$8*'WFH Residual LACW DATA 2022'!V230</f>
        <v>6554.5257805231768</v>
      </c>
      <c r="BV230">
        <f>$H$8*'WFH Residual LACW DATA 2022'!W230</f>
        <v>409.9863760070632</v>
      </c>
      <c r="BW230">
        <f>$G$6*'WFH Residual LACW DATA 2022'!X230</f>
        <v>2204341.4595728386</v>
      </c>
      <c r="BX230">
        <f>$H$6*'WFH Residual LACW DATA 2022'!Y230</f>
        <v>1874.2234331751458</v>
      </c>
      <c r="BY230">
        <f>$G$9*'WFH Residual LACW DATA 2022'!Z230</f>
        <v>209831.92830937315</v>
      </c>
      <c r="BZ230">
        <f>$H$9*'WFH Residual LACW DATA 2022'!AA230</f>
        <v>31855.290643723398</v>
      </c>
      <c r="CA230">
        <f>$G$10*'WFH Residual LACW DATA 2022'!AB230</f>
        <v>43116.149652610926</v>
      </c>
      <c r="CB230">
        <f>$H$10*'WFH Residual LACW DATA 2022'!AC230</f>
        <v>286.3396911795362</v>
      </c>
      <c r="CC230">
        <f>$G$10*'WFH Residual LACW DATA 2022'!AD230</f>
        <v>90151.949273641017</v>
      </c>
      <c r="CD230">
        <f>$H$11*'WFH Residual LACW DATA 2022'!AE230</f>
        <v>27570.607628436879</v>
      </c>
      <c r="CE230">
        <f>360*'WFH Residual LACW DATA 2022'!AF230</f>
        <v>18021.37916514563</v>
      </c>
      <c r="CH230">
        <f>360*'WFH Residual LACW DATA 2022'!AI230</f>
        <v>3606.5104840456047</v>
      </c>
    </row>
    <row r="231" spans="11:86" x14ac:dyDescent="0.35">
      <c r="K231" s="2" t="s">
        <v>230</v>
      </c>
      <c r="L231" s="10">
        <f>$E$3*'WFH Recoverable LACW DATA 2022'!O231</f>
        <v>0</v>
      </c>
      <c r="M231" s="44">
        <f>$F$3*'WFH Recoverable LACW DATA 2022'!P231</f>
        <v>0</v>
      </c>
      <c r="N231" s="44">
        <f>$D$3*'WFH Recoverable LACW DATA 2022'!Q231</f>
        <v>-249932.28000000003</v>
      </c>
      <c r="O231" s="44">
        <f>$G$3*'WFH Recoverable LACW DATA 2022'!R231</f>
        <v>0</v>
      </c>
      <c r="P231" s="44">
        <f>$H$3*'WFH Recoverable LACW DATA 2022'!S231</f>
        <v>0</v>
      </c>
      <c r="Q231" s="44">
        <f>$E$4*'WFH Recoverable LACW DATA 2022'!T231</f>
        <v>0</v>
      </c>
      <c r="R231" s="44">
        <f>$F$4*'WFH Recoverable LACW DATA 2022'!U231</f>
        <v>352541.28</v>
      </c>
      <c r="S231" s="44">
        <f>$D$3*'WFH Recoverable LACW DATA 2022'!V231</f>
        <v>0</v>
      </c>
      <c r="T231" s="44">
        <f>$G$4*'WFH Recoverable LACW DATA 2022'!W231</f>
        <v>0</v>
      </c>
      <c r="U231" s="44">
        <f>360*'WFH Recoverable LACW DATA 2022'!X231</f>
        <v>0</v>
      </c>
      <c r="V231" s="44">
        <f>$H$4*'WFH Recoverable LACW DATA 2022'!Y231</f>
        <v>0</v>
      </c>
      <c r="W231" s="44">
        <f>$C$5*'WFH Recoverable LACW DATA 2022'!Z231</f>
        <v>-516116.96031158714</v>
      </c>
      <c r="X231" s="44">
        <f>0*'WFH Recoverable LACW DATA 2022'!AA231</f>
        <v>0</v>
      </c>
      <c r="Y231" s="44">
        <f>0*'WFH Recoverable LACW DATA 2022'!AB231</f>
        <v>0</v>
      </c>
      <c r="Z231" s="44">
        <f>$G$5*'WFH Recoverable LACW DATA 2022'!AC231</f>
        <v>0</v>
      </c>
      <c r="AA231" s="44">
        <f>$H$5*'WFH Recoverable LACW DATA 2022'!AD231</f>
        <v>0</v>
      </c>
      <c r="AB231" s="44">
        <f>$C$6*'WFH Recoverable LACW DATA 2022'!AE231</f>
        <v>-982418.91651998146</v>
      </c>
      <c r="AC231" s="44">
        <f>0*'WFH Recoverable LACW DATA 2022'!AF231</f>
        <v>0</v>
      </c>
      <c r="AD231" s="44">
        <f>$G$6*'WFH Recoverable LACW DATA 2022'!AG231</f>
        <v>0</v>
      </c>
      <c r="AE231" s="44">
        <f>$H$5*'WFH Recoverable LACW DATA 2022'!AH231</f>
        <v>0</v>
      </c>
      <c r="AF231" s="44">
        <f>$C$7*'WFH Recoverable LACW DATA 2022'!AI231</f>
        <v>-1330617.2788503924</v>
      </c>
      <c r="AG231" s="44">
        <f>0*'WFH Recoverable LACW DATA 2022'!AJ231</f>
        <v>0</v>
      </c>
      <c r="AH231" s="44">
        <f>0*'WFH Recoverable LACW DATA 2022'!AK231</f>
        <v>0</v>
      </c>
      <c r="AI231" s="44">
        <f>$G$7*'WFH Recoverable LACW DATA 2022'!AL231</f>
        <v>0</v>
      </c>
      <c r="AJ231" s="44">
        <f>$H$7*'WFH Recoverable LACW DATA 2022'!AM231</f>
        <v>0</v>
      </c>
      <c r="AK231" s="44">
        <f>$C$8*'WFH Recoverable LACW DATA 2022'!AN231</f>
        <v>-3437081.7319748169</v>
      </c>
      <c r="AL231" s="44">
        <f>0*'WFH Recoverable LACW DATA 2022'!AO231</f>
        <v>0</v>
      </c>
      <c r="AM231" s="44">
        <f>$G$8*'WFH Recoverable LACW DATA 2022'!AP231</f>
        <v>0</v>
      </c>
      <c r="AN231" s="44">
        <f>$H$8*'WFH Recoverable LACW DATA 2022'!AQ231</f>
        <v>0</v>
      </c>
      <c r="AO231" s="44">
        <f>$C$9*'WFH Recoverable LACW DATA 2022'!AR231</f>
        <v>-322860.50999999995</v>
      </c>
      <c r="AP231" s="44">
        <f>0*'WFH Recoverable LACW DATA 2022'!AS231</f>
        <v>0</v>
      </c>
      <c r="AQ231" s="44">
        <f>0*'WFH Recoverable LACW DATA 2022'!AT231</f>
        <v>0</v>
      </c>
      <c r="AR231" s="44">
        <f>$G$9*'WFH Recoverable LACW DATA 2022'!AU231</f>
        <v>0</v>
      </c>
      <c r="AS231" s="44">
        <f>$H$9*'WFH Recoverable LACW DATA 2022'!AV231</f>
        <v>0</v>
      </c>
      <c r="AT231" s="44">
        <f>$C$10*'WFH Recoverable LACW DATA 2022'!AW231</f>
        <v>-70330</v>
      </c>
      <c r="AU231" s="44">
        <f>0*'WFH Recoverable LACW DATA 2022'!AX231</f>
        <v>0</v>
      </c>
      <c r="AV231" s="44">
        <f>0*'WFH Recoverable LACW DATA 2022'!AY231</f>
        <v>0</v>
      </c>
      <c r="AW231" s="44">
        <f>$G$10*'WFH Recoverable LACW DATA 2022'!AZ231</f>
        <v>0</v>
      </c>
      <c r="AX231" s="44">
        <f>360*'WFH Recoverable LACW DATA 2022'!BA231</f>
        <v>0</v>
      </c>
      <c r="AY231" s="44">
        <f>$H$10*'WFH Recoverable LACW DATA 2022'!BB231</f>
        <v>0</v>
      </c>
      <c r="AZ231" s="44">
        <f>$C$11*'WFH Recoverable LACW DATA 2022'!BC231</f>
        <v>0</v>
      </c>
      <c r="BA231" s="44">
        <f>0*'WFH Recoverable LACW DATA 2022'!BD231</f>
        <v>0</v>
      </c>
      <c r="BB231" s="44">
        <f>$E$4*'WFH Recoverable LACW DATA 2022'!BE231</f>
        <v>0</v>
      </c>
      <c r="BC231" s="44">
        <f>$F$4*'WFH Recoverable LACW DATA 2022'!BF231</f>
        <v>0</v>
      </c>
      <c r="BD231" s="44">
        <f>0*'WFH Recoverable LACW DATA 2022'!BG231</f>
        <v>0</v>
      </c>
      <c r="BE231" s="44">
        <f>$G$11*'WFH Recoverable LACW DATA 2022'!BH231</f>
        <v>0</v>
      </c>
      <c r="BF231" s="44">
        <f>360*'WFH Recoverable LACW DATA 2022'!BI231</f>
        <v>0</v>
      </c>
      <c r="BG231" s="44">
        <f>$H$11*'WFH Recoverable LACW DATA 2022'!BJ231</f>
        <v>0</v>
      </c>
      <c r="BH231" s="44">
        <f>0*'WFH Recoverable LACW DATA 2022'!BK231</f>
        <v>0</v>
      </c>
      <c r="BI231" s="44">
        <f>0*'WFH Recoverable LACW DATA 2022'!BL231</f>
        <v>0</v>
      </c>
      <c r="BJ231" s="44">
        <f>0*'WFH Recoverable LACW DATA 2022'!BM231</f>
        <v>0</v>
      </c>
      <c r="BK231" s="44">
        <f>0*'WFH Recoverable LACW DATA 2022'!BN231</f>
        <v>0</v>
      </c>
      <c r="BL231" s="44">
        <f>0*'WFH Recoverable LACW DATA 2022'!BO231</f>
        <v>0</v>
      </c>
      <c r="BM231">
        <f>$G$3*'WFH Residual LACW DATA 2022'!N231</f>
        <v>-365118.42212536209</v>
      </c>
      <c r="BN231">
        <f>$H$3*'WFH Residual LACW DATA 2022'!O231</f>
        <v>924535.65043299983</v>
      </c>
      <c r="BO231">
        <f>$G$4*'WFH Residual LACW DATA 2022'!P231</f>
        <v>-140711.30382208648</v>
      </c>
      <c r="BP231">
        <f>$H$4*'WFH Residual LACW DATA 2022'!Q231</f>
        <v>158103.29659185625</v>
      </c>
      <c r="BQ231">
        <f>$G$5*'WFH Residual LACW DATA 2022'!R231</f>
        <v>-1673441.1605459412</v>
      </c>
      <c r="BR231">
        <f>$H$5*'WFH Residual LACW DATA 2022'!S231</f>
        <v>1200722.1760027183</v>
      </c>
      <c r="BS231">
        <f>$G$7*'WFH Residual LACW DATA 2022'!T231</f>
        <v>7894.4523702780989</v>
      </c>
      <c r="BT231">
        <f>$H$7*'WFH Residual LACW DATA 2022'!U231</f>
        <v>1327.0846656933013</v>
      </c>
      <c r="BU231">
        <f>$G$8*'WFH Residual LACW DATA 2022'!V231</f>
        <v>27502.663928862359</v>
      </c>
      <c r="BV231">
        <f>$H$8*'WFH Residual LACW DATA 2022'!W231</f>
        <v>1720.2949370098349</v>
      </c>
      <c r="BW231">
        <f>$G$6*'WFH Residual LACW DATA 2022'!X231</f>
        <v>9249374.3067176789</v>
      </c>
      <c r="BX231">
        <f>$H$6*'WFH Residual LACW DATA 2022'!Y231</f>
        <v>7864.2054263306727</v>
      </c>
      <c r="BY231">
        <f>$G$9*'WFH Residual LACW DATA 2022'!Z231</f>
        <v>880450.72962962673</v>
      </c>
      <c r="BZ231">
        <f>$H$9*'WFH Residual LACW DATA 2022'!AA231</f>
        <v>133664.18597878001</v>
      </c>
      <c r="CA231">
        <f>$G$10*'WFH Residual LACW DATA 2022'!AB231</f>
        <v>180914.53348553978</v>
      </c>
      <c r="CB231">
        <f>$H$10*'WFH Residual LACW DATA 2022'!AC231</f>
        <v>1201.4758290227419</v>
      </c>
      <c r="CC231">
        <f>$G$10*'WFH Residual LACW DATA 2022'!AD231</f>
        <v>378275.84274249215</v>
      </c>
      <c r="CD231">
        <f>$H$11*'WFH Residual LACW DATA 2022'!AE231</f>
        <v>115685.73857358517</v>
      </c>
      <c r="CE231">
        <f>360*'WFH Residual LACW DATA 2022'!AF231</f>
        <v>75617.359868564163</v>
      </c>
      <c r="CH231">
        <f>360*'WFH Residual LACW DATA 2022'!AI231</f>
        <v>15132.848526336536</v>
      </c>
    </row>
    <row r="232" spans="11:86" x14ac:dyDescent="0.35">
      <c r="K232" s="2" t="s">
        <v>231</v>
      </c>
      <c r="L232" s="10">
        <f>$E$3*'WFH Recoverable LACW DATA 2022'!O232</f>
        <v>0</v>
      </c>
      <c r="M232" s="44">
        <f>$F$3*'WFH Recoverable LACW DATA 2022'!P232</f>
        <v>0</v>
      </c>
      <c r="N232" s="44">
        <f>$D$3*'WFH Recoverable LACW DATA 2022'!Q232</f>
        <v>0</v>
      </c>
      <c r="O232" s="44">
        <f>$G$3*'WFH Recoverable LACW DATA 2022'!R232</f>
        <v>0</v>
      </c>
      <c r="P232" s="44">
        <f>$H$3*'WFH Recoverable LACW DATA 2022'!S232</f>
        <v>0</v>
      </c>
      <c r="Q232" s="44">
        <f>$E$4*'WFH Recoverable LACW DATA 2022'!T232</f>
        <v>0</v>
      </c>
      <c r="R232" s="44">
        <f>$F$4*'WFH Recoverable LACW DATA 2022'!U232</f>
        <v>605301.20000000007</v>
      </c>
      <c r="S232" s="44">
        <f>$D$3*'WFH Recoverable LACW DATA 2022'!V232</f>
        <v>0</v>
      </c>
      <c r="T232" s="44">
        <f>$G$4*'WFH Recoverable LACW DATA 2022'!W232</f>
        <v>0</v>
      </c>
      <c r="U232" s="44">
        <f>360*'WFH Recoverable LACW DATA 2022'!X232</f>
        <v>0</v>
      </c>
      <c r="V232" s="44">
        <f>$H$4*'WFH Recoverable LACW DATA 2022'!Y232</f>
        <v>0</v>
      </c>
      <c r="W232" s="44">
        <f>$C$5*'WFH Recoverable LACW DATA 2022'!Z232</f>
        <v>-427266.14200000005</v>
      </c>
      <c r="X232" s="44">
        <f>0*'WFH Recoverable LACW DATA 2022'!AA232</f>
        <v>0</v>
      </c>
      <c r="Y232" s="44">
        <f>0*'WFH Recoverable LACW DATA 2022'!AB232</f>
        <v>0</v>
      </c>
      <c r="Z232" s="44">
        <f>$G$5*'WFH Recoverable LACW DATA 2022'!AC232</f>
        <v>0</v>
      </c>
      <c r="AA232" s="44">
        <f>$H$5*'WFH Recoverable LACW DATA 2022'!AD232</f>
        <v>0</v>
      </c>
      <c r="AB232" s="44">
        <f>$C$6*'WFH Recoverable LACW DATA 2022'!AE232</f>
        <v>-1073703.6672685945</v>
      </c>
      <c r="AC232" s="44">
        <f>0*'WFH Recoverable LACW DATA 2022'!AF232</f>
        <v>0</v>
      </c>
      <c r="AD232" s="44">
        <f>$G$6*'WFH Recoverable LACW DATA 2022'!AG232</f>
        <v>0</v>
      </c>
      <c r="AE232" s="44">
        <f>$H$5*'WFH Recoverable LACW DATA 2022'!AH232</f>
        <v>0</v>
      </c>
      <c r="AF232" s="44">
        <f>$C$7*'WFH Recoverable LACW DATA 2022'!AI232</f>
        <v>-2100886.792912533</v>
      </c>
      <c r="AG232" s="44">
        <f>0*'WFH Recoverable LACW DATA 2022'!AJ232</f>
        <v>0</v>
      </c>
      <c r="AH232" s="44">
        <f>0*'WFH Recoverable LACW DATA 2022'!AK232</f>
        <v>0</v>
      </c>
      <c r="AI232" s="44">
        <f>$G$7*'WFH Recoverable LACW DATA 2022'!AL232</f>
        <v>0</v>
      </c>
      <c r="AJ232" s="44">
        <f>$H$7*'WFH Recoverable LACW DATA 2022'!AM232</f>
        <v>0</v>
      </c>
      <c r="AK232" s="44">
        <f>$C$8*'WFH Recoverable LACW DATA 2022'!AN232</f>
        <v>-4828844.5728057753</v>
      </c>
      <c r="AL232" s="44">
        <f>0*'WFH Recoverable LACW DATA 2022'!AO232</f>
        <v>0</v>
      </c>
      <c r="AM232" s="44">
        <f>$G$8*'WFH Recoverable LACW DATA 2022'!AP232</f>
        <v>0</v>
      </c>
      <c r="AN232" s="44">
        <f>$H$8*'WFH Recoverable LACW DATA 2022'!AQ232</f>
        <v>0</v>
      </c>
      <c r="AO232" s="44">
        <f>$C$9*'WFH Recoverable LACW DATA 2022'!AR232</f>
        <v>-38650.5</v>
      </c>
      <c r="AP232" s="44">
        <f>0*'WFH Recoverable LACW DATA 2022'!AS232</f>
        <v>0</v>
      </c>
      <c r="AQ232" s="44">
        <f>0*'WFH Recoverable LACW DATA 2022'!AT232</f>
        <v>0</v>
      </c>
      <c r="AR232" s="44">
        <f>$G$9*'WFH Recoverable LACW DATA 2022'!AU232</f>
        <v>0</v>
      </c>
      <c r="AS232" s="44">
        <f>$H$9*'WFH Recoverable LACW DATA 2022'!AV232</f>
        <v>0</v>
      </c>
      <c r="AT232" s="44">
        <f>$C$10*'WFH Recoverable LACW DATA 2022'!AW232</f>
        <v>-9500</v>
      </c>
      <c r="AU232" s="44">
        <f>0*'WFH Recoverable LACW DATA 2022'!AX232</f>
        <v>0</v>
      </c>
      <c r="AV232" s="44">
        <f>0*'WFH Recoverable LACW DATA 2022'!AY232</f>
        <v>0</v>
      </c>
      <c r="AW232" s="44">
        <f>$G$10*'WFH Recoverable LACW DATA 2022'!AZ232</f>
        <v>0</v>
      </c>
      <c r="AX232" s="44">
        <f>360*'WFH Recoverable LACW DATA 2022'!BA232</f>
        <v>0</v>
      </c>
      <c r="AY232" s="44">
        <f>$H$10*'WFH Recoverable LACW DATA 2022'!BB232</f>
        <v>0</v>
      </c>
      <c r="AZ232" s="44">
        <f>$C$11*'WFH Recoverable LACW DATA 2022'!BC232</f>
        <v>0</v>
      </c>
      <c r="BA232" s="44">
        <f>0*'WFH Recoverable LACW DATA 2022'!BD232</f>
        <v>0</v>
      </c>
      <c r="BB232" s="44">
        <f>$E$4*'WFH Recoverable LACW DATA 2022'!BE232</f>
        <v>0</v>
      </c>
      <c r="BC232" s="44">
        <f>$F$4*'WFH Recoverable LACW DATA 2022'!BF232</f>
        <v>0</v>
      </c>
      <c r="BD232" s="44">
        <f>0*'WFH Recoverable LACW DATA 2022'!BG232</f>
        <v>0</v>
      </c>
      <c r="BE232" s="44">
        <f>$G$11*'WFH Recoverable LACW DATA 2022'!BH232</f>
        <v>0</v>
      </c>
      <c r="BF232" s="44">
        <f>360*'WFH Recoverable LACW DATA 2022'!BI232</f>
        <v>0</v>
      </c>
      <c r="BG232" s="44">
        <f>$H$11*'WFH Recoverable LACW DATA 2022'!BJ232</f>
        <v>0</v>
      </c>
      <c r="BH232" s="44">
        <f>0*'WFH Recoverable LACW DATA 2022'!BK232</f>
        <v>0</v>
      </c>
      <c r="BI232" s="44">
        <f>0*'WFH Recoverable LACW DATA 2022'!BL232</f>
        <v>0</v>
      </c>
      <c r="BJ232" s="44">
        <f>0*'WFH Recoverable LACW DATA 2022'!BM232</f>
        <v>0</v>
      </c>
      <c r="BK232" s="44">
        <f>0*'WFH Recoverable LACW DATA 2022'!BN232</f>
        <v>0</v>
      </c>
      <c r="BL232" s="44">
        <f>0*'WFH Recoverable LACW DATA 2022'!BO232</f>
        <v>0</v>
      </c>
      <c r="BM232">
        <f>$G$3*'WFH Residual LACW DATA 2022'!N232</f>
        <v>-168479.07040994454</v>
      </c>
      <c r="BN232">
        <f>$H$3*'WFH Residual LACW DATA 2022'!O232</f>
        <v>426614.75703990617</v>
      </c>
      <c r="BO232">
        <f>$G$4*'WFH Residual LACW DATA 2022'!P232</f>
        <v>-64929.371479307956</v>
      </c>
      <c r="BP232">
        <f>$H$4*'WFH Residual LACW DATA 2022'!Q232</f>
        <v>72954.676686781764</v>
      </c>
      <c r="BQ232">
        <f>$G$5*'WFH Residual LACW DATA 2022'!R232</f>
        <v>-772187.30699300615</v>
      </c>
      <c r="BR232">
        <f>$H$5*'WFH Residual LACW DATA 2022'!S232</f>
        <v>554057.37912639766</v>
      </c>
      <c r="BS232">
        <f>$G$7*'WFH Residual LACW DATA 2022'!T232</f>
        <v>3642.7907115663693</v>
      </c>
      <c r="BT232">
        <f>$H$7*'WFH Residual LACW DATA 2022'!U232</f>
        <v>612.36567996158794</v>
      </c>
      <c r="BU232">
        <f>$G$8*'WFH Residual LACW DATA 2022'!V232</f>
        <v>12690.740789137466</v>
      </c>
      <c r="BV232">
        <f>$H$8*'WFH Residual LACW DATA 2022'!W232</f>
        <v>793.80736291316953</v>
      </c>
      <c r="BW232">
        <f>$G$6*'WFH Residual LACW DATA 2022'!X232</f>
        <v>4268001.5322107598</v>
      </c>
      <c r="BX232">
        <f>$H$6*'WFH Residual LACW DATA 2022'!Y232</f>
        <v>3628.8336590316317</v>
      </c>
      <c r="BY232">
        <f>$G$9*'WFH Residual LACW DATA 2022'!Z232</f>
        <v>406272.3529705269</v>
      </c>
      <c r="BZ232">
        <f>$H$9*'WFH Residual LACW DATA 2022'!AA232</f>
        <v>61677.572086666092</v>
      </c>
      <c r="CA232">
        <f>$G$10*'WFH Residual LACW DATA 2022'!AB232</f>
        <v>83480.620473395946</v>
      </c>
      <c r="CB232">
        <f>$H$10*'WFH Residual LACW DATA 2022'!AC232</f>
        <v>554.40514235205478</v>
      </c>
      <c r="CC232">
        <f>$G$10*'WFH Residual LACW DATA 2022'!AD232</f>
        <v>174550.38826255515</v>
      </c>
      <c r="CD232">
        <f>$H$11*'WFH Residual LACW DATA 2022'!AE232</f>
        <v>53381.655138379894</v>
      </c>
      <c r="CE232">
        <f>360*'WFH Residual LACW DATA 2022'!AF232</f>
        <v>34892.631336842613</v>
      </c>
      <c r="CH232">
        <f>360*'WFH Residual LACW DATA 2022'!AI232</f>
        <v>6982.8529536542901</v>
      </c>
    </row>
    <row r="233" spans="11:86" x14ac:dyDescent="0.35">
      <c r="K233" s="2" t="s">
        <v>232</v>
      </c>
      <c r="L233" s="10">
        <f>$E$3*'WFH Recoverable LACW DATA 2022'!O233</f>
        <v>0</v>
      </c>
      <c r="M233" s="44">
        <f>$F$3*'WFH Recoverable LACW DATA 2022'!P233</f>
        <v>0</v>
      </c>
      <c r="N233" s="44">
        <f>$D$3*'WFH Recoverable LACW DATA 2022'!Q233</f>
        <v>0</v>
      </c>
      <c r="O233" s="44">
        <f>$G$3*'WFH Recoverable LACW DATA 2022'!R233</f>
        <v>0</v>
      </c>
      <c r="P233" s="44">
        <f>$H$3*'WFH Recoverable LACW DATA 2022'!S233</f>
        <v>0</v>
      </c>
      <c r="Q233" s="44">
        <f>$E$4*'WFH Recoverable LACW DATA 2022'!T233</f>
        <v>-518030.99999999994</v>
      </c>
      <c r="R233" s="44">
        <f>$F$4*'WFH Recoverable LACW DATA 2022'!U233</f>
        <v>0</v>
      </c>
      <c r="S233" s="44">
        <f>$D$3*'WFH Recoverable LACW DATA 2022'!V233</f>
        <v>0</v>
      </c>
      <c r="T233" s="44">
        <f>$G$4*'WFH Recoverable LACW DATA 2022'!W233</f>
        <v>0</v>
      </c>
      <c r="U233" s="44">
        <f>360*'WFH Recoverable LACW DATA 2022'!X233</f>
        <v>0</v>
      </c>
      <c r="V233" s="44">
        <f>$H$4*'WFH Recoverable LACW DATA 2022'!Y233</f>
        <v>0</v>
      </c>
      <c r="W233" s="44">
        <f>$C$5*'WFH Recoverable LACW DATA 2022'!Z233</f>
        <v>-464639.34220200096</v>
      </c>
      <c r="X233" s="44">
        <f>0*'WFH Recoverable LACW DATA 2022'!AA233</f>
        <v>0</v>
      </c>
      <c r="Y233" s="44">
        <f>0*'WFH Recoverable LACW DATA 2022'!AB233</f>
        <v>0</v>
      </c>
      <c r="Z233" s="44">
        <f>$G$5*'WFH Recoverable LACW DATA 2022'!AC233</f>
        <v>0</v>
      </c>
      <c r="AA233" s="44">
        <f>$H$5*'WFH Recoverable LACW DATA 2022'!AD233</f>
        <v>0</v>
      </c>
      <c r="AB233" s="44">
        <f>$C$6*'WFH Recoverable LACW DATA 2022'!AE233</f>
        <v>-800178.87800753547</v>
      </c>
      <c r="AC233" s="44">
        <f>0*'WFH Recoverable LACW DATA 2022'!AF233</f>
        <v>0</v>
      </c>
      <c r="AD233" s="44">
        <f>$G$6*'WFH Recoverable LACW DATA 2022'!AG233</f>
        <v>0</v>
      </c>
      <c r="AE233" s="44">
        <f>$H$5*'WFH Recoverable LACW DATA 2022'!AH233</f>
        <v>0</v>
      </c>
      <c r="AF233" s="44">
        <f>$C$7*'WFH Recoverable LACW DATA 2022'!AI233</f>
        <v>-979793.74130158336</v>
      </c>
      <c r="AG233" s="44">
        <f>0*'WFH Recoverable LACW DATA 2022'!AJ233</f>
        <v>0</v>
      </c>
      <c r="AH233" s="44">
        <f>0*'WFH Recoverable LACW DATA 2022'!AK233</f>
        <v>0</v>
      </c>
      <c r="AI233" s="44">
        <f>$G$7*'WFH Recoverable LACW DATA 2022'!AL233</f>
        <v>0</v>
      </c>
      <c r="AJ233" s="44">
        <f>$H$7*'WFH Recoverable LACW DATA 2022'!AM233</f>
        <v>0</v>
      </c>
      <c r="AK233" s="44">
        <f>$C$8*'WFH Recoverable LACW DATA 2022'!AN233</f>
        <v>-4319778.5868929252</v>
      </c>
      <c r="AL233" s="44">
        <f>0*'WFH Recoverable LACW DATA 2022'!AO233</f>
        <v>0</v>
      </c>
      <c r="AM233" s="44">
        <f>$G$8*'WFH Recoverable LACW DATA 2022'!AP233</f>
        <v>0</v>
      </c>
      <c r="AN233" s="44">
        <f>$H$8*'WFH Recoverable LACW DATA 2022'!AQ233</f>
        <v>0</v>
      </c>
      <c r="AO233" s="44">
        <f>$C$9*'WFH Recoverable LACW DATA 2022'!AR233</f>
        <v>0</v>
      </c>
      <c r="AP233" s="44">
        <f>0*'WFH Recoverable LACW DATA 2022'!AS233</f>
        <v>0</v>
      </c>
      <c r="AQ233" s="44">
        <f>0*'WFH Recoverable LACW DATA 2022'!AT233</f>
        <v>0</v>
      </c>
      <c r="AR233" s="44">
        <f>$G$9*'WFH Recoverable LACW DATA 2022'!AU233</f>
        <v>0</v>
      </c>
      <c r="AS233" s="44">
        <f>$H$9*'WFH Recoverable LACW DATA 2022'!AV233</f>
        <v>0</v>
      </c>
      <c r="AT233" s="44">
        <f>$C$10*'WFH Recoverable LACW DATA 2022'!AW233</f>
        <v>-4805.4837271511369</v>
      </c>
      <c r="AU233" s="44">
        <f>0*'WFH Recoverable LACW DATA 2022'!AX233</f>
        <v>0</v>
      </c>
      <c r="AV233" s="44">
        <f>0*'WFH Recoverable LACW DATA 2022'!AY233</f>
        <v>0</v>
      </c>
      <c r="AW233" s="44">
        <f>$G$10*'WFH Recoverable LACW DATA 2022'!AZ233</f>
        <v>0</v>
      </c>
      <c r="AX233" s="44">
        <f>360*'WFH Recoverable LACW DATA 2022'!BA233</f>
        <v>0</v>
      </c>
      <c r="AY233" s="44">
        <f>$H$10*'WFH Recoverable LACW DATA 2022'!BB233</f>
        <v>0</v>
      </c>
      <c r="AZ233" s="44">
        <f>$C$11*'WFH Recoverable LACW DATA 2022'!BC233</f>
        <v>0</v>
      </c>
      <c r="BA233" s="44">
        <f>0*'WFH Recoverable LACW DATA 2022'!BD233</f>
        <v>0</v>
      </c>
      <c r="BB233" s="44">
        <f>$E$4*'WFH Recoverable LACW DATA 2022'!BE233</f>
        <v>0</v>
      </c>
      <c r="BC233" s="44">
        <f>$F$4*'WFH Recoverable LACW DATA 2022'!BF233</f>
        <v>0</v>
      </c>
      <c r="BD233" s="44">
        <f>0*'WFH Recoverable LACW DATA 2022'!BG233</f>
        <v>0</v>
      </c>
      <c r="BE233" s="44">
        <f>$G$11*'WFH Recoverable LACW DATA 2022'!BH233</f>
        <v>0</v>
      </c>
      <c r="BF233" s="44">
        <f>360*'WFH Recoverable LACW DATA 2022'!BI233</f>
        <v>0</v>
      </c>
      <c r="BG233" s="44">
        <f>$H$11*'WFH Recoverable LACW DATA 2022'!BJ233</f>
        <v>0</v>
      </c>
      <c r="BH233" s="44">
        <f>0*'WFH Recoverable LACW DATA 2022'!BK233</f>
        <v>0</v>
      </c>
      <c r="BI233" s="44">
        <f>0*'WFH Recoverable LACW DATA 2022'!BL233</f>
        <v>0</v>
      </c>
      <c r="BJ233" s="44">
        <f>0*'WFH Recoverable LACW DATA 2022'!BM233</f>
        <v>0</v>
      </c>
      <c r="BK233" s="44">
        <f>0*'WFH Recoverable LACW DATA 2022'!BN233</f>
        <v>0</v>
      </c>
      <c r="BL233" s="44">
        <f>0*'WFH Recoverable LACW DATA 2022'!BO233</f>
        <v>0</v>
      </c>
      <c r="BM233">
        <f>$G$3*'WFH Residual LACW DATA 2022'!N233</f>
        <v>-67299.550494987794</v>
      </c>
      <c r="BN233">
        <f>$H$3*'WFH Residual LACW DATA 2022'!O233</f>
        <v>170412.74808469883</v>
      </c>
      <c r="BO233">
        <f>$G$4*'WFH Residual LACW DATA 2022'!P233</f>
        <v>-25936.263203774077</v>
      </c>
      <c r="BP233">
        <f>$H$4*'WFH Residual LACW DATA 2022'!Q233</f>
        <v>29141.999273743466</v>
      </c>
      <c r="BQ233">
        <f>$G$5*'WFH Residual LACW DATA 2022'!R233</f>
        <v>-308452.90475615679</v>
      </c>
      <c r="BR233">
        <f>$H$5*'WFH Residual LACW DATA 2022'!S233</f>
        <v>221320.14660876637</v>
      </c>
      <c r="BS233">
        <f>$G$7*'WFH Residual LACW DATA 2022'!T233</f>
        <v>1455.1254161078443</v>
      </c>
      <c r="BT233">
        <f>$H$7*'WFH Residual LACW DATA 2022'!U233</f>
        <v>244.61160012157728</v>
      </c>
      <c r="BU233">
        <f>$G$8*'WFH Residual LACW DATA 2022'!V233</f>
        <v>5069.3605352831146</v>
      </c>
      <c r="BV233">
        <f>$H$8*'WFH Residual LACW DATA 2022'!W233</f>
        <v>317.08911126871129</v>
      </c>
      <c r="BW233">
        <f>$G$6*'WFH Residual LACW DATA 2022'!X233</f>
        <v>1704868.0523390945</v>
      </c>
      <c r="BX233">
        <f>$H$6*'WFH Residual LACW DATA 2022'!Y233</f>
        <v>1449.55022294268</v>
      </c>
      <c r="BY233">
        <f>$G$9*'WFH Residual LACW DATA 2022'!Z233</f>
        <v>162286.90404647205</v>
      </c>
      <c r="BZ233">
        <f>$H$9*'WFH Residual LACW DATA 2022'!AA233</f>
        <v>24637.320629529233</v>
      </c>
      <c r="CA233">
        <f>$G$10*'WFH Residual LACW DATA 2022'!AB233</f>
        <v>33346.624119138098</v>
      </c>
      <c r="CB233">
        <f>$H$10*'WFH Residual LACW DATA 2022'!AC233</f>
        <v>221.45906183846503</v>
      </c>
      <c r="CC233">
        <f>$G$10*'WFH Residual LACW DATA 2022'!AD233</f>
        <v>69724.759521834203</v>
      </c>
      <c r="CD233">
        <f>$H$11*'WFH Residual LACW DATA 2022'!AE233</f>
        <v>21323.487758746385</v>
      </c>
      <c r="CE233">
        <f>360*'WFH Residual LACW DATA 2022'!AF233</f>
        <v>13937.982912910385</v>
      </c>
      <c r="CH233">
        <f>360*'WFH Residual LACW DATA 2022'!AI233</f>
        <v>2789.324892463278</v>
      </c>
    </row>
    <row r="234" spans="11:86" x14ac:dyDescent="0.35">
      <c r="K234" s="2" t="s">
        <v>233</v>
      </c>
      <c r="L234" s="10">
        <f>$E$3*'WFH Recoverable LACW DATA 2022'!O234</f>
        <v>0</v>
      </c>
      <c r="M234" s="44">
        <f>$F$3*'WFH Recoverable LACW DATA 2022'!P234</f>
        <v>0</v>
      </c>
      <c r="N234" s="44">
        <f>$D$3*'WFH Recoverable LACW DATA 2022'!Q234</f>
        <v>0</v>
      </c>
      <c r="O234" s="44">
        <f>$G$3*'WFH Recoverable LACW DATA 2022'!R234</f>
        <v>0</v>
      </c>
      <c r="P234" s="44">
        <f>$H$3*'WFH Recoverable LACW DATA 2022'!S234</f>
        <v>0</v>
      </c>
      <c r="Q234" s="44">
        <f>$E$4*'WFH Recoverable LACW DATA 2022'!T234</f>
        <v>-246979.35</v>
      </c>
      <c r="R234" s="44">
        <f>$F$4*'WFH Recoverable LACW DATA 2022'!U234</f>
        <v>0</v>
      </c>
      <c r="S234" s="44">
        <f>$D$3*'WFH Recoverable LACW DATA 2022'!V234</f>
        <v>0</v>
      </c>
      <c r="T234" s="44">
        <f>$G$4*'WFH Recoverable LACW DATA 2022'!W234</f>
        <v>0</v>
      </c>
      <c r="U234" s="44">
        <f>360*'WFH Recoverable LACW DATA 2022'!X234</f>
        <v>0</v>
      </c>
      <c r="V234" s="44">
        <f>$H$4*'WFH Recoverable LACW DATA 2022'!Y234</f>
        <v>0</v>
      </c>
      <c r="W234" s="44">
        <f>$C$5*'WFH Recoverable LACW DATA 2022'!Z234</f>
        <v>-276469.7795</v>
      </c>
      <c r="X234" s="44">
        <f>0*'WFH Recoverable LACW DATA 2022'!AA234</f>
        <v>0</v>
      </c>
      <c r="Y234" s="44">
        <f>0*'WFH Recoverable LACW DATA 2022'!AB234</f>
        <v>0</v>
      </c>
      <c r="Z234" s="44">
        <f>$G$5*'WFH Recoverable LACW DATA 2022'!AC234</f>
        <v>0</v>
      </c>
      <c r="AA234" s="44">
        <f>$H$5*'WFH Recoverable LACW DATA 2022'!AD234</f>
        <v>0</v>
      </c>
      <c r="AB234" s="44">
        <f>$C$6*'WFH Recoverable LACW DATA 2022'!AE234</f>
        <v>-749649.43850599916</v>
      </c>
      <c r="AC234" s="44">
        <f>0*'WFH Recoverable LACW DATA 2022'!AF234</f>
        <v>0</v>
      </c>
      <c r="AD234" s="44">
        <f>$G$6*'WFH Recoverable LACW DATA 2022'!AG234</f>
        <v>0</v>
      </c>
      <c r="AE234" s="44">
        <f>$H$5*'WFH Recoverable LACW DATA 2022'!AH234</f>
        <v>0</v>
      </c>
      <c r="AF234" s="44">
        <f>$C$7*'WFH Recoverable LACW DATA 2022'!AI234</f>
        <v>-593580.79999999993</v>
      </c>
      <c r="AG234" s="44">
        <f>0*'WFH Recoverable LACW DATA 2022'!AJ234</f>
        <v>0</v>
      </c>
      <c r="AH234" s="44">
        <f>0*'WFH Recoverable LACW DATA 2022'!AK234</f>
        <v>0</v>
      </c>
      <c r="AI234" s="44">
        <f>$G$7*'WFH Recoverable LACW DATA 2022'!AL234</f>
        <v>0</v>
      </c>
      <c r="AJ234" s="44">
        <f>$H$7*'WFH Recoverable LACW DATA 2022'!AM234</f>
        <v>0</v>
      </c>
      <c r="AK234" s="44">
        <f>$C$8*'WFH Recoverable LACW DATA 2022'!AN234</f>
        <v>-2262548.085914854</v>
      </c>
      <c r="AL234" s="44">
        <f>0*'WFH Recoverable LACW DATA 2022'!AO234</f>
        <v>0</v>
      </c>
      <c r="AM234" s="44">
        <f>$G$8*'WFH Recoverable LACW DATA 2022'!AP234</f>
        <v>0</v>
      </c>
      <c r="AN234" s="44">
        <f>$H$8*'WFH Recoverable LACW DATA 2022'!AQ234</f>
        <v>0</v>
      </c>
      <c r="AO234" s="44">
        <f>$C$9*'WFH Recoverable LACW DATA 2022'!AR234</f>
        <v>-464823.30222419312</v>
      </c>
      <c r="AP234" s="44">
        <f>0*'WFH Recoverable LACW DATA 2022'!AS234</f>
        <v>0</v>
      </c>
      <c r="AQ234" s="44">
        <f>0*'WFH Recoverable LACW DATA 2022'!AT234</f>
        <v>0</v>
      </c>
      <c r="AR234" s="44">
        <f>$G$9*'WFH Recoverable LACW DATA 2022'!AU234</f>
        <v>0</v>
      </c>
      <c r="AS234" s="44">
        <f>$H$9*'WFH Recoverable LACW DATA 2022'!AV234</f>
        <v>0</v>
      </c>
      <c r="AT234" s="44">
        <f>$C$10*'WFH Recoverable LACW DATA 2022'!AW234</f>
        <v>-35553</v>
      </c>
      <c r="AU234" s="44">
        <f>0*'WFH Recoverable LACW DATA 2022'!AX234</f>
        <v>0</v>
      </c>
      <c r="AV234" s="44">
        <f>0*'WFH Recoverable LACW DATA 2022'!AY234</f>
        <v>0</v>
      </c>
      <c r="AW234" s="44">
        <f>$G$10*'WFH Recoverable LACW DATA 2022'!AZ234</f>
        <v>0</v>
      </c>
      <c r="AX234" s="44">
        <f>360*'WFH Recoverable LACW DATA 2022'!BA234</f>
        <v>0</v>
      </c>
      <c r="AY234" s="44">
        <f>$H$10*'WFH Recoverable LACW DATA 2022'!BB234</f>
        <v>0</v>
      </c>
      <c r="AZ234" s="44">
        <f>$C$11*'WFH Recoverable LACW DATA 2022'!BC234</f>
        <v>0</v>
      </c>
      <c r="BA234" s="44">
        <f>0*'WFH Recoverable LACW DATA 2022'!BD234</f>
        <v>0</v>
      </c>
      <c r="BB234" s="44">
        <f>$E$4*'WFH Recoverable LACW DATA 2022'!BE234</f>
        <v>0</v>
      </c>
      <c r="BC234" s="44">
        <f>$F$4*'WFH Recoverable LACW DATA 2022'!BF234</f>
        <v>0</v>
      </c>
      <c r="BD234" s="44">
        <f>0*'WFH Recoverable LACW DATA 2022'!BG234</f>
        <v>0</v>
      </c>
      <c r="BE234" s="44">
        <f>$G$11*'WFH Recoverable LACW DATA 2022'!BH234</f>
        <v>0</v>
      </c>
      <c r="BF234" s="44">
        <f>360*'WFH Recoverable LACW DATA 2022'!BI234</f>
        <v>0</v>
      </c>
      <c r="BG234" s="44">
        <f>$H$11*'WFH Recoverable LACW DATA 2022'!BJ234</f>
        <v>0</v>
      </c>
      <c r="BH234" s="44">
        <f>0*'WFH Recoverable LACW DATA 2022'!BK234</f>
        <v>0</v>
      </c>
      <c r="BI234" s="44">
        <f>0*'WFH Recoverable LACW DATA 2022'!BL234</f>
        <v>0</v>
      </c>
      <c r="BJ234" s="44">
        <f>0*'WFH Recoverable LACW DATA 2022'!BM234</f>
        <v>0</v>
      </c>
      <c r="BK234" s="44">
        <f>0*'WFH Recoverable LACW DATA 2022'!BN234</f>
        <v>0</v>
      </c>
      <c r="BL234" s="44">
        <f>0*'WFH Recoverable LACW DATA 2022'!BO234</f>
        <v>0</v>
      </c>
      <c r="BM234">
        <f>$G$3*'WFH Residual LACW DATA 2022'!N234</f>
        <v>-146399.55816635041</v>
      </c>
      <c r="BN234">
        <f>$H$3*'WFH Residual LACW DATA 2022'!O234</f>
        <v>370706.05735132721</v>
      </c>
      <c r="BO234">
        <f>$G$4*'WFH Residual LACW DATA 2022'!P234</f>
        <v>-56420.250144189093</v>
      </c>
      <c r="BP234">
        <f>$H$4*'WFH Residual LACW DATA 2022'!Q234</f>
        <v>63393.823381894515</v>
      </c>
      <c r="BQ234">
        <f>$G$5*'WFH Residual LACW DATA 2022'!R234</f>
        <v>-670990.64762389252</v>
      </c>
      <c r="BR234">
        <f>$H$5*'WFH Residual LACW DATA 2022'!S234</f>
        <v>481447.07414128125</v>
      </c>
      <c r="BS234">
        <f>$G$7*'WFH Residual LACW DATA 2022'!T234</f>
        <v>3165.3958522454141</v>
      </c>
      <c r="BT234">
        <f>$H$7*'WFH Residual LACW DATA 2022'!U234</f>
        <v>532.11395792056533</v>
      </c>
      <c r="BU234">
        <f>$G$8*'WFH Residual LACW DATA 2022'!V234</f>
        <v>11027.594346364231</v>
      </c>
      <c r="BV234">
        <f>$H$8*'WFH Residual LACW DATA 2022'!W234</f>
        <v>689.77735285999211</v>
      </c>
      <c r="BW234">
        <f>$G$6*'WFH Residual LACW DATA 2022'!X234</f>
        <v>3708671.5699974601</v>
      </c>
      <c r="BX234">
        <f>$H$6*'WFH Residual LACW DATA 2022'!Y234</f>
        <v>3153.2678987885356</v>
      </c>
      <c r="BY234">
        <f>$G$9*'WFH Residual LACW DATA 2022'!Z234</f>
        <v>353029.565187926</v>
      </c>
      <c r="BZ234">
        <f>$H$9*'WFH Residual LACW DATA 2022'!AA234</f>
        <v>53594.605432534307</v>
      </c>
      <c r="CA234">
        <f>$G$10*'WFH Residual LACW DATA 2022'!AB234</f>
        <v>72540.321613957407</v>
      </c>
      <c r="CB234">
        <f>$H$10*'WFH Residual LACW DATA 2022'!AC234</f>
        <v>481.74926231491509</v>
      </c>
      <c r="CC234">
        <f>$G$10*'WFH Residual LACW DATA 2022'!AD234</f>
        <v>151675.21792009275</v>
      </c>
      <c r="CD234">
        <f>$H$11*'WFH Residual LACW DATA 2022'!AE234</f>
        <v>46385.884652803848</v>
      </c>
      <c r="CE234">
        <f>360*'WFH Residual LACW DATA 2022'!AF234</f>
        <v>30319.883642197456</v>
      </c>
      <c r="CH234">
        <f>360*'WFH Residual LACW DATA 2022'!AI234</f>
        <v>6067.7363940111236</v>
      </c>
    </row>
    <row r="235" spans="11:86" x14ac:dyDescent="0.35">
      <c r="K235" s="2" t="s">
        <v>234</v>
      </c>
      <c r="L235" s="10">
        <f>$E$3*'WFH Recoverable LACW DATA 2022'!O235</f>
        <v>0</v>
      </c>
      <c r="M235" s="44">
        <f>$F$3*'WFH Recoverable LACW DATA 2022'!P235</f>
        <v>0</v>
      </c>
      <c r="N235" s="44">
        <f>$D$3*'WFH Recoverable LACW DATA 2022'!Q235</f>
        <v>0</v>
      </c>
      <c r="O235" s="44">
        <f>$G$3*'WFH Recoverable LACW DATA 2022'!R235</f>
        <v>0</v>
      </c>
      <c r="P235" s="44">
        <f>$H$3*'WFH Recoverable LACW DATA 2022'!S235</f>
        <v>0</v>
      </c>
      <c r="Q235" s="44">
        <f>$E$4*'WFH Recoverable LACW DATA 2022'!T235</f>
        <v>-1483620.75</v>
      </c>
      <c r="R235" s="44">
        <f>$F$4*'WFH Recoverable LACW DATA 2022'!U235</f>
        <v>0</v>
      </c>
      <c r="S235" s="44">
        <f>$D$3*'WFH Recoverable LACW DATA 2022'!V235</f>
        <v>0</v>
      </c>
      <c r="T235" s="44">
        <f>$G$4*'WFH Recoverable LACW DATA 2022'!W235</f>
        <v>0</v>
      </c>
      <c r="U235" s="44">
        <f>360*'WFH Recoverable LACW DATA 2022'!X235</f>
        <v>0</v>
      </c>
      <c r="V235" s="44">
        <f>$H$4*'WFH Recoverable LACW DATA 2022'!Y235</f>
        <v>0</v>
      </c>
      <c r="W235" s="44">
        <f>$C$5*'WFH Recoverable LACW DATA 2022'!Z235</f>
        <v>-1258147.1059999999</v>
      </c>
      <c r="X235" s="44">
        <f>0*'WFH Recoverable LACW DATA 2022'!AA235</f>
        <v>0</v>
      </c>
      <c r="Y235" s="44">
        <f>0*'WFH Recoverable LACW DATA 2022'!AB235</f>
        <v>0</v>
      </c>
      <c r="Z235" s="44">
        <f>$G$5*'WFH Recoverable LACW DATA 2022'!AC235</f>
        <v>0</v>
      </c>
      <c r="AA235" s="44">
        <f>$H$5*'WFH Recoverable LACW DATA 2022'!AD235</f>
        <v>0</v>
      </c>
      <c r="AB235" s="44">
        <f>$C$6*'WFH Recoverable LACW DATA 2022'!AE235</f>
        <v>-1329423.8048633679</v>
      </c>
      <c r="AC235" s="44">
        <f>0*'WFH Recoverable LACW DATA 2022'!AF235</f>
        <v>0</v>
      </c>
      <c r="AD235" s="44">
        <f>$G$6*'WFH Recoverable LACW DATA 2022'!AG235</f>
        <v>0</v>
      </c>
      <c r="AE235" s="44">
        <f>$H$5*'WFH Recoverable LACW DATA 2022'!AH235</f>
        <v>0</v>
      </c>
      <c r="AF235" s="44">
        <f>$C$7*'WFH Recoverable LACW DATA 2022'!AI235</f>
        <v>-3413308.6952364617</v>
      </c>
      <c r="AG235" s="44">
        <f>0*'WFH Recoverable LACW DATA 2022'!AJ235</f>
        <v>0</v>
      </c>
      <c r="AH235" s="44">
        <f>0*'WFH Recoverable LACW DATA 2022'!AK235</f>
        <v>0</v>
      </c>
      <c r="AI235" s="44">
        <f>$G$7*'WFH Recoverable LACW DATA 2022'!AL235</f>
        <v>0</v>
      </c>
      <c r="AJ235" s="44">
        <f>$H$7*'WFH Recoverable LACW DATA 2022'!AM235</f>
        <v>0</v>
      </c>
      <c r="AK235" s="44">
        <f>$C$8*'WFH Recoverable LACW DATA 2022'!AN235</f>
        <v>-10512570.02442025</v>
      </c>
      <c r="AL235" s="44">
        <f>0*'WFH Recoverable LACW DATA 2022'!AO235</f>
        <v>0</v>
      </c>
      <c r="AM235" s="44">
        <f>$G$8*'WFH Recoverable LACW DATA 2022'!AP235</f>
        <v>0</v>
      </c>
      <c r="AN235" s="44">
        <f>$H$8*'WFH Recoverable LACW DATA 2022'!AQ235</f>
        <v>0</v>
      </c>
      <c r="AO235" s="44">
        <f>$C$9*'WFH Recoverable LACW DATA 2022'!AR235</f>
        <v>0</v>
      </c>
      <c r="AP235" s="44">
        <f>0*'WFH Recoverable LACW DATA 2022'!AS235</f>
        <v>0</v>
      </c>
      <c r="AQ235" s="44">
        <f>0*'WFH Recoverable LACW DATA 2022'!AT235</f>
        <v>0</v>
      </c>
      <c r="AR235" s="44">
        <f>$G$9*'WFH Recoverable LACW DATA 2022'!AU235</f>
        <v>0</v>
      </c>
      <c r="AS235" s="44">
        <f>$H$9*'WFH Recoverable LACW DATA 2022'!AV235</f>
        <v>0</v>
      </c>
      <c r="AT235" s="44">
        <f>$C$10*'WFH Recoverable LACW DATA 2022'!AW235</f>
        <v>-79340</v>
      </c>
      <c r="AU235" s="44">
        <f>0*'WFH Recoverable LACW DATA 2022'!AX235</f>
        <v>0</v>
      </c>
      <c r="AV235" s="44">
        <f>0*'WFH Recoverable LACW DATA 2022'!AY235</f>
        <v>0</v>
      </c>
      <c r="AW235" s="44">
        <f>$G$10*'WFH Recoverable LACW DATA 2022'!AZ235</f>
        <v>0</v>
      </c>
      <c r="AX235" s="44">
        <f>360*'WFH Recoverable LACW DATA 2022'!BA235</f>
        <v>0</v>
      </c>
      <c r="AY235" s="44">
        <f>$H$10*'WFH Recoverable LACW DATA 2022'!BB235</f>
        <v>0</v>
      </c>
      <c r="AZ235" s="44">
        <f>$C$11*'WFH Recoverable LACW DATA 2022'!BC235</f>
        <v>0</v>
      </c>
      <c r="BA235" s="44">
        <f>0*'WFH Recoverable LACW DATA 2022'!BD235</f>
        <v>0</v>
      </c>
      <c r="BB235" s="44">
        <f>$E$4*'WFH Recoverable LACW DATA 2022'!BE235</f>
        <v>0</v>
      </c>
      <c r="BC235" s="44">
        <f>$F$4*'WFH Recoverable LACW DATA 2022'!BF235</f>
        <v>0</v>
      </c>
      <c r="BD235" s="44">
        <f>0*'WFH Recoverable LACW DATA 2022'!BG235</f>
        <v>0</v>
      </c>
      <c r="BE235" s="44">
        <f>$G$11*'WFH Recoverable LACW DATA 2022'!BH235</f>
        <v>0</v>
      </c>
      <c r="BF235" s="44">
        <f>360*'WFH Recoverable LACW DATA 2022'!BI235</f>
        <v>0</v>
      </c>
      <c r="BG235" s="44">
        <f>$H$11*'WFH Recoverable LACW DATA 2022'!BJ235</f>
        <v>0</v>
      </c>
      <c r="BH235" s="44">
        <f>0*'WFH Recoverable LACW DATA 2022'!BK235</f>
        <v>0</v>
      </c>
      <c r="BI235" s="44">
        <f>0*'WFH Recoverable LACW DATA 2022'!BL235</f>
        <v>0</v>
      </c>
      <c r="BJ235" s="44">
        <f>0*'WFH Recoverable LACW DATA 2022'!BM235</f>
        <v>0</v>
      </c>
      <c r="BK235" s="44">
        <f>0*'WFH Recoverable LACW DATA 2022'!BN235</f>
        <v>0</v>
      </c>
      <c r="BL235" s="44">
        <f>0*'WFH Recoverable LACW DATA 2022'!BO235</f>
        <v>0</v>
      </c>
      <c r="BM235">
        <f>$G$3*'WFH Residual LACW DATA 2022'!N235</f>
        <v>-96343.753517668054</v>
      </c>
      <c r="BN235">
        <f>$H$3*'WFH Residual LACW DATA 2022'!O235</f>
        <v>243957.10932665807</v>
      </c>
      <c r="BO235">
        <f>$G$4*'WFH Residual LACW DATA 2022'!P235</f>
        <v>-37129.474578881076</v>
      </c>
      <c r="BP235">
        <f>$H$4*'WFH Residual LACW DATA 2022'!Q235</f>
        <v>41718.697589974297</v>
      </c>
      <c r="BQ235">
        <f>$G$5*'WFH Residual LACW DATA 2022'!R235</f>
        <v>-441570.71494629298</v>
      </c>
      <c r="BR235">
        <f>$H$5*'WFH Residual LACW DATA 2022'!S235</f>
        <v>316834.41414600803</v>
      </c>
      <c r="BS235">
        <f>$G$7*'WFH Residual LACW DATA 2022'!T235</f>
        <v>2083.1081841657956</v>
      </c>
      <c r="BT235">
        <f>$H$7*'WFH Residual LACW DATA 2022'!U235</f>
        <v>350.17766888993981</v>
      </c>
      <c r="BU235">
        <f>$G$8*'WFH Residual LACW DATA 2022'!V235</f>
        <v>7257.1245767813016</v>
      </c>
      <c r="BV235">
        <f>$H$8*'WFH Residual LACW DATA 2022'!W235</f>
        <v>453.93401522769977</v>
      </c>
      <c r="BW235">
        <f>$G$6*'WFH Residual LACW DATA 2022'!X235</f>
        <v>2440631.2702926216</v>
      </c>
      <c r="BX235">
        <f>$H$6*'WFH Residual LACW DATA 2022'!Y235</f>
        <v>2075.1269267551988</v>
      </c>
      <c r="BY235">
        <f>$G$9*'WFH Residual LACW DATA 2022'!Z235</f>
        <v>232324.42665071302</v>
      </c>
      <c r="BZ235">
        <f>$H$9*'WFH Residual LACW DATA 2022'!AA235</f>
        <v>35269.952453009362</v>
      </c>
      <c r="CA235">
        <f>$G$10*'WFH Residual LACW DATA 2022'!AB235</f>
        <v>47737.895887132814</v>
      </c>
      <c r="CB235">
        <f>$H$10*'WFH Residual LACW DATA 2022'!AC235</f>
        <v>317.0332804764887</v>
      </c>
      <c r="CC235">
        <f>$G$10*'WFH Residual LACW DATA 2022'!AD235</f>
        <v>99815.600491277684</v>
      </c>
      <c r="CD235">
        <f>$H$11*'WFH Residual LACW DATA 2022'!AE235</f>
        <v>30525.981728788447</v>
      </c>
      <c r="CE235">
        <f>360*'WFH Residual LACW DATA 2022'!AF235</f>
        <v>19953.143526492295</v>
      </c>
      <c r="CH235">
        <f>360*'WFH Residual LACW DATA 2022'!AI235</f>
        <v>3993.1028950957439</v>
      </c>
    </row>
    <row r="236" spans="11:86" x14ac:dyDescent="0.35">
      <c r="K236" s="2" t="s">
        <v>235</v>
      </c>
      <c r="L236" s="10">
        <f>$E$3*'WFH Recoverable LACW DATA 2022'!O236</f>
        <v>0</v>
      </c>
      <c r="M236" s="44">
        <f>$F$3*'WFH Recoverable LACW DATA 2022'!P236</f>
        <v>0</v>
      </c>
      <c r="N236" s="44">
        <f>$D$3*'WFH Recoverable LACW DATA 2022'!Q236</f>
        <v>0</v>
      </c>
      <c r="O236" s="44">
        <f>$G$3*'WFH Recoverable LACW DATA 2022'!R236</f>
        <v>0</v>
      </c>
      <c r="P236" s="44">
        <f>$H$3*'WFH Recoverable LACW DATA 2022'!S236</f>
        <v>0</v>
      </c>
      <c r="Q236" s="44">
        <f>$E$4*'WFH Recoverable LACW DATA 2022'!T236</f>
        <v>0</v>
      </c>
      <c r="R236" s="44">
        <f>$F$4*'WFH Recoverable LACW DATA 2022'!U236</f>
        <v>378563.92</v>
      </c>
      <c r="S236" s="44">
        <f>$D$3*'WFH Recoverable LACW DATA 2022'!V236</f>
        <v>0</v>
      </c>
      <c r="T236" s="44">
        <f>$G$4*'WFH Recoverable LACW DATA 2022'!W236</f>
        <v>0</v>
      </c>
      <c r="U236" s="44">
        <f>360*'WFH Recoverable LACW DATA 2022'!X236</f>
        <v>0</v>
      </c>
      <c r="V236" s="44">
        <f>$H$4*'WFH Recoverable LACW DATA 2022'!Y236</f>
        <v>0</v>
      </c>
      <c r="W236" s="44">
        <f>$C$5*'WFH Recoverable LACW DATA 2022'!Z236</f>
        <v>-455386.81869376148</v>
      </c>
      <c r="X236" s="44">
        <f>0*'WFH Recoverable LACW DATA 2022'!AA236</f>
        <v>0</v>
      </c>
      <c r="Y236" s="44">
        <f>0*'WFH Recoverable LACW DATA 2022'!AB236</f>
        <v>0</v>
      </c>
      <c r="Z236" s="44">
        <f>$G$5*'WFH Recoverable LACW DATA 2022'!AC236</f>
        <v>0</v>
      </c>
      <c r="AA236" s="44">
        <f>$H$5*'WFH Recoverable LACW DATA 2022'!AD236</f>
        <v>0</v>
      </c>
      <c r="AB236" s="44">
        <f>$C$6*'WFH Recoverable LACW DATA 2022'!AE236</f>
        <v>-915285.42299999995</v>
      </c>
      <c r="AC236" s="44">
        <f>0*'WFH Recoverable LACW DATA 2022'!AF236</f>
        <v>0</v>
      </c>
      <c r="AD236" s="44">
        <f>$G$6*'WFH Recoverable LACW DATA 2022'!AG236</f>
        <v>0</v>
      </c>
      <c r="AE236" s="44">
        <f>$H$5*'WFH Recoverable LACW DATA 2022'!AH236</f>
        <v>0</v>
      </c>
      <c r="AF236" s="44">
        <f>$C$7*'WFH Recoverable LACW DATA 2022'!AI236</f>
        <v>-999574.67999999993</v>
      </c>
      <c r="AG236" s="44">
        <f>0*'WFH Recoverable LACW DATA 2022'!AJ236</f>
        <v>0</v>
      </c>
      <c r="AH236" s="44">
        <f>0*'WFH Recoverable LACW DATA 2022'!AK236</f>
        <v>0</v>
      </c>
      <c r="AI236" s="44">
        <f>$G$7*'WFH Recoverable LACW DATA 2022'!AL236</f>
        <v>0</v>
      </c>
      <c r="AJ236" s="44">
        <f>$H$7*'WFH Recoverable LACW DATA 2022'!AM236</f>
        <v>0</v>
      </c>
      <c r="AK236" s="44">
        <f>$C$8*'WFH Recoverable LACW DATA 2022'!AN236</f>
        <v>-5628029.5549999997</v>
      </c>
      <c r="AL236" s="44">
        <f>0*'WFH Recoverable LACW DATA 2022'!AO236</f>
        <v>0</v>
      </c>
      <c r="AM236" s="44">
        <f>$G$8*'WFH Recoverable LACW DATA 2022'!AP236</f>
        <v>0</v>
      </c>
      <c r="AN236" s="44">
        <f>$H$8*'WFH Recoverable LACW DATA 2022'!AQ236</f>
        <v>0</v>
      </c>
      <c r="AO236" s="44">
        <f>$C$9*'WFH Recoverable LACW DATA 2022'!AR236</f>
        <v>-474828.55000000005</v>
      </c>
      <c r="AP236" s="44">
        <f>0*'WFH Recoverable LACW DATA 2022'!AS236</f>
        <v>0</v>
      </c>
      <c r="AQ236" s="44">
        <f>0*'WFH Recoverable LACW DATA 2022'!AT236</f>
        <v>0</v>
      </c>
      <c r="AR236" s="44">
        <f>$G$9*'WFH Recoverable LACW DATA 2022'!AU236</f>
        <v>0</v>
      </c>
      <c r="AS236" s="44">
        <f>$H$9*'WFH Recoverable LACW DATA 2022'!AV236</f>
        <v>0</v>
      </c>
      <c r="AT236" s="44">
        <f>$C$10*'WFH Recoverable LACW DATA 2022'!AW236</f>
        <v>-524720</v>
      </c>
      <c r="AU236" s="44">
        <f>0*'WFH Recoverable LACW DATA 2022'!AX236</f>
        <v>0</v>
      </c>
      <c r="AV236" s="44">
        <f>0*'WFH Recoverable LACW DATA 2022'!AY236</f>
        <v>0</v>
      </c>
      <c r="AW236" s="44">
        <f>$G$10*'WFH Recoverable LACW DATA 2022'!AZ236</f>
        <v>0</v>
      </c>
      <c r="AX236" s="44">
        <f>360*'WFH Recoverable LACW DATA 2022'!BA236</f>
        <v>0</v>
      </c>
      <c r="AY236" s="44">
        <f>$H$10*'WFH Recoverable LACW DATA 2022'!BB236</f>
        <v>0</v>
      </c>
      <c r="AZ236" s="44">
        <f>$C$11*'WFH Recoverable LACW DATA 2022'!BC236</f>
        <v>0</v>
      </c>
      <c r="BA236" s="44">
        <f>0*'WFH Recoverable LACW DATA 2022'!BD236</f>
        <v>0</v>
      </c>
      <c r="BB236" s="44">
        <f>$E$4*'WFH Recoverable LACW DATA 2022'!BE236</f>
        <v>0</v>
      </c>
      <c r="BC236" s="44">
        <f>$F$4*'WFH Recoverable LACW DATA 2022'!BF236</f>
        <v>0</v>
      </c>
      <c r="BD236" s="44">
        <f>0*'WFH Recoverable LACW DATA 2022'!BG236</f>
        <v>0</v>
      </c>
      <c r="BE236" s="44">
        <f>$G$11*'WFH Recoverable LACW DATA 2022'!BH236</f>
        <v>0</v>
      </c>
      <c r="BF236" s="44">
        <f>360*'WFH Recoverable LACW DATA 2022'!BI236</f>
        <v>0</v>
      </c>
      <c r="BG236" s="44">
        <f>$H$11*'WFH Recoverable LACW DATA 2022'!BJ236</f>
        <v>0</v>
      </c>
      <c r="BH236" s="44">
        <f>0*'WFH Recoverable LACW DATA 2022'!BK236</f>
        <v>0</v>
      </c>
      <c r="BI236" s="44">
        <f>0*'WFH Recoverable LACW DATA 2022'!BL236</f>
        <v>0</v>
      </c>
      <c r="BJ236" s="44">
        <f>0*'WFH Recoverable LACW DATA 2022'!BM236</f>
        <v>0</v>
      </c>
      <c r="BK236" s="44">
        <f>0*'WFH Recoverable LACW DATA 2022'!BN236</f>
        <v>0</v>
      </c>
      <c r="BL236" s="44">
        <f>0*'WFH Recoverable LACW DATA 2022'!BO236</f>
        <v>0</v>
      </c>
      <c r="BM236">
        <f>$G$3*'WFH Residual LACW DATA 2022'!N236</f>
        <v>-565396.44259500003</v>
      </c>
      <c r="BN236">
        <f>$H$3*'WFH Residual LACW DATA 2022'!O236</f>
        <v>1431670.2092550001</v>
      </c>
      <c r="BO236">
        <f>$G$4*'WFH Residual LACW DATA 2022'!P236</f>
        <v>-217895.52592499997</v>
      </c>
      <c r="BP236">
        <f>$H$4*'WFH Residual LACW DATA 2022'!Q236</f>
        <v>244827.53002499999</v>
      </c>
      <c r="BQ236">
        <f>$G$5*'WFH Residual LACW DATA 2022'!R236</f>
        <v>-2591372.0637734998</v>
      </c>
      <c r="BR236">
        <f>$H$5*'WFH Residual LACW DATA 2022'!S236</f>
        <v>1859353.0364890001</v>
      </c>
      <c r="BS236">
        <f>$G$7*'WFH Residual LACW DATA 2022'!T236</f>
        <v>12224.787948000001</v>
      </c>
      <c r="BT236">
        <f>$H$7*'WFH Residual LACW DATA 2022'!U236</f>
        <v>2055.0290085000001</v>
      </c>
      <c r="BU236">
        <f>$G$8*'WFH Residual LACW DATA 2022'!V236</f>
        <v>42588.670976250003</v>
      </c>
      <c r="BV236">
        <f>$H$8*'WFH Residual LACW DATA 2022'!W236</f>
        <v>2663.9264925000002</v>
      </c>
      <c r="BW236">
        <f>$G$6*'WFH Residual LACW DATA 2022'!X236</f>
        <v>14322923.775816001</v>
      </c>
      <c r="BX236">
        <f>$H$6*'WFH Residual LACW DATA 2022'!Y236</f>
        <v>12177.949679999998</v>
      </c>
      <c r="BY236">
        <f>$G$9*'WFH Residual LACW DATA 2022'!Z236</f>
        <v>1363403.433645</v>
      </c>
      <c r="BZ236">
        <f>$H$9*'WFH Residual LACW DATA 2022'!AA236</f>
        <v>206982.86001249999</v>
      </c>
      <c r="CA236">
        <f>$G$10*'WFH Residual LACW DATA 2022'!AB236</f>
        <v>280151.39047500002</v>
      </c>
      <c r="CB236">
        <f>$H$10*'WFH Residual LACW DATA 2022'!AC236</f>
        <v>1860.52009</v>
      </c>
      <c r="CC236">
        <f>$G$10*'WFH Residual LACW DATA 2022'!AD236</f>
        <v>585771.08917499997</v>
      </c>
      <c r="CD236">
        <f>$H$11*'WFH Residual LACW DATA 2022'!AE236</f>
        <v>179142.71393849998</v>
      </c>
      <c r="CE236">
        <f>360*'WFH Residual LACW DATA 2022'!AF236</f>
        <v>117095.66999999998</v>
      </c>
      <c r="CH236">
        <f>360*'WFH Residual LACW DATA 2022'!AI236</f>
        <v>23433.653863080002</v>
      </c>
    </row>
    <row r="237" spans="11:86" x14ac:dyDescent="0.35">
      <c r="K237" s="2" t="s">
        <v>236</v>
      </c>
      <c r="L237" s="10">
        <f>$E$3*'WFH Recoverable LACW DATA 2022'!O237</f>
        <v>0</v>
      </c>
      <c r="M237" s="44">
        <f>$F$3*'WFH Recoverable LACW DATA 2022'!P237</f>
        <v>0</v>
      </c>
      <c r="N237" s="44">
        <f>$D$3*'WFH Recoverable LACW DATA 2022'!Q237</f>
        <v>-640.38000000000011</v>
      </c>
      <c r="O237" s="44">
        <f>$G$3*'WFH Recoverable LACW DATA 2022'!R237</f>
        <v>0</v>
      </c>
      <c r="P237" s="44">
        <f>$H$3*'WFH Recoverable LACW DATA 2022'!S237</f>
        <v>0</v>
      </c>
      <c r="Q237" s="44">
        <f>$E$4*'WFH Recoverable LACW DATA 2022'!T237</f>
        <v>-3432.333039537104</v>
      </c>
      <c r="R237" s="44">
        <f>$F$4*'WFH Recoverable LACW DATA 2022'!U237</f>
        <v>599294.412217465</v>
      </c>
      <c r="S237" s="44">
        <f>$D$3*'WFH Recoverable LACW DATA 2022'!V237</f>
        <v>0</v>
      </c>
      <c r="T237" s="44">
        <f>$G$4*'WFH Recoverable LACW DATA 2022'!W237</f>
        <v>0</v>
      </c>
      <c r="U237" s="44">
        <f>360*'WFH Recoverable LACW DATA 2022'!X237</f>
        <v>0</v>
      </c>
      <c r="V237" s="44">
        <f>$H$4*'WFH Recoverable LACW DATA 2022'!Y237</f>
        <v>0</v>
      </c>
      <c r="W237" s="44">
        <f>$C$5*'WFH Recoverable LACW DATA 2022'!Z237</f>
        <v>-1026706.4482522818</v>
      </c>
      <c r="X237" s="44">
        <f>0*'WFH Recoverable LACW DATA 2022'!AA237</f>
        <v>0</v>
      </c>
      <c r="Y237" s="44">
        <f>0*'WFH Recoverable LACW DATA 2022'!AB237</f>
        <v>0</v>
      </c>
      <c r="Z237" s="44">
        <f>$G$5*'WFH Recoverable LACW DATA 2022'!AC237</f>
        <v>0</v>
      </c>
      <c r="AA237" s="44">
        <f>$H$5*'WFH Recoverable LACW DATA 2022'!AD237</f>
        <v>0</v>
      </c>
      <c r="AB237" s="44">
        <f>$C$6*'WFH Recoverable LACW DATA 2022'!AE237</f>
        <v>-1589808.8402468993</v>
      </c>
      <c r="AC237" s="44">
        <f>0*'WFH Recoverable LACW DATA 2022'!AF237</f>
        <v>0</v>
      </c>
      <c r="AD237" s="44">
        <f>$G$6*'WFH Recoverable LACW DATA 2022'!AG237</f>
        <v>0</v>
      </c>
      <c r="AE237" s="44">
        <f>$H$5*'WFH Recoverable LACW DATA 2022'!AH237</f>
        <v>0</v>
      </c>
      <c r="AF237" s="44">
        <f>$C$7*'WFH Recoverable LACW DATA 2022'!AI237</f>
        <v>-1360269.9137299396</v>
      </c>
      <c r="AG237" s="44">
        <f>0*'WFH Recoverable LACW DATA 2022'!AJ237</f>
        <v>0</v>
      </c>
      <c r="AH237" s="44">
        <f>0*'WFH Recoverable LACW DATA 2022'!AK237</f>
        <v>0</v>
      </c>
      <c r="AI237" s="44">
        <f>$G$7*'WFH Recoverable LACW DATA 2022'!AL237</f>
        <v>0</v>
      </c>
      <c r="AJ237" s="44">
        <f>$H$7*'WFH Recoverable LACW DATA 2022'!AM237</f>
        <v>0</v>
      </c>
      <c r="AK237" s="44">
        <f>$C$8*'WFH Recoverable LACW DATA 2022'!AN237</f>
        <v>-13266082.845760414</v>
      </c>
      <c r="AL237" s="44">
        <f>0*'WFH Recoverable LACW DATA 2022'!AO237</f>
        <v>0</v>
      </c>
      <c r="AM237" s="44">
        <f>$G$8*'WFH Recoverable LACW DATA 2022'!AP237</f>
        <v>0</v>
      </c>
      <c r="AN237" s="44">
        <f>$H$8*'WFH Recoverable LACW DATA 2022'!AQ237</f>
        <v>0</v>
      </c>
      <c r="AO237" s="44">
        <f>$C$9*'WFH Recoverable LACW DATA 2022'!AR237</f>
        <v>-3193510.2114579314</v>
      </c>
      <c r="AP237" s="44">
        <f>0*'WFH Recoverable LACW DATA 2022'!AS237</f>
        <v>0</v>
      </c>
      <c r="AQ237" s="44">
        <f>0*'WFH Recoverable LACW DATA 2022'!AT237</f>
        <v>0</v>
      </c>
      <c r="AR237" s="44">
        <f>$G$9*'WFH Recoverable LACW DATA 2022'!AU237</f>
        <v>0</v>
      </c>
      <c r="AS237" s="44">
        <f>$H$9*'WFH Recoverable LACW DATA 2022'!AV237</f>
        <v>0</v>
      </c>
      <c r="AT237" s="44">
        <f>$C$10*'WFH Recoverable LACW DATA 2022'!AW237</f>
        <v>-771560</v>
      </c>
      <c r="AU237" s="44">
        <f>0*'WFH Recoverable LACW DATA 2022'!AX237</f>
        <v>0</v>
      </c>
      <c r="AV237" s="44">
        <f>0*'WFH Recoverable LACW DATA 2022'!AY237</f>
        <v>0</v>
      </c>
      <c r="AW237" s="44">
        <f>$G$10*'WFH Recoverable LACW DATA 2022'!AZ237</f>
        <v>0</v>
      </c>
      <c r="AX237" s="44">
        <f>360*'WFH Recoverable LACW DATA 2022'!BA237</f>
        <v>0</v>
      </c>
      <c r="AY237" s="44">
        <f>$H$10*'WFH Recoverable LACW DATA 2022'!BB237</f>
        <v>0</v>
      </c>
      <c r="AZ237" s="44">
        <f>$C$11*'WFH Recoverable LACW DATA 2022'!BC237</f>
        <v>0</v>
      </c>
      <c r="BA237" s="44">
        <f>0*'WFH Recoverable LACW DATA 2022'!BD237</f>
        <v>0</v>
      </c>
      <c r="BB237" s="44">
        <f>$E$4*'WFH Recoverable LACW DATA 2022'!BE237</f>
        <v>0</v>
      </c>
      <c r="BC237" s="44">
        <f>$F$4*'WFH Recoverable LACW DATA 2022'!BF237</f>
        <v>0</v>
      </c>
      <c r="BD237" s="44">
        <f>0*'WFH Recoverable LACW DATA 2022'!BG237</f>
        <v>0</v>
      </c>
      <c r="BE237" s="44">
        <f>$G$11*'WFH Recoverable LACW DATA 2022'!BH237</f>
        <v>0</v>
      </c>
      <c r="BF237" s="44">
        <f>360*'WFH Recoverable LACW DATA 2022'!BI237</f>
        <v>0</v>
      </c>
      <c r="BG237" s="44">
        <f>$H$11*'WFH Recoverable LACW DATA 2022'!BJ237</f>
        <v>0</v>
      </c>
      <c r="BH237" s="44">
        <f>0*'WFH Recoverable LACW DATA 2022'!BK237</f>
        <v>0</v>
      </c>
      <c r="BI237" s="44">
        <f>0*'WFH Recoverable LACW DATA 2022'!BL237</f>
        <v>0</v>
      </c>
      <c r="BJ237" s="44">
        <f>0*'WFH Recoverable LACW DATA 2022'!BM237</f>
        <v>0</v>
      </c>
      <c r="BK237" s="44">
        <f>0*'WFH Recoverable LACW DATA 2022'!BN237</f>
        <v>0</v>
      </c>
      <c r="BL237" s="44">
        <f>0*'WFH Recoverable LACW DATA 2022'!BO237</f>
        <v>0</v>
      </c>
      <c r="BM237">
        <f>$G$3*'WFH Residual LACW DATA 2022'!N237</f>
        <v>-410310.68741913285</v>
      </c>
      <c r="BN237">
        <f>$H$3*'WFH Residual LACW DATA 2022'!O237</f>
        <v>1038969.3734555303</v>
      </c>
      <c r="BO237">
        <f>$G$4*'WFH Residual LACW DATA 2022'!P237</f>
        <v>-158127.74239876494</v>
      </c>
      <c r="BP237">
        <f>$H$4*'WFH Residual LACW DATA 2022'!Q237</f>
        <v>177672.41633609548</v>
      </c>
      <c r="BQ237">
        <f>$G$5*'WFH Residual LACW DATA 2022'!R237</f>
        <v>-1880570.1146005844</v>
      </c>
      <c r="BR237">
        <f>$H$5*'WFH Residual LACW DATA 2022'!S237</f>
        <v>1349340.6839546328</v>
      </c>
      <c r="BS237">
        <f>$G$7*'WFH Residual LACW DATA 2022'!T237</f>
        <v>8871.582430683955</v>
      </c>
      <c r="BT237">
        <f>$H$7*'WFH Residual LACW DATA 2022'!U237</f>
        <v>1491.3435982615269</v>
      </c>
      <c r="BU237">
        <f>$G$8*'WFH Residual LACW DATA 2022'!V237</f>
        <v>30906.786014304053</v>
      </c>
      <c r="BV237">
        <f>$H$8*'WFH Residual LACW DATA 2022'!W237</f>
        <v>1933.2231829316088</v>
      </c>
      <c r="BW237">
        <f>$G$6*'WFH Residual LACW DATA 2022'!X237</f>
        <v>10394208.83749097</v>
      </c>
      <c r="BX237">
        <f>$H$6*'WFH Residual LACW DATA 2022'!Y237</f>
        <v>8837.5916934016404</v>
      </c>
      <c r="BY237">
        <f>$G$9*'WFH Residual LACW DATA 2022'!Z237</f>
        <v>989427.87386655761</v>
      </c>
      <c r="BZ237">
        <f>$H$9*'WFH Residual LACW DATA 2022'!AA237</f>
        <v>150208.37270555913</v>
      </c>
      <c r="CA237">
        <f>$G$10*'WFH Residual LACW DATA 2022'!AB237</f>
        <v>203307.0973698406</v>
      </c>
      <c r="CB237">
        <f>$H$10*'WFH Residual LACW DATA 2022'!AC237</f>
        <v>1350.1876198252507</v>
      </c>
      <c r="CC237">
        <f>$G$10*'WFH Residual LACW DATA 2022'!AD237</f>
        <v>425096.6581369394</v>
      </c>
      <c r="CD237">
        <f>$H$11*'WFH Residual LACW DATA 2022'!AE237</f>
        <v>130004.65613981038</v>
      </c>
      <c r="CE237">
        <f>360*'WFH Residual LACW DATA 2022'!AF237</f>
        <v>84976.843205785</v>
      </c>
      <c r="CH237">
        <f>360*'WFH Residual LACW DATA 2022'!AI237</f>
        <v>17005.905769714518</v>
      </c>
    </row>
    <row r="238" spans="11:86" x14ac:dyDescent="0.35">
      <c r="K238" s="2" t="s">
        <v>237</v>
      </c>
      <c r="L238" s="10">
        <f>$E$3*'WFH Recoverable LACW DATA 2022'!O238</f>
        <v>0</v>
      </c>
      <c r="M238" s="44">
        <f>$F$3*'WFH Recoverable LACW DATA 2022'!P238</f>
        <v>0</v>
      </c>
      <c r="N238" s="44">
        <f>$D$3*'WFH Recoverable LACW DATA 2022'!Q238</f>
        <v>-150950.28</v>
      </c>
      <c r="O238" s="44">
        <f>$G$3*'WFH Recoverable LACW DATA 2022'!R238</f>
        <v>0</v>
      </c>
      <c r="P238" s="44">
        <f>$H$3*'WFH Recoverable LACW DATA 2022'!S238</f>
        <v>0</v>
      </c>
      <c r="Q238" s="44">
        <f>$E$4*'WFH Recoverable LACW DATA 2022'!T238</f>
        <v>-690522.3</v>
      </c>
      <c r="R238" s="44">
        <f>$F$4*'WFH Recoverable LACW DATA 2022'!U238</f>
        <v>0</v>
      </c>
      <c r="S238" s="44">
        <f>$D$3*'WFH Recoverable LACW DATA 2022'!V238</f>
        <v>0</v>
      </c>
      <c r="T238" s="44">
        <f>$G$4*'WFH Recoverable LACW DATA 2022'!W238</f>
        <v>0</v>
      </c>
      <c r="U238" s="44">
        <f>360*'WFH Recoverable LACW DATA 2022'!X238</f>
        <v>0</v>
      </c>
      <c r="V238" s="44">
        <f>$H$4*'WFH Recoverable LACW DATA 2022'!Y238</f>
        <v>0</v>
      </c>
      <c r="W238" s="44">
        <f>$C$5*'WFH Recoverable LACW DATA 2022'!Z238</f>
        <v>-838993.20835099288</v>
      </c>
      <c r="X238" s="44">
        <f>0*'WFH Recoverable LACW DATA 2022'!AA238</f>
        <v>0</v>
      </c>
      <c r="Y238" s="44">
        <f>0*'WFH Recoverable LACW DATA 2022'!AB238</f>
        <v>0</v>
      </c>
      <c r="Z238" s="44">
        <f>$G$5*'WFH Recoverable LACW DATA 2022'!AC238</f>
        <v>0</v>
      </c>
      <c r="AA238" s="44">
        <f>$H$5*'WFH Recoverable LACW DATA 2022'!AD238</f>
        <v>0</v>
      </c>
      <c r="AB238" s="44">
        <f>$C$6*'WFH Recoverable LACW DATA 2022'!AE238</f>
        <v>-929109.87562569336</v>
      </c>
      <c r="AC238" s="44">
        <f>0*'WFH Recoverable LACW DATA 2022'!AF238</f>
        <v>0</v>
      </c>
      <c r="AD238" s="44">
        <f>$G$6*'WFH Recoverable LACW DATA 2022'!AG238</f>
        <v>0</v>
      </c>
      <c r="AE238" s="44">
        <f>$H$5*'WFH Recoverable LACW DATA 2022'!AH238</f>
        <v>0</v>
      </c>
      <c r="AF238" s="44">
        <f>$C$7*'WFH Recoverable LACW DATA 2022'!AI238</f>
        <v>-1806655.1383484188</v>
      </c>
      <c r="AG238" s="44">
        <f>0*'WFH Recoverable LACW DATA 2022'!AJ238</f>
        <v>0</v>
      </c>
      <c r="AH238" s="44">
        <f>0*'WFH Recoverable LACW DATA 2022'!AK238</f>
        <v>0</v>
      </c>
      <c r="AI238" s="44">
        <f>$G$7*'WFH Recoverable LACW DATA 2022'!AL238</f>
        <v>0</v>
      </c>
      <c r="AJ238" s="44">
        <f>$H$7*'WFH Recoverable LACW DATA 2022'!AM238</f>
        <v>0</v>
      </c>
      <c r="AK238" s="44">
        <f>$C$8*'WFH Recoverable LACW DATA 2022'!AN238</f>
        <v>-3876391.2797405072</v>
      </c>
      <c r="AL238" s="44">
        <f>0*'WFH Recoverable LACW DATA 2022'!AO238</f>
        <v>0</v>
      </c>
      <c r="AM238" s="44">
        <f>$G$8*'WFH Recoverable LACW DATA 2022'!AP238</f>
        <v>0</v>
      </c>
      <c r="AN238" s="44">
        <f>$H$8*'WFH Recoverable LACW DATA 2022'!AQ238</f>
        <v>0</v>
      </c>
      <c r="AO238" s="44">
        <f>$C$9*'WFH Recoverable LACW DATA 2022'!AR238</f>
        <v>-102423.825</v>
      </c>
      <c r="AP238" s="44">
        <f>0*'WFH Recoverable LACW DATA 2022'!AS238</f>
        <v>0</v>
      </c>
      <c r="AQ238" s="44">
        <f>0*'WFH Recoverable LACW DATA 2022'!AT238</f>
        <v>0</v>
      </c>
      <c r="AR238" s="44">
        <f>$G$9*'WFH Recoverable LACW DATA 2022'!AU238</f>
        <v>0</v>
      </c>
      <c r="AS238" s="44">
        <f>$H$9*'WFH Recoverable LACW DATA 2022'!AV238</f>
        <v>0</v>
      </c>
      <c r="AT238" s="44">
        <f>$C$10*'WFH Recoverable LACW DATA 2022'!AW238</f>
        <v>-5880</v>
      </c>
      <c r="AU238" s="44">
        <f>0*'WFH Recoverable LACW DATA 2022'!AX238</f>
        <v>0</v>
      </c>
      <c r="AV238" s="44">
        <f>0*'WFH Recoverable LACW DATA 2022'!AY238</f>
        <v>0</v>
      </c>
      <c r="AW238" s="44">
        <f>$G$10*'WFH Recoverable LACW DATA 2022'!AZ238</f>
        <v>0</v>
      </c>
      <c r="AX238" s="44">
        <f>360*'WFH Recoverable LACW DATA 2022'!BA238</f>
        <v>0</v>
      </c>
      <c r="AY238" s="44">
        <f>$H$10*'WFH Recoverable LACW DATA 2022'!BB238</f>
        <v>0</v>
      </c>
      <c r="AZ238" s="44">
        <f>$C$11*'WFH Recoverable LACW DATA 2022'!BC238</f>
        <v>0</v>
      </c>
      <c r="BA238" s="44">
        <f>0*'WFH Recoverable LACW DATA 2022'!BD238</f>
        <v>0</v>
      </c>
      <c r="BB238" s="44">
        <f>$E$4*'WFH Recoverable LACW DATA 2022'!BE238</f>
        <v>0</v>
      </c>
      <c r="BC238" s="44">
        <f>$F$4*'WFH Recoverable LACW DATA 2022'!BF238</f>
        <v>0</v>
      </c>
      <c r="BD238" s="44">
        <f>0*'WFH Recoverable LACW DATA 2022'!BG238</f>
        <v>0</v>
      </c>
      <c r="BE238" s="44">
        <f>$G$11*'WFH Recoverable LACW DATA 2022'!BH238</f>
        <v>0</v>
      </c>
      <c r="BF238" s="44">
        <f>360*'WFH Recoverable LACW DATA 2022'!BI238</f>
        <v>0</v>
      </c>
      <c r="BG238" s="44">
        <f>$H$11*'WFH Recoverable LACW DATA 2022'!BJ238</f>
        <v>0</v>
      </c>
      <c r="BH238" s="44">
        <f>0*'WFH Recoverable LACW DATA 2022'!BK238</f>
        <v>0</v>
      </c>
      <c r="BI238" s="44">
        <f>0*'WFH Recoverable LACW DATA 2022'!BL238</f>
        <v>0</v>
      </c>
      <c r="BJ238" s="44">
        <f>0*'WFH Recoverable LACW DATA 2022'!BM238</f>
        <v>0</v>
      </c>
      <c r="BK238" s="44">
        <f>0*'WFH Recoverable LACW DATA 2022'!BN238</f>
        <v>0</v>
      </c>
      <c r="BL238" s="44">
        <f>0*'WFH Recoverable LACW DATA 2022'!BO238</f>
        <v>0</v>
      </c>
      <c r="BM238">
        <f>$G$3*'WFH Residual LACW DATA 2022'!N238</f>
        <v>-56392.807264843825</v>
      </c>
      <c r="BN238">
        <f>$H$3*'WFH Residual LACW DATA 2022'!O238</f>
        <v>142795.20721209756</v>
      </c>
      <c r="BO238">
        <f>$G$4*'WFH Residual LACW DATA 2022'!P238</f>
        <v>-21732.963760725597</v>
      </c>
      <c r="BP238">
        <f>$H$4*'WFH Residual LACW DATA 2022'!Q238</f>
        <v>24419.169760707806</v>
      </c>
      <c r="BQ238">
        <f>$G$5*'WFH Residual LACW DATA 2022'!R238</f>
        <v>-258464.2108343748</v>
      </c>
      <c r="BR238">
        <f>$H$5*'WFH Residual LACW DATA 2022'!S238</f>
        <v>185452.41802862656</v>
      </c>
      <c r="BS238">
        <f>$G$7*'WFH Residual LACW DATA 2022'!T238</f>
        <v>1219.3039408614882</v>
      </c>
      <c r="BT238">
        <f>$H$7*'WFH Residual LACW DATA 2022'!U238</f>
        <v>204.96919695516397</v>
      </c>
      <c r="BU238">
        <f>$G$8*'WFH Residual LACW DATA 2022'!V238</f>
        <v>4247.8065532327309</v>
      </c>
      <c r="BV238">
        <f>$H$8*'WFH Residual LACW DATA 2022'!W238</f>
        <v>265.7008108678051</v>
      </c>
      <c r="BW238">
        <f>$G$6*'WFH Residual LACW DATA 2022'!X238</f>
        <v>1428572.6246374932</v>
      </c>
      <c r="BX238">
        <f>$H$6*'WFH Residual LACW DATA 2022'!Y238</f>
        <v>1214.6322782528234</v>
      </c>
      <c r="BY238">
        <f>$G$9*'WFH Residual LACW DATA 2022'!Z238</f>
        <v>135986.25895996872</v>
      </c>
      <c r="BZ238">
        <f>$H$9*'WFH Residual LACW DATA 2022'!AA238</f>
        <v>20644.531257109622</v>
      </c>
      <c r="CA238">
        <f>$G$10*'WFH Residual LACW DATA 2022'!AB238</f>
        <v>27942.381978075773</v>
      </c>
      <c r="CB238">
        <f>$H$10*'WFH Residual LACW DATA 2022'!AC238</f>
        <v>185.56882028862583</v>
      </c>
      <c r="CC238">
        <f>$G$10*'WFH Residual LACW DATA 2022'!AD238</f>
        <v>58424.980499612968</v>
      </c>
      <c r="CD238">
        <f>$H$11*'WFH Residual LACW DATA 2022'!AE238</f>
        <v>17867.746909881636</v>
      </c>
      <c r="CE238">
        <f>360*'WFH Residual LACW DATA 2022'!AF238</f>
        <v>11679.156521661762</v>
      </c>
      <c r="CH238">
        <f>360*'WFH Residual LACW DATA 2022'!AI238</f>
        <v>2337.2795197410387</v>
      </c>
    </row>
    <row r="239" spans="11:86" x14ac:dyDescent="0.35">
      <c r="K239" s="2" t="s">
        <v>238</v>
      </c>
      <c r="L239" s="10">
        <f>$E$3*'WFH Recoverable LACW DATA 2022'!O239</f>
        <v>0</v>
      </c>
      <c r="M239" s="44">
        <f>$F$3*'WFH Recoverable LACW DATA 2022'!P239</f>
        <v>0</v>
      </c>
      <c r="N239" s="44">
        <f>$D$3*'WFH Recoverable LACW DATA 2022'!Q239</f>
        <v>-429421.19999999995</v>
      </c>
      <c r="O239" s="44">
        <f>$G$3*'WFH Recoverable LACW DATA 2022'!R239</f>
        <v>0</v>
      </c>
      <c r="P239" s="44">
        <f>$H$3*'WFH Recoverable LACW DATA 2022'!S239</f>
        <v>0</v>
      </c>
      <c r="Q239" s="44">
        <f>$E$4*'WFH Recoverable LACW DATA 2022'!T239</f>
        <v>0</v>
      </c>
      <c r="R239" s="44">
        <f>$F$4*'WFH Recoverable LACW DATA 2022'!U239</f>
        <v>250369.28</v>
      </c>
      <c r="S239" s="44">
        <f>$D$3*'WFH Recoverable LACW DATA 2022'!V239</f>
        <v>0</v>
      </c>
      <c r="T239" s="44">
        <f>$G$4*'WFH Recoverable LACW DATA 2022'!W239</f>
        <v>0</v>
      </c>
      <c r="U239" s="44">
        <f>360*'WFH Recoverable LACW DATA 2022'!X239</f>
        <v>0</v>
      </c>
      <c r="V239" s="44">
        <f>$H$4*'WFH Recoverable LACW DATA 2022'!Y239</f>
        <v>0</v>
      </c>
      <c r="W239" s="44">
        <f>$C$5*'WFH Recoverable LACW DATA 2022'!Z239</f>
        <v>-1131052.0014025399</v>
      </c>
      <c r="X239" s="44">
        <f>0*'WFH Recoverable LACW DATA 2022'!AA239</f>
        <v>0</v>
      </c>
      <c r="Y239" s="44">
        <f>0*'WFH Recoverable LACW DATA 2022'!AB239</f>
        <v>0</v>
      </c>
      <c r="Z239" s="44">
        <f>$G$5*'WFH Recoverable LACW DATA 2022'!AC239</f>
        <v>0</v>
      </c>
      <c r="AA239" s="44">
        <f>$H$5*'WFH Recoverable LACW DATA 2022'!AD239</f>
        <v>0</v>
      </c>
      <c r="AB239" s="44">
        <f>$C$6*'WFH Recoverable LACW DATA 2022'!AE239</f>
        <v>-1658114.3089813143</v>
      </c>
      <c r="AC239" s="44">
        <f>0*'WFH Recoverable LACW DATA 2022'!AF239</f>
        <v>0</v>
      </c>
      <c r="AD239" s="44">
        <f>$G$6*'WFH Recoverable LACW DATA 2022'!AG239</f>
        <v>0</v>
      </c>
      <c r="AE239" s="44">
        <f>$H$5*'WFH Recoverable LACW DATA 2022'!AH239</f>
        <v>0</v>
      </c>
      <c r="AF239" s="44">
        <f>$C$7*'WFH Recoverable LACW DATA 2022'!AI239</f>
        <v>-1301355.1148411683</v>
      </c>
      <c r="AG239" s="44">
        <f>0*'WFH Recoverable LACW DATA 2022'!AJ239</f>
        <v>0</v>
      </c>
      <c r="AH239" s="44">
        <f>0*'WFH Recoverable LACW DATA 2022'!AK239</f>
        <v>0</v>
      </c>
      <c r="AI239" s="44">
        <f>$G$7*'WFH Recoverable LACW DATA 2022'!AL239</f>
        <v>0</v>
      </c>
      <c r="AJ239" s="44">
        <f>$H$7*'WFH Recoverable LACW DATA 2022'!AM239</f>
        <v>0</v>
      </c>
      <c r="AK239" s="44">
        <f>$C$8*'WFH Recoverable LACW DATA 2022'!AN239</f>
        <v>-5631117.1701579122</v>
      </c>
      <c r="AL239" s="44">
        <f>0*'WFH Recoverable LACW DATA 2022'!AO239</f>
        <v>0</v>
      </c>
      <c r="AM239" s="44">
        <f>$G$8*'WFH Recoverable LACW DATA 2022'!AP239</f>
        <v>0</v>
      </c>
      <c r="AN239" s="44">
        <f>$H$8*'WFH Recoverable LACW DATA 2022'!AQ239</f>
        <v>0</v>
      </c>
      <c r="AO239" s="44">
        <f>$C$9*'WFH Recoverable LACW DATA 2022'!AR239</f>
        <v>-88284.969622559627</v>
      </c>
      <c r="AP239" s="44">
        <f>0*'WFH Recoverable LACW DATA 2022'!AS239</f>
        <v>0</v>
      </c>
      <c r="AQ239" s="44">
        <f>0*'WFH Recoverable LACW DATA 2022'!AT239</f>
        <v>0</v>
      </c>
      <c r="AR239" s="44">
        <f>$G$9*'WFH Recoverable LACW DATA 2022'!AU239</f>
        <v>0</v>
      </c>
      <c r="AS239" s="44">
        <f>$H$9*'WFH Recoverable LACW DATA 2022'!AV239</f>
        <v>0</v>
      </c>
      <c r="AT239" s="44">
        <f>$C$10*'WFH Recoverable LACW DATA 2022'!AW239</f>
        <v>-31460</v>
      </c>
      <c r="AU239" s="44">
        <f>0*'WFH Recoverable LACW DATA 2022'!AX239</f>
        <v>0</v>
      </c>
      <c r="AV239" s="44">
        <f>0*'WFH Recoverable LACW DATA 2022'!AY239</f>
        <v>0</v>
      </c>
      <c r="AW239" s="44">
        <f>$G$10*'WFH Recoverable LACW DATA 2022'!AZ239</f>
        <v>0</v>
      </c>
      <c r="AX239" s="44">
        <f>360*'WFH Recoverable LACW DATA 2022'!BA239</f>
        <v>0</v>
      </c>
      <c r="AY239" s="44">
        <f>$H$10*'WFH Recoverable LACW DATA 2022'!BB239</f>
        <v>0</v>
      </c>
      <c r="AZ239" s="44">
        <f>$C$11*'WFH Recoverable LACW DATA 2022'!BC239</f>
        <v>0</v>
      </c>
      <c r="BA239" s="44">
        <f>0*'WFH Recoverable LACW DATA 2022'!BD239</f>
        <v>0</v>
      </c>
      <c r="BB239" s="44">
        <f>$E$4*'WFH Recoverable LACW DATA 2022'!BE239</f>
        <v>0</v>
      </c>
      <c r="BC239" s="44">
        <f>$F$4*'WFH Recoverable LACW DATA 2022'!BF239</f>
        <v>0</v>
      </c>
      <c r="BD239" s="44">
        <f>0*'WFH Recoverable LACW DATA 2022'!BG239</f>
        <v>0</v>
      </c>
      <c r="BE239" s="44">
        <f>$G$11*'WFH Recoverable LACW DATA 2022'!BH239</f>
        <v>0</v>
      </c>
      <c r="BF239" s="44">
        <f>360*'WFH Recoverable LACW DATA 2022'!BI239</f>
        <v>0</v>
      </c>
      <c r="BG239" s="44">
        <f>$H$11*'WFH Recoverable LACW DATA 2022'!BJ239</f>
        <v>0</v>
      </c>
      <c r="BH239" s="44">
        <f>0*'WFH Recoverable LACW DATA 2022'!BK239</f>
        <v>0</v>
      </c>
      <c r="BI239" s="44">
        <f>0*'WFH Recoverable LACW DATA 2022'!BL239</f>
        <v>0</v>
      </c>
      <c r="BJ239" s="44">
        <f>0*'WFH Recoverable LACW DATA 2022'!BM239</f>
        <v>0</v>
      </c>
      <c r="BK239" s="44">
        <f>0*'WFH Recoverable LACW DATA 2022'!BN239</f>
        <v>0</v>
      </c>
      <c r="BL239" s="44">
        <f>0*'WFH Recoverable LACW DATA 2022'!BO239</f>
        <v>0</v>
      </c>
      <c r="BM239">
        <f>$G$3*'WFH Residual LACW DATA 2022'!N239</f>
        <v>-9589.4714406913536</v>
      </c>
      <c r="BN239">
        <f>$H$3*'WFH Residual LACW DATA 2022'!O239</f>
        <v>24282.007366596841</v>
      </c>
      <c r="BO239">
        <f>$G$4*'WFH Residual LACW DATA 2022'!P239</f>
        <v>-3695.6421468129843</v>
      </c>
      <c r="BP239">
        <f>$H$4*'WFH Residual LACW DATA 2022'!Q239</f>
        <v>4152.4255021736581</v>
      </c>
      <c r="BQ239">
        <f>$G$5*'WFH Residual LACW DATA 2022'!R239</f>
        <v>-43951.264149643146</v>
      </c>
      <c r="BR239">
        <f>$H$5*'WFH Residual LACW DATA 2022'!S239</f>
        <v>31535.771183381854</v>
      </c>
      <c r="BS239">
        <f>$G$7*'WFH Residual LACW DATA 2022'!T239</f>
        <v>207.33992304197525</v>
      </c>
      <c r="BT239">
        <f>$H$7*'WFH Residual LACW DATA 2022'!U239</f>
        <v>34.854556028607909</v>
      </c>
      <c r="BU239">
        <f>$G$8*'WFH Residual LACW DATA 2022'!V239</f>
        <v>722.33005596799239</v>
      </c>
      <c r="BV239">
        <f>$H$8*'WFH Residual LACW DATA 2022'!W239</f>
        <v>45.181831888936181</v>
      </c>
      <c r="BW239">
        <f>$G$6*'WFH Residual LACW DATA 2022'!X239</f>
        <v>242925.59724110531</v>
      </c>
      <c r="BX239">
        <f>$H$6*'WFH Residual LACW DATA 2022'!Y239</f>
        <v>206.54551720656534</v>
      </c>
      <c r="BY239">
        <f>$G$9*'WFH Residual LACW DATA 2022'!Z239</f>
        <v>23124.160861486958</v>
      </c>
      <c r="BZ239">
        <f>$H$9*'WFH Residual LACW DATA 2022'!AA239</f>
        <v>3510.556620576866</v>
      </c>
      <c r="CA239">
        <f>$G$10*'WFH Residual LACW DATA 2022'!AB239</f>
        <v>4751.5399030452654</v>
      </c>
      <c r="CB239">
        <f>$H$10*'WFH Residual LACW DATA 2022'!AC239</f>
        <v>31.55556512878082</v>
      </c>
      <c r="CC239">
        <f>$G$10*'WFH Residual LACW DATA 2022'!AD239</f>
        <v>9935.0379790946463</v>
      </c>
      <c r="CD239">
        <f>$H$11*'WFH Residual LACW DATA 2022'!AE239</f>
        <v>3038.3706187407456</v>
      </c>
      <c r="CE239">
        <f>360*'WFH Residual LACW DATA 2022'!AF239</f>
        <v>1986.0145885246666</v>
      </c>
      <c r="CH239">
        <f>360*'WFH Residual LACW DATA 2022'!AI239</f>
        <v>397.4491835139105</v>
      </c>
    </row>
    <row r="240" spans="11:86" x14ac:dyDescent="0.35">
      <c r="K240" s="2" t="s">
        <v>239</v>
      </c>
      <c r="L240" s="10">
        <f>$E$3*'WFH Recoverable LACW DATA 2022'!O240</f>
        <v>0</v>
      </c>
      <c r="M240" s="44">
        <f>$F$3*'WFH Recoverable LACW DATA 2022'!P240</f>
        <v>0</v>
      </c>
      <c r="N240" s="44">
        <f>$D$3*'WFH Recoverable LACW DATA 2022'!Q240</f>
        <v>0</v>
      </c>
      <c r="O240" s="44">
        <f>$G$3*'WFH Recoverable LACW DATA 2022'!R240</f>
        <v>0</v>
      </c>
      <c r="P240" s="44">
        <f>$H$3*'WFH Recoverable LACW DATA 2022'!S240</f>
        <v>0</v>
      </c>
      <c r="Q240" s="44">
        <f>$E$4*'WFH Recoverable LACW DATA 2022'!T240</f>
        <v>0</v>
      </c>
      <c r="R240" s="44">
        <f>$F$4*'WFH Recoverable LACW DATA 2022'!U240</f>
        <v>442324.95999999996</v>
      </c>
      <c r="S240" s="44">
        <f>$D$3*'WFH Recoverable LACW DATA 2022'!V240</f>
        <v>0</v>
      </c>
      <c r="T240" s="44">
        <f>$G$4*'WFH Recoverable LACW DATA 2022'!W240</f>
        <v>0</v>
      </c>
      <c r="U240" s="44">
        <f>360*'WFH Recoverable LACW DATA 2022'!X240</f>
        <v>0</v>
      </c>
      <c r="V240" s="44">
        <f>$H$4*'WFH Recoverable LACW DATA 2022'!Y240</f>
        <v>0</v>
      </c>
      <c r="W240" s="44">
        <f>$C$5*'WFH Recoverable LACW DATA 2022'!Z240</f>
        <v>-1235744.8321762062</v>
      </c>
      <c r="X240" s="44">
        <f>0*'WFH Recoverable LACW DATA 2022'!AA240</f>
        <v>0</v>
      </c>
      <c r="Y240" s="44">
        <f>0*'WFH Recoverable LACW DATA 2022'!AB240</f>
        <v>0</v>
      </c>
      <c r="Z240" s="44">
        <f>$G$5*'WFH Recoverable LACW DATA 2022'!AC240</f>
        <v>0</v>
      </c>
      <c r="AA240" s="44">
        <f>$H$5*'WFH Recoverable LACW DATA 2022'!AD240</f>
        <v>0</v>
      </c>
      <c r="AB240" s="44">
        <f>$C$6*'WFH Recoverable LACW DATA 2022'!AE240</f>
        <v>-1940442.858701149</v>
      </c>
      <c r="AC240" s="44">
        <f>0*'WFH Recoverable LACW DATA 2022'!AF240</f>
        <v>0</v>
      </c>
      <c r="AD240" s="44">
        <f>$G$6*'WFH Recoverable LACW DATA 2022'!AG240</f>
        <v>0</v>
      </c>
      <c r="AE240" s="44">
        <f>$H$5*'WFH Recoverable LACW DATA 2022'!AH240</f>
        <v>0</v>
      </c>
      <c r="AF240" s="44">
        <f>$C$7*'WFH Recoverable LACW DATA 2022'!AI240</f>
        <v>-2525104.902906633</v>
      </c>
      <c r="AG240" s="44">
        <f>0*'WFH Recoverable LACW DATA 2022'!AJ240</f>
        <v>0</v>
      </c>
      <c r="AH240" s="44">
        <f>0*'WFH Recoverable LACW DATA 2022'!AK240</f>
        <v>0</v>
      </c>
      <c r="AI240" s="44">
        <f>$G$7*'WFH Recoverable LACW DATA 2022'!AL240</f>
        <v>0</v>
      </c>
      <c r="AJ240" s="44">
        <f>$H$7*'WFH Recoverable LACW DATA 2022'!AM240</f>
        <v>0</v>
      </c>
      <c r="AK240" s="44">
        <f>$C$8*'WFH Recoverable LACW DATA 2022'!AN240</f>
        <v>-13182738.962541917</v>
      </c>
      <c r="AL240" s="44">
        <f>0*'WFH Recoverable LACW DATA 2022'!AO240</f>
        <v>0</v>
      </c>
      <c r="AM240" s="44">
        <f>$G$8*'WFH Recoverable LACW DATA 2022'!AP240</f>
        <v>0</v>
      </c>
      <c r="AN240" s="44">
        <f>$H$8*'WFH Recoverable LACW DATA 2022'!AQ240</f>
        <v>0</v>
      </c>
      <c r="AO240" s="44">
        <f>$C$9*'WFH Recoverable LACW DATA 2022'!AR240</f>
        <v>-586944.72883806517</v>
      </c>
      <c r="AP240" s="44">
        <f>0*'WFH Recoverable LACW DATA 2022'!AS240</f>
        <v>0</v>
      </c>
      <c r="AQ240" s="44">
        <f>0*'WFH Recoverable LACW DATA 2022'!AT240</f>
        <v>0</v>
      </c>
      <c r="AR240" s="44">
        <f>$G$9*'WFH Recoverable LACW DATA 2022'!AU240</f>
        <v>0</v>
      </c>
      <c r="AS240" s="44">
        <f>$H$9*'WFH Recoverable LACW DATA 2022'!AV240</f>
        <v>0</v>
      </c>
      <c r="AT240" s="44">
        <f>$C$10*'WFH Recoverable LACW DATA 2022'!AW240</f>
        <v>-364426.04429736466</v>
      </c>
      <c r="AU240" s="44">
        <f>0*'WFH Recoverable LACW DATA 2022'!AX240</f>
        <v>0</v>
      </c>
      <c r="AV240" s="44">
        <f>0*'WFH Recoverable LACW DATA 2022'!AY240</f>
        <v>0</v>
      </c>
      <c r="AW240" s="44">
        <f>$G$10*'WFH Recoverable LACW DATA 2022'!AZ240</f>
        <v>0</v>
      </c>
      <c r="AX240" s="44">
        <f>360*'WFH Recoverable LACW DATA 2022'!BA240</f>
        <v>0</v>
      </c>
      <c r="AY240" s="44">
        <f>$H$10*'WFH Recoverable LACW DATA 2022'!BB240</f>
        <v>0</v>
      </c>
      <c r="AZ240" s="44">
        <f>$C$11*'WFH Recoverable LACW DATA 2022'!BC240</f>
        <v>-5487.8466363769121</v>
      </c>
      <c r="BA240" s="44">
        <f>0*'WFH Recoverable LACW DATA 2022'!BD240</f>
        <v>0</v>
      </c>
      <c r="BB240" s="44">
        <f>$E$4*'WFH Recoverable LACW DATA 2022'!BE240</f>
        <v>0</v>
      </c>
      <c r="BC240" s="44">
        <f>$F$4*'WFH Recoverable LACW DATA 2022'!BF240</f>
        <v>0</v>
      </c>
      <c r="BD240" s="44">
        <f>0*'WFH Recoverable LACW DATA 2022'!BG240</f>
        <v>0</v>
      </c>
      <c r="BE240" s="44">
        <f>$G$11*'WFH Recoverable LACW DATA 2022'!BH240</f>
        <v>0</v>
      </c>
      <c r="BF240" s="44">
        <f>360*'WFH Recoverable LACW DATA 2022'!BI240</f>
        <v>0</v>
      </c>
      <c r="BG240" s="44">
        <f>$H$11*'WFH Recoverable LACW DATA 2022'!BJ240</f>
        <v>0</v>
      </c>
      <c r="BH240" s="44">
        <f>0*'WFH Recoverable LACW DATA 2022'!BK240</f>
        <v>0</v>
      </c>
      <c r="BI240" s="44">
        <f>0*'WFH Recoverable LACW DATA 2022'!BL240</f>
        <v>0</v>
      </c>
      <c r="BJ240" s="44">
        <f>0*'WFH Recoverable LACW DATA 2022'!BM240</f>
        <v>0</v>
      </c>
      <c r="BK240" s="44">
        <f>0*'WFH Recoverable LACW DATA 2022'!BN240</f>
        <v>0</v>
      </c>
      <c r="BL240" s="44">
        <f>0*'WFH Recoverable LACW DATA 2022'!BO240</f>
        <v>0</v>
      </c>
      <c r="BM240">
        <f>$G$3*'WFH Residual LACW DATA 2022'!N240</f>
        <v>-413444.89012215589</v>
      </c>
      <c r="BN240">
        <f>$H$3*'WFH Residual LACW DATA 2022'!O240</f>
        <v>1046905.653738954</v>
      </c>
      <c r="BO240">
        <f>$G$4*'WFH Residual LACW DATA 2022'!P240</f>
        <v>-159335.6183153454</v>
      </c>
      <c r="BP240">
        <f>$H$4*'WFH Residual LACW DATA 2022'!Q240</f>
        <v>179029.58636507011</v>
      </c>
      <c r="BQ240">
        <f>$G$5*'WFH Residual LACW DATA 2022'!R240</f>
        <v>-1894935.0534557714</v>
      </c>
      <c r="BR240">
        <f>$H$5*'WFH Residual LACW DATA 2022'!S240</f>
        <v>1359647.7691674284</v>
      </c>
      <c r="BS240">
        <f>$G$7*'WFH Residual LACW DATA 2022'!T240</f>
        <v>8939.3489756141826</v>
      </c>
      <c r="BT240">
        <f>$H$7*'WFH Residual LACW DATA 2022'!U240</f>
        <v>1502.7353881420393</v>
      </c>
      <c r="BU240">
        <f>$G$8*'WFH Residual LACW DATA 2022'!V240</f>
        <v>31142.870852544784</v>
      </c>
      <c r="BV240">
        <f>$H$8*'WFH Residual LACW DATA 2022'!W240</f>
        <v>1947.990317961903</v>
      </c>
      <c r="BW240">
        <f>$G$6*'WFH Residual LACW DATA 2022'!X240</f>
        <v>10473606.129428852</v>
      </c>
      <c r="BX240">
        <f>$H$6*'WFH Residual LACW DATA 2022'!Y240</f>
        <v>8905.0985963972707</v>
      </c>
      <c r="BY240">
        <f>$G$9*'WFH Residual LACW DATA 2022'!Z240</f>
        <v>996985.72603030386</v>
      </c>
      <c r="BZ240">
        <f>$H$9*'WFH Residual LACW DATA 2022'!AA240</f>
        <v>151355.75565751607</v>
      </c>
      <c r="CA240">
        <f>$G$10*'WFH Residual LACW DATA 2022'!AB240</f>
        <v>204860.08069115833</v>
      </c>
      <c r="CB240">
        <f>$H$10*'WFH Residual LACW DATA 2022'!AC240</f>
        <v>1360.5011744495828</v>
      </c>
      <c r="CC240">
        <f>$G$10*'WFH Residual LACW DATA 2022'!AD240</f>
        <v>428343.80508151284</v>
      </c>
      <c r="CD240">
        <f>$H$11*'WFH Residual LACW DATA 2022'!AE240</f>
        <v>130997.71081075231</v>
      </c>
      <c r="CE240">
        <f>360*'WFH Residual LACW DATA 2022'!AF240</f>
        <v>85625.948042281438</v>
      </c>
      <c r="CH240">
        <f>360*'WFH Residual LACW DATA 2022'!AI240</f>
        <v>17135.80722601353</v>
      </c>
    </row>
    <row r="241" spans="11:86" x14ac:dyDescent="0.35">
      <c r="K241" s="2" t="s">
        <v>240</v>
      </c>
      <c r="L241" s="10">
        <f>$E$3*'WFH Recoverable LACW DATA 2022'!O241</f>
        <v>0</v>
      </c>
      <c r="M241" s="44">
        <f>$F$3*'WFH Recoverable LACW DATA 2022'!P241</f>
        <v>0</v>
      </c>
      <c r="N241" s="44">
        <f>$D$3*'WFH Recoverable LACW DATA 2022'!Q241</f>
        <v>-249747.03000000003</v>
      </c>
      <c r="O241" s="44">
        <f>$G$3*'WFH Recoverable LACW DATA 2022'!R241</f>
        <v>0</v>
      </c>
      <c r="P241" s="44">
        <f>$H$3*'WFH Recoverable LACW DATA 2022'!S241</f>
        <v>0</v>
      </c>
      <c r="Q241" s="44">
        <f>$E$4*'WFH Recoverable LACW DATA 2022'!T241</f>
        <v>-67885.216103648578</v>
      </c>
      <c r="R241" s="44">
        <f>$F$4*'WFH Recoverable LACW DATA 2022'!U241</f>
        <v>220855.01995990399</v>
      </c>
      <c r="S241" s="44">
        <f>$D$3*'WFH Recoverable LACW DATA 2022'!V241</f>
        <v>0</v>
      </c>
      <c r="T241" s="44">
        <f>$G$4*'WFH Recoverable LACW DATA 2022'!W241</f>
        <v>0</v>
      </c>
      <c r="U241" s="44">
        <f>360*'WFH Recoverable LACW DATA 2022'!X241</f>
        <v>0</v>
      </c>
      <c r="V241" s="44">
        <f>$H$4*'WFH Recoverable LACW DATA 2022'!Y241</f>
        <v>0</v>
      </c>
      <c r="W241" s="44">
        <f>$C$5*'WFH Recoverable LACW DATA 2022'!Z241</f>
        <v>-661858.65388526279</v>
      </c>
      <c r="X241" s="44">
        <f>0*'WFH Recoverable LACW DATA 2022'!AA241</f>
        <v>0</v>
      </c>
      <c r="Y241" s="44">
        <f>0*'WFH Recoverable LACW DATA 2022'!AB241</f>
        <v>0</v>
      </c>
      <c r="Z241" s="44">
        <f>$G$5*'WFH Recoverable LACW DATA 2022'!AC241</f>
        <v>0</v>
      </c>
      <c r="AA241" s="44">
        <f>$H$5*'WFH Recoverable LACW DATA 2022'!AD241</f>
        <v>0</v>
      </c>
      <c r="AB241" s="44">
        <f>$C$6*'WFH Recoverable LACW DATA 2022'!AE241</f>
        <v>-999649.81914518867</v>
      </c>
      <c r="AC241" s="44">
        <f>0*'WFH Recoverable LACW DATA 2022'!AF241</f>
        <v>0</v>
      </c>
      <c r="AD241" s="44">
        <f>$G$6*'WFH Recoverable LACW DATA 2022'!AG241</f>
        <v>0</v>
      </c>
      <c r="AE241" s="44">
        <f>$H$5*'WFH Recoverable LACW DATA 2022'!AH241</f>
        <v>0</v>
      </c>
      <c r="AF241" s="44">
        <f>$C$7*'WFH Recoverable LACW DATA 2022'!AI241</f>
        <v>-815045.4682678032</v>
      </c>
      <c r="AG241" s="44">
        <f>0*'WFH Recoverable LACW DATA 2022'!AJ241</f>
        <v>0</v>
      </c>
      <c r="AH241" s="44">
        <f>0*'WFH Recoverable LACW DATA 2022'!AK241</f>
        <v>0</v>
      </c>
      <c r="AI241" s="44">
        <f>$G$7*'WFH Recoverable LACW DATA 2022'!AL241</f>
        <v>0</v>
      </c>
      <c r="AJ241" s="44">
        <f>$H$7*'WFH Recoverable LACW DATA 2022'!AM241</f>
        <v>0</v>
      </c>
      <c r="AK241" s="44">
        <f>$C$8*'WFH Recoverable LACW DATA 2022'!AN241</f>
        <v>-2789227.3432598235</v>
      </c>
      <c r="AL241" s="44">
        <f>0*'WFH Recoverable LACW DATA 2022'!AO241</f>
        <v>0</v>
      </c>
      <c r="AM241" s="44">
        <f>$G$8*'WFH Recoverable LACW DATA 2022'!AP241</f>
        <v>0</v>
      </c>
      <c r="AN241" s="44">
        <f>$H$8*'WFH Recoverable LACW DATA 2022'!AQ241</f>
        <v>0</v>
      </c>
      <c r="AO241" s="44">
        <f>$C$9*'WFH Recoverable LACW DATA 2022'!AR241</f>
        <v>-1921830.4028718551</v>
      </c>
      <c r="AP241" s="44">
        <f>0*'WFH Recoverable LACW DATA 2022'!AS241</f>
        <v>0</v>
      </c>
      <c r="AQ241" s="44">
        <f>0*'WFH Recoverable LACW DATA 2022'!AT241</f>
        <v>0</v>
      </c>
      <c r="AR241" s="44">
        <f>$G$9*'WFH Recoverable LACW DATA 2022'!AU241</f>
        <v>0</v>
      </c>
      <c r="AS241" s="44">
        <f>$H$9*'WFH Recoverable LACW DATA 2022'!AV241</f>
        <v>0</v>
      </c>
      <c r="AT241" s="44">
        <f>$C$10*'WFH Recoverable LACW DATA 2022'!AW241</f>
        <v>-49590.074532525679</v>
      </c>
      <c r="AU241" s="44">
        <f>0*'WFH Recoverable LACW DATA 2022'!AX241</f>
        <v>0</v>
      </c>
      <c r="AV241" s="44">
        <f>0*'WFH Recoverable LACW DATA 2022'!AY241</f>
        <v>0</v>
      </c>
      <c r="AW241" s="44">
        <f>$G$10*'WFH Recoverable LACW DATA 2022'!AZ241</f>
        <v>0</v>
      </c>
      <c r="AX241" s="44">
        <f>360*'WFH Recoverable LACW DATA 2022'!BA241</f>
        <v>0</v>
      </c>
      <c r="AY241" s="44">
        <f>$H$10*'WFH Recoverable LACW DATA 2022'!BB241</f>
        <v>0</v>
      </c>
      <c r="AZ241" s="44">
        <f>$C$11*'WFH Recoverable LACW DATA 2022'!BC241</f>
        <v>0</v>
      </c>
      <c r="BA241" s="44">
        <f>0*'WFH Recoverable LACW DATA 2022'!BD241</f>
        <v>0</v>
      </c>
      <c r="BB241" s="44">
        <f>$E$4*'WFH Recoverable LACW DATA 2022'!BE241</f>
        <v>0</v>
      </c>
      <c r="BC241" s="44">
        <f>$F$4*'WFH Recoverable LACW DATA 2022'!BF241</f>
        <v>0</v>
      </c>
      <c r="BD241" s="44">
        <f>0*'WFH Recoverable LACW DATA 2022'!BG241</f>
        <v>0</v>
      </c>
      <c r="BE241" s="44">
        <f>$G$11*'WFH Recoverable LACW DATA 2022'!BH241</f>
        <v>0</v>
      </c>
      <c r="BF241" s="44">
        <f>360*'WFH Recoverable LACW DATA 2022'!BI241</f>
        <v>0</v>
      </c>
      <c r="BG241" s="44">
        <f>$H$11*'WFH Recoverable LACW DATA 2022'!BJ241</f>
        <v>0</v>
      </c>
      <c r="BH241" s="44">
        <f>0*'WFH Recoverable LACW DATA 2022'!BK241</f>
        <v>0</v>
      </c>
      <c r="BI241" s="44">
        <f>0*'WFH Recoverable LACW DATA 2022'!BL241</f>
        <v>0</v>
      </c>
      <c r="BJ241" s="44">
        <f>0*'WFH Recoverable LACW DATA 2022'!BM241</f>
        <v>0</v>
      </c>
      <c r="BK241" s="44">
        <f>0*'WFH Recoverable LACW DATA 2022'!BN241</f>
        <v>0</v>
      </c>
      <c r="BL241" s="44">
        <f>0*'WFH Recoverable LACW DATA 2022'!BO241</f>
        <v>0</v>
      </c>
      <c r="BM241">
        <f>$G$3*'WFH Residual LACW DATA 2022'!N241</f>
        <v>-23034.817140265986</v>
      </c>
      <c r="BN241">
        <f>$H$3*'WFH Residual LACW DATA 2022'!O241</f>
        <v>58327.67769813857</v>
      </c>
      <c r="BO241">
        <f>$G$4*'WFH Residual LACW DATA 2022'!P241</f>
        <v>-8877.2818808832872</v>
      </c>
      <c r="BP241">
        <f>$H$4*'WFH Residual LACW DATA 2022'!Q241</f>
        <v>9974.5186919552925</v>
      </c>
      <c r="BQ241">
        <f>$G$5*'WFH Residual LACW DATA 2022'!R241</f>
        <v>-105575.09233246835</v>
      </c>
      <c r="BR241">
        <f>$H$5*'WFH Residual LACW DATA 2022'!S241</f>
        <v>75751.90427118048</v>
      </c>
      <c r="BS241">
        <f>$G$7*'WFH Residual LACW DATA 2022'!T241</f>
        <v>498.0501003300754</v>
      </c>
      <c r="BT241">
        <f>$H$7*'WFH Residual LACW DATA 2022'!U241</f>
        <v>83.723939279624744</v>
      </c>
      <c r="BU241">
        <f>$G$8*'WFH Residual LACW DATA 2022'!V241</f>
        <v>1735.1050948999155</v>
      </c>
      <c r="BV241">
        <f>$H$8*'WFH Residual LACW DATA 2022'!W241</f>
        <v>108.53103239951356</v>
      </c>
      <c r="BW241">
        <f>$G$6*'WFH Residual LACW DATA 2022'!X241</f>
        <v>583530.25458672619</v>
      </c>
      <c r="BX241">
        <f>$H$6*'WFH Residual LACW DATA 2022'!Y241</f>
        <v>496.14186239777626</v>
      </c>
      <c r="BY241">
        <f>$G$9*'WFH Residual LACW DATA 2022'!Z241</f>
        <v>55546.42091181258</v>
      </c>
      <c r="BZ241">
        <f>$H$9*'WFH Residual LACW DATA 2022'!AA241</f>
        <v>8432.6889459622053</v>
      </c>
      <c r="CA241">
        <f>$G$10*'WFH Residual LACW DATA 2022'!AB241</f>
        <v>11413.648132564227</v>
      </c>
      <c r="CB241">
        <f>$H$10*'WFH Residual LACW DATA 2022'!AC241</f>
        <v>75.799451199660268</v>
      </c>
      <c r="CC241">
        <f>$G$10*'WFH Residual LACW DATA 2022'!AD241</f>
        <v>23864.900640816111</v>
      </c>
      <c r="CD241">
        <f>$H$11*'WFH Residual LACW DATA 2022'!AE241</f>
        <v>7298.4535216472877</v>
      </c>
      <c r="CE241">
        <f>360*'WFH Residual LACW DATA 2022'!AF241</f>
        <v>4770.5948307478484</v>
      </c>
      <c r="CH241">
        <f>360*'WFH Residual LACW DATA 2022'!AI241</f>
        <v>954.71051990858257</v>
      </c>
    </row>
    <row r="242" spans="11:86" x14ac:dyDescent="0.35">
      <c r="K242" s="2" t="s">
        <v>241</v>
      </c>
      <c r="L242" s="10">
        <f>$E$3*'WFH Recoverable LACW DATA 2022'!O242</f>
        <v>0</v>
      </c>
      <c r="M242" s="44">
        <f>$F$3*'WFH Recoverable LACW DATA 2022'!P242</f>
        <v>0</v>
      </c>
      <c r="N242" s="44">
        <f>$D$3*'WFH Recoverable LACW DATA 2022'!Q242</f>
        <v>-460269.42000000004</v>
      </c>
      <c r="O242" s="44">
        <f>$G$3*'WFH Recoverable LACW DATA 2022'!R242</f>
        <v>0</v>
      </c>
      <c r="P242" s="44">
        <f>$H$3*'WFH Recoverable LACW DATA 2022'!S242</f>
        <v>0</v>
      </c>
      <c r="Q242" s="44">
        <f>$E$4*'WFH Recoverable LACW DATA 2022'!T242</f>
        <v>-321022.8</v>
      </c>
      <c r="R242" s="44">
        <f>$F$4*'WFH Recoverable LACW DATA 2022'!U242</f>
        <v>0</v>
      </c>
      <c r="S242" s="44">
        <f>$D$3*'WFH Recoverable LACW DATA 2022'!V242</f>
        <v>0</v>
      </c>
      <c r="T242" s="44">
        <f>$G$4*'WFH Recoverable LACW DATA 2022'!W242</f>
        <v>0</v>
      </c>
      <c r="U242" s="44">
        <f>360*'WFH Recoverable LACW DATA 2022'!X242</f>
        <v>0</v>
      </c>
      <c r="V242" s="44">
        <f>$H$4*'WFH Recoverable LACW DATA 2022'!Y242</f>
        <v>0</v>
      </c>
      <c r="W242" s="44">
        <f>$C$5*'WFH Recoverable LACW DATA 2022'!Z242</f>
        <v>-740209.21737351699</v>
      </c>
      <c r="X242" s="44">
        <f>0*'WFH Recoverable LACW DATA 2022'!AA242</f>
        <v>0</v>
      </c>
      <c r="Y242" s="44">
        <f>0*'WFH Recoverable LACW DATA 2022'!AB242</f>
        <v>0</v>
      </c>
      <c r="Z242" s="44">
        <f>$G$5*'WFH Recoverable LACW DATA 2022'!AC242</f>
        <v>0</v>
      </c>
      <c r="AA242" s="44">
        <f>$H$5*'WFH Recoverable LACW DATA 2022'!AD242</f>
        <v>0</v>
      </c>
      <c r="AB242" s="44">
        <f>$C$6*'WFH Recoverable LACW DATA 2022'!AE242</f>
        <v>-1013621.2482723539</v>
      </c>
      <c r="AC242" s="44">
        <f>0*'WFH Recoverable LACW DATA 2022'!AF242</f>
        <v>0</v>
      </c>
      <c r="AD242" s="44">
        <f>$G$6*'WFH Recoverable LACW DATA 2022'!AG242</f>
        <v>0</v>
      </c>
      <c r="AE242" s="44">
        <f>$H$5*'WFH Recoverable LACW DATA 2022'!AH242</f>
        <v>0</v>
      </c>
      <c r="AF242" s="44">
        <f>$C$7*'WFH Recoverable LACW DATA 2022'!AI242</f>
        <v>-1889987.7582313444</v>
      </c>
      <c r="AG242" s="44">
        <f>0*'WFH Recoverable LACW DATA 2022'!AJ242</f>
        <v>0</v>
      </c>
      <c r="AH242" s="44">
        <f>0*'WFH Recoverable LACW DATA 2022'!AK242</f>
        <v>0</v>
      </c>
      <c r="AI242" s="44">
        <f>$G$7*'WFH Recoverable LACW DATA 2022'!AL242</f>
        <v>0</v>
      </c>
      <c r="AJ242" s="44">
        <f>$H$7*'WFH Recoverable LACW DATA 2022'!AM242</f>
        <v>0</v>
      </c>
      <c r="AK242" s="44">
        <f>$C$8*'WFH Recoverable LACW DATA 2022'!AN242</f>
        <v>-6481148.1924756495</v>
      </c>
      <c r="AL242" s="44">
        <f>0*'WFH Recoverable LACW DATA 2022'!AO242</f>
        <v>0</v>
      </c>
      <c r="AM242" s="44">
        <f>$G$8*'WFH Recoverable LACW DATA 2022'!AP242</f>
        <v>0</v>
      </c>
      <c r="AN242" s="44">
        <f>$H$8*'WFH Recoverable LACW DATA 2022'!AQ242</f>
        <v>0</v>
      </c>
      <c r="AO242" s="44">
        <f>$C$9*'WFH Recoverable LACW DATA 2022'!AR242</f>
        <v>0</v>
      </c>
      <c r="AP242" s="44">
        <f>0*'WFH Recoverable LACW DATA 2022'!AS242</f>
        <v>0</v>
      </c>
      <c r="AQ242" s="44">
        <f>0*'WFH Recoverable LACW DATA 2022'!AT242</f>
        <v>0</v>
      </c>
      <c r="AR242" s="44">
        <f>$G$9*'WFH Recoverable LACW DATA 2022'!AU242</f>
        <v>0</v>
      </c>
      <c r="AS242" s="44">
        <f>$H$9*'WFH Recoverable LACW DATA 2022'!AV242</f>
        <v>0</v>
      </c>
      <c r="AT242" s="44">
        <f>$C$10*'WFH Recoverable LACW DATA 2022'!AW242</f>
        <v>-323020</v>
      </c>
      <c r="AU242" s="44">
        <f>0*'WFH Recoverable LACW DATA 2022'!AX242</f>
        <v>0</v>
      </c>
      <c r="AV242" s="44">
        <f>0*'WFH Recoverable LACW DATA 2022'!AY242</f>
        <v>0</v>
      </c>
      <c r="AW242" s="44">
        <f>$G$10*'WFH Recoverable LACW DATA 2022'!AZ242</f>
        <v>0</v>
      </c>
      <c r="AX242" s="44">
        <f>360*'WFH Recoverable LACW DATA 2022'!BA242</f>
        <v>0</v>
      </c>
      <c r="AY242" s="44">
        <f>$H$10*'WFH Recoverable LACW DATA 2022'!BB242</f>
        <v>0</v>
      </c>
      <c r="AZ242" s="44">
        <f>$C$11*'WFH Recoverable LACW DATA 2022'!BC242</f>
        <v>0</v>
      </c>
      <c r="BA242" s="44">
        <f>0*'WFH Recoverable LACW DATA 2022'!BD242</f>
        <v>0</v>
      </c>
      <c r="BB242" s="44">
        <f>$E$4*'WFH Recoverable LACW DATA 2022'!BE242</f>
        <v>0</v>
      </c>
      <c r="BC242" s="44">
        <f>$F$4*'WFH Recoverable LACW DATA 2022'!BF242</f>
        <v>0</v>
      </c>
      <c r="BD242" s="44">
        <f>0*'WFH Recoverable LACW DATA 2022'!BG242</f>
        <v>0</v>
      </c>
      <c r="BE242" s="44">
        <f>$G$11*'WFH Recoverable LACW DATA 2022'!BH242</f>
        <v>0</v>
      </c>
      <c r="BF242" s="44">
        <f>360*'WFH Recoverable LACW DATA 2022'!BI242</f>
        <v>0</v>
      </c>
      <c r="BG242" s="44">
        <f>$H$11*'WFH Recoverable LACW DATA 2022'!BJ242</f>
        <v>0</v>
      </c>
      <c r="BH242" s="44">
        <f>0*'WFH Recoverable LACW DATA 2022'!BK242</f>
        <v>0</v>
      </c>
      <c r="BI242" s="44">
        <f>0*'WFH Recoverable LACW DATA 2022'!BL242</f>
        <v>0</v>
      </c>
      <c r="BJ242" s="44">
        <f>0*'WFH Recoverable LACW DATA 2022'!BM242</f>
        <v>0</v>
      </c>
      <c r="BK242" s="44">
        <f>0*'WFH Recoverable LACW DATA 2022'!BN242</f>
        <v>0</v>
      </c>
      <c r="BL242" s="44">
        <f>0*'WFH Recoverable LACW DATA 2022'!BO242</f>
        <v>0</v>
      </c>
      <c r="BM242">
        <f>$G$3*'WFH Residual LACW DATA 2022'!N242</f>
        <v>-209353.66709190799</v>
      </c>
      <c r="BN242">
        <f>$H$3*'WFH Residual LACW DATA 2022'!O242</f>
        <v>530115.48321408569</v>
      </c>
      <c r="BO242">
        <f>$G$4*'WFH Residual LACW DATA 2022'!P242</f>
        <v>-80681.843674058618</v>
      </c>
      <c r="BP242">
        <f>$H$4*'WFH Residual LACW DATA 2022'!Q242</f>
        <v>90654.162910081999</v>
      </c>
      <c r="BQ242">
        <f>$G$5*'WFH Residual LACW DATA 2022'!R242</f>
        <v>-959527.16267639538</v>
      </c>
      <c r="BR242">
        <f>$H$5*'WFH Residual LACW DATA 2022'!S242</f>
        <v>688476.87619124178</v>
      </c>
      <c r="BS242">
        <f>$G$7*'WFH Residual LACW DATA 2022'!T242</f>
        <v>4526.5657749601723</v>
      </c>
      <c r="BT242">
        <f>$H$7*'WFH Residual LACW DATA 2022'!U242</f>
        <v>760.93131561830489</v>
      </c>
      <c r="BU242">
        <f>$G$8*'WFH Residual LACW DATA 2022'!V242</f>
        <v>15769.633081747823</v>
      </c>
      <c r="BV242">
        <f>$H$8*'WFH Residual LACW DATA 2022'!W242</f>
        <v>986.39244617187683</v>
      </c>
      <c r="BW242">
        <f>$G$6*'WFH Residual LACW DATA 2022'!X242</f>
        <v>5303458.5824107444</v>
      </c>
      <c r="BX242">
        <f>$H$6*'WFH Residual LACW DATA 2022'!Y242</f>
        <v>4509.2226110714364</v>
      </c>
      <c r="BY242">
        <f>$G$9*'WFH Residual LACW DATA 2022'!Z242</f>
        <v>504837.82184625248</v>
      </c>
      <c r="BZ242">
        <f>$H$9*'WFH Residual LACW DATA 2022'!AA242</f>
        <v>76641.127365259294</v>
      </c>
      <c r="CA242">
        <f>$G$10*'WFH Residual LACW DATA 2022'!AB242</f>
        <v>103733.79900950396</v>
      </c>
      <c r="CB242">
        <f>$H$10*'WFH Residual LACW DATA 2022'!AC242</f>
        <v>688.90901002480291</v>
      </c>
      <c r="CC242">
        <f>$G$10*'WFH Residual LACW DATA 2022'!AD242</f>
        <v>216897.94338350825</v>
      </c>
      <c r="CD242">
        <f>$H$11*'WFH Residual LACW DATA 2022'!AE242</f>
        <v>66332.543451615435</v>
      </c>
      <c r="CE242">
        <f>360*'WFH Residual LACW DATA 2022'!AF242</f>
        <v>43357.909721840733</v>
      </c>
      <c r="CH242">
        <f>360*'WFH Residual LACW DATA 2022'!AI242</f>
        <v>8676.9583251736549</v>
      </c>
    </row>
    <row r="243" spans="11:86" x14ac:dyDescent="0.35">
      <c r="K243" s="2" t="s">
        <v>242</v>
      </c>
      <c r="L243" s="10">
        <f>$E$3*'WFH Recoverable LACW DATA 2022'!O243</f>
        <v>0</v>
      </c>
      <c r="M243" s="44">
        <f>$F$3*'WFH Recoverable LACW DATA 2022'!P243</f>
        <v>0</v>
      </c>
      <c r="N243" s="44">
        <f>$D$3*'WFH Recoverable LACW DATA 2022'!Q243</f>
        <v>-265380.18</v>
      </c>
      <c r="O243" s="44">
        <f>$G$3*'WFH Recoverable LACW DATA 2022'!R243</f>
        <v>0</v>
      </c>
      <c r="P243" s="44">
        <f>$H$3*'WFH Recoverable LACW DATA 2022'!S243</f>
        <v>0</v>
      </c>
      <c r="Q243" s="44">
        <f>$E$4*'WFH Recoverable LACW DATA 2022'!T243</f>
        <v>-274180.5</v>
      </c>
      <c r="R243" s="44">
        <f>$F$4*'WFH Recoverable LACW DATA 2022'!U243</f>
        <v>0</v>
      </c>
      <c r="S243" s="44">
        <f>$D$3*'WFH Recoverable LACW DATA 2022'!V243</f>
        <v>0</v>
      </c>
      <c r="T243" s="44">
        <f>$G$4*'WFH Recoverable LACW DATA 2022'!W243</f>
        <v>0</v>
      </c>
      <c r="U243" s="44">
        <f>360*'WFH Recoverable LACW DATA 2022'!X243</f>
        <v>0</v>
      </c>
      <c r="V243" s="44">
        <f>$H$4*'WFH Recoverable LACW DATA 2022'!Y243</f>
        <v>0</v>
      </c>
      <c r="W243" s="44">
        <f>$C$5*'WFH Recoverable LACW DATA 2022'!Z243</f>
        <v>0</v>
      </c>
      <c r="X243" s="44">
        <f>0*'WFH Recoverable LACW DATA 2022'!AA243</f>
        <v>0</v>
      </c>
      <c r="Y243" s="44">
        <f>0*'WFH Recoverable LACW DATA 2022'!AB243</f>
        <v>0</v>
      </c>
      <c r="Z243" s="44">
        <f>$G$5*'WFH Recoverable LACW DATA 2022'!AC243</f>
        <v>0</v>
      </c>
      <c r="AA243" s="44">
        <f>$H$5*'WFH Recoverable LACW DATA 2022'!AD243</f>
        <v>0</v>
      </c>
      <c r="AB243" s="44">
        <f>$C$6*'WFH Recoverable LACW DATA 2022'!AE243</f>
        <v>0</v>
      </c>
      <c r="AC243" s="44">
        <f>0*'WFH Recoverable LACW DATA 2022'!AF243</f>
        <v>0</v>
      </c>
      <c r="AD243" s="44">
        <f>$G$6*'WFH Recoverable LACW DATA 2022'!AG243</f>
        <v>0</v>
      </c>
      <c r="AE243" s="44">
        <f>$H$5*'WFH Recoverable LACW DATA 2022'!AH243</f>
        <v>0</v>
      </c>
      <c r="AF243" s="44">
        <f>$C$7*'WFH Recoverable LACW DATA 2022'!AI243</f>
        <v>-1304806.1356616912</v>
      </c>
      <c r="AG243" s="44">
        <f>0*'WFH Recoverable LACW DATA 2022'!AJ243</f>
        <v>0</v>
      </c>
      <c r="AH243" s="44">
        <f>0*'WFH Recoverable LACW DATA 2022'!AK243</f>
        <v>0</v>
      </c>
      <c r="AI243" s="44">
        <f>$G$7*'WFH Recoverable LACW DATA 2022'!AL243</f>
        <v>0</v>
      </c>
      <c r="AJ243" s="44">
        <f>$H$7*'WFH Recoverable LACW DATA 2022'!AM243</f>
        <v>0</v>
      </c>
      <c r="AK243" s="44">
        <f>$C$8*'WFH Recoverable LACW DATA 2022'!AN243</f>
        <v>-5092983.5905613555</v>
      </c>
      <c r="AL243" s="44">
        <f>0*'WFH Recoverable LACW DATA 2022'!AO243</f>
        <v>0</v>
      </c>
      <c r="AM243" s="44">
        <f>$G$8*'WFH Recoverable LACW DATA 2022'!AP243</f>
        <v>0</v>
      </c>
      <c r="AN243" s="44">
        <f>$H$8*'WFH Recoverable LACW DATA 2022'!AQ243</f>
        <v>0</v>
      </c>
      <c r="AO243" s="44">
        <f>$C$9*'WFH Recoverable LACW DATA 2022'!AR243</f>
        <v>0</v>
      </c>
      <c r="AP243" s="44">
        <f>0*'WFH Recoverable LACW DATA 2022'!AS243</f>
        <v>0</v>
      </c>
      <c r="AQ243" s="44">
        <f>0*'WFH Recoverable LACW DATA 2022'!AT243</f>
        <v>0</v>
      </c>
      <c r="AR243" s="44">
        <f>$G$9*'WFH Recoverable LACW DATA 2022'!AU243</f>
        <v>0</v>
      </c>
      <c r="AS243" s="44">
        <f>$H$9*'WFH Recoverable LACW DATA 2022'!AV243</f>
        <v>0</v>
      </c>
      <c r="AT243" s="44">
        <f>$C$10*'WFH Recoverable LACW DATA 2022'!AW243</f>
        <v>0</v>
      </c>
      <c r="AU243" s="44">
        <f>0*'WFH Recoverable LACW DATA 2022'!AX243</f>
        <v>0</v>
      </c>
      <c r="AV243" s="44">
        <f>0*'WFH Recoverable LACW DATA 2022'!AY243</f>
        <v>0</v>
      </c>
      <c r="AW243" s="44">
        <f>$G$10*'WFH Recoverable LACW DATA 2022'!AZ243</f>
        <v>0</v>
      </c>
      <c r="AX243" s="44">
        <f>360*'WFH Recoverable LACW DATA 2022'!BA243</f>
        <v>0</v>
      </c>
      <c r="AY243" s="44">
        <f>$H$10*'WFH Recoverable LACW DATA 2022'!BB243</f>
        <v>0</v>
      </c>
      <c r="AZ243" s="44">
        <f>$C$11*'WFH Recoverable LACW DATA 2022'!BC243</f>
        <v>0</v>
      </c>
      <c r="BA243" s="44">
        <f>0*'WFH Recoverable LACW DATA 2022'!BD243</f>
        <v>0</v>
      </c>
      <c r="BB243" s="44">
        <f>$E$4*'WFH Recoverable LACW DATA 2022'!BE243</f>
        <v>0</v>
      </c>
      <c r="BC243" s="44">
        <f>$F$4*'WFH Recoverable LACW DATA 2022'!BF243</f>
        <v>0</v>
      </c>
      <c r="BD243" s="44">
        <f>0*'WFH Recoverable LACW DATA 2022'!BG243</f>
        <v>0</v>
      </c>
      <c r="BE243" s="44">
        <f>$G$11*'WFH Recoverable LACW DATA 2022'!BH243</f>
        <v>0</v>
      </c>
      <c r="BF243" s="44">
        <f>360*'WFH Recoverable LACW DATA 2022'!BI243</f>
        <v>0</v>
      </c>
      <c r="BG243" s="44">
        <f>$H$11*'WFH Recoverable LACW DATA 2022'!BJ243</f>
        <v>0</v>
      </c>
      <c r="BH243" s="44">
        <f>0*'WFH Recoverable LACW DATA 2022'!BK243</f>
        <v>0</v>
      </c>
      <c r="BI243" s="44">
        <f>0*'WFH Recoverable LACW DATA 2022'!BL243</f>
        <v>0</v>
      </c>
      <c r="BJ243" s="44">
        <f>0*'WFH Recoverable LACW DATA 2022'!BM243</f>
        <v>0</v>
      </c>
      <c r="BK243" s="44">
        <f>0*'WFH Recoverable LACW DATA 2022'!BN243</f>
        <v>0</v>
      </c>
      <c r="BL243" s="44">
        <f>0*'WFH Recoverable LACW DATA 2022'!BO243</f>
        <v>0</v>
      </c>
      <c r="BM243">
        <f>$G$3*'WFH Residual LACW DATA 2022'!N243</f>
        <v>-141348.23389738853</v>
      </c>
      <c r="BN243">
        <f>$H$3*'WFH Residual LACW DATA 2022'!O243</f>
        <v>357915.3322452979</v>
      </c>
      <c r="BO243">
        <f>$G$4*'WFH Residual LACW DATA 2022'!P243</f>
        <v>-54473.543594088682</v>
      </c>
      <c r="BP243">
        <f>$H$4*'WFH Residual LACW DATA 2022'!Q243</f>
        <v>61206.502856053965</v>
      </c>
      <c r="BQ243">
        <f>$G$5*'WFH Residual LACW DATA 2022'!R243</f>
        <v>-647838.99754351645</v>
      </c>
      <c r="BR243">
        <f>$H$5*'WFH Residual LACW DATA 2022'!S243</f>
        <v>464835.37585277157</v>
      </c>
      <c r="BS243">
        <f>$G$7*'WFH Residual LACW DATA 2022'!T243</f>
        <v>3056.1780302138068</v>
      </c>
      <c r="BT243">
        <f>$H$7*'WFH Residual LACW DATA 2022'!U243</f>
        <v>513.7540654238727</v>
      </c>
      <c r="BU243">
        <f>$G$8*'WFH Residual LACW DATA 2022'!V243</f>
        <v>10647.10170248097</v>
      </c>
      <c r="BV243">
        <f>$H$8*'WFH Residual LACW DATA 2022'!W243</f>
        <v>665.97749221613128</v>
      </c>
      <c r="BW243">
        <f>$G$6*'WFH Residual LACW DATA 2022'!X243</f>
        <v>3580708.7336216127</v>
      </c>
      <c r="BX243">
        <f>$H$6*'WFH Residual LACW DATA 2022'!Y243</f>
        <v>3044.4685358451707</v>
      </c>
      <c r="BY243">
        <f>$G$9*'WFH Residual LACW DATA 2022'!Z243</f>
        <v>340848.74420301203</v>
      </c>
      <c r="BZ243">
        <f>$H$9*'WFH Residual LACW DATA 2022'!AA243</f>
        <v>51745.394038062885</v>
      </c>
      <c r="CA243">
        <f>$G$10*'WFH Residual LACW DATA 2022'!AB243</f>
        <v>70037.413192399734</v>
      </c>
      <c r="CB243">
        <f>$H$10*'WFH Residual LACW DATA 2022'!AC243</f>
        <v>465.12713742079018</v>
      </c>
      <c r="CC243">
        <f>$G$10*'WFH Residual LACW DATA 2022'!AD243</f>
        <v>146441.86394774489</v>
      </c>
      <c r="CD243">
        <f>$H$11*'WFH Residual LACW DATA 2022'!AE243</f>
        <v>44785.400690839073</v>
      </c>
      <c r="CE243">
        <f>360*'WFH Residual LACW DATA 2022'!AF243</f>
        <v>29273.735921588181</v>
      </c>
      <c r="CH243">
        <f>360*'WFH Residual LACW DATA 2022'!AI243</f>
        <v>5858.3771275719137</v>
      </c>
    </row>
    <row r="244" spans="11:86" x14ac:dyDescent="0.35">
      <c r="K244" s="2" t="s">
        <v>243</v>
      </c>
      <c r="L244" s="10">
        <f>$E$3*'WFH Recoverable LACW DATA 2022'!O244</f>
        <v>0</v>
      </c>
      <c r="M244" s="44">
        <f>$F$3*'WFH Recoverable LACW DATA 2022'!P244</f>
        <v>0</v>
      </c>
      <c r="N244" s="44">
        <f>$D$3*'WFH Recoverable LACW DATA 2022'!Q244</f>
        <v>-54128.880000000005</v>
      </c>
      <c r="O244" s="44">
        <f>$G$3*'WFH Recoverable LACW DATA 2022'!R244</f>
        <v>0</v>
      </c>
      <c r="P244" s="44">
        <f>$H$3*'WFH Recoverable LACW DATA 2022'!S244</f>
        <v>0</v>
      </c>
      <c r="Q244" s="44">
        <f>$E$4*'WFH Recoverable LACW DATA 2022'!T244</f>
        <v>0</v>
      </c>
      <c r="R244" s="44">
        <f>$F$4*'WFH Recoverable LACW DATA 2022'!U244</f>
        <v>418826.23999999999</v>
      </c>
      <c r="S244" s="44">
        <f>$D$3*'WFH Recoverable LACW DATA 2022'!V244</f>
        <v>0</v>
      </c>
      <c r="T244" s="44">
        <f>$G$4*'WFH Recoverable LACW DATA 2022'!W244</f>
        <v>0</v>
      </c>
      <c r="U244" s="44">
        <f>360*'WFH Recoverable LACW DATA 2022'!X244</f>
        <v>0</v>
      </c>
      <c r="V244" s="44">
        <f>$H$4*'WFH Recoverable LACW DATA 2022'!Y244</f>
        <v>0</v>
      </c>
      <c r="W244" s="44">
        <f>$C$5*'WFH Recoverable LACW DATA 2022'!Z244</f>
        <v>-715505.73184138862</v>
      </c>
      <c r="X244" s="44">
        <f>0*'WFH Recoverable LACW DATA 2022'!AA244</f>
        <v>0</v>
      </c>
      <c r="Y244" s="44">
        <f>0*'WFH Recoverable LACW DATA 2022'!AB244</f>
        <v>0</v>
      </c>
      <c r="Z244" s="44">
        <f>$G$5*'WFH Recoverable LACW DATA 2022'!AC244</f>
        <v>0</v>
      </c>
      <c r="AA244" s="44">
        <f>$H$5*'WFH Recoverable LACW DATA 2022'!AD244</f>
        <v>0</v>
      </c>
      <c r="AB244" s="44">
        <f>$C$6*'WFH Recoverable LACW DATA 2022'!AE244</f>
        <v>-1425552.969</v>
      </c>
      <c r="AC244" s="44">
        <f>0*'WFH Recoverable LACW DATA 2022'!AF244</f>
        <v>0</v>
      </c>
      <c r="AD244" s="44">
        <f>$G$6*'WFH Recoverable LACW DATA 2022'!AG244</f>
        <v>0</v>
      </c>
      <c r="AE244" s="44">
        <f>$H$5*'WFH Recoverable LACW DATA 2022'!AH244</f>
        <v>0</v>
      </c>
      <c r="AF244" s="44">
        <f>$C$7*'WFH Recoverable LACW DATA 2022'!AI244</f>
        <v>-1490012.6975020447</v>
      </c>
      <c r="AG244" s="44">
        <f>0*'WFH Recoverable LACW DATA 2022'!AJ244</f>
        <v>0</v>
      </c>
      <c r="AH244" s="44">
        <f>0*'WFH Recoverable LACW DATA 2022'!AK244</f>
        <v>0</v>
      </c>
      <c r="AI244" s="44">
        <f>$G$7*'WFH Recoverable LACW DATA 2022'!AL244</f>
        <v>0</v>
      </c>
      <c r="AJ244" s="44">
        <f>$H$7*'WFH Recoverable LACW DATA 2022'!AM244</f>
        <v>0</v>
      </c>
      <c r="AK244" s="44">
        <f>$C$8*'WFH Recoverable LACW DATA 2022'!AN244</f>
        <v>-17089294.763844512</v>
      </c>
      <c r="AL244" s="44">
        <f>0*'WFH Recoverable LACW DATA 2022'!AO244</f>
        <v>0</v>
      </c>
      <c r="AM244" s="44">
        <f>$G$8*'WFH Recoverable LACW DATA 2022'!AP244</f>
        <v>0</v>
      </c>
      <c r="AN244" s="44">
        <f>$H$8*'WFH Recoverable LACW DATA 2022'!AQ244</f>
        <v>0</v>
      </c>
      <c r="AO244" s="44">
        <f>$C$9*'WFH Recoverable LACW DATA 2022'!AR244</f>
        <v>-137885.18846187418</v>
      </c>
      <c r="AP244" s="44">
        <f>0*'WFH Recoverable LACW DATA 2022'!AS244</f>
        <v>0</v>
      </c>
      <c r="AQ244" s="44">
        <f>0*'WFH Recoverable LACW DATA 2022'!AT244</f>
        <v>0</v>
      </c>
      <c r="AR244" s="44">
        <f>$G$9*'WFH Recoverable LACW DATA 2022'!AU244</f>
        <v>0</v>
      </c>
      <c r="AS244" s="44">
        <f>$H$9*'WFH Recoverable LACW DATA 2022'!AV244</f>
        <v>534.38825677130319</v>
      </c>
      <c r="AT244" s="44">
        <f>$C$10*'WFH Recoverable LACW DATA 2022'!AW244</f>
        <v>-996748.01934503787</v>
      </c>
      <c r="AU244" s="44">
        <f>0*'WFH Recoverable LACW DATA 2022'!AX244</f>
        <v>0</v>
      </c>
      <c r="AV244" s="44">
        <f>0*'WFH Recoverable LACW DATA 2022'!AY244</f>
        <v>0</v>
      </c>
      <c r="AW244" s="44">
        <f>$G$10*'WFH Recoverable LACW DATA 2022'!AZ244</f>
        <v>0</v>
      </c>
      <c r="AX244" s="44">
        <f>360*'WFH Recoverable LACW DATA 2022'!BA244</f>
        <v>0</v>
      </c>
      <c r="AY244" s="44">
        <f>$H$10*'WFH Recoverable LACW DATA 2022'!BB244</f>
        <v>0</v>
      </c>
      <c r="AZ244" s="44">
        <f>$C$11*'WFH Recoverable LACW DATA 2022'!BC244</f>
        <v>0</v>
      </c>
      <c r="BA244" s="44">
        <f>0*'WFH Recoverable LACW DATA 2022'!BD244</f>
        <v>0</v>
      </c>
      <c r="BB244" s="44">
        <f>$E$4*'WFH Recoverable LACW DATA 2022'!BE244</f>
        <v>0</v>
      </c>
      <c r="BC244" s="44">
        <f>$F$4*'WFH Recoverable LACW DATA 2022'!BF244</f>
        <v>0</v>
      </c>
      <c r="BD244" s="44">
        <f>0*'WFH Recoverable LACW DATA 2022'!BG244</f>
        <v>0</v>
      </c>
      <c r="BE244" s="44">
        <f>$G$11*'WFH Recoverable LACW DATA 2022'!BH244</f>
        <v>0</v>
      </c>
      <c r="BF244" s="44">
        <f>360*'WFH Recoverable LACW DATA 2022'!BI244</f>
        <v>0</v>
      </c>
      <c r="BG244" s="44">
        <f>$H$11*'WFH Recoverable LACW DATA 2022'!BJ244</f>
        <v>0</v>
      </c>
      <c r="BH244" s="44">
        <f>0*'WFH Recoverable LACW DATA 2022'!BK244</f>
        <v>0</v>
      </c>
      <c r="BI244" s="44">
        <f>0*'WFH Recoverable LACW DATA 2022'!BL244</f>
        <v>0</v>
      </c>
      <c r="BJ244" s="44">
        <f>0*'WFH Recoverable LACW DATA 2022'!BM244</f>
        <v>0</v>
      </c>
      <c r="BK244" s="44">
        <f>0*'WFH Recoverable LACW DATA 2022'!BN244</f>
        <v>0</v>
      </c>
      <c r="BL244" s="44">
        <f>0*'WFH Recoverable LACW DATA 2022'!BO244</f>
        <v>0</v>
      </c>
      <c r="BM244">
        <f>$G$3*'WFH Residual LACW DATA 2022'!N244</f>
        <v>-530087.11506720015</v>
      </c>
      <c r="BN244">
        <f>$H$3*'WFH Residual LACW DATA 2022'!O244</f>
        <v>1342261.5951888002</v>
      </c>
      <c r="BO244">
        <f>$G$4*'WFH Residual LACW DATA 2022'!P244</f>
        <v>-204287.82712800003</v>
      </c>
      <c r="BP244">
        <f>$H$4*'WFH Residual LACW DATA 2022'!Q244</f>
        <v>229537.91234400004</v>
      </c>
      <c r="BQ244">
        <f>$G$5*'WFH Residual LACW DATA 2022'!R244</f>
        <v>-2429539.4131713607</v>
      </c>
      <c r="BR244">
        <f>$H$5*'WFH Residual LACW DATA 2022'!S244</f>
        <v>1743235.3880406404</v>
      </c>
      <c r="BS244">
        <f>$G$7*'WFH Residual LACW DATA 2022'!T244</f>
        <v>11461.343028480003</v>
      </c>
      <c r="BT244">
        <f>$H$7*'WFH Residual LACW DATA 2022'!U244</f>
        <v>1926.6912849600005</v>
      </c>
      <c r="BU244">
        <f>$G$8*'WFH Residual LACW DATA 2022'!V244</f>
        <v>39928.984393200008</v>
      </c>
      <c r="BV244">
        <f>$H$8*'WFH Residual LACW DATA 2022'!W244</f>
        <v>2497.5627768000008</v>
      </c>
      <c r="BW244">
        <f>$G$6*'WFH Residual LACW DATA 2022'!X244</f>
        <v>13428449.087516163</v>
      </c>
      <c r="BX244">
        <f>$H$6*'WFH Residual LACW DATA 2022'!Y244</f>
        <v>11417.429836800002</v>
      </c>
      <c r="BY244">
        <f>$G$9*'WFH Residual LACW DATA 2022'!Z244</f>
        <v>1278258.1183152003</v>
      </c>
      <c r="BZ244">
        <f>$H$9*'WFH Residual LACW DATA 2022'!AA244</f>
        <v>194056.66337200004</v>
      </c>
      <c r="CA244">
        <f>$G$10*'WFH Residual LACW DATA 2022'!AB244</f>
        <v>262655.77773600008</v>
      </c>
      <c r="CB244">
        <f>$H$10*'WFH Residual LACW DATA 2022'!AC244</f>
        <v>1744.3295584000002</v>
      </c>
      <c r="CC244">
        <f>$G$10*'WFH Residual LACW DATA 2022'!AD244</f>
        <v>549189.35344800004</v>
      </c>
      <c r="CD244">
        <f>$H$11*'WFH Residual LACW DATA 2022'!AE244</f>
        <v>167955.15016176002</v>
      </c>
      <c r="CE244">
        <f>360*'WFH Residual LACW DATA 2022'!AF244</f>
        <v>109782.97920000002</v>
      </c>
      <c r="CH244">
        <f>360*'WFH Residual LACW DATA 2022'!AI244</f>
        <v>21970.208929420809</v>
      </c>
    </row>
    <row r="245" spans="11:86" x14ac:dyDescent="0.35">
      <c r="K245" s="2" t="s">
        <v>244</v>
      </c>
      <c r="L245" s="10">
        <f>$E$3*'WFH Recoverable LACW DATA 2022'!O245</f>
        <v>0</v>
      </c>
      <c r="M245" s="44">
        <f>$F$3*'WFH Recoverable LACW DATA 2022'!P245</f>
        <v>0</v>
      </c>
      <c r="N245" s="44">
        <f>$D$3*'WFH Recoverable LACW DATA 2022'!Q245</f>
        <v>0</v>
      </c>
      <c r="O245" s="44">
        <f>$G$3*'WFH Recoverable LACW DATA 2022'!R245</f>
        <v>0</v>
      </c>
      <c r="P245" s="44">
        <f>$H$3*'WFH Recoverable LACW DATA 2022'!S245</f>
        <v>0</v>
      </c>
      <c r="Q245" s="44">
        <f>$E$4*'WFH Recoverable LACW DATA 2022'!T245</f>
        <v>-759756.2866600398</v>
      </c>
      <c r="R245" s="44">
        <f>$F$4*'WFH Recoverable LACW DATA 2022'!U245</f>
        <v>11671.909934172887</v>
      </c>
      <c r="S245" s="44">
        <f>$D$3*'WFH Recoverable LACW DATA 2022'!V245</f>
        <v>0</v>
      </c>
      <c r="T245" s="44">
        <f>$G$4*'WFH Recoverable LACW DATA 2022'!W245</f>
        <v>0</v>
      </c>
      <c r="U245" s="44">
        <f>360*'WFH Recoverable LACW DATA 2022'!X245</f>
        <v>0</v>
      </c>
      <c r="V245" s="44">
        <f>$H$4*'WFH Recoverable LACW DATA 2022'!Y245</f>
        <v>0</v>
      </c>
      <c r="W245" s="44">
        <f>$C$5*'WFH Recoverable LACW DATA 2022'!Z245</f>
        <v>-738607.90599999996</v>
      </c>
      <c r="X245" s="44">
        <f>0*'WFH Recoverable LACW DATA 2022'!AA245</f>
        <v>0</v>
      </c>
      <c r="Y245" s="44">
        <f>0*'WFH Recoverable LACW DATA 2022'!AB245</f>
        <v>0</v>
      </c>
      <c r="Z245" s="44">
        <f>$G$5*'WFH Recoverable LACW DATA 2022'!AC245</f>
        <v>0</v>
      </c>
      <c r="AA245" s="44">
        <f>$H$5*'WFH Recoverable LACW DATA 2022'!AD245</f>
        <v>0</v>
      </c>
      <c r="AB245" s="44">
        <f>$C$6*'WFH Recoverable LACW DATA 2022'!AE245</f>
        <v>-1144911.2334304301</v>
      </c>
      <c r="AC245" s="44">
        <f>0*'WFH Recoverable LACW DATA 2022'!AF245</f>
        <v>0</v>
      </c>
      <c r="AD245" s="44">
        <f>$G$6*'WFH Recoverable LACW DATA 2022'!AG245</f>
        <v>0</v>
      </c>
      <c r="AE245" s="44">
        <f>$H$5*'WFH Recoverable LACW DATA 2022'!AH245</f>
        <v>0</v>
      </c>
      <c r="AF245" s="44">
        <f>$C$7*'WFH Recoverable LACW DATA 2022'!AI245</f>
        <v>-3022377.9664484896</v>
      </c>
      <c r="AG245" s="44">
        <f>0*'WFH Recoverable LACW DATA 2022'!AJ245</f>
        <v>0</v>
      </c>
      <c r="AH245" s="44">
        <f>0*'WFH Recoverable LACW DATA 2022'!AK245</f>
        <v>0</v>
      </c>
      <c r="AI245" s="44">
        <f>$G$7*'WFH Recoverable LACW DATA 2022'!AL245</f>
        <v>0</v>
      </c>
      <c r="AJ245" s="44">
        <f>$H$7*'WFH Recoverable LACW DATA 2022'!AM245</f>
        <v>0</v>
      </c>
      <c r="AK245" s="44">
        <f>$C$8*'WFH Recoverable LACW DATA 2022'!AN245</f>
        <v>-10205617.151305035</v>
      </c>
      <c r="AL245" s="44">
        <f>0*'WFH Recoverable LACW DATA 2022'!AO245</f>
        <v>0</v>
      </c>
      <c r="AM245" s="44">
        <f>$G$8*'WFH Recoverable LACW DATA 2022'!AP245</f>
        <v>0</v>
      </c>
      <c r="AN245" s="44">
        <f>$H$8*'WFH Recoverable LACW DATA 2022'!AQ245</f>
        <v>0</v>
      </c>
      <c r="AO245" s="44">
        <f>$C$9*'WFH Recoverable LACW DATA 2022'!AR245</f>
        <v>-490288.75</v>
      </c>
      <c r="AP245" s="44">
        <f>0*'WFH Recoverable LACW DATA 2022'!AS245</f>
        <v>0</v>
      </c>
      <c r="AQ245" s="44">
        <f>0*'WFH Recoverable LACW DATA 2022'!AT245</f>
        <v>0</v>
      </c>
      <c r="AR245" s="44">
        <f>$G$9*'WFH Recoverable LACW DATA 2022'!AU245</f>
        <v>0</v>
      </c>
      <c r="AS245" s="44">
        <f>$H$9*'WFH Recoverable LACW DATA 2022'!AV245</f>
        <v>0</v>
      </c>
      <c r="AT245" s="44">
        <f>$C$10*'WFH Recoverable LACW DATA 2022'!AW245</f>
        <v>-124060.16364986633</v>
      </c>
      <c r="AU245" s="44">
        <f>0*'WFH Recoverable LACW DATA 2022'!AX245</f>
        <v>0</v>
      </c>
      <c r="AV245" s="44">
        <f>0*'WFH Recoverable LACW DATA 2022'!AY245</f>
        <v>0</v>
      </c>
      <c r="AW245" s="44">
        <f>$G$10*'WFH Recoverable LACW DATA 2022'!AZ245</f>
        <v>0</v>
      </c>
      <c r="AX245" s="44">
        <f>360*'WFH Recoverable LACW DATA 2022'!BA245</f>
        <v>0</v>
      </c>
      <c r="AY245" s="44">
        <f>$H$10*'WFH Recoverable LACW DATA 2022'!BB245</f>
        <v>0</v>
      </c>
      <c r="AZ245" s="44">
        <f>$C$11*'WFH Recoverable LACW DATA 2022'!BC245</f>
        <v>0</v>
      </c>
      <c r="BA245" s="44">
        <f>0*'WFH Recoverable LACW DATA 2022'!BD245</f>
        <v>0</v>
      </c>
      <c r="BB245" s="44">
        <f>$E$4*'WFH Recoverable LACW DATA 2022'!BE245</f>
        <v>0</v>
      </c>
      <c r="BC245" s="44">
        <f>$F$4*'WFH Recoverable LACW DATA 2022'!BF245</f>
        <v>0</v>
      </c>
      <c r="BD245" s="44">
        <f>0*'WFH Recoverable LACW DATA 2022'!BG245</f>
        <v>0</v>
      </c>
      <c r="BE245" s="44">
        <f>$G$11*'WFH Recoverable LACW DATA 2022'!BH245</f>
        <v>0</v>
      </c>
      <c r="BF245" s="44">
        <f>360*'WFH Recoverable LACW DATA 2022'!BI245</f>
        <v>0</v>
      </c>
      <c r="BG245" s="44">
        <f>$H$11*'WFH Recoverable LACW DATA 2022'!BJ245</f>
        <v>0</v>
      </c>
      <c r="BH245" s="44">
        <f>0*'WFH Recoverable LACW DATA 2022'!BK245</f>
        <v>0</v>
      </c>
      <c r="BI245" s="44">
        <f>0*'WFH Recoverable LACW DATA 2022'!BL245</f>
        <v>0</v>
      </c>
      <c r="BJ245" s="44">
        <f>0*'WFH Recoverable LACW DATA 2022'!BM245</f>
        <v>0</v>
      </c>
      <c r="BK245" s="44">
        <f>0*'WFH Recoverable LACW DATA 2022'!BN245</f>
        <v>0</v>
      </c>
      <c r="BL245" s="44">
        <f>0*'WFH Recoverable LACW DATA 2022'!BO245</f>
        <v>0</v>
      </c>
      <c r="BM245">
        <f>$G$3*'WFH Residual LACW DATA 2022'!N245</f>
        <v>-182820.12804672302</v>
      </c>
      <c r="BN245">
        <f>$H$3*'WFH Residual LACW DATA 2022'!O245</f>
        <v>462928.50689929776</v>
      </c>
      <c r="BO245">
        <f>$G$4*'WFH Residual LACW DATA 2022'!P245</f>
        <v>-70456.205503491859</v>
      </c>
      <c r="BP245">
        <f>$H$4*'WFH Residual LACW DATA 2022'!Q245</f>
        <v>79164.630366440251</v>
      </c>
      <c r="BQ245">
        <f>$G$5*'WFH Residual LACW DATA 2022'!R245</f>
        <v>-837916.43672425509</v>
      </c>
      <c r="BR245">
        <f>$H$5*'WFH Residual LACW DATA 2022'!S245</f>
        <v>601219.13511662476</v>
      </c>
      <c r="BS245">
        <f>$G$7*'WFH Residual LACW DATA 2022'!T245</f>
        <v>3952.86763344266</v>
      </c>
      <c r="BT245">
        <f>$H$7*'WFH Residual LACW DATA 2022'!U245</f>
        <v>664.49067975975754</v>
      </c>
      <c r="BU245">
        <f>$G$8*'WFH Residual LACW DATA 2022'!V245</f>
        <v>13770.985621137046</v>
      </c>
      <c r="BV245">
        <f>$H$8*'WFH Residual LACW DATA 2022'!W245</f>
        <v>861.37680709598203</v>
      </c>
      <c r="BW245">
        <f>$G$6*'WFH Residual LACW DATA 2022'!X245</f>
        <v>4631296.8413453745</v>
      </c>
      <c r="BX245">
        <f>$H$6*'WFH Residual LACW DATA 2022'!Y245</f>
        <v>3937.7225467244889</v>
      </c>
      <c r="BY245">
        <f>$G$9*'WFH Residual LACW DATA 2022'!Z245</f>
        <v>440854.54300756333</v>
      </c>
      <c r="BZ245">
        <f>$H$9*'WFH Residual LACW DATA 2022'!AA245</f>
        <v>66927.610646584624</v>
      </c>
      <c r="CA245">
        <f>$G$10*'WFH Residual LACW DATA 2022'!AB245</f>
        <v>90586.54993306096</v>
      </c>
      <c r="CB245">
        <f>$H$10*'WFH Residual LACW DATA 2022'!AC245</f>
        <v>601.5965001940192</v>
      </c>
      <c r="CC245">
        <f>$G$10*'WFH Residual LACW DATA 2022'!AD245</f>
        <v>189408.24076912747</v>
      </c>
      <c r="CD245">
        <f>$H$11*'WFH Residual LACW DATA 2022'!AE245</f>
        <v>57925.53938004504</v>
      </c>
      <c r="CE245">
        <f>360*'WFH Residual LACW DATA 2022'!AF245</f>
        <v>37862.716795427776</v>
      </c>
      <c r="CH245">
        <f>360*'WFH Residual LACW DATA 2022'!AI245</f>
        <v>7577.2383359681899</v>
      </c>
    </row>
    <row r="246" spans="11:86" x14ac:dyDescent="0.35">
      <c r="K246" s="2" t="s">
        <v>245</v>
      </c>
      <c r="L246" s="10">
        <f>$E$3*'WFH Recoverable LACW DATA 2022'!O246</f>
        <v>0</v>
      </c>
      <c r="M246" s="44">
        <f>$F$3*'WFH Recoverable LACW DATA 2022'!P246</f>
        <v>0</v>
      </c>
      <c r="N246" s="44">
        <f>$D$3*'WFH Recoverable LACW DATA 2022'!Q246</f>
        <v>0</v>
      </c>
      <c r="O246" s="44">
        <f>$G$3*'WFH Recoverable LACW DATA 2022'!R246</f>
        <v>0</v>
      </c>
      <c r="P246" s="44">
        <f>$H$3*'WFH Recoverable LACW DATA 2022'!S246</f>
        <v>0</v>
      </c>
      <c r="Q246" s="44">
        <f>$E$4*'WFH Recoverable LACW DATA 2022'!T246</f>
        <v>0</v>
      </c>
      <c r="R246" s="44">
        <f>$F$4*'WFH Recoverable LACW DATA 2022'!U246</f>
        <v>179485.04</v>
      </c>
      <c r="S246" s="44">
        <f>$D$3*'WFH Recoverable LACW DATA 2022'!V246</f>
        <v>0</v>
      </c>
      <c r="T246" s="44">
        <f>$G$4*'WFH Recoverable LACW DATA 2022'!W246</f>
        <v>0</v>
      </c>
      <c r="U246" s="44">
        <f>360*'WFH Recoverable LACW DATA 2022'!X246</f>
        <v>0</v>
      </c>
      <c r="V246" s="44">
        <f>$H$4*'WFH Recoverable LACW DATA 2022'!Y246</f>
        <v>0</v>
      </c>
      <c r="W246" s="44">
        <f>$C$5*'WFH Recoverable LACW DATA 2022'!Z246</f>
        <v>-445146.88925905566</v>
      </c>
      <c r="X246" s="44">
        <f>0*'WFH Recoverable LACW DATA 2022'!AA246</f>
        <v>0</v>
      </c>
      <c r="Y246" s="44">
        <f>0*'WFH Recoverable LACW DATA 2022'!AB246</f>
        <v>0</v>
      </c>
      <c r="Z246" s="44">
        <f>$G$5*'WFH Recoverable LACW DATA 2022'!AC246</f>
        <v>0</v>
      </c>
      <c r="AA246" s="44">
        <f>$H$5*'WFH Recoverable LACW DATA 2022'!AD246</f>
        <v>0</v>
      </c>
      <c r="AB246" s="44">
        <f>$C$6*'WFH Recoverable LACW DATA 2022'!AE246</f>
        <v>-415682.30984090123</v>
      </c>
      <c r="AC246" s="44">
        <f>0*'WFH Recoverable LACW DATA 2022'!AF246</f>
        <v>0</v>
      </c>
      <c r="AD246" s="44">
        <f>$G$6*'WFH Recoverable LACW DATA 2022'!AG246</f>
        <v>0</v>
      </c>
      <c r="AE246" s="44">
        <f>$H$5*'WFH Recoverable LACW DATA 2022'!AH246</f>
        <v>0</v>
      </c>
      <c r="AF246" s="44">
        <f>$C$7*'WFH Recoverable LACW DATA 2022'!AI246</f>
        <v>-1179743.50940783</v>
      </c>
      <c r="AG246" s="44">
        <f>0*'WFH Recoverable LACW DATA 2022'!AJ246</f>
        <v>0</v>
      </c>
      <c r="AH246" s="44">
        <f>0*'WFH Recoverable LACW DATA 2022'!AK246</f>
        <v>0</v>
      </c>
      <c r="AI246" s="44">
        <f>$G$7*'WFH Recoverable LACW DATA 2022'!AL246</f>
        <v>0</v>
      </c>
      <c r="AJ246" s="44">
        <f>$H$7*'WFH Recoverable LACW DATA 2022'!AM246</f>
        <v>0</v>
      </c>
      <c r="AK246" s="44">
        <f>$C$8*'WFH Recoverable LACW DATA 2022'!AN246</f>
        <v>-1930224.1160734175</v>
      </c>
      <c r="AL246" s="44">
        <f>0*'WFH Recoverable LACW DATA 2022'!AO246</f>
        <v>0</v>
      </c>
      <c r="AM246" s="44">
        <f>$G$8*'WFH Recoverable LACW DATA 2022'!AP246</f>
        <v>0</v>
      </c>
      <c r="AN246" s="44">
        <f>$H$8*'WFH Recoverable LACW DATA 2022'!AQ246</f>
        <v>0</v>
      </c>
      <c r="AO246" s="44">
        <f>$C$9*'WFH Recoverable LACW DATA 2022'!AR246</f>
        <v>-1264730.25</v>
      </c>
      <c r="AP246" s="44">
        <f>0*'WFH Recoverable LACW DATA 2022'!AS246</f>
        <v>0</v>
      </c>
      <c r="AQ246" s="44">
        <f>0*'WFH Recoverable LACW DATA 2022'!AT246</f>
        <v>0</v>
      </c>
      <c r="AR246" s="44">
        <f>$G$9*'WFH Recoverable LACW DATA 2022'!AU246</f>
        <v>0</v>
      </c>
      <c r="AS246" s="44">
        <f>$H$9*'WFH Recoverable LACW DATA 2022'!AV246</f>
        <v>0</v>
      </c>
      <c r="AT246" s="44">
        <f>$C$10*'WFH Recoverable LACW DATA 2022'!AW246</f>
        <v>0</v>
      </c>
      <c r="AU246" s="44">
        <f>0*'WFH Recoverable LACW DATA 2022'!AX246</f>
        <v>0</v>
      </c>
      <c r="AV246" s="44">
        <f>0*'WFH Recoverable LACW DATA 2022'!AY246</f>
        <v>0</v>
      </c>
      <c r="AW246" s="44">
        <f>$G$10*'WFH Recoverable LACW DATA 2022'!AZ246</f>
        <v>0</v>
      </c>
      <c r="AX246" s="44">
        <f>360*'WFH Recoverable LACW DATA 2022'!BA246</f>
        <v>0</v>
      </c>
      <c r="AY246" s="44">
        <f>$H$10*'WFH Recoverable LACW DATA 2022'!BB246</f>
        <v>0</v>
      </c>
      <c r="AZ246" s="44">
        <f>$C$11*'WFH Recoverable LACW DATA 2022'!BC246</f>
        <v>0</v>
      </c>
      <c r="BA246" s="44">
        <f>0*'WFH Recoverable LACW DATA 2022'!BD246</f>
        <v>0</v>
      </c>
      <c r="BB246" s="44">
        <f>$E$4*'WFH Recoverable LACW DATA 2022'!BE246</f>
        <v>0</v>
      </c>
      <c r="BC246" s="44">
        <f>$F$4*'WFH Recoverable LACW DATA 2022'!BF246</f>
        <v>0</v>
      </c>
      <c r="BD246" s="44">
        <f>0*'WFH Recoverable LACW DATA 2022'!BG246</f>
        <v>0</v>
      </c>
      <c r="BE246" s="44">
        <f>$G$11*'WFH Recoverable LACW DATA 2022'!BH246</f>
        <v>0</v>
      </c>
      <c r="BF246" s="44">
        <f>360*'WFH Recoverable LACW DATA 2022'!BI246</f>
        <v>0</v>
      </c>
      <c r="BG246" s="44">
        <f>$H$11*'WFH Recoverable LACW DATA 2022'!BJ246</f>
        <v>0</v>
      </c>
      <c r="BH246" s="44">
        <f>0*'WFH Recoverable LACW DATA 2022'!BK246</f>
        <v>0</v>
      </c>
      <c r="BI246" s="44">
        <f>0*'WFH Recoverable LACW DATA 2022'!BL246</f>
        <v>0</v>
      </c>
      <c r="BJ246" s="44">
        <f>0*'WFH Recoverable LACW DATA 2022'!BM246</f>
        <v>0</v>
      </c>
      <c r="BK246" s="44">
        <f>0*'WFH Recoverable LACW DATA 2022'!BN246</f>
        <v>0</v>
      </c>
      <c r="BL246" s="44">
        <f>0*'WFH Recoverable LACW DATA 2022'!BO246</f>
        <v>0</v>
      </c>
      <c r="BM246">
        <f>$G$3*'WFH Residual LACW DATA 2022'!N246</f>
        <v>-91470.736985269235</v>
      </c>
      <c r="BN246">
        <f>$H$3*'WFH Residual LACW DATA 2022'!O246</f>
        <v>231617.88666260627</v>
      </c>
      <c r="BO246">
        <f>$G$4*'WFH Residual LACW DATA 2022'!P246</f>
        <v>-35251.485224553209</v>
      </c>
      <c r="BP246">
        <f>$H$4*'WFH Residual LACW DATA 2022'!Q246</f>
        <v>39608.587742231975</v>
      </c>
      <c r="BQ246">
        <f>$G$5*'WFH Residual LACW DATA 2022'!R246</f>
        <v>-419236.29973418638</v>
      </c>
      <c r="BR246">
        <f>$H$5*'WFH Residual LACW DATA 2022'!S246</f>
        <v>300809.09561943373</v>
      </c>
      <c r="BS246">
        <f>$G$7*'WFH Residual LACW DATA 2022'!T246</f>
        <v>1977.7456645463619</v>
      </c>
      <c r="BT246">
        <f>$H$7*'WFH Residual LACW DATA 2022'!U246</f>
        <v>332.46586602287982</v>
      </c>
      <c r="BU246">
        <f>$G$8*'WFH Residual LACW DATA 2022'!V246</f>
        <v>6890.0630211626731</v>
      </c>
      <c r="BV246">
        <f>$H$8*'WFH Residual LACW DATA 2022'!W246</f>
        <v>430.97427077039981</v>
      </c>
      <c r="BW246">
        <f>$G$6*'WFH Residual LACW DATA 2022'!X246</f>
        <v>2317185.4204540593</v>
      </c>
      <c r="BX246">
        <f>$H$6*'WFH Residual LACW DATA 2022'!Y246</f>
        <v>1970.1680949503987</v>
      </c>
      <c r="BY246">
        <f>$G$9*'WFH Residual LACW DATA 2022'!Z246</f>
        <v>220573.57897649007</v>
      </c>
      <c r="BZ246">
        <f>$H$9*'WFH Residual LACW DATA 2022'!AA246</f>
        <v>33486.016752715979</v>
      </c>
      <c r="CA246">
        <f>$G$10*'WFH Residual LACW DATA 2022'!AB246</f>
        <v>45323.338145854126</v>
      </c>
      <c r="CB246">
        <f>$H$10*'WFH Residual LACW DATA 2022'!AC246</f>
        <v>300.99790339519978</v>
      </c>
      <c r="CC246">
        <f>$G$10*'WFH Residual LACW DATA 2022'!AD246</f>
        <v>94766.979759513153</v>
      </c>
      <c r="CD246">
        <f>$H$11*'WFH Residual LACW DATA 2022'!AE246</f>
        <v>28981.993580093258</v>
      </c>
      <c r="CE246">
        <f>360*'WFH Residual LACW DATA 2022'!AF246</f>
        <v>18943.923989907678</v>
      </c>
      <c r="CH246">
        <f>360*'WFH Residual LACW DATA 2022'!AI246</f>
        <v>3791.1338445562847</v>
      </c>
    </row>
    <row r="247" spans="11:86" x14ac:dyDescent="0.35">
      <c r="K247" s="2" t="s">
        <v>246</v>
      </c>
      <c r="L247" s="10">
        <f>$E$3*'WFH Recoverable LACW DATA 2022'!O247</f>
        <v>0</v>
      </c>
      <c r="M247" s="44">
        <f>$F$3*'WFH Recoverable LACW DATA 2022'!P247</f>
        <v>0</v>
      </c>
      <c r="N247" s="44">
        <f>$D$3*'WFH Recoverable LACW DATA 2022'!Q247</f>
        <v>-239027.09999999998</v>
      </c>
      <c r="O247" s="44">
        <f>$G$3*'WFH Recoverable LACW DATA 2022'!R247</f>
        <v>0</v>
      </c>
      <c r="P247" s="44">
        <f>$H$3*'WFH Recoverable LACW DATA 2022'!S247</f>
        <v>0</v>
      </c>
      <c r="Q247" s="44">
        <f>$E$4*'WFH Recoverable LACW DATA 2022'!T247</f>
        <v>0</v>
      </c>
      <c r="R247" s="44">
        <f>$F$4*'WFH Recoverable LACW DATA 2022'!U247</f>
        <v>310500.95999999996</v>
      </c>
      <c r="S247" s="44">
        <f>$D$3*'WFH Recoverable LACW DATA 2022'!V247</f>
        <v>0</v>
      </c>
      <c r="T247" s="44">
        <f>$G$4*'WFH Recoverable LACW DATA 2022'!W247</f>
        <v>0</v>
      </c>
      <c r="U247" s="44">
        <f>360*'WFH Recoverable LACW DATA 2022'!X247</f>
        <v>0</v>
      </c>
      <c r="V247" s="44">
        <f>$H$4*'WFH Recoverable LACW DATA 2022'!Y247</f>
        <v>0</v>
      </c>
      <c r="W247" s="44">
        <f>$C$5*'WFH Recoverable LACW DATA 2022'!Z247</f>
        <v>-662439.30508741958</v>
      </c>
      <c r="X247" s="44">
        <f>0*'WFH Recoverable LACW DATA 2022'!AA247</f>
        <v>0</v>
      </c>
      <c r="Y247" s="44">
        <f>0*'WFH Recoverable LACW DATA 2022'!AB247</f>
        <v>0</v>
      </c>
      <c r="Z247" s="44">
        <f>$G$5*'WFH Recoverable LACW DATA 2022'!AC247</f>
        <v>0</v>
      </c>
      <c r="AA247" s="44">
        <f>$H$5*'WFH Recoverable LACW DATA 2022'!AD247</f>
        <v>0</v>
      </c>
      <c r="AB247" s="44">
        <f>$C$6*'WFH Recoverable LACW DATA 2022'!AE247</f>
        <v>-746108.96467884339</v>
      </c>
      <c r="AC247" s="44">
        <f>0*'WFH Recoverable LACW DATA 2022'!AF247</f>
        <v>0</v>
      </c>
      <c r="AD247" s="44">
        <f>$G$6*'WFH Recoverable LACW DATA 2022'!AG247</f>
        <v>0</v>
      </c>
      <c r="AE247" s="44">
        <f>$H$5*'WFH Recoverable LACW DATA 2022'!AH247</f>
        <v>0</v>
      </c>
      <c r="AF247" s="44">
        <f>$C$7*'WFH Recoverable LACW DATA 2022'!AI247</f>
        <v>-1223940.1428783061</v>
      </c>
      <c r="AG247" s="44">
        <f>0*'WFH Recoverable LACW DATA 2022'!AJ247</f>
        <v>0</v>
      </c>
      <c r="AH247" s="44">
        <f>0*'WFH Recoverable LACW DATA 2022'!AK247</f>
        <v>0</v>
      </c>
      <c r="AI247" s="44">
        <f>$G$7*'WFH Recoverable LACW DATA 2022'!AL247</f>
        <v>0</v>
      </c>
      <c r="AJ247" s="44">
        <f>$H$7*'WFH Recoverable LACW DATA 2022'!AM247</f>
        <v>0</v>
      </c>
      <c r="AK247" s="44">
        <f>$C$8*'WFH Recoverable LACW DATA 2022'!AN247</f>
        <v>-2355280.6244038991</v>
      </c>
      <c r="AL247" s="44">
        <f>0*'WFH Recoverable LACW DATA 2022'!AO247</f>
        <v>0</v>
      </c>
      <c r="AM247" s="44">
        <f>$G$8*'WFH Recoverable LACW DATA 2022'!AP247</f>
        <v>0</v>
      </c>
      <c r="AN247" s="44">
        <f>$H$8*'WFH Recoverable LACW DATA 2022'!AQ247</f>
        <v>0</v>
      </c>
      <c r="AO247" s="44">
        <f>$C$9*'WFH Recoverable LACW DATA 2022'!AR247</f>
        <v>-1126509.9717298069</v>
      </c>
      <c r="AP247" s="44">
        <f>0*'WFH Recoverable LACW DATA 2022'!AS247</f>
        <v>0</v>
      </c>
      <c r="AQ247" s="44">
        <f>0*'WFH Recoverable LACW DATA 2022'!AT247</f>
        <v>0</v>
      </c>
      <c r="AR247" s="44">
        <f>$G$9*'WFH Recoverable LACW DATA 2022'!AU247</f>
        <v>0</v>
      </c>
      <c r="AS247" s="44">
        <f>$H$9*'WFH Recoverable LACW DATA 2022'!AV247</f>
        <v>0</v>
      </c>
      <c r="AT247" s="44">
        <f>$C$10*'WFH Recoverable LACW DATA 2022'!AW247</f>
        <v>-31390</v>
      </c>
      <c r="AU247" s="44">
        <f>0*'WFH Recoverable LACW DATA 2022'!AX247</f>
        <v>0</v>
      </c>
      <c r="AV247" s="44">
        <f>0*'WFH Recoverable LACW DATA 2022'!AY247</f>
        <v>0</v>
      </c>
      <c r="AW247" s="44">
        <f>$G$10*'WFH Recoverable LACW DATA 2022'!AZ247</f>
        <v>0</v>
      </c>
      <c r="AX247" s="44">
        <f>360*'WFH Recoverable LACW DATA 2022'!BA247</f>
        <v>0</v>
      </c>
      <c r="AY247" s="44">
        <f>$H$10*'WFH Recoverable LACW DATA 2022'!BB247</f>
        <v>0</v>
      </c>
      <c r="AZ247" s="44">
        <f>$C$11*'WFH Recoverable LACW DATA 2022'!BC247</f>
        <v>0</v>
      </c>
      <c r="BA247" s="44">
        <f>0*'WFH Recoverable LACW DATA 2022'!BD247</f>
        <v>0</v>
      </c>
      <c r="BB247" s="44">
        <f>$E$4*'WFH Recoverable LACW DATA 2022'!BE247</f>
        <v>0</v>
      </c>
      <c r="BC247" s="44">
        <f>$F$4*'WFH Recoverable LACW DATA 2022'!BF247</f>
        <v>0</v>
      </c>
      <c r="BD247" s="44">
        <f>0*'WFH Recoverable LACW DATA 2022'!BG247</f>
        <v>0</v>
      </c>
      <c r="BE247" s="44">
        <f>$G$11*'WFH Recoverable LACW DATA 2022'!BH247</f>
        <v>0</v>
      </c>
      <c r="BF247" s="44">
        <f>360*'WFH Recoverable LACW DATA 2022'!BI247</f>
        <v>0</v>
      </c>
      <c r="BG247" s="44">
        <f>$H$11*'WFH Recoverable LACW DATA 2022'!BJ247</f>
        <v>0</v>
      </c>
      <c r="BH247" s="44">
        <f>0*'WFH Recoverable LACW DATA 2022'!BK247</f>
        <v>0</v>
      </c>
      <c r="BI247" s="44">
        <f>0*'WFH Recoverable LACW DATA 2022'!BL247</f>
        <v>0</v>
      </c>
      <c r="BJ247" s="44">
        <f>0*'WFH Recoverable LACW DATA 2022'!BM247</f>
        <v>0</v>
      </c>
      <c r="BK247" s="44">
        <f>0*'WFH Recoverable LACW DATA 2022'!BN247</f>
        <v>0</v>
      </c>
      <c r="BL247" s="44">
        <f>0*'WFH Recoverable LACW DATA 2022'!BO247</f>
        <v>0</v>
      </c>
      <c r="BM247">
        <f>$G$3*'WFH Residual LACW DATA 2022'!N247</f>
        <v>-5293.1077113021538</v>
      </c>
      <c r="BN247">
        <f>$H$3*'WFH Residual LACW DATA 2022'!O247</f>
        <v>13402.957736820088</v>
      </c>
      <c r="BO247">
        <f>$G$4*'WFH Residual LACW DATA 2022'!P247</f>
        <v>-2039.8863552065361</v>
      </c>
      <c r="BP247">
        <f>$H$4*'WFH Residual LACW DATA 2022'!Q247</f>
        <v>2292.0174049320194</v>
      </c>
      <c r="BQ247">
        <f>$G$5*'WFH Residual LACW DATA 2022'!R247</f>
        <v>-24259.812089829004</v>
      </c>
      <c r="BR247">
        <f>$H$5*'WFH Residual LACW DATA 2022'!S247</f>
        <v>17406.823166948656</v>
      </c>
      <c r="BS247">
        <f>$G$7*'WFH Residual LACW DATA 2022'!T247</f>
        <v>114.44557213626281</v>
      </c>
      <c r="BT247">
        <f>$H$7*'WFH Residual LACW DATA 2022'!U247</f>
        <v>19.238695316009697</v>
      </c>
      <c r="BU247">
        <f>$G$8*'WFH Residual LACW DATA 2022'!V247</f>
        <v>398.70506033582296</v>
      </c>
      <c r="BV247">
        <f>$H$8*'WFH Residual LACW DATA 2022'!W247</f>
        <v>24.939049483716271</v>
      </c>
      <c r="BW247">
        <f>$G$6*'WFH Residual LACW DATA 2022'!X247</f>
        <v>134087.82329476066</v>
      </c>
      <c r="BX247">
        <f>$H$6*'WFH Residual LACW DATA 2022'!Y247</f>
        <v>114.00708335413154</v>
      </c>
      <c r="BY247">
        <f>$G$9*'WFH Residual LACW DATA 2022'!Z247</f>
        <v>12763.860336863754</v>
      </c>
      <c r="BZ247">
        <f>$H$9*'WFH Residual LACW DATA 2022'!AA247</f>
        <v>1937.7245590919231</v>
      </c>
      <c r="CA247">
        <f>$G$10*'WFH Residual LACW DATA 2022'!AB247</f>
        <v>2622.7110281226892</v>
      </c>
      <c r="CB247">
        <f>$H$10*'WFH Residual LACW DATA 2022'!AC247</f>
        <v>17.417748845770095</v>
      </c>
      <c r="CC247">
        <f>$G$10*'WFH Residual LACW DATA 2022'!AD247</f>
        <v>5483.8503315292583</v>
      </c>
      <c r="CD247">
        <f>$H$11*'WFH Residual LACW DATA 2022'!AE247</f>
        <v>1677.0916990906724</v>
      </c>
      <c r="CE247">
        <f>360*'WFH Residual LACW DATA 2022'!AF247</f>
        <v>1096.2219553281877</v>
      </c>
      <c r="CH247">
        <f>360*'WFH Residual LACW DATA 2022'!AI247</f>
        <v>219.38032258809824</v>
      </c>
    </row>
    <row r="248" spans="11:86" x14ac:dyDescent="0.35">
      <c r="K248" s="2" t="s">
        <v>247</v>
      </c>
      <c r="L248" s="10">
        <f>$E$3*'WFH Recoverable LACW DATA 2022'!O248</f>
        <v>0</v>
      </c>
      <c r="M248" s="44">
        <f>$F$3*'WFH Recoverable LACW DATA 2022'!P248</f>
        <v>0</v>
      </c>
      <c r="N248" s="44">
        <f>$D$3*'WFH Recoverable LACW DATA 2022'!Q248</f>
        <v>-439016.76</v>
      </c>
      <c r="O248" s="44">
        <f>$G$3*'WFH Recoverable LACW DATA 2022'!R248</f>
        <v>0</v>
      </c>
      <c r="P248" s="44">
        <f>$H$3*'WFH Recoverable LACW DATA 2022'!S248</f>
        <v>0</v>
      </c>
      <c r="Q248" s="44">
        <f>$E$4*'WFH Recoverable LACW DATA 2022'!T248</f>
        <v>0</v>
      </c>
      <c r="R248" s="44">
        <f>$F$4*'WFH Recoverable LACW DATA 2022'!U248</f>
        <v>414921.92</v>
      </c>
      <c r="S248" s="44">
        <f>$D$3*'WFH Recoverable LACW DATA 2022'!V248</f>
        <v>0</v>
      </c>
      <c r="T248" s="44">
        <f>$G$4*'WFH Recoverable LACW DATA 2022'!W248</f>
        <v>0</v>
      </c>
      <c r="U248" s="44">
        <f>360*'WFH Recoverable LACW DATA 2022'!X248</f>
        <v>0</v>
      </c>
      <c r="V248" s="44">
        <f>$H$4*'WFH Recoverable LACW DATA 2022'!Y248</f>
        <v>0</v>
      </c>
      <c r="W248" s="44">
        <f>$C$5*'WFH Recoverable LACW DATA 2022'!Z248</f>
        <v>-563073.07133357704</v>
      </c>
      <c r="X248" s="44">
        <f>0*'WFH Recoverable LACW DATA 2022'!AA248</f>
        <v>0</v>
      </c>
      <c r="Y248" s="44">
        <f>0*'WFH Recoverable LACW DATA 2022'!AB248</f>
        <v>0</v>
      </c>
      <c r="Z248" s="44">
        <f>$G$5*'WFH Recoverable LACW DATA 2022'!AC248</f>
        <v>0</v>
      </c>
      <c r="AA248" s="44">
        <f>$H$5*'WFH Recoverable LACW DATA 2022'!AD248</f>
        <v>0</v>
      </c>
      <c r="AB248" s="44">
        <f>$C$6*'WFH Recoverable LACW DATA 2022'!AE248</f>
        <v>-1189938.896396542</v>
      </c>
      <c r="AC248" s="44">
        <f>0*'WFH Recoverable LACW DATA 2022'!AF248</f>
        <v>0</v>
      </c>
      <c r="AD248" s="44">
        <f>$G$6*'WFH Recoverable LACW DATA 2022'!AG248</f>
        <v>0</v>
      </c>
      <c r="AE248" s="44">
        <f>$H$5*'WFH Recoverable LACW DATA 2022'!AH248</f>
        <v>0</v>
      </c>
      <c r="AF248" s="44">
        <f>$C$7*'WFH Recoverable LACW DATA 2022'!AI248</f>
        <v>-1487652.1</v>
      </c>
      <c r="AG248" s="44">
        <f>0*'WFH Recoverable LACW DATA 2022'!AJ248</f>
        <v>0</v>
      </c>
      <c r="AH248" s="44">
        <f>0*'WFH Recoverable LACW DATA 2022'!AK248</f>
        <v>0</v>
      </c>
      <c r="AI248" s="44">
        <f>$G$7*'WFH Recoverable LACW DATA 2022'!AL248</f>
        <v>0</v>
      </c>
      <c r="AJ248" s="44">
        <f>$H$7*'WFH Recoverable LACW DATA 2022'!AM248</f>
        <v>0</v>
      </c>
      <c r="AK248" s="44">
        <f>$C$8*'WFH Recoverable LACW DATA 2022'!AN248</f>
        <v>-1539364.3496217476</v>
      </c>
      <c r="AL248" s="44">
        <f>0*'WFH Recoverable LACW DATA 2022'!AO248</f>
        <v>0</v>
      </c>
      <c r="AM248" s="44">
        <f>$G$8*'WFH Recoverable LACW DATA 2022'!AP248</f>
        <v>0</v>
      </c>
      <c r="AN248" s="44">
        <f>$H$8*'WFH Recoverable LACW DATA 2022'!AQ248</f>
        <v>0</v>
      </c>
      <c r="AO248" s="44">
        <f>$C$9*'WFH Recoverable LACW DATA 2022'!AR248</f>
        <v>0</v>
      </c>
      <c r="AP248" s="44">
        <f>0*'WFH Recoverable LACW DATA 2022'!AS248</f>
        <v>0</v>
      </c>
      <c r="AQ248" s="44">
        <f>0*'WFH Recoverable LACW DATA 2022'!AT248</f>
        <v>0</v>
      </c>
      <c r="AR248" s="44">
        <f>$G$9*'WFH Recoverable LACW DATA 2022'!AU248</f>
        <v>0</v>
      </c>
      <c r="AS248" s="44">
        <f>$H$9*'WFH Recoverable LACW DATA 2022'!AV248</f>
        <v>0</v>
      </c>
      <c r="AT248" s="44">
        <f>$C$10*'WFH Recoverable LACW DATA 2022'!AW248</f>
        <v>-21060</v>
      </c>
      <c r="AU248" s="44">
        <f>0*'WFH Recoverable LACW DATA 2022'!AX248</f>
        <v>0</v>
      </c>
      <c r="AV248" s="44">
        <f>0*'WFH Recoverable LACW DATA 2022'!AY248</f>
        <v>0</v>
      </c>
      <c r="AW248" s="44">
        <f>$G$10*'WFH Recoverable LACW DATA 2022'!AZ248</f>
        <v>0</v>
      </c>
      <c r="AX248" s="44">
        <f>360*'WFH Recoverable LACW DATA 2022'!BA248</f>
        <v>0</v>
      </c>
      <c r="AY248" s="44">
        <f>$H$10*'WFH Recoverable LACW DATA 2022'!BB248</f>
        <v>0</v>
      </c>
      <c r="AZ248" s="44">
        <f>$C$11*'WFH Recoverable LACW DATA 2022'!BC248</f>
        <v>0</v>
      </c>
      <c r="BA248" s="44">
        <f>0*'WFH Recoverable LACW DATA 2022'!BD248</f>
        <v>0</v>
      </c>
      <c r="BB248" s="44">
        <f>$E$4*'WFH Recoverable LACW DATA 2022'!BE248</f>
        <v>0</v>
      </c>
      <c r="BC248" s="44">
        <f>$F$4*'WFH Recoverable LACW DATA 2022'!BF248</f>
        <v>0</v>
      </c>
      <c r="BD248" s="44">
        <f>0*'WFH Recoverable LACW DATA 2022'!BG248</f>
        <v>0</v>
      </c>
      <c r="BE248" s="44">
        <f>$G$11*'WFH Recoverable LACW DATA 2022'!BH248</f>
        <v>0</v>
      </c>
      <c r="BF248" s="44">
        <f>360*'WFH Recoverable LACW DATA 2022'!BI248</f>
        <v>0</v>
      </c>
      <c r="BG248" s="44">
        <f>$H$11*'WFH Recoverable LACW DATA 2022'!BJ248</f>
        <v>0</v>
      </c>
      <c r="BH248" s="44">
        <f>0*'WFH Recoverable LACW DATA 2022'!BK248</f>
        <v>0</v>
      </c>
      <c r="BI248" s="44">
        <f>0*'WFH Recoverable LACW DATA 2022'!BL248</f>
        <v>0</v>
      </c>
      <c r="BJ248" s="44">
        <f>0*'WFH Recoverable LACW DATA 2022'!BM248</f>
        <v>0</v>
      </c>
      <c r="BK248" s="44">
        <f>0*'WFH Recoverable LACW DATA 2022'!BN248</f>
        <v>0</v>
      </c>
      <c r="BL248" s="44">
        <f>0*'WFH Recoverable LACW DATA 2022'!BO248</f>
        <v>0</v>
      </c>
      <c r="BM248">
        <f>$G$3*'WFH Residual LACW DATA 2022'!N248</f>
        <v>-198203.24207305539</v>
      </c>
      <c r="BN248">
        <f>$H$3*'WFH Residual LACW DATA 2022'!O248</f>
        <v>501880.90280754102</v>
      </c>
      <c r="BO248">
        <f>$G$4*'WFH Residual LACW DATA 2022'!P248</f>
        <v>-76384.632830957271</v>
      </c>
      <c r="BP248">
        <f>$H$4*'WFH Residual LACW DATA 2022'!Q248</f>
        <v>85825.814497479543</v>
      </c>
      <c r="BQ248">
        <f>$G$5*'WFH Residual LACW DATA 2022'!R248</f>
        <v>-908421.60608598462</v>
      </c>
      <c r="BR248">
        <f>$H$5*'WFH Residual LACW DATA 2022'!S248</f>
        <v>651807.7798633799</v>
      </c>
      <c r="BS248">
        <f>$G$7*'WFH Residual LACW DATA 2022'!T248</f>
        <v>4285.475504282279</v>
      </c>
      <c r="BT248">
        <f>$H$7*'WFH Residual LACW DATA 2022'!U248</f>
        <v>720.4032097715899</v>
      </c>
      <c r="BU248">
        <f>$G$8*'WFH Residual LACW DATA 2022'!V248</f>
        <v>14929.723689687105</v>
      </c>
      <c r="BV248">
        <f>$H$8*'WFH Residual LACW DATA 2022'!W248</f>
        <v>933.85601266687593</v>
      </c>
      <c r="BW248">
        <f>$G$6*'WFH Residual LACW DATA 2022'!X248</f>
        <v>5020990.0778690968</v>
      </c>
      <c r="BX248">
        <f>$H$6*'WFH Residual LACW DATA 2022'!Y248</f>
        <v>4269.0560579057183</v>
      </c>
      <c r="BY248">
        <f>$G$9*'WFH Residual LACW DATA 2022'!Z248</f>
        <v>477949.5597137041</v>
      </c>
      <c r="BZ248">
        <f>$H$9*'WFH Residual LACW DATA 2022'!AA248</f>
        <v>72559.129873085039</v>
      </c>
      <c r="CA248">
        <f>$G$10*'WFH Residual LACW DATA 2022'!AB248</f>
        <v>98208.813639802218</v>
      </c>
      <c r="CB248">
        <f>$H$10*'WFH Residual LACW DATA 2022'!AC248</f>
        <v>652.21689773559592</v>
      </c>
      <c r="CC248">
        <f>$G$10*'WFH Residual LACW DATA 2022'!AD248</f>
        <v>205345.70124685916</v>
      </c>
      <c r="CD248">
        <f>$H$11*'WFH Residual LACW DATA 2022'!AE248</f>
        <v>62799.593385150562</v>
      </c>
      <c r="CE248">
        <f>360*'WFH Residual LACW DATA 2022'!AF248</f>
        <v>41048.615941401134</v>
      </c>
      <c r="CH248">
        <f>360*'WFH Residual LACW DATA 2022'!AI248</f>
        <v>8214.8132166569612</v>
      </c>
    </row>
    <row r="249" spans="11:86" x14ac:dyDescent="0.35">
      <c r="K249" s="2" t="s">
        <v>248</v>
      </c>
      <c r="L249" s="10">
        <f>$E$3*'WFH Recoverable LACW DATA 2022'!O249</f>
        <v>0</v>
      </c>
      <c r="M249" s="44">
        <f>$F$3*'WFH Recoverable LACW DATA 2022'!P249</f>
        <v>0</v>
      </c>
      <c r="N249" s="44">
        <f>$D$3*'WFH Recoverable LACW DATA 2022'!Q249</f>
        <v>-374880.48</v>
      </c>
      <c r="O249" s="44">
        <f>$G$3*'WFH Recoverable LACW DATA 2022'!R249</f>
        <v>0</v>
      </c>
      <c r="P249" s="44">
        <f>$H$3*'WFH Recoverable LACW DATA 2022'!S249</f>
        <v>0</v>
      </c>
      <c r="Q249" s="44">
        <f>$E$4*'WFH Recoverable LACW DATA 2022'!T249</f>
        <v>0</v>
      </c>
      <c r="R249" s="44">
        <f>$F$4*'WFH Recoverable LACW DATA 2022'!U249</f>
        <v>896477.12</v>
      </c>
      <c r="S249" s="44">
        <f>$D$3*'WFH Recoverable LACW DATA 2022'!V249</f>
        <v>0</v>
      </c>
      <c r="T249" s="44">
        <f>$G$4*'WFH Recoverable LACW DATA 2022'!W249</f>
        <v>0</v>
      </c>
      <c r="U249" s="44">
        <f>360*'WFH Recoverable LACW DATA 2022'!X249</f>
        <v>0</v>
      </c>
      <c r="V249" s="44">
        <f>$H$4*'WFH Recoverable LACW DATA 2022'!Y249</f>
        <v>0</v>
      </c>
      <c r="W249" s="44">
        <f>$C$5*'WFH Recoverable LACW DATA 2022'!Z249</f>
        <v>-577464.09100000001</v>
      </c>
      <c r="X249" s="44">
        <f>0*'WFH Recoverable LACW DATA 2022'!AA249</f>
        <v>0</v>
      </c>
      <c r="Y249" s="44">
        <f>0*'WFH Recoverable LACW DATA 2022'!AB249</f>
        <v>0</v>
      </c>
      <c r="Z249" s="44">
        <f>$G$5*'WFH Recoverable LACW DATA 2022'!AC249</f>
        <v>0</v>
      </c>
      <c r="AA249" s="44">
        <f>$H$5*'WFH Recoverable LACW DATA 2022'!AD249</f>
        <v>0</v>
      </c>
      <c r="AB249" s="44">
        <f>$C$6*'WFH Recoverable LACW DATA 2022'!AE249</f>
        <v>-1582965.2437643209</v>
      </c>
      <c r="AC249" s="44">
        <f>0*'WFH Recoverable LACW DATA 2022'!AF249</f>
        <v>0</v>
      </c>
      <c r="AD249" s="44">
        <f>$G$6*'WFH Recoverable LACW DATA 2022'!AG249</f>
        <v>0</v>
      </c>
      <c r="AE249" s="44">
        <f>$H$5*'WFH Recoverable LACW DATA 2022'!AH249</f>
        <v>0</v>
      </c>
      <c r="AF249" s="44">
        <f>$C$7*'WFH Recoverable LACW DATA 2022'!AI249</f>
        <v>-2288385.1528489371</v>
      </c>
      <c r="AG249" s="44">
        <f>0*'WFH Recoverable LACW DATA 2022'!AJ249</f>
        <v>0</v>
      </c>
      <c r="AH249" s="44">
        <f>0*'WFH Recoverable LACW DATA 2022'!AK249</f>
        <v>0</v>
      </c>
      <c r="AI249" s="44">
        <f>$G$7*'WFH Recoverable LACW DATA 2022'!AL249</f>
        <v>0</v>
      </c>
      <c r="AJ249" s="44">
        <f>$H$7*'WFH Recoverable LACW DATA 2022'!AM249</f>
        <v>0</v>
      </c>
      <c r="AK249" s="44">
        <f>$C$8*'WFH Recoverable LACW DATA 2022'!AN249</f>
        <v>-11511853.508736029</v>
      </c>
      <c r="AL249" s="44">
        <f>0*'WFH Recoverable LACW DATA 2022'!AO249</f>
        <v>0</v>
      </c>
      <c r="AM249" s="44">
        <f>$G$8*'WFH Recoverable LACW DATA 2022'!AP249</f>
        <v>0</v>
      </c>
      <c r="AN249" s="44">
        <f>$H$8*'WFH Recoverable LACW DATA 2022'!AQ249</f>
        <v>0</v>
      </c>
      <c r="AO249" s="44">
        <f>$C$9*'WFH Recoverable LACW DATA 2022'!AR249</f>
        <v>-3108097.2822030312</v>
      </c>
      <c r="AP249" s="44">
        <f>0*'WFH Recoverable LACW DATA 2022'!AS249</f>
        <v>0</v>
      </c>
      <c r="AQ249" s="44">
        <f>0*'WFH Recoverable LACW DATA 2022'!AT249</f>
        <v>0</v>
      </c>
      <c r="AR249" s="44">
        <f>$G$9*'WFH Recoverable LACW DATA 2022'!AU249</f>
        <v>910.29091128691346</v>
      </c>
      <c r="AS249" s="44">
        <f>$H$9*'WFH Recoverable LACW DATA 2022'!AV249</f>
        <v>0</v>
      </c>
      <c r="AT249" s="44">
        <f>$C$10*'WFH Recoverable LACW DATA 2022'!AW249</f>
        <v>-1048300</v>
      </c>
      <c r="AU249" s="44">
        <f>0*'WFH Recoverable LACW DATA 2022'!AX249</f>
        <v>0</v>
      </c>
      <c r="AV249" s="44">
        <f>0*'WFH Recoverable LACW DATA 2022'!AY249</f>
        <v>0</v>
      </c>
      <c r="AW249" s="44">
        <f>$G$10*'WFH Recoverable LACW DATA 2022'!AZ249</f>
        <v>0</v>
      </c>
      <c r="AX249" s="44">
        <f>360*'WFH Recoverable LACW DATA 2022'!BA249</f>
        <v>0</v>
      </c>
      <c r="AY249" s="44">
        <f>$H$10*'WFH Recoverable LACW DATA 2022'!BB249</f>
        <v>0</v>
      </c>
      <c r="AZ249" s="44">
        <f>$C$11*'WFH Recoverable LACW DATA 2022'!BC249</f>
        <v>0</v>
      </c>
      <c r="BA249" s="44">
        <f>0*'WFH Recoverable LACW DATA 2022'!BD249</f>
        <v>0</v>
      </c>
      <c r="BB249" s="44">
        <f>$E$4*'WFH Recoverable LACW DATA 2022'!BE249</f>
        <v>0</v>
      </c>
      <c r="BC249" s="44">
        <f>$F$4*'WFH Recoverable LACW DATA 2022'!BF249</f>
        <v>0</v>
      </c>
      <c r="BD249" s="44">
        <f>0*'WFH Recoverable LACW DATA 2022'!BG249</f>
        <v>0</v>
      </c>
      <c r="BE249" s="44">
        <f>$G$11*'WFH Recoverable LACW DATA 2022'!BH249</f>
        <v>0</v>
      </c>
      <c r="BF249" s="44">
        <f>360*'WFH Recoverable LACW DATA 2022'!BI249</f>
        <v>0</v>
      </c>
      <c r="BG249" s="44">
        <f>$H$11*'WFH Recoverable LACW DATA 2022'!BJ249</f>
        <v>0</v>
      </c>
      <c r="BH249" s="44">
        <f>0*'WFH Recoverable LACW DATA 2022'!BK249</f>
        <v>0</v>
      </c>
      <c r="BI249" s="44">
        <f>0*'WFH Recoverable LACW DATA 2022'!BL249</f>
        <v>0</v>
      </c>
      <c r="BJ249" s="44">
        <f>0*'WFH Recoverable LACW DATA 2022'!BM249</f>
        <v>0</v>
      </c>
      <c r="BK249" s="44">
        <f>0*'WFH Recoverable LACW DATA 2022'!BN249</f>
        <v>0</v>
      </c>
      <c r="BL249" s="44">
        <f>0*'WFH Recoverable LACW DATA 2022'!BO249</f>
        <v>0</v>
      </c>
      <c r="BM249">
        <f>$G$3*'WFH Residual LACW DATA 2022'!N249</f>
        <v>-296210.33898775541</v>
      </c>
      <c r="BN249">
        <f>$H$3*'WFH Residual LACW DATA 2022'!O249</f>
        <v>750049.85184504336</v>
      </c>
      <c r="BO249">
        <f>$G$4*'WFH Residual LACW DATA 2022'!P249</f>
        <v>-114155.13564593178</v>
      </c>
      <c r="BP249">
        <f>$H$4*'WFH Residual LACW DATA 2022'!Q249</f>
        <v>128264.77175801292</v>
      </c>
      <c r="BQ249">
        <f>$G$5*'WFH Residual LACW DATA 2022'!R249</f>
        <v>-1357615.8950182542</v>
      </c>
      <c r="BR249">
        <f>$H$5*'WFH Residual LACW DATA 2022'!S249</f>
        <v>974112.23655475769</v>
      </c>
      <c r="BS249">
        <f>$G$7*'WFH Residual LACW DATA 2022'!T249</f>
        <v>6404.5478700055237</v>
      </c>
      <c r="BT249">
        <f>$H$7*'WFH Residual LACW DATA 2022'!U249</f>
        <v>1076.6265815957561</v>
      </c>
      <c r="BU249">
        <f>$G$8*'WFH Residual LACW DATA 2022'!V249</f>
        <v>22312.140148977571</v>
      </c>
      <c r="BV249">
        <f>$H$8*'WFH Residual LACW DATA 2022'!W249</f>
        <v>1395.6270502167208</v>
      </c>
      <c r="BW249">
        <f>$G$6*'WFH Residual LACW DATA 2022'!X249</f>
        <v>7503758.0488798041</v>
      </c>
      <c r="BX249">
        <f>$H$6*'WFH Residual LACW DATA 2022'!Y249</f>
        <v>6380.0093724192948</v>
      </c>
      <c r="BY249">
        <f>$G$9*'WFH Residual LACW DATA 2022'!Z249</f>
        <v>714284.991613116</v>
      </c>
      <c r="BZ249">
        <f>$H$9*'WFH Residual LACW DATA 2022'!AA249</f>
        <v>108438.00652080712</v>
      </c>
      <c r="CA249">
        <f>$G$10*'WFH Residual LACW DATA 2022'!AB249</f>
        <v>146770.88868762655</v>
      </c>
      <c r="CB249">
        <f>$H$10*'WFH Residual LACW DATA 2022'!AC249</f>
        <v>974.72365411961448</v>
      </c>
      <c r="CC249">
        <f>$G$10*'WFH Residual LACW DATA 2022'!AD249</f>
        <v>306884.58543776465</v>
      </c>
      <c r="CD249">
        <f>$H$11*'WFH Residual LACW DATA 2022'!AE249</f>
        <v>93852.596205526337</v>
      </c>
      <c r="CE249">
        <f>360*'WFH Residual LACW DATA 2022'!AF249</f>
        <v>61346.243965570138</v>
      </c>
      <c r="CH249">
        <f>360*'WFH Residual LACW DATA 2022'!AI249</f>
        <v>12276.855727365757</v>
      </c>
    </row>
    <row r="250" spans="11:86" x14ac:dyDescent="0.35">
      <c r="K250" s="2" t="s">
        <v>249</v>
      </c>
      <c r="L250" s="10">
        <f>$E$3*'WFH Recoverable LACW DATA 2022'!O250</f>
        <v>0</v>
      </c>
      <c r="M250" s="44">
        <f>$F$3*'WFH Recoverable LACW DATA 2022'!P250</f>
        <v>0</v>
      </c>
      <c r="N250" s="44">
        <f>$D$3*'WFH Recoverable LACW DATA 2022'!Q250</f>
        <v>-313290.12</v>
      </c>
      <c r="O250" s="44">
        <f>$G$3*'WFH Recoverable LACW DATA 2022'!R250</f>
        <v>0</v>
      </c>
      <c r="P250" s="44">
        <f>$H$3*'WFH Recoverable LACW DATA 2022'!S250</f>
        <v>0</v>
      </c>
      <c r="Q250" s="44">
        <f>$E$4*'WFH Recoverable LACW DATA 2022'!T250</f>
        <v>0</v>
      </c>
      <c r="R250" s="44">
        <f>$F$4*'WFH Recoverable LACW DATA 2022'!U250</f>
        <v>315729.12</v>
      </c>
      <c r="S250" s="44">
        <f>$D$3*'WFH Recoverable LACW DATA 2022'!V250</f>
        <v>0</v>
      </c>
      <c r="T250" s="44">
        <f>$G$4*'WFH Recoverable LACW DATA 2022'!W250</f>
        <v>0</v>
      </c>
      <c r="U250" s="44">
        <f>360*'WFH Recoverable LACW DATA 2022'!X250</f>
        <v>0</v>
      </c>
      <c r="V250" s="44">
        <f>$H$4*'WFH Recoverable LACW DATA 2022'!Y250</f>
        <v>0</v>
      </c>
      <c r="W250" s="44">
        <f>$C$5*'WFH Recoverable LACW DATA 2022'!Z250</f>
        <v>-514297.29520000005</v>
      </c>
      <c r="X250" s="44">
        <f>0*'WFH Recoverable LACW DATA 2022'!AA250</f>
        <v>0</v>
      </c>
      <c r="Y250" s="44">
        <f>0*'WFH Recoverable LACW DATA 2022'!AB250</f>
        <v>0</v>
      </c>
      <c r="Z250" s="44">
        <f>$G$5*'WFH Recoverable LACW DATA 2022'!AC250</f>
        <v>0</v>
      </c>
      <c r="AA250" s="44">
        <f>$H$5*'WFH Recoverable LACW DATA 2022'!AD250</f>
        <v>0</v>
      </c>
      <c r="AB250" s="44">
        <f>$C$6*'WFH Recoverable LACW DATA 2022'!AE250</f>
        <v>-831040.7649181328</v>
      </c>
      <c r="AC250" s="44">
        <f>0*'WFH Recoverable LACW DATA 2022'!AF250</f>
        <v>0</v>
      </c>
      <c r="AD250" s="44">
        <f>$G$6*'WFH Recoverable LACW DATA 2022'!AG250</f>
        <v>0</v>
      </c>
      <c r="AE250" s="44">
        <f>$H$5*'WFH Recoverable LACW DATA 2022'!AH250</f>
        <v>0</v>
      </c>
      <c r="AF250" s="44">
        <f>$C$7*'WFH Recoverable LACW DATA 2022'!AI250</f>
        <v>-901445.42</v>
      </c>
      <c r="AG250" s="44">
        <f>0*'WFH Recoverable LACW DATA 2022'!AJ250</f>
        <v>0</v>
      </c>
      <c r="AH250" s="44">
        <f>0*'WFH Recoverable LACW DATA 2022'!AK250</f>
        <v>0</v>
      </c>
      <c r="AI250" s="44">
        <f>$G$7*'WFH Recoverable LACW DATA 2022'!AL250</f>
        <v>0</v>
      </c>
      <c r="AJ250" s="44">
        <f>$H$7*'WFH Recoverable LACW DATA 2022'!AM250</f>
        <v>0</v>
      </c>
      <c r="AK250" s="44">
        <f>$C$8*'WFH Recoverable LACW DATA 2022'!AN250</f>
        <v>-5364277.8366512116</v>
      </c>
      <c r="AL250" s="44">
        <f>0*'WFH Recoverable LACW DATA 2022'!AO250</f>
        <v>0</v>
      </c>
      <c r="AM250" s="44">
        <f>$G$8*'WFH Recoverable LACW DATA 2022'!AP250</f>
        <v>0</v>
      </c>
      <c r="AN250" s="44">
        <f>$H$8*'WFH Recoverable LACW DATA 2022'!AQ250</f>
        <v>0</v>
      </c>
      <c r="AO250" s="44">
        <f>$C$9*'WFH Recoverable LACW DATA 2022'!AR250</f>
        <v>-694205.92499999993</v>
      </c>
      <c r="AP250" s="44">
        <f>0*'WFH Recoverable LACW DATA 2022'!AS250</f>
        <v>0</v>
      </c>
      <c r="AQ250" s="44">
        <f>0*'WFH Recoverable LACW DATA 2022'!AT250</f>
        <v>0</v>
      </c>
      <c r="AR250" s="44">
        <f>$G$9*'WFH Recoverable LACW DATA 2022'!AU250</f>
        <v>0</v>
      </c>
      <c r="AS250" s="44">
        <f>$H$9*'WFH Recoverable LACW DATA 2022'!AV250</f>
        <v>0</v>
      </c>
      <c r="AT250" s="44">
        <f>$C$10*'WFH Recoverable LACW DATA 2022'!AW250</f>
        <v>0</v>
      </c>
      <c r="AU250" s="44">
        <f>0*'WFH Recoverable LACW DATA 2022'!AX250</f>
        <v>0</v>
      </c>
      <c r="AV250" s="44">
        <f>0*'WFH Recoverable LACW DATA 2022'!AY250</f>
        <v>0</v>
      </c>
      <c r="AW250" s="44">
        <f>$G$10*'WFH Recoverable LACW DATA 2022'!AZ250</f>
        <v>0</v>
      </c>
      <c r="AX250" s="44">
        <f>360*'WFH Recoverable LACW DATA 2022'!BA250</f>
        <v>0</v>
      </c>
      <c r="AY250" s="44">
        <f>$H$10*'WFH Recoverable LACW DATA 2022'!BB250</f>
        <v>0</v>
      </c>
      <c r="AZ250" s="44">
        <f>$C$11*'WFH Recoverable LACW DATA 2022'!BC250</f>
        <v>0</v>
      </c>
      <c r="BA250" s="44">
        <f>0*'WFH Recoverable LACW DATA 2022'!BD250</f>
        <v>0</v>
      </c>
      <c r="BB250" s="44">
        <f>$E$4*'WFH Recoverable LACW DATA 2022'!BE250</f>
        <v>0</v>
      </c>
      <c r="BC250" s="44">
        <f>$F$4*'WFH Recoverable LACW DATA 2022'!BF250</f>
        <v>0</v>
      </c>
      <c r="BD250" s="44">
        <f>0*'WFH Recoverable LACW DATA 2022'!BG250</f>
        <v>0</v>
      </c>
      <c r="BE250" s="44">
        <f>$G$11*'WFH Recoverable LACW DATA 2022'!BH250</f>
        <v>0</v>
      </c>
      <c r="BF250" s="44">
        <f>360*'WFH Recoverable LACW DATA 2022'!BI250</f>
        <v>0</v>
      </c>
      <c r="BG250" s="44">
        <f>$H$11*'WFH Recoverable LACW DATA 2022'!BJ250</f>
        <v>0</v>
      </c>
      <c r="BH250" s="44">
        <f>0*'WFH Recoverable LACW DATA 2022'!BK250</f>
        <v>0</v>
      </c>
      <c r="BI250" s="44">
        <f>0*'WFH Recoverable LACW DATA 2022'!BL250</f>
        <v>0</v>
      </c>
      <c r="BJ250" s="44">
        <f>0*'WFH Recoverable LACW DATA 2022'!BM250</f>
        <v>0</v>
      </c>
      <c r="BK250" s="44">
        <f>0*'WFH Recoverable LACW DATA 2022'!BN250</f>
        <v>0</v>
      </c>
      <c r="BL250" s="44">
        <f>0*'WFH Recoverable LACW DATA 2022'!BO250</f>
        <v>0</v>
      </c>
      <c r="BM250">
        <f>$G$3*'WFH Residual LACW DATA 2022'!N250</f>
        <v>-253414.48105073589</v>
      </c>
      <c r="BN250">
        <f>$H$3*'WFH Residual LACW DATA 2022'!O250</f>
        <v>641684.1985226929</v>
      </c>
      <c r="BO250">
        <f>$G$4*'WFH Residual LACW DATA 2022'!P250</f>
        <v>-97662.237441975289</v>
      </c>
      <c r="BP250">
        <f>$H$4*'WFH Residual LACW DATA 2022'!Q250</f>
        <v>109733.3424728688</v>
      </c>
      <c r="BQ250">
        <f>$G$5*'WFH Residual LACW DATA 2022'!R250</f>
        <v>-1161470.3547417461</v>
      </c>
      <c r="BR250">
        <f>$H$5*'WFH Residual LACW DATA 2022'!S250</f>
        <v>833374.51270362281</v>
      </c>
      <c r="BS250">
        <f>$G$7*'WFH Residual LACW DATA 2022'!T250</f>
        <v>5479.2320227186137</v>
      </c>
      <c r="BT250">
        <f>$H$7*'WFH Residual LACW DATA 2022'!U250</f>
        <v>921.07779692252552</v>
      </c>
      <c r="BU250">
        <f>$G$8*'WFH Residual LACW DATA 2022'!V250</f>
        <v>19088.52822729517</v>
      </c>
      <c r="BV250">
        <f>$H$8*'WFH Residual LACW DATA 2022'!W250</f>
        <v>1193.9897367514222</v>
      </c>
      <c r="BW250">
        <f>$G$6*'WFH Residual LACW DATA 2022'!X250</f>
        <v>6419630.5854326161</v>
      </c>
      <c r="BX250">
        <f>$H$6*'WFH Residual LACW DATA 2022'!Y250</f>
        <v>5458.238796577929</v>
      </c>
      <c r="BY250">
        <f>$G$9*'WFH Residual LACW DATA 2022'!Z250</f>
        <v>611086.57142264536</v>
      </c>
      <c r="BZ250">
        <f>$H$9*'WFH Residual LACW DATA 2022'!AA250</f>
        <v>92771.107323781122</v>
      </c>
      <c r="CA250">
        <f>$G$10*'WFH Residual LACW DATA 2022'!AB250</f>
        <v>125565.73385396825</v>
      </c>
      <c r="CB250">
        <f>$H$10*'WFH Residual LACW DATA 2022'!AC250</f>
        <v>833.89759392162819</v>
      </c>
      <c r="CC250">
        <f>$G$10*'WFH Residual LACW DATA 2022'!AD250</f>
        <v>262546.53442193352</v>
      </c>
      <c r="CD250">
        <f>$H$11*'WFH Residual LACW DATA 2022'!AE250</f>
        <v>80292.966963826577</v>
      </c>
      <c r="CE250">
        <f>360*'WFH Residual LACW DATA 2022'!AF250</f>
        <v>52483.065351710859</v>
      </c>
      <c r="CH250">
        <f>360*'WFH Residual LACW DATA 2022'!AI250</f>
        <v>10503.120970445783</v>
      </c>
    </row>
    <row r="251" spans="11:86" x14ac:dyDescent="0.35">
      <c r="K251" s="2" t="s">
        <v>250</v>
      </c>
      <c r="L251" s="10">
        <f>$E$3*'WFH Recoverable LACW DATA 2022'!O251</f>
        <v>0</v>
      </c>
      <c r="M251" s="44">
        <f>$F$3*'WFH Recoverable LACW DATA 2022'!P251</f>
        <v>0</v>
      </c>
      <c r="N251" s="44">
        <f>$D$3*'WFH Recoverable LACW DATA 2022'!Q251</f>
        <v>0</v>
      </c>
      <c r="O251" s="44">
        <f>$G$3*'WFH Recoverable LACW DATA 2022'!R251</f>
        <v>0</v>
      </c>
      <c r="P251" s="44">
        <f>$H$3*'WFH Recoverable LACW DATA 2022'!S251</f>
        <v>0</v>
      </c>
      <c r="Q251" s="44">
        <f>$E$4*'WFH Recoverable LACW DATA 2022'!T251</f>
        <v>0</v>
      </c>
      <c r="R251" s="44">
        <f>$F$4*'WFH Recoverable LACW DATA 2022'!U251</f>
        <v>331331.28000000003</v>
      </c>
      <c r="S251" s="44">
        <f>$D$3*'WFH Recoverable LACW DATA 2022'!V251</f>
        <v>0</v>
      </c>
      <c r="T251" s="44">
        <f>$G$4*'WFH Recoverable LACW DATA 2022'!W251</f>
        <v>0</v>
      </c>
      <c r="U251" s="44">
        <f>360*'WFH Recoverable LACW DATA 2022'!X251</f>
        <v>0</v>
      </c>
      <c r="V251" s="44">
        <f>$H$4*'WFH Recoverable LACW DATA 2022'!Y251</f>
        <v>0</v>
      </c>
      <c r="W251" s="44">
        <f>$C$5*'WFH Recoverable LACW DATA 2022'!Z251</f>
        <v>-653367.4572457734</v>
      </c>
      <c r="X251" s="44">
        <f>0*'WFH Recoverable LACW DATA 2022'!AA251</f>
        <v>0</v>
      </c>
      <c r="Y251" s="44">
        <f>0*'WFH Recoverable LACW DATA 2022'!AB251</f>
        <v>0</v>
      </c>
      <c r="Z251" s="44">
        <f>$G$5*'WFH Recoverable LACW DATA 2022'!AC251</f>
        <v>0</v>
      </c>
      <c r="AA251" s="44">
        <f>$H$5*'WFH Recoverable LACW DATA 2022'!AD251</f>
        <v>0</v>
      </c>
      <c r="AB251" s="44">
        <f>$C$6*'WFH Recoverable LACW DATA 2022'!AE251</f>
        <v>-395975.01488806051</v>
      </c>
      <c r="AC251" s="44">
        <f>0*'WFH Recoverable LACW DATA 2022'!AF251</f>
        <v>0</v>
      </c>
      <c r="AD251" s="44">
        <f>$G$6*'WFH Recoverable LACW DATA 2022'!AG251</f>
        <v>0</v>
      </c>
      <c r="AE251" s="44">
        <f>$H$5*'WFH Recoverable LACW DATA 2022'!AH251</f>
        <v>53664.988183650661</v>
      </c>
      <c r="AF251" s="44">
        <f>$C$7*'WFH Recoverable LACW DATA 2022'!AI251</f>
        <v>-1138450.68</v>
      </c>
      <c r="AG251" s="44">
        <f>0*'WFH Recoverable LACW DATA 2022'!AJ251</f>
        <v>0</v>
      </c>
      <c r="AH251" s="44">
        <f>0*'WFH Recoverable LACW DATA 2022'!AK251</f>
        <v>0</v>
      </c>
      <c r="AI251" s="44">
        <f>$G$7*'WFH Recoverable LACW DATA 2022'!AL251</f>
        <v>0</v>
      </c>
      <c r="AJ251" s="44">
        <f>$H$7*'WFH Recoverable LACW DATA 2022'!AM251</f>
        <v>0</v>
      </c>
      <c r="AK251" s="44">
        <f>$C$8*'WFH Recoverable LACW DATA 2022'!AN251</f>
        <v>-3010372.746989687</v>
      </c>
      <c r="AL251" s="44">
        <f>0*'WFH Recoverable LACW DATA 2022'!AO251</f>
        <v>0</v>
      </c>
      <c r="AM251" s="44">
        <f>$G$8*'WFH Recoverable LACW DATA 2022'!AP251</f>
        <v>0</v>
      </c>
      <c r="AN251" s="44">
        <f>$H$8*'WFH Recoverable LACW DATA 2022'!AQ251</f>
        <v>0</v>
      </c>
      <c r="AO251" s="44">
        <f>$C$9*'WFH Recoverable LACW DATA 2022'!AR251</f>
        <v>-4386831.75</v>
      </c>
      <c r="AP251" s="44">
        <f>0*'WFH Recoverable LACW DATA 2022'!AS251</f>
        <v>0</v>
      </c>
      <c r="AQ251" s="44">
        <f>0*'WFH Recoverable LACW DATA 2022'!AT251</f>
        <v>0</v>
      </c>
      <c r="AR251" s="44">
        <f>$G$9*'WFH Recoverable LACW DATA 2022'!AU251</f>
        <v>0</v>
      </c>
      <c r="AS251" s="44">
        <f>$H$9*'WFH Recoverable LACW DATA 2022'!AV251</f>
        <v>0</v>
      </c>
      <c r="AT251" s="44">
        <f>$C$10*'WFH Recoverable LACW DATA 2022'!AW251</f>
        <v>-31580</v>
      </c>
      <c r="AU251" s="44">
        <f>0*'WFH Recoverable LACW DATA 2022'!AX251</f>
        <v>0</v>
      </c>
      <c r="AV251" s="44">
        <f>0*'WFH Recoverable LACW DATA 2022'!AY251</f>
        <v>0</v>
      </c>
      <c r="AW251" s="44">
        <f>$G$10*'WFH Recoverable LACW DATA 2022'!AZ251</f>
        <v>0</v>
      </c>
      <c r="AX251" s="44">
        <f>360*'WFH Recoverable LACW DATA 2022'!BA251</f>
        <v>0</v>
      </c>
      <c r="AY251" s="44">
        <f>$H$10*'WFH Recoverable LACW DATA 2022'!BB251</f>
        <v>0</v>
      </c>
      <c r="AZ251" s="44">
        <f>$C$11*'WFH Recoverable LACW DATA 2022'!BC251</f>
        <v>0</v>
      </c>
      <c r="BA251" s="44">
        <f>0*'WFH Recoverable LACW DATA 2022'!BD251</f>
        <v>0</v>
      </c>
      <c r="BB251" s="44">
        <f>$E$4*'WFH Recoverable LACW DATA 2022'!BE251</f>
        <v>0</v>
      </c>
      <c r="BC251" s="44">
        <f>$F$4*'WFH Recoverable LACW DATA 2022'!BF251</f>
        <v>0</v>
      </c>
      <c r="BD251" s="44">
        <f>0*'WFH Recoverable LACW DATA 2022'!BG251</f>
        <v>0</v>
      </c>
      <c r="BE251" s="44">
        <f>$G$11*'WFH Recoverable LACW DATA 2022'!BH251</f>
        <v>0</v>
      </c>
      <c r="BF251" s="44">
        <f>360*'WFH Recoverable LACW DATA 2022'!BI251</f>
        <v>0</v>
      </c>
      <c r="BG251" s="44">
        <f>$H$11*'WFH Recoverable LACW DATA 2022'!BJ251</f>
        <v>0</v>
      </c>
      <c r="BH251" s="44">
        <f>0*'WFH Recoverable LACW DATA 2022'!BK251</f>
        <v>0</v>
      </c>
      <c r="BI251" s="44">
        <f>0*'WFH Recoverable LACW DATA 2022'!BL251</f>
        <v>0</v>
      </c>
      <c r="BJ251" s="44">
        <f>0*'WFH Recoverable LACW DATA 2022'!BM251</f>
        <v>0</v>
      </c>
      <c r="BK251" s="44">
        <f>0*'WFH Recoverable LACW DATA 2022'!BN251</f>
        <v>0</v>
      </c>
      <c r="BL251" s="44">
        <f>0*'WFH Recoverable LACW DATA 2022'!BO251</f>
        <v>0</v>
      </c>
      <c r="BM251">
        <f>$G$3*'WFH Residual LACW DATA 2022'!N251</f>
        <v>-176449.76195302367</v>
      </c>
      <c r="BN251">
        <f>$H$3*'WFH Residual LACW DATA 2022'!O251</f>
        <v>446797.76628738613</v>
      </c>
      <c r="BO251">
        <f>$G$4*'WFH Residual LACW DATA 2022'!P251</f>
        <v>-68001.159511425532</v>
      </c>
      <c r="BP251">
        <f>$H$4*'WFH Residual LACW DATA 2022'!Q251</f>
        <v>76406.139370428427</v>
      </c>
      <c r="BQ251">
        <f>$G$5*'WFH Residual LACW DATA 2022'!R251</f>
        <v>-808719.24429860816</v>
      </c>
      <c r="BR251">
        <f>$H$5*'WFH Residual LACW DATA 2022'!S251</f>
        <v>580269.65852370067</v>
      </c>
      <c r="BS251">
        <f>$G$7*'WFH Residual LACW DATA 2022'!T251</f>
        <v>3815.1299881734849</v>
      </c>
      <c r="BT251">
        <f>$H$7*'WFH Residual LACW DATA 2022'!U251</f>
        <v>641.33650663261164</v>
      </c>
      <c r="BU251">
        <f>$G$8*'WFH Residual LACW DATA 2022'!V251</f>
        <v>13291.135722687719</v>
      </c>
      <c r="BV251">
        <f>$H$8*'WFH Residual LACW DATA 2022'!W251</f>
        <v>831.3621382274597</v>
      </c>
      <c r="BW251">
        <f>$G$6*'WFH Residual LACW DATA 2022'!X251</f>
        <v>4469919.3350325935</v>
      </c>
      <c r="BX251">
        <f>$H$6*'WFH Residual LACW DATA 2022'!Y251</f>
        <v>3800.5126318969583</v>
      </c>
      <c r="BY251">
        <f>$G$9*'WFH Residual LACW DATA 2022'!Z251</f>
        <v>425492.96951434831</v>
      </c>
      <c r="BZ251">
        <f>$H$9*'WFH Residual LACW DATA 2022'!AA251</f>
        <v>64595.518517831973</v>
      </c>
      <c r="CA251">
        <f>$G$10*'WFH Residual LACW DATA 2022'!AB251</f>
        <v>87430.062228975687</v>
      </c>
      <c r="CB251">
        <f>$H$10*'WFH Residual LACW DATA 2022'!AC251</f>
        <v>580.63387431759088</v>
      </c>
      <c r="CC251">
        <f>$G$10*'WFH Residual LACW DATA 2022'!AD251</f>
        <v>182808.3119333128</v>
      </c>
      <c r="CD251">
        <f>$H$11*'WFH Residual LACW DATA 2022'!AE251</f>
        <v>55907.124362134207</v>
      </c>
      <c r="CE251">
        <f>360*'WFH Residual LACW DATA 2022'!AF251</f>
        <v>36543.390691316905</v>
      </c>
      <c r="CH251">
        <f>360*'WFH Residual LACW DATA 2022'!AI251</f>
        <v>7313.2095187091036</v>
      </c>
    </row>
    <row r="252" spans="11:86" x14ac:dyDescent="0.35">
      <c r="K252" s="2" t="s">
        <v>251</v>
      </c>
      <c r="L252" s="10">
        <f>$E$3*'WFH Recoverable LACW DATA 2022'!O252</f>
        <v>0</v>
      </c>
      <c r="M252" s="44">
        <f>$F$3*'WFH Recoverable LACW DATA 2022'!P252</f>
        <v>0</v>
      </c>
      <c r="N252" s="44">
        <f>$D$3*'WFH Recoverable LACW DATA 2022'!Q252</f>
        <v>-239187</v>
      </c>
      <c r="O252" s="44">
        <f>$G$3*'WFH Recoverable LACW DATA 2022'!R252</f>
        <v>0</v>
      </c>
      <c r="P252" s="44">
        <f>$H$3*'WFH Recoverable LACW DATA 2022'!S252</f>
        <v>0</v>
      </c>
      <c r="Q252" s="44">
        <f>$E$4*'WFH Recoverable LACW DATA 2022'!T252</f>
        <v>0</v>
      </c>
      <c r="R252" s="44">
        <f>$F$4*'WFH Recoverable LACW DATA 2022'!U252</f>
        <v>344984.63999999996</v>
      </c>
      <c r="S252" s="44">
        <f>$D$3*'WFH Recoverable LACW DATA 2022'!V252</f>
        <v>0</v>
      </c>
      <c r="T252" s="44">
        <f>$G$4*'WFH Recoverable LACW DATA 2022'!W252</f>
        <v>0</v>
      </c>
      <c r="U252" s="44">
        <f>360*'WFH Recoverable LACW DATA 2022'!X252</f>
        <v>0</v>
      </c>
      <c r="V252" s="44">
        <f>$H$4*'WFH Recoverable LACW DATA 2022'!Y252</f>
        <v>0</v>
      </c>
      <c r="W252" s="44">
        <f>$C$5*'WFH Recoverable LACW DATA 2022'!Z252</f>
        <v>-550134.07168308913</v>
      </c>
      <c r="X252" s="44">
        <f>0*'WFH Recoverable LACW DATA 2022'!AA252</f>
        <v>0</v>
      </c>
      <c r="Y252" s="44">
        <f>0*'WFH Recoverable LACW DATA 2022'!AB252</f>
        <v>0</v>
      </c>
      <c r="Z252" s="44">
        <f>$G$5*'WFH Recoverable LACW DATA 2022'!AC252</f>
        <v>0</v>
      </c>
      <c r="AA252" s="44">
        <f>$H$5*'WFH Recoverable LACW DATA 2022'!AD252</f>
        <v>0</v>
      </c>
      <c r="AB252" s="44">
        <f>$C$6*'WFH Recoverable LACW DATA 2022'!AE252</f>
        <v>-877565.44585347455</v>
      </c>
      <c r="AC252" s="44">
        <f>0*'WFH Recoverable LACW DATA 2022'!AF252</f>
        <v>0</v>
      </c>
      <c r="AD252" s="44">
        <f>$G$6*'WFH Recoverable LACW DATA 2022'!AG252</f>
        <v>0</v>
      </c>
      <c r="AE252" s="44">
        <f>$H$5*'WFH Recoverable LACW DATA 2022'!AH252</f>
        <v>0</v>
      </c>
      <c r="AF252" s="44">
        <f>$C$7*'WFH Recoverable LACW DATA 2022'!AI252</f>
        <v>-1325199.9199253507</v>
      </c>
      <c r="AG252" s="44">
        <f>0*'WFH Recoverable LACW DATA 2022'!AJ252</f>
        <v>0</v>
      </c>
      <c r="AH252" s="44">
        <f>0*'WFH Recoverable LACW DATA 2022'!AK252</f>
        <v>0</v>
      </c>
      <c r="AI252" s="44">
        <f>$G$7*'WFH Recoverable LACW DATA 2022'!AL252</f>
        <v>0</v>
      </c>
      <c r="AJ252" s="44">
        <f>$H$7*'WFH Recoverable LACW DATA 2022'!AM252</f>
        <v>0</v>
      </c>
      <c r="AK252" s="44">
        <f>$C$8*'WFH Recoverable LACW DATA 2022'!AN252</f>
        <v>-3864213.8551986935</v>
      </c>
      <c r="AL252" s="44">
        <f>0*'WFH Recoverable LACW DATA 2022'!AO252</f>
        <v>0</v>
      </c>
      <c r="AM252" s="44">
        <f>$G$8*'WFH Recoverable LACW DATA 2022'!AP252</f>
        <v>0</v>
      </c>
      <c r="AN252" s="44">
        <f>$H$8*'WFH Recoverable LACW DATA 2022'!AQ252</f>
        <v>0</v>
      </c>
      <c r="AO252" s="44">
        <f>$C$9*'WFH Recoverable LACW DATA 2022'!AR252</f>
        <v>-2049994.2373837566</v>
      </c>
      <c r="AP252" s="44">
        <f>0*'WFH Recoverable LACW DATA 2022'!AS252</f>
        <v>0</v>
      </c>
      <c r="AQ252" s="44">
        <f>0*'WFH Recoverable LACW DATA 2022'!AT252</f>
        <v>0</v>
      </c>
      <c r="AR252" s="44">
        <f>$G$9*'WFH Recoverable LACW DATA 2022'!AU252</f>
        <v>0</v>
      </c>
      <c r="AS252" s="44">
        <f>$H$9*'WFH Recoverable LACW DATA 2022'!AV252</f>
        <v>0</v>
      </c>
      <c r="AT252" s="44">
        <f>$C$10*'WFH Recoverable LACW DATA 2022'!AW252</f>
        <v>-39620</v>
      </c>
      <c r="AU252" s="44">
        <f>0*'WFH Recoverable LACW DATA 2022'!AX252</f>
        <v>0</v>
      </c>
      <c r="AV252" s="44">
        <f>0*'WFH Recoverable LACW DATA 2022'!AY252</f>
        <v>0</v>
      </c>
      <c r="AW252" s="44">
        <f>$G$10*'WFH Recoverable LACW DATA 2022'!AZ252</f>
        <v>0</v>
      </c>
      <c r="AX252" s="44">
        <f>360*'WFH Recoverable LACW DATA 2022'!BA252</f>
        <v>0</v>
      </c>
      <c r="AY252" s="44">
        <f>$H$10*'WFH Recoverable LACW DATA 2022'!BB252</f>
        <v>0</v>
      </c>
      <c r="AZ252" s="44">
        <f>$C$11*'WFH Recoverable LACW DATA 2022'!BC252</f>
        <v>0</v>
      </c>
      <c r="BA252" s="44">
        <f>0*'WFH Recoverable LACW DATA 2022'!BD252</f>
        <v>0</v>
      </c>
      <c r="BB252" s="44">
        <f>$E$4*'WFH Recoverable LACW DATA 2022'!BE252</f>
        <v>0</v>
      </c>
      <c r="BC252" s="44">
        <f>$F$4*'WFH Recoverable LACW DATA 2022'!BF252</f>
        <v>0</v>
      </c>
      <c r="BD252" s="44">
        <f>0*'WFH Recoverable LACW DATA 2022'!BG252</f>
        <v>0</v>
      </c>
      <c r="BE252" s="44">
        <f>$G$11*'WFH Recoverable LACW DATA 2022'!BH252</f>
        <v>0</v>
      </c>
      <c r="BF252" s="44">
        <f>360*'WFH Recoverable LACW DATA 2022'!BI252</f>
        <v>0</v>
      </c>
      <c r="BG252" s="44">
        <f>$H$11*'WFH Recoverable LACW DATA 2022'!BJ252</f>
        <v>0</v>
      </c>
      <c r="BH252" s="44">
        <f>0*'WFH Recoverable LACW DATA 2022'!BK252</f>
        <v>0</v>
      </c>
      <c r="BI252" s="44">
        <f>0*'WFH Recoverable LACW DATA 2022'!BL252</f>
        <v>0</v>
      </c>
      <c r="BJ252" s="44">
        <f>0*'WFH Recoverable LACW DATA 2022'!BM252</f>
        <v>0</v>
      </c>
      <c r="BK252" s="44">
        <f>0*'WFH Recoverable LACW DATA 2022'!BN252</f>
        <v>0</v>
      </c>
      <c r="BL252" s="44">
        <f>0*'WFH Recoverable LACW DATA 2022'!BO252</f>
        <v>0</v>
      </c>
      <c r="BM252">
        <f>$G$3*'WFH Residual LACW DATA 2022'!N252</f>
        <v>-42731.91344913996</v>
      </c>
      <c r="BN252">
        <f>$H$3*'WFH Residual LACW DATA 2022'!O252</f>
        <v>108203.73610560417</v>
      </c>
      <c r="BO252">
        <f>$G$4*'WFH Residual LACW DATA 2022'!P252</f>
        <v>-16468.254932851734</v>
      </c>
      <c r="BP252">
        <f>$H$4*'WFH Residual LACW DATA 2022'!Q252</f>
        <v>18503.740092487686</v>
      </c>
      <c r="BQ252">
        <f>$G$5*'WFH Residual LACW DATA 2022'!R252</f>
        <v>-195852.46457415126</v>
      </c>
      <c r="BR252">
        <f>$H$5*'WFH Residual LACW DATA 2022'!S252</f>
        <v>140527.43710585588</v>
      </c>
      <c r="BS252">
        <f>$G$7*'WFH Residual LACW DATA 2022'!T252</f>
        <v>923.93326376518826</v>
      </c>
      <c r="BT252">
        <f>$H$7*'WFH Residual LACW DATA 2022'!U252</f>
        <v>155.31636761569976</v>
      </c>
      <c r="BU252">
        <f>$G$8*'WFH Residual LACW DATA 2022'!V252</f>
        <v>3218.7952823301116</v>
      </c>
      <c r="BV252">
        <f>$H$8*'WFH Residual LACW DATA 2022'!W252</f>
        <v>201.3360320944256</v>
      </c>
      <c r="BW252">
        <f>$G$6*'WFH Residual LACW DATA 2022'!X252</f>
        <v>1082507.5876277024</v>
      </c>
      <c r="BX252">
        <f>$H$6*'WFH Residual LACW DATA 2022'!Y252</f>
        <v>920.39328957451698</v>
      </c>
      <c r="BY252">
        <f>$G$9*'WFH Residual LACW DATA 2022'!Z252</f>
        <v>103044.22372270086</v>
      </c>
      <c r="BZ252">
        <f>$H$9*'WFH Residual LACW DATA 2022'!AA252</f>
        <v>15643.490112733543</v>
      </c>
      <c r="CA252">
        <f>$G$10*'WFH Residual LACW DATA 2022'!AB252</f>
        <v>21173.470627952229</v>
      </c>
      <c r="CB252">
        <f>$H$10*'WFH Residual LACW DATA 2022'!AC252</f>
        <v>140.61564146277343</v>
      </c>
      <c r="CC252">
        <f>$G$10*'WFH Residual LACW DATA 2022'!AD252</f>
        <v>44271.802222081933</v>
      </c>
      <c r="CD252">
        <f>$H$11*'WFH Residual LACW DATA 2022'!AE252</f>
        <v>13539.368786845134</v>
      </c>
      <c r="CE252">
        <f>360*'WFH Residual LACW DATA 2022'!AF252</f>
        <v>8849.9354766780471</v>
      </c>
      <c r="CH252">
        <f>360*'WFH Residual LACW DATA 2022'!AI252</f>
        <v>1771.0844873347178</v>
      </c>
    </row>
    <row r="253" spans="11:86" x14ac:dyDescent="0.35">
      <c r="K253" s="2" t="s">
        <v>252</v>
      </c>
      <c r="L253" s="10">
        <f>$E$3*'WFH Recoverable LACW DATA 2022'!O253</f>
        <v>0</v>
      </c>
      <c r="M253" s="44">
        <f>$F$3*'WFH Recoverable LACW DATA 2022'!P253</f>
        <v>0</v>
      </c>
      <c r="N253" s="44">
        <f>$D$3*'WFH Recoverable LACW DATA 2022'!Q253</f>
        <v>-173487.59999999998</v>
      </c>
      <c r="O253" s="44">
        <f>$G$3*'WFH Recoverable LACW DATA 2022'!R253</f>
        <v>0</v>
      </c>
      <c r="P253" s="44">
        <f>$H$3*'WFH Recoverable LACW DATA 2022'!S253</f>
        <v>0</v>
      </c>
      <c r="Q253" s="44">
        <f>$E$4*'WFH Recoverable LACW DATA 2022'!T253</f>
        <v>0</v>
      </c>
      <c r="R253" s="44">
        <f>$F$4*'WFH Recoverable LACW DATA 2022'!U253</f>
        <v>207802.56</v>
      </c>
      <c r="S253" s="44">
        <f>$D$3*'WFH Recoverable LACW DATA 2022'!V253</f>
        <v>0</v>
      </c>
      <c r="T253" s="44">
        <f>$G$4*'WFH Recoverable LACW DATA 2022'!W253</f>
        <v>0</v>
      </c>
      <c r="U253" s="44">
        <f>360*'WFH Recoverable LACW DATA 2022'!X253</f>
        <v>0</v>
      </c>
      <c r="V253" s="44">
        <f>$H$4*'WFH Recoverable LACW DATA 2022'!Y253</f>
        <v>0</v>
      </c>
      <c r="W253" s="44">
        <f>$C$5*'WFH Recoverable LACW DATA 2022'!Z253</f>
        <v>-452117.67358467029</v>
      </c>
      <c r="X253" s="44">
        <f>0*'WFH Recoverable LACW DATA 2022'!AA253</f>
        <v>0</v>
      </c>
      <c r="Y253" s="44">
        <f>0*'WFH Recoverable LACW DATA 2022'!AB253</f>
        <v>0</v>
      </c>
      <c r="Z253" s="44">
        <f>$G$5*'WFH Recoverable LACW DATA 2022'!AC253</f>
        <v>0</v>
      </c>
      <c r="AA253" s="44">
        <f>$H$5*'WFH Recoverable LACW DATA 2022'!AD253</f>
        <v>0</v>
      </c>
      <c r="AB253" s="44">
        <f>$C$6*'WFH Recoverable LACW DATA 2022'!AE253</f>
        <v>-807524.49287440348</v>
      </c>
      <c r="AC253" s="44">
        <f>0*'WFH Recoverable LACW DATA 2022'!AF253</f>
        <v>0</v>
      </c>
      <c r="AD253" s="44">
        <f>$G$6*'WFH Recoverable LACW DATA 2022'!AG253</f>
        <v>0</v>
      </c>
      <c r="AE253" s="44">
        <f>$H$5*'WFH Recoverable LACW DATA 2022'!AH253</f>
        <v>0</v>
      </c>
      <c r="AF253" s="44">
        <f>$C$7*'WFH Recoverable LACW DATA 2022'!AI253</f>
        <v>-1663182.2992783198</v>
      </c>
      <c r="AG253" s="44">
        <f>0*'WFH Recoverable LACW DATA 2022'!AJ253</f>
        <v>0</v>
      </c>
      <c r="AH253" s="44">
        <f>0*'WFH Recoverable LACW DATA 2022'!AK253</f>
        <v>0</v>
      </c>
      <c r="AI253" s="44">
        <f>$G$7*'WFH Recoverable LACW DATA 2022'!AL253</f>
        <v>0</v>
      </c>
      <c r="AJ253" s="44">
        <f>$H$7*'WFH Recoverable LACW DATA 2022'!AM253</f>
        <v>0</v>
      </c>
      <c r="AK253" s="44">
        <f>$C$8*'WFH Recoverable LACW DATA 2022'!AN253</f>
        <v>-6870507.1027845051</v>
      </c>
      <c r="AL253" s="44">
        <f>0*'WFH Recoverable LACW DATA 2022'!AO253</f>
        <v>0</v>
      </c>
      <c r="AM253" s="44">
        <f>$G$8*'WFH Recoverable LACW DATA 2022'!AP253</f>
        <v>0</v>
      </c>
      <c r="AN253" s="44">
        <f>$H$8*'WFH Recoverable LACW DATA 2022'!AQ253</f>
        <v>0</v>
      </c>
      <c r="AO253" s="44">
        <f>$C$9*'WFH Recoverable LACW DATA 2022'!AR253</f>
        <v>-2708970.6</v>
      </c>
      <c r="AP253" s="44">
        <f>0*'WFH Recoverable LACW DATA 2022'!AS253</f>
        <v>0</v>
      </c>
      <c r="AQ253" s="44">
        <f>0*'WFH Recoverable LACW DATA 2022'!AT253</f>
        <v>0</v>
      </c>
      <c r="AR253" s="44">
        <f>$G$9*'WFH Recoverable LACW DATA 2022'!AU253</f>
        <v>0</v>
      </c>
      <c r="AS253" s="44">
        <f>$H$9*'WFH Recoverable LACW DATA 2022'!AV253</f>
        <v>0</v>
      </c>
      <c r="AT253" s="44">
        <f>$C$10*'WFH Recoverable LACW DATA 2022'!AW253</f>
        <v>-90910</v>
      </c>
      <c r="AU253" s="44">
        <f>0*'WFH Recoverable LACW DATA 2022'!AX253</f>
        <v>0</v>
      </c>
      <c r="AV253" s="44">
        <f>0*'WFH Recoverable LACW DATA 2022'!AY253</f>
        <v>0</v>
      </c>
      <c r="AW253" s="44">
        <f>$G$10*'WFH Recoverable LACW DATA 2022'!AZ253</f>
        <v>0</v>
      </c>
      <c r="AX253" s="44">
        <f>360*'WFH Recoverable LACW DATA 2022'!BA253</f>
        <v>0</v>
      </c>
      <c r="AY253" s="44">
        <f>$H$10*'WFH Recoverable LACW DATA 2022'!BB253</f>
        <v>0</v>
      </c>
      <c r="AZ253" s="44">
        <f>$C$11*'WFH Recoverable LACW DATA 2022'!BC253</f>
        <v>0</v>
      </c>
      <c r="BA253" s="44">
        <f>0*'WFH Recoverable LACW DATA 2022'!BD253</f>
        <v>0</v>
      </c>
      <c r="BB253" s="44">
        <f>$E$4*'WFH Recoverable LACW DATA 2022'!BE253</f>
        <v>0</v>
      </c>
      <c r="BC253" s="44">
        <f>$F$4*'WFH Recoverable LACW DATA 2022'!BF253</f>
        <v>0</v>
      </c>
      <c r="BD253" s="44">
        <f>0*'WFH Recoverable LACW DATA 2022'!BG253</f>
        <v>0</v>
      </c>
      <c r="BE253" s="44">
        <f>$G$11*'WFH Recoverable LACW DATA 2022'!BH253</f>
        <v>0</v>
      </c>
      <c r="BF253" s="44">
        <f>360*'WFH Recoverable LACW DATA 2022'!BI253</f>
        <v>0</v>
      </c>
      <c r="BG253" s="44">
        <f>$H$11*'WFH Recoverable LACW DATA 2022'!BJ253</f>
        <v>0</v>
      </c>
      <c r="BH253" s="44">
        <f>0*'WFH Recoverable LACW DATA 2022'!BK253</f>
        <v>0</v>
      </c>
      <c r="BI253" s="44">
        <f>0*'WFH Recoverable LACW DATA 2022'!BL253</f>
        <v>0</v>
      </c>
      <c r="BJ253" s="44">
        <f>0*'WFH Recoverable LACW DATA 2022'!BM253</f>
        <v>0</v>
      </c>
      <c r="BK253" s="44">
        <f>0*'WFH Recoverable LACW DATA 2022'!BN253</f>
        <v>0</v>
      </c>
      <c r="BL253" s="44">
        <f>0*'WFH Recoverable LACW DATA 2022'!BO253</f>
        <v>0</v>
      </c>
      <c r="BM253">
        <f>$G$3*'WFH Residual LACW DATA 2022'!N253</f>
        <v>-179073.853139338</v>
      </c>
      <c r="BN253">
        <f>$H$3*'WFH Residual LACW DATA 2022'!O253</f>
        <v>453442.36624378513</v>
      </c>
      <c r="BO253">
        <f>$G$4*'WFH Residual LACW DATA 2022'!P253</f>
        <v>-69012.445904549677</v>
      </c>
      <c r="BP253">
        <f>$H$4*'WFH Residual LACW DATA 2022'!Q253</f>
        <v>77542.421305201569</v>
      </c>
      <c r="BQ253">
        <f>$G$5*'WFH Residual LACW DATA 2022'!R253</f>
        <v>-820746.1975666536</v>
      </c>
      <c r="BR253">
        <f>$H$5*'WFH Residual LACW DATA 2022'!S253</f>
        <v>588899.19975835003</v>
      </c>
      <c r="BS253">
        <f>$G$7*'WFH Residual LACW DATA 2022'!T253</f>
        <v>3871.8670949046054</v>
      </c>
      <c r="BT253">
        <f>$H$7*'WFH Residual LACW DATA 2022'!U253</f>
        <v>650.87420991930867</v>
      </c>
      <c r="BU253">
        <f>$G$8*'WFH Residual LACW DATA 2022'!V253</f>
        <v>13488.796244980165</v>
      </c>
      <c r="BV253">
        <f>$H$8*'WFH Residual LACW DATA 2022'!W253</f>
        <v>843.72582767317795</v>
      </c>
      <c r="BW253">
        <f>$G$6*'WFH Residual LACW DATA 2022'!X253</f>
        <v>4536394.2103782333</v>
      </c>
      <c r="BX253">
        <f>$H$6*'WFH Residual LACW DATA 2022'!Y253</f>
        <v>3857.0323550773846</v>
      </c>
      <c r="BY253">
        <f>$G$9*'WFH Residual LACW DATA 2022'!Z253</f>
        <v>431820.73294561089</v>
      </c>
      <c r="BZ253">
        <f>$H$9*'WFH Residual LACW DATA 2022'!AA253</f>
        <v>65556.157562860419</v>
      </c>
      <c r="CA253">
        <f>$G$10*'WFH Residual LACW DATA 2022'!AB253</f>
        <v>88730.287591563872</v>
      </c>
      <c r="CB253">
        <f>$H$10*'WFH Residual LACW DATA 2022'!AC253</f>
        <v>589.26883202571162</v>
      </c>
      <c r="CC253">
        <f>$G$10*'WFH Residual LACW DATA 2022'!AD253</f>
        <v>185526.964964179</v>
      </c>
      <c r="CD253">
        <f>$H$11*'WFH Residual LACW DATA 2022'!AE253</f>
        <v>56738.553040002946</v>
      </c>
      <c r="CE253">
        <f>360*'WFH Residual LACW DATA 2022'!AF253</f>
        <v>37086.849568051774</v>
      </c>
      <c r="CH253">
        <f>360*'WFH Residual LACW DATA 2022'!AI253</f>
        <v>7421.9686829567936</v>
      </c>
    </row>
    <row r="254" spans="11:86" x14ac:dyDescent="0.35">
      <c r="K254" s="2" t="s">
        <v>253</v>
      </c>
      <c r="L254" s="10">
        <f>$E$3*'WFH Recoverable LACW DATA 2022'!O254</f>
        <v>0</v>
      </c>
      <c r="M254" s="44">
        <f>$F$3*'WFH Recoverable LACW DATA 2022'!P254</f>
        <v>0</v>
      </c>
      <c r="N254" s="44">
        <f>$D$3*'WFH Recoverable LACW DATA 2022'!Q254</f>
        <v>-218836.02000000002</v>
      </c>
      <c r="O254" s="44">
        <f>$G$3*'WFH Recoverable LACW DATA 2022'!R254</f>
        <v>0</v>
      </c>
      <c r="P254" s="44">
        <f>$H$3*'WFH Recoverable LACW DATA 2022'!S254</f>
        <v>0</v>
      </c>
      <c r="Q254" s="44">
        <f>$E$4*'WFH Recoverable LACW DATA 2022'!T254</f>
        <v>-307677.59999999998</v>
      </c>
      <c r="R254" s="44">
        <f>$F$4*'WFH Recoverable LACW DATA 2022'!U254</f>
        <v>0</v>
      </c>
      <c r="S254" s="44">
        <f>$D$3*'WFH Recoverable LACW DATA 2022'!V254</f>
        <v>0</v>
      </c>
      <c r="T254" s="44">
        <f>$G$4*'WFH Recoverable LACW DATA 2022'!W254</f>
        <v>0</v>
      </c>
      <c r="U254" s="44">
        <f>360*'WFH Recoverable LACW DATA 2022'!X254</f>
        <v>0</v>
      </c>
      <c r="V254" s="44">
        <f>$H$4*'WFH Recoverable LACW DATA 2022'!Y254</f>
        <v>0</v>
      </c>
      <c r="W254" s="44">
        <f>$C$5*'WFH Recoverable LACW DATA 2022'!Z254</f>
        <v>-658607.02511628403</v>
      </c>
      <c r="X254" s="44">
        <f>0*'WFH Recoverable LACW DATA 2022'!AA254</f>
        <v>0</v>
      </c>
      <c r="Y254" s="44">
        <f>0*'WFH Recoverable LACW DATA 2022'!AB254</f>
        <v>0</v>
      </c>
      <c r="Z254" s="44">
        <f>$G$5*'WFH Recoverable LACW DATA 2022'!AC254</f>
        <v>0</v>
      </c>
      <c r="AA254" s="44">
        <f>$H$5*'WFH Recoverable LACW DATA 2022'!AD254</f>
        <v>0</v>
      </c>
      <c r="AB254" s="44">
        <f>$C$6*'WFH Recoverable LACW DATA 2022'!AE254</f>
        <v>-907374.06874859205</v>
      </c>
      <c r="AC254" s="44">
        <f>0*'WFH Recoverable LACW DATA 2022'!AF254</f>
        <v>0</v>
      </c>
      <c r="AD254" s="44">
        <f>$G$6*'WFH Recoverable LACW DATA 2022'!AG254</f>
        <v>0</v>
      </c>
      <c r="AE254" s="44">
        <f>$H$5*'WFH Recoverable LACW DATA 2022'!AH254</f>
        <v>0</v>
      </c>
      <c r="AF254" s="44">
        <f>$C$7*'WFH Recoverable LACW DATA 2022'!AI254</f>
        <v>-983799.10230926226</v>
      </c>
      <c r="AG254" s="44">
        <f>0*'WFH Recoverable LACW DATA 2022'!AJ254</f>
        <v>0</v>
      </c>
      <c r="AH254" s="44">
        <f>0*'WFH Recoverable LACW DATA 2022'!AK254</f>
        <v>0</v>
      </c>
      <c r="AI254" s="44">
        <f>$G$7*'WFH Recoverable LACW DATA 2022'!AL254</f>
        <v>0</v>
      </c>
      <c r="AJ254" s="44">
        <f>$H$7*'WFH Recoverable LACW DATA 2022'!AM254</f>
        <v>0</v>
      </c>
      <c r="AK254" s="44">
        <f>$C$8*'WFH Recoverable LACW DATA 2022'!AN254</f>
        <v>-2696080.8838139004</v>
      </c>
      <c r="AL254" s="44">
        <f>0*'WFH Recoverable LACW DATA 2022'!AO254</f>
        <v>0</v>
      </c>
      <c r="AM254" s="44">
        <f>$G$8*'WFH Recoverable LACW DATA 2022'!AP254</f>
        <v>0</v>
      </c>
      <c r="AN254" s="44">
        <f>$H$8*'WFH Recoverable LACW DATA 2022'!AQ254</f>
        <v>0</v>
      </c>
      <c r="AO254" s="44">
        <f>$C$9*'WFH Recoverable LACW DATA 2022'!AR254</f>
        <v>-124927.33754400213</v>
      </c>
      <c r="AP254" s="44">
        <f>0*'WFH Recoverable LACW DATA 2022'!AS254</f>
        <v>0</v>
      </c>
      <c r="AQ254" s="44">
        <f>0*'WFH Recoverable LACW DATA 2022'!AT254</f>
        <v>0</v>
      </c>
      <c r="AR254" s="44">
        <f>$G$9*'WFH Recoverable LACW DATA 2022'!AU254</f>
        <v>0</v>
      </c>
      <c r="AS254" s="44">
        <f>$H$9*'WFH Recoverable LACW DATA 2022'!AV254</f>
        <v>0</v>
      </c>
      <c r="AT254" s="44">
        <f>$C$10*'WFH Recoverable LACW DATA 2022'!AW254</f>
        <v>-18159</v>
      </c>
      <c r="AU254" s="44">
        <f>0*'WFH Recoverable LACW DATA 2022'!AX254</f>
        <v>0</v>
      </c>
      <c r="AV254" s="44">
        <f>0*'WFH Recoverable LACW DATA 2022'!AY254</f>
        <v>0</v>
      </c>
      <c r="AW254" s="44">
        <f>$G$10*'WFH Recoverable LACW DATA 2022'!AZ254</f>
        <v>0</v>
      </c>
      <c r="AX254" s="44">
        <f>360*'WFH Recoverable LACW DATA 2022'!BA254</f>
        <v>0</v>
      </c>
      <c r="AY254" s="44">
        <f>$H$10*'WFH Recoverable LACW DATA 2022'!BB254</f>
        <v>0</v>
      </c>
      <c r="AZ254" s="44">
        <f>$C$11*'WFH Recoverable LACW DATA 2022'!BC254</f>
        <v>0</v>
      </c>
      <c r="BA254" s="44">
        <f>0*'WFH Recoverable LACW DATA 2022'!BD254</f>
        <v>0</v>
      </c>
      <c r="BB254" s="44">
        <f>$E$4*'WFH Recoverable LACW DATA 2022'!BE254</f>
        <v>0</v>
      </c>
      <c r="BC254" s="44">
        <f>$F$4*'WFH Recoverable LACW DATA 2022'!BF254</f>
        <v>0</v>
      </c>
      <c r="BD254" s="44">
        <f>0*'WFH Recoverable LACW DATA 2022'!BG254</f>
        <v>0</v>
      </c>
      <c r="BE254" s="44">
        <f>$G$11*'WFH Recoverable LACW DATA 2022'!BH254</f>
        <v>0</v>
      </c>
      <c r="BF254" s="44">
        <f>360*'WFH Recoverable LACW DATA 2022'!BI254</f>
        <v>0</v>
      </c>
      <c r="BG254" s="44">
        <f>$H$11*'WFH Recoverable LACW DATA 2022'!BJ254</f>
        <v>0</v>
      </c>
      <c r="BH254" s="44">
        <f>0*'WFH Recoverable LACW DATA 2022'!BK254</f>
        <v>0</v>
      </c>
      <c r="BI254" s="44">
        <f>0*'WFH Recoverable LACW DATA 2022'!BL254</f>
        <v>0</v>
      </c>
      <c r="BJ254" s="44">
        <f>0*'WFH Recoverable LACW DATA 2022'!BM254</f>
        <v>0</v>
      </c>
      <c r="BK254" s="44">
        <f>0*'WFH Recoverable LACW DATA 2022'!BN254</f>
        <v>0</v>
      </c>
      <c r="BL254" s="44">
        <f>0*'WFH Recoverable LACW DATA 2022'!BO254</f>
        <v>0</v>
      </c>
      <c r="BM254">
        <f>$G$3*'WFH Residual LACW DATA 2022'!N254</f>
        <v>-4121.0844495145138</v>
      </c>
      <c r="BN254">
        <f>$H$3*'WFH Residual LACW DATA 2022'!O254</f>
        <v>10435.215703011123</v>
      </c>
      <c r="BO254">
        <f>$G$4*'WFH Residual LACW DATA 2022'!P254</f>
        <v>-1588.2057187818698</v>
      </c>
      <c r="BP254">
        <f>$H$4*'WFH Residual LACW DATA 2022'!Q254</f>
        <v>1784.5087991149626</v>
      </c>
      <c r="BQ254">
        <f>$G$5*'WFH Residual LACW DATA 2022'!R254</f>
        <v>-18888.097466458566</v>
      </c>
      <c r="BR254">
        <f>$H$5*'WFH Residual LACW DATA 2022'!S254</f>
        <v>13552.527585181828</v>
      </c>
      <c r="BS254">
        <f>$G$7*'WFH Residual LACW DATA 2022'!T254</f>
        <v>89.104528638151663</v>
      </c>
      <c r="BT254">
        <f>$H$7*'WFH Residual LACW DATA 2022'!U254</f>
        <v>14.978778521068598</v>
      </c>
      <c r="BU254">
        <f>$G$8*'WFH Residual LACW DATA 2022'!V254</f>
        <v>310.42202685282001</v>
      </c>
      <c r="BV254">
        <f>$H$8*'WFH Residual LACW DATA 2022'!W254</f>
        <v>19.416935119903741</v>
      </c>
      <c r="BW254">
        <f>$G$6*'WFH Residual LACW DATA 2022'!X254</f>
        <v>104397.50588664036</v>
      </c>
      <c r="BX254">
        <f>$H$6*'WFH Residual LACW DATA 2022'!Y254</f>
        <v>88.763131976702795</v>
      </c>
      <c r="BY254">
        <f>$G$9*'WFH Residual LACW DATA 2022'!Z254</f>
        <v>9937.6300689494128</v>
      </c>
      <c r="BZ254">
        <f>$H$9*'WFH Residual LACW DATA 2022'!AA254</f>
        <v>1508.6650382845839</v>
      </c>
      <c r="CA254">
        <f>$G$10*'WFH Residual LACW DATA 2022'!AB254</f>
        <v>2041.9787812909756</v>
      </c>
      <c r="CB254">
        <f>$H$10*'WFH Residual LACW DATA 2022'!AC254</f>
        <v>13.561034051996261</v>
      </c>
      <c r="CC254">
        <f>$G$10*'WFH Residual LACW DATA 2022'!AD254</f>
        <v>4269.5919972447673</v>
      </c>
      <c r="CD254">
        <f>$H$11*'WFH Residual LACW DATA 2022'!AE254</f>
        <v>1305.7426560156218</v>
      </c>
      <c r="CE254">
        <f>360*'WFH Residual LACW DATA 2022'!AF254</f>
        <v>853.49165362214228</v>
      </c>
      <c r="CH254">
        <f>360*'WFH Residual LACW DATA 2022'!AI254</f>
        <v>170.80416368947763</v>
      </c>
    </row>
    <row r="255" spans="11:86" x14ac:dyDescent="0.35">
      <c r="K255" s="2" t="s">
        <v>254</v>
      </c>
      <c r="L255" s="10">
        <f>$E$3*'WFH Recoverable LACW DATA 2022'!O255</f>
        <v>0</v>
      </c>
      <c r="M255" s="44">
        <f>$F$3*'WFH Recoverable LACW DATA 2022'!P255</f>
        <v>0</v>
      </c>
      <c r="N255" s="44">
        <f>$D$3*'WFH Recoverable LACW DATA 2022'!Q255</f>
        <v>0</v>
      </c>
      <c r="O255" s="44">
        <f>$G$3*'WFH Recoverable LACW DATA 2022'!R255</f>
        <v>0</v>
      </c>
      <c r="P255" s="44">
        <f>$H$3*'WFH Recoverable LACW DATA 2022'!S255</f>
        <v>0</v>
      </c>
      <c r="Q255" s="44">
        <f>$E$4*'WFH Recoverable LACW DATA 2022'!T255</f>
        <v>-303364.06059452699</v>
      </c>
      <c r="R255" s="44">
        <f>$F$4*'WFH Recoverable LACW DATA 2022'!U255</f>
        <v>22167.960149033053</v>
      </c>
      <c r="S255" s="44">
        <f>$D$3*'WFH Recoverable LACW DATA 2022'!V255</f>
        <v>0</v>
      </c>
      <c r="T255" s="44">
        <f>$G$4*'WFH Recoverable LACW DATA 2022'!W255</f>
        <v>0</v>
      </c>
      <c r="U255" s="44">
        <f>360*'WFH Recoverable LACW DATA 2022'!X255</f>
        <v>0</v>
      </c>
      <c r="V255" s="44">
        <f>$H$4*'WFH Recoverable LACW DATA 2022'!Y255</f>
        <v>0</v>
      </c>
      <c r="W255" s="44">
        <f>$C$5*'WFH Recoverable LACW DATA 2022'!Z255</f>
        <v>-687768.54686711531</v>
      </c>
      <c r="X255" s="44">
        <f>0*'WFH Recoverable LACW DATA 2022'!AA255</f>
        <v>0</v>
      </c>
      <c r="Y255" s="44">
        <f>0*'WFH Recoverable LACW DATA 2022'!AB255</f>
        <v>0</v>
      </c>
      <c r="Z255" s="44">
        <f>$G$5*'WFH Recoverable LACW DATA 2022'!AC255</f>
        <v>0</v>
      </c>
      <c r="AA255" s="44">
        <f>$H$5*'WFH Recoverable LACW DATA 2022'!AD255</f>
        <v>0</v>
      </c>
      <c r="AB255" s="44">
        <f>$C$6*'WFH Recoverable LACW DATA 2022'!AE255</f>
        <v>-1100200.8752051916</v>
      </c>
      <c r="AC255" s="44">
        <f>0*'WFH Recoverable LACW DATA 2022'!AF255</f>
        <v>0</v>
      </c>
      <c r="AD255" s="44">
        <f>$G$6*'WFH Recoverable LACW DATA 2022'!AG255</f>
        <v>0</v>
      </c>
      <c r="AE255" s="44">
        <f>$H$5*'WFH Recoverable LACW DATA 2022'!AH255</f>
        <v>0</v>
      </c>
      <c r="AF255" s="44">
        <f>$C$7*'WFH Recoverable LACW DATA 2022'!AI255</f>
        <v>-715348.31610226829</v>
      </c>
      <c r="AG255" s="44">
        <f>0*'WFH Recoverable LACW DATA 2022'!AJ255</f>
        <v>0</v>
      </c>
      <c r="AH255" s="44">
        <f>0*'WFH Recoverable LACW DATA 2022'!AK255</f>
        <v>0</v>
      </c>
      <c r="AI255" s="44">
        <f>$G$7*'WFH Recoverable LACW DATA 2022'!AL255</f>
        <v>0</v>
      </c>
      <c r="AJ255" s="44">
        <f>$H$7*'WFH Recoverable LACW DATA 2022'!AM255</f>
        <v>0</v>
      </c>
      <c r="AK255" s="44">
        <f>$C$8*'WFH Recoverable LACW DATA 2022'!AN255</f>
        <v>-5875236.6076825783</v>
      </c>
      <c r="AL255" s="44">
        <f>0*'WFH Recoverable LACW DATA 2022'!AO255</f>
        <v>0</v>
      </c>
      <c r="AM255" s="44">
        <f>$G$8*'WFH Recoverable LACW DATA 2022'!AP255</f>
        <v>0</v>
      </c>
      <c r="AN255" s="44">
        <f>$H$8*'WFH Recoverable LACW DATA 2022'!AQ255</f>
        <v>0</v>
      </c>
      <c r="AO255" s="44">
        <f>$C$9*'WFH Recoverable LACW DATA 2022'!AR255</f>
        <v>-1573218.5</v>
      </c>
      <c r="AP255" s="44">
        <f>0*'WFH Recoverable LACW DATA 2022'!AS255</f>
        <v>0</v>
      </c>
      <c r="AQ255" s="44">
        <f>0*'WFH Recoverable LACW DATA 2022'!AT255</f>
        <v>0</v>
      </c>
      <c r="AR255" s="44">
        <f>$G$9*'WFH Recoverable LACW DATA 2022'!AU255</f>
        <v>0</v>
      </c>
      <c r="AS255" s="44">
        <f>$H$9*'WFH Recoverable LACW DATA 2022'!AV255</f>
        <v>0</v>
      </c>
      <c r="AT255" s="44">
        <f>$C$10*'WFH Recoverable LACW DATA 2022'!AW255</f>
        <v>-384540</v>
      </c>
      <c r="AU255" s="44">
        <f>0*'WFH Recoverable LACW DATA 2022'!AX255</f>
        <v>0</v>
      </c>
      <c r="AV255" s="44">
        <f>0*'WFH Recoverable LACW DATA 2022'!AY255</f>
        <v>0</v>
      </c>
      <c r="AW255" s="44">
        <f>$G$10*'WFH Recoverable LACW DATA 2022'!AZ255</f>
        <v>0</v>
      </c>
      <c r="AX255" s="44">
        <f>360*'WFH Recoverable LACW DATA 2022'!BA255</f>
        <v>0</v>
      </c>
      <c r="AY255" s="44">
        <f>$H$10*'WFH Recoverable LACW DATA 2022'!BB255</f>
        <v>0</v>
      </c>
      <c r="AZ255" s="44">
        <f>$C$11*'WFH Recoverable LACW DATA 2022'!BC255</f>
        <v>0</v>
      </c>
      <c r="BA255" s="44">
        <f>0*'WFH Recoverable LACW DATA 2022'!BD255</f>
        <v>0</v>
      </c>
      <c r="BB255" s="44">
        <f>$E$4*'WFH Recoverable LACW DATA 2022'!BE255</f>
        <v>0</v>
      </c>
      <c r="BC255" s="44">
        <f>$F$4*'WFH Recoverable LACW DATA 2022'!BF255</f>
        <v>0</v>
      </c>
      <c r="BD255" s="44">
        <f>0*'WFH Recoverable LACW DATA 2022'!BG255</f>
        <v>0</v>
      </c>
      <c r="BE255" s="44">
        <f>$G$11*'WFH Recoverable LACW DATA 2022'!BH255</f>
        <v>0</v>
      </c>
      <c r="BF255" s="44">
        <f>360*'WFH Recoverable LACW DATA 2022'!BI255</f>
        <v>0</v>
      </c>
      <c r="BG255" s="44">
        <f>$H$11*'WFH Recoverable LACW DATA 2022'!BJ255</f>
        <v>0</v>
      </c>
      <c r="BH255" s="44">
        <f>0*'WFH Recoverable LACW DATA 2022'!BK255</f>
        <v>0</v>
      </c>
      <c r="BI255" s="44">
        <f>0*'WFH Recoverable LACW DATA 2022'!BL255</f>
        <v>0</v>
      </c>
      <c r="BJ255" s="44">
        <f>0*'WFH Recoverable LACW DATA 2022'!BM255</f>
        <v>0</v>
      </c>
      <c r="BK255" s="44">
        <f>0*'WFH Recoverable LACW DATA 2022'!BN255</f>
        <v>0</v>
      </c>
      <c r="BL255" s="44">
        <f>0*'WFH Recoverable LACW DATA 2022'!BO255</f>
        <v>0</v>
      </c>
      <c r="BM255">
        <f>$G$3*'WFH Residual LACW DATA 2022'!N255</f>
        <v>-94356.348524399655</v>
      </c>
      <c r="BN255">
        <f>$H$3*'WFH Residual LACW DATA 2022'!O255</f>
        <v>238924.69612375941</v>
      </c>
      <c r="BO255">
        <f>$G$4*'WFH Residual LACW DATA 2022'!P255</f>
        <v>-36363.557739633499</v>
      </c>
      <c r="BP255">
        <f>$H$4*'WFH Residual LACW DATA 2022'!Q255</f>
        <v>40858.113017796888</v>
      </c>
      <c r="BQ255">
        <f>$G$5*'WFH Residual LACW DATA 2022'!R255</f>
        <v>-432461.8748635322</v>
      </c>
      <c r="BR255">
        <f>$H$5*'WFH Residual LACW DATA 2022'!S255</f>
        <v>310298.66819754266</v>
      </c>
      <c r="BS255">
        <f>$G$7*'WFH Residual LACW DATA 2022'!T255</f>
        <v>2040.1372653924248</v>
      </c>
      <c r="BT255">
        <f>$H$7*'WFH Residual LACW DATA 2022'!U255</f>
        <v>342.95410926855413</v>
      </c>
      <c r="BU255">
        <f>$G$8*'WFH Residual LACW DATA 2022'!V255</f>
        <v>7107.4226491101826</v>
      </c>
      <c r="BV255">
        <f>$H$8*'WFH Residual LACW DATA 2022'!W255</f>
        <v>444.57014164442211</v>
      </c>
      <c r="BW255">
        <f>$G$6*'WFH Residual LACW DATA 2022'!X255</f>
        <v>2390285.2686453317</v>
      </c>
      <c r="BX255">
        <f>$H$6*'WFH Residual LACW DATA 2022'!Y255</f>
        <v>2032.3206475173579</v>
      </c>
      <c r="BY255">
        <f>$G$9*'WFH Residual LACW DATA 2022'!Z255</f>
        <v>227531.97557084955</v>
      </c>
      <c r="BZ255">
        <f>$H$9*'WFH Residual LACW DATA 2022'!AA255</f>
        <v>34542.394338880091</v>
      </c>
      <c r="CA255">
        <f>$G$10*'WFH Residual LACW DATA 2022'!AB255</f>
        <v>46753.145665243072</v>
      </c>
      <c r="CB255">
        <f>$H$10*'WFH Residual LACW DATA 2022'!AC255</f>
        <v>310.49343225959637</v>
      </c>
      <c r="CC255">
        <f>$G$10*'WFH Residual LACW DATA 2022'!AD255</f>
        <v>97756.577300053686</v>
      </c>
      <c r="CD255">
        <f>$H$11*'WFH Residual LACW DATA 2022'!AE255</f>
        <v>29896.283525250135</v>
      </c>
      <c r="CE255">
        <f>360*'WFH Residual LACW DATA 2022'!AF255</f>
        <v>19541.544687666905</v>
      </c>
      <c r="CH255">
        <f>360*'WFH Residual LACW DATA 2022'!AI255</f>
        <v>3910.7320890746514</v>
      </c>
    </row>
    <row r="256" spans="11:86" x14ac:dyDescent="0.35">
      <c r="K256" s="2" t="s">
        <v>255</v>
      </c>
      <c r="L256" s="10">
        <f>$E$3*'WFH Recoverable LACW DATA 2022'!O256</f>
        <v>0</v>
      </c>
      <c r="M256" s="44">
        <f>$F$3*'WFH Recoverable LACW DATA 2022'!P256</f>
        <v>0</v>
      </c>
      <c r="N256" s="44">
        <f>$D$3*'WFH Recoverable LACW DATA 2022'!Q256</f>
        <v>-223299.96000000002</v>
      </c>
      <c r="O256" s="44">
        <f>$G$3*'WFH Recoverable LACW DATA 2022'!R256</f>
        <v>0</v>
      </c>
      <c r="P256" s="44">
        <f>$H$3*'WFH Recoverable LACW DATA 2022'!S256</f>
        <v>0</v>
      </c>
      <c r="Q256" s="44">
        <f>$E$4*'WFH Recoverable LACW DATA 2022'!T256</f>
        <v>-448185.15</v>
      </c>
      <c r="R256" s="44">
        <f>$F$4*'WFH Recoverable LACW DATA 2022'!U256</f>
        <v>0</v>
      </c>
      <c r="S256" s="44">
        <f>$D$3*'WFH Recoverable LACW DATA 2022'!V256</f>
        <v>0</v>
      </c>
      <c r="T256" s="44">
        <f>$G$4*'WFH Recoverable LACW DATA 2022'!W256</f>
        <v>0</v>
      </c>
      <c r="U256" s="44">
        <f>360*'WFH Recoverable LACW DATA 2022'!X256</f>
        <v>0</v>
      </c>
      <c r="V256" s="44">
        <f>$H$4*'WFH Recoverable LACW DATA 2022'!Y256</f>
        <v>0</v>
      </c>
      <c r="W256" s="44">
        <f>$C$5*'WFH Recoverable LACW DATA 2022'!Z256</f>
        <v>-685578.2047005879</v>
      </c>
      <c r="X256" s="44">
        <f>0*'WFH Recoverable LACW DATA 2022'!AA256</f>
        <v>0</v>
      </c>
      <c r="Y256" s="44">
        <f>0*'WFH Recoverable LACW DATA 2022'!AB256</f>
        <v>0</v>
      </c>
      <c r="Z256" s="44">
        <f>$G$5*'WFH Recoverable LACW DATA 2022'!AC256</f>
        <v>0</v>
      </c>
      <c r="AA256" s="44">
        <f>$H$5*'WFH Recoverable LACW DATA 2022'!AD256</f>
        <v>0</v>
      </c>
      <c r="AB256" s="44">
        <f>$C$6*'WFH Recoverable LACW DATA 2022'!AE256</f>
        <v>-804156.56708068785</v>
      </c>
      <c r="AC256" s="44">
        <f>0*'WFH Recoverable LACW DATA 2022'!AF256</f>
        <v>0</v>
      </c>
      <c r="AD256" s="44">
        <f>$G$6*'WFH Recoverable LACW DATA 2022'!AG256</f>
        <v>0</v>
      </c>
      <c r="AE256" s="44">
        <f>$H$5*'WFH Recoverable LACW DATA 2022'!AH256</f>
        <v>0</v>
      </c>
      <c r="AF256" s="44">
        <f>$C$7*'WFH Recoverable LACW DATA 2022'!AI256</f>
        <v>-1078451.2382200684</v>
      </c>
      <c r="AG256" s="44">
        <f>0*'WFH Recoverable LACW DATA 2022'!AJ256</f>
        <v>0</v>
      </c>
      <c r="AH256" s="44">
        <f>0*'WFH Recoverable LACW DATA 2022'!AK256</f>
        <v>0</v>
      </c>
      <c r="AI256" s="44">
        <f>$G$7*'WFH Recoverable LACW DATA 2022'!AL256</f>
        <v>0</v>
      </c>
      <c r="AJ256" s="44">
        <f>$H$7*'WFH Recoverable LACW DATA 2022'!AM256</f>
        <v>0</v>
      </c>
      <c r="AK256" s="44">
        <f>$C$8*'WFH Recoverable LACW DATA 2022'!AN256</f>
        <v>-2960063.8911075527</v>
      </c>
      <c r="AL256" s="44">
        <f>0*'WFH Recoverable LACW DATA 2022'!AO256</f>
        <v>0</v>
      </c>
      <c r="AM256" s="44">
        <f>$G$8*'WFH Recoverable LACW DATA 2022'!AP256</f>
        <v>0</v>
      </c>
      <c r="AN256" s="44">
        <f>$H$8*'WFH Recoverable LACW DATA 2022'!AQ256</f>
        <v>0</v>
      </c>
      <c r="AO256" s="44">
        <f>$C$9*'WFH Recoverable LACW DATA 2022'!AR256</f>
        <v>-1458412.2</v>
      </c>
      <c r="AP256" s="44">
        <f>0*'WFH Recoverable LACW DATA 2022'!AS256</f>
        <v>0</v>
      </c>
      <c r="AQ256" s="44">
        <f>0*'WFH Recoverable LACW DATA 2022'!AT256</f>
        <v>0</v>
      </c>
      <c r="AR256" s="44">
        <f>$G$9*'WFH Recoverable LACW DATA 2022'!AU256</f>
        <v>0</v>
      </c>
      <c r="AS256" s="44">
        <f>$H$9*'WFH Recoverable LACW DATA 2022'!AV256</f>
        <v>0</v>
      </c>
      <c r="AT256" s="44">
        <f>$C$10*'WFH Recoverable LACW DATA 2022'!AW256</f>
        <v>-18340</v>
      </c>
      <c r="AU256" s="44">
        <f>0*'WFH Recoverable LACW DATA 2022'!AX256</f>
        <v>0</v>
      </c>
      <c r="AV256" s="44">
        <f>0*'WFH Recoverable LACW DATA 2022'!AY256</f>
        <v>0</v>
      </c>
      <c r="AW256" s="44">
        <f>$G$10*'WFH Recoverable LACW DATA 2022'!AZ256</f>
        <v>0</v>
      </c>
      <c r="AX256" s="44">
        <f>360*'WFH Recoverable LACW DATA 2022'!BA256</f>
        <v>0</v>
      </c>
      <c r="AY256" s="44">
        <f>$H$10*'WFH Recoverable LACW DATA 2022'!BB256</f>
        <v>0</v>
      </c>
      <c r="AZ256" s="44">
        <f>$C$11*'WFH Recoverable LACW DATA 2022'!BC256</f>
        <v>0</v>
      </c>
      <c r="BA256" s="44">
        <f>0*'WFH Recoverable LACW DATA 2022'!BD256</f>
        <v>0</v>
      </c>
      <c r="BB256" s="44">
        <f>$E$4*'WFH Recoverable LACW DATA 2022'!BE256</f>
        <v>0</v>
      </c>
      <c r="BC256" s="44">
        <f>$F$4*'WFH Recoverable LACW DATA 2022'!BF256</f>
        <v>0</v>
      </c>
      <c r="BD256" s="44">
        <f>0*'WFH Recoverable LACW DATA 2022'!BG256</f>
        <v>0</v>
      </c>
      <c r="BE256" s="44">
        <f>$G$11*'WFH Recoverable LACW DATA 2022'!BH256</f>
        <v>0</v>
      </c>
      <c r="BF256" s="44">
        <f>360*'WFH Recoverable LACW DATA 2022'!BI256</f>
        <v>0</v>
      </c>
      <c r="BG256" s="44">
        <f>$H$11*'WFH Recoverable LACW DATA 2022'!BJ256</f>
        <v>0</v>
      </c>
      <c r="BH256" s="44">
        <f>0*'WFH Recoverable LACW DATA 2022'!BK256</f>
        <v>0</v>
      </c>
      <c r="BI256" s="44">
        <f>0*'WFH Recoverable LACW DATA 2022'!BL256</f>
        <v>0</v>
      </c>
      <c r="BJ256" s="44">
        <f>0*'WFH Recoverable LACW DATA 2022'!BM256</f>
        <v>0</v>
      </c>
      <c r="BK256" s="44">
        <f>0*'WFH Recoverable LACW DATA 2022'!BN256</f>
        <v>0</v>
      </c>
      <c r="BL256" s="44">
        <f>0*'WFH Recoverable LACW DATA 2022'!BO256</f>
        <v>0</v>
      </c>
      <c r="BM256">
        <f>$G$3*'WFH Residual LACW DATA 2022'!N256</f>
        <v>-143373.61268237472</v>
      </c>
      <c r="BN256">
        <f>$H$3*'WFH Residual LACW DATA 2022'!O256</f>
        <v>363043.90089283517</v>
      </c>
      <c r="BO256">
        <f>$G$4*'WFH Residual LACW DATA 2022'!P256</f>
        <v>-55254.094977691951</v>
      </c>
      <c r="BP256">
        <f>$H$4*'WFH Residual LACW DATA 2022'!Q256</f>
        <v>62083.530810133947</v>
      </c>
      <c r="BQ256">
        <f>$G$5*'WFH Residual LACW DATA 2022'!R256</f>
        <v>-657121.88227106014</v>
      </c>
      <c r="BR256">
        <f>$H$5*'WFH Residual LACW DATA 2022'!S256</f>
        <v>471496.00176088675</v>
      </c>
      <c r="BS256">
        <f>$G$7*'WFH Residual LACW DATA 2022'!T256</f>
        <v>3099.9700039432369</v>
      </c>
      <c r="BT256">
        <f>$H$7*'WFH Residual LACW DATA 2022'!U256</f>
        <v>521.11564721459592</v>
      </c>
      <c r="BU256">
        <f>$G$8*'WFH Residual LACW DATA 2022'!V256</f>
        <v>10799.664018367064</v>
      </c>
      <c r="BV256">
        <f>$H$8*'WFH Residual LACW DATA 2022'!W256</f>
        <v>675.52028342632798</v>
      </c>
      <c r="BW256">
        <f>$G$6*'WFH Residual LACW DATA 2022'!X256</f>
        <v>3632016.7075829757</v>
      </c>
      <c r="BX256">
        <f>$H$6*'WFH Residual LACW DATA 2022'!Y256</f>
        <v>3088.0927242346415</v>
      </c>
      <c r="BY256">
        <f>$G$9*'WFH Residual LACW DATA 2022'!Z256</f>
        <v>345732.76571755816</v>
      </c>
      <c r="BZ256">
        <f>$H$9*'WFH Residual LACW DATA 2022'!AA256</f>
        <v>52486.853767807537</v>
      </c>
      <c r="CA256">
        <f>$G$10*'WFH Residual LACW DATA 2022'!AB256</f>
        <v>71040.979257032508</v>
      </c>
      <c r="CB256">
        <f>$H$10*'WFH Residual LACW DATA 2022'!AC256</f>
        <v>471.79194398029256</v>
      </c>
      <c r="CC256">
        <f>$G$10*'WFH Residual LACW DATA 2022'!AD256</f>
        <v>148540.22935561341</v>
      </c>
      <c r="CD256">
        <f>$H$11*'WFH Residual LACW DATA 2022'!AE256</f>
        <v>45427.13067879335</v>
      </c>
      <c r="CE256">
        <f>360*'WFH Residual LACW DATA 2022'!AF256</f>
        <v>29693.199271486941</v>
      </c>
      <c r="CH256">
        <f>360*'WFH Residual LACW DATA 2022'!AI256</f>
        <v>5942.321811007052</v>
      </c>
    </row>
    <row r="257" spans="11:86" x14ac:dyDescent="0.35">
      <c r="K257" s="2" t="s">
        <v>256</v>
      </c>
      <c r="L257" s="10">
        <f>$E$3*'WFH Recoverable LACW DATA 2022'!O257</f>
        <v>0</v>
      </c>
      <c r="M257" s="44">
        <f>$F$3*'WFH Recoverable LACW DATA 2022'!P257</f>
        <v>0</v>
      </c>
      <c r="N257" s="44">
        <f>$D$3*'WFH Recoverable LACW DATA 2022'!Q257</f>
        <v>-217529.52000000002</v>
      </c>
      <c r="O257" s="44">
        <f>$G$3*'WFH Recoverable LACW DATA 2022'!R257</f>
        <v>0</v>
      </c>
      <c r="P257" s="44">
        <f>$H$3*'WFH Recoverable LACW DATA 2022'!S257</f>
        <v>0</v>
      </c>
      <c r="Q257" s="44">
        <f>$E$4*'WFH Recoverable LACW DATA 2022'!T257</f>
        <v>0</v>
      </c>
      <c r="R257" s="44">
        <f>$F$4*'WFH Recoverable LACW DATA 2022'!U257</f>
        <v>256287.91999999998</v>
      </c>
      <c r="S257" s="44">
        <f>$D$3*'WFH Recoverable LACW DATA 2022'!V257</f>
        <v>0</v>
      </c>
      <c r="T257" s="44">
        <f>$G$4*'WFH Recoverable LACW DATA 2022'!W257</f>
        <v>0</v>
      </c>
      <c r="U257" s="44">
        <f>360*'WFH Recoverable LACW DATA 2022'!X257</f>
        <v>0</v>
      </c>
      <c r="V257" s="44">
        <f>$H$4*'WFH Recoverable LACW DATA 2022'!Y257</f>
        <v>0</v>
      </c>
      <c r="W257" s="44">
        <f>$C$5*'WFH Recoverable LACW DATA 2022'!Z257</f>
        <v>-583231.20325645455</v>
      </c>
      <c r="X257" s="44">
        <f>0*'WFH Recoverable LACW DATA 2022'!AA257</f>
        <v>0</v>
      </c>
      <c r="Y257" s="44">
        <f>0*'WFH Recoverable LACW DATA 2022'!AB257</f>
        <v>0</v>
      </c>
      <c r="Z257" s="44">
        <f>$G$5*'WFH Recoverable LACW DATA 2022'!AC257</f>
        <v>0</v>
      </c>
      <c r="AA257" s="44">
        <f>$H$5*'WFH Recoverable LACW DATA 2022'!AD257</f>
        <v>0</v>
      </c>
      <c r="AB257" s="44">
        <f>$C$6*'WFH Recoverable LACW DATA 2022'!AE257</f>
        <v>-727608.56658588804</v>
      </c>
      <c r="AC257" s="44">
        <f>0*'WFH Recoverable LACW DATA 2022'!AF257</f>
        <v>0</v>
      </c>
      <c r="AD257" s="44">
        <f>$G$6*'WFH Recoverable LACW DATA 2022'!AG257</f>
        <v>0</v>
      </c>
      <c r="AE257" s="44">
        <f>$H$5*'WFH Recoverable LACW DATA 2022'!AH257</f>
        <v>0</v>
      </c>
      <c r="AF257" s="44">
        <f>$C$7*'WFH Recoverable LACW DATA 2022'!AI257</f>
        <v>-1293306.2852089487</v>
      </c>
      <c r="AG257" s="44">
        <f>0*'WFH Recoverable LACW DATA 2022'!AJ257</f>
        <v>0</v>
      </c>
      <c r="AH257" s="44">
        <f>0*'WFH Recoverable LACW DATA 2022'!AK257</f>
        <v>0</v>
      </c>
      <c r="AI257" s="44">
        <f>$G$7*'WFH Recoverable LACW DATA 2022'!AL257</f>
        <v>0</v>
      </c>
      <c r="AJ257" s="44">
        <f>$H$7*'WFH Recoverable LACW DATA 2022'!AM257</f>
        <v>0</v>
      </c>
      <c r="AK257" s="44">
        <f>$C$8*'WFH Recoverable LACW DATA 2022'!AN257</f>
        <v>-4485182.0120803034</v>
      </c>
      <c r="AL257" s="44">
        <f>0*'WFH Recoverable LACW DATA 2022'!AO257</f>
        <v>0</v>
      </c>
      <c r="AM257" s="44">
        <f>$G$8*'WFH Recoverable LACW DATA 2022'!AP257</f>
        <v>0</v>
      </c>
      <c r="AN257" s="44">
        <f>$H$8*'WFH Recoverable LACW DATA 2022'!AQ257</f>
        <v>0</v>
      </c>
      <c r="AO257" s="44">
        <f>$C$9*'WFH Recoverable LACW DATA 2022'!AR257</f>
        <v>-4267874.0999999996</v>
      </c>
      <c r="AP257" s="44">
        <f>0*'WFH Recoverable LACW DATA 2022'!AS257</f>
        <v>0</v>
      </c>
      <c r="AQ257" s="44">
        <f>0*'WFH Recoverable LACW DATA 2022'!AT257</f>
        <v>0</v>
      </c>
      <c r="AR257" s="44">
        <f>$G$9*'WFH Recoverable LACW DATA 2022'!AU257</f>
        <v>0</v>
      </c>
      <c r="AS257" s="44">
        <f>$H$9*'WFH Recoverable LACW DATA 2022'!AV257</f>
        <v>0</v>
      </c>
      <c r="AT257" s="44">
        <f>$C$10*'WFH Recoverable LACW DATA 2022'!AW257</f>
        <v>-702360</v>
      </c>
      <c r="AU257" s="44">
        <f>0*'WFH Recoverable LACW DATA 2022'!AX257</f>
        <v>0</v>
      </c>
      <c r="AV257" s="44">
        <f>0*'WFH Recoverable LACW DATA 2022'!AY257</f>
        <v>0</v>
      </c>
      <c r="AW257" s="44">
        <f>$G$10*'WFH Recoverable LACW DATA 2022'!AZ257</f>
        <v>0</v>
      </c>
      <c r="AX257" s="44">
        <f>360*'WFH Recoverable LACW DATA 2022'!BA257</f>
        <v>0</v>
      </c>
      <c r="AY257" s="44">
        <f>$H$10*'WFH Recoverable LACW DATA 2022'!BB257</f>
        <v>0</v>
      </c>
      <c r="AZ257" s="44">
        <f>$C$11*'WFH Recoverable LACW DATA 2022'!BC257</f>
        <v>0</v>
      </c>
      <c r="BA257" s="44">
        <f>0*'WFH Recoverable LACW DATA 2022'!BD257</f>
        <v>0</v>
      </c>
      <c r="BB257" s="44">
        <f>$E$4*'WFH Recoverable LACW DATA 2022'!BE257</f>
        <v>0</v>
      </c>
      <c r="BC257" s="44">
        <f>$F$4*'WFH Recoverable LACW DATA 2022'!BF257</f>
        <v>0</v>
      </c>
      <c r="BD257" s="44">
        <f>0*'WFH Recoverable LACW DATA 2022'!BG257</f>
        <v>0</v>
      </c>
      <c r="BE257" s="44">
        <f>$G$11*'WFH Recoverable LACW DATA 2022'!BH257</f>
        <v>0</v>
      </c>
      <c r="BF257" s="44">
        <f>360*'WFH Recoverable LACW DATA 2022'!BI257</f>
        <v>0</v>
      </c>
      <c r="BG257" s="44">
        <f>$H$11*'WFH Recoverable LACW DATA 2022'!BJ257</f>
        <v>0</v>
      </c>
      <c r="BH257" s="44">
        <f>0*'WFH Recoverable LACW DATA 2022'!BK257</f>
        <v>0</v>
      </c>
      <c r="BI257" s="44">
        <f>0*'WFH Recoverable LACW DATA 2022'!BL257</f>
        <v>0</v>
      </c>
      <c r="BJ257" s="44">
        <f>0*'WFH Recoverable LACW DATA 2022'!BM257</f>
        <v>0</v>
      </c>
      <c r="BK257" s="44">
        <f>0*'WFH Recoverable LACW DATA 2022'!BN257</f>
        <v>0</v>
      </c>
      <c r="BL257" s="44">
        <f>0*'WFH Recoverable LACW DATA 2022'!BO257</f>
        <v>0</v>
      </c>
      <c r="BM257">
        <f>$G$3*'WFH Residual LACW DATA 2022'!N257</f>
        <v>-271131.30341426411</v>
      </c>
      <c r="BN257">
        <f>$H$3*'WFH Residual LACW DATA 2022'!O257</f>
        <v>686545.90063052718</v>
      </c>
      <c r="BO257">
        <f>$G$4*'WFH Residual LACW DATA 2022'!P257</f>
        <v>-104490.04185634805</v>
      </c>
      <c r="BP257">
        <f>$H$4*'WFH Residual LACW DATA 2022'!Q257</f>
        <v>117405.06718207669</v>
      </c>
      <c r="BQ257">
        <f>$G$5*'WFH Residual LACW DATA 2022'!R257</f>
        <v>-1242671.5705134047</v>
      </c>
      <c r="BR257">
        <f>$H$5*'WFH Residual LACW DATA 2022'!S257</f>
        <v>891637.75063163205</v>
      </c>
      <c r="BS257">
        <f>$G$7*'WFH Residual LACW DATA 2022'!T257</f>
        <v>5862.2984522003053</v>
      </c>
      <c r="BT257">
        <f>$H$7*'WFH Residual LACW DATA 2022'!U257</f>
        <v>985.47258463712046</v>
      </c>
      <c r="BU257">
        <f>$G$8*'WFH Residual LACW DATA 2022'!V257</f>
        <v>20423.053635558939</v>
      </c>
      <c r="BV257">
        <f>$H$8*'WFH Residual LACW DATA 2022'!W257</f>
        <v>1277.4644615666377</v>
      </c>
      <c r="BW257">
        <f>$G$6*'WFH Residual LACW DATA 2022'!X257</f>
        <v>6868442.5643297965</v>
      </c>
      <c r="BX257">
        <f>$H$6*'WFH Residual LACW DATA 2022'!Y257</f>
        <v>5839.8375385903428</v>
      </c>
      <c r="BY257">
        <f>$G$9*'WFH Residual LACW DATA 2022'!Z257</f>
        <v>653809.11904400622</v>
      </c>
      <c r="BZ257">
        <f>$H$9*'WFH Residual LACW DATA 2022'!AA257</f>
        <v>99256.960942360165</v>
      </c>
      <c r="CA257">
        <f>$G$10*'WFH Residual LACW DATA 2022'!AB257</f>
        <v>134344.33952959033</v>
      </c>
      <c r="CB257">
        <f>$H$10*'WFH Residual LACW DATA 2022'!AC257</f>
        <v>892.19740172908018</v>
      </c>
      <c r="CC257">
        <f>$G$10*'WFH Residual LACW DATA 2022'!AD257</f>
        <v>280901.80083459796</v>
      </c>
      <c r="CD257">
        <f>$H$11*'WFH Residual LACW DATA 2022'!AE257</f>
        <v>85906.443458305017</v>
      </c>
      <c r="CE257">
        <f>360*'WFH Residual LACW DATA 2022'!AF257</f>
        <v>56152.284024907145</v>
      </c>
      <c r="CH257">
        <f>360*'WFH Residual LACW DATA 2022'!AI257</f>
        <v>11237.419688200518</v>
      </c>
    </row>
    <row r="258" spans="11:86" x14ac:dyDescent="0.35">
      <c r="K258" s="2" t="s">
        <v>257</v>
      </c>
      <c r="L258" s="10">
        <f>$E$3*'WFH Recoverable LACW DATA 2022'!O258</f>
        <v>0</v>
      </c>
      <c r="M258" s="44">
        <f>$F$3*'WFH Recoverable LACW DATA 2022'!P258</f>
        <v>0</v>
      </c>
      <c r="N258" s="44">
        <f>$D$3*'WFH Recoverable LACW DATA 2022'!Q258</f>
        <v>-200067.50399999999</v>
      </c>
      <c r="O258" s="44">
        <f>$G$3*'WFH Recoverable LACW DATA 2022'!R258</f>
        <v>0</v>
      </c>
      <c r="P258" s="44">
        <f>$H$3*'WFH Recoverable LACW DATA 2022'!S258</f>
        <v>0</v>
      </c>
      <c r="Q258" s="44">
        <f>$E$4*'WFH Recoverable LACW DATA 2022'!T258</f>
        <v>0</v>
      </c>
      <c r="R258" s="44">
        <f>$F$4*'WFH Recoverable LACW DATA 2022'!U258</f>
        <v>194116.16</v>
      </c>
      <c r="S258" s="44">
        <f>$D$3*'WFH Recoverable LACW DATA 2022'!V258</f>
        <v>0</v>
      </c>
      <c r="T258" s="44">
        <f>$G$4*'WFH Recoverable LACW DATA 2022'!W258</f>
        <v>0</v>
      </c>
      <c r="U258" s="44">
        <f>360*'WFH Recoverable LACW DATA 2022'!X258</f>
        <v>0</v>
      </c>
      <c r="V258" s="44">
        <f>$H$4*'WFH Recoverable LACW DATA 2022'!Y258</f>
        <v>389412.24</v>
      </c>
      <c r="W258" s="44">
        <f>$C$5*'WFH Recoverable LACW DATA 2022'!Z258</f>
        <v>-249530.20199999999</v>
      </c>
      <c r="X258" s="44">
        <f>0*'WFH Recoverable LACW DATA 2022'!AA258</f>
        <v>0</v>
      </c>
      <c r="Y258" s="44">
        <f>0*'WFH Recoverable LACW DATA 2022'!AB258</f>
        <v>0</v>
      </c>
      <c r="Z258" s="44">
        <f>$G$5*'WFH Recoverable LACW DATA 2022'!AC258</f>
        <v>0</v>
      </c>
      <c r="AA258" s="44">
        <f>$H$5*'WFH Recoverable LACW DATA 2022'!AD258</f>
        <v>0</v>
      </c>
      <c r="AB258" s="44">
        <f>$C$6*'WFH Recoverable LACW DATA 2022'!AE258</f>
        <v>-315287.967</v>
      </c>
      <c r="AC258" s="44">
        <f>0*'WFH Recoverable LACW DATA 2022'!AF258</f>
        <v>0</v>
      </c>
      <c r="AD258" s="44">
        <f>$G$6*'WFH Recoverable LACW DATA 2022'!AG258</f>
        <v>0</v>
      </c>
      <c r="AE258" s="44">
        <f>$H$5*'WFH Recoverable LACW DATA 2022'!AH258</f>
        <v>0</v>
      </c>
      <c r="AF258" s="44">
        <f>$C$7*'WFH Recoverable LACW DATA 2022'!AI258</f>
        <v>-696690.03599999996</v>
      </c>
      <c r="AG258" s="44">
        <f>0*'WFH Recoverable LACW DATA 2022'!AJ258</f>
        <v>0</v>
      </c>
      <c r="AH258" s="44">
        <f>0*'WFH Recoverable LACW DATA 2022'!AK258</f>
        <v>0</v>
      </c>
      <c r="AI258" s="44">
        <f>$G$7*'WFH Recoverable LACW DATA 2022'!AL258</f>
        <v>0</v>
      </c>
      <c r="AJ258" s="44">
        <f>$H$7*'WFH Recoverable LACW DATA 2022'!AM258</f>
        <v>0</v>
      </c>
      <c r="AK258" s="44">
        <f>$C$8*'WFH Recoverable LACW DATA 2022'!AN258</f>
        <v>-1100167.7649999999</v>
      </c>
      <c r="AL258" s="44">
        <f>0*'WFH Recoverable LACW DATA 2022'!AO258</f>
        <v>0</v>
      </c>
      <c r="AM258" s="44">
        <f>$G$8*'WFH Recoverable LACW DATA 2022'!AP258</f>
        <v>0</v>
      </c>
      <c r="AN258" s="44">
        <f>$H$8*'WFH Recoverable LACW DATA 2022'!AQ258</f>
        <v>0</v>
      </c>
      <c r="AO258" s="44">
        <f>$C$9*'WFH Recoverable LACW DATA 2022'!AR258</f>
        <v>-682839.81500000006</v>
      </c>
      <c r="AP258" s="44">
        <f>0*'WFH Recoverable LACW DATA 2022'!AS258</f>
        <v>0</v>
      </c>
      <c r="AQ258" s="44">
        <f>0*'WFH Recoverable LACW DATA 2022'!AT258</f>
        <v>0</v>
      </c>
      <c r="AR258" s="44">
        <f>$G$9*'WFH Recoverable LACW DATA 2022'!AU258</f>
        <v>0</v>
      </c>
      <c r="AS258" s="44">
        <f>$H$9*'WFH Recoverable LACW DATA 2022'!AV258</f>
        <v>0</v>
      </c>
      <c r="AT258" s="44">
        <f>$C$10*'WFH Recoverable LACW DATA 2022'!AW258</f>
        <v>-19765</v>
      </c>
      <c r="AU258" s="44">
        <f>0*'WFH Recoverable LACW DATA 2022'!AX258</f>
        <v>0</v>
      </c>
      <c r="AV258" s="44">
        <f>0*'WFH Recoverable LACW DATA 2022'!AY258</f>
        <v>0</v>
      </c>
      <c r="AW258" s="44">
        <f>$G$10*'WFH Recoverable LACW DATA 2022'!AZ258</f>
        <v>0</v>
      </c>
      <c r="AX258" s="44">
        <f>360*'WFH Recoverable LACW DATA 2022'!BA258</f>
        <v>0</v>
      </c>
      <c r="AY258" s="44">
        <f>$H$10*'WFH Recoverable LACW DATA 2022'!BB258</f>
        <v>0</v>
      </c>
      <c r="AZ258" s="44">
        <f>$C$11*'WFH Recoverable LACW DATA 2022'!BC258</f>
        <v>0</v>
      </c>
      <c r="BA258" s="44">
        <f>0*'WFH Recoverable LACW DATA 2022'!BD258</f>
        <v>0</v>
      </c>
      <c r="BB258" s="44">
        <f>$E$4*'WFH Recoverable LACW DATA 2022'!BE258</f>
        <v>0</v>
      </c>
      <c r="BC258" s="44">
        <f>$F$4*'WFH Recoverable LACW DATA 2022'!BF258</f>
        <v>0</v>
      </c>
      <c r="BD258" s="44">
        <f>0*'WFH Recoverable LACW DATA 2022'!BG258</f>
        <v>0</v>
      </c>
      <c r="BE258" s="44">
        <f>$G$11*'WFH Recoverable LACW DATA 2022'!BH258</f>
        <v>0</v>
      </c>
      <c r="BF258" s="44">
        <f>360*'WFH Recoverable LACW DATA 2022'!BI258</f>
        <v>0</v>
      </c>
      <c r="BG258" s="44">
        <f>$H$11*'WFH Recoverable LACW DATA 2022'!BJ258</f>
        <v>0</v>
      </c>
      <c r="BH258" s="44">
        <f>0*'WFH Recoverable LACW DATA 2022'!BK258</f>
        <v>0</v>
      </c>
      <c r="BI258" s="44">
        <f>0*'WFH Recoverable LACW DATA 2022'!BL258</f>
        <v>0</v>
      </c>
      <c r="BJ258" s="44">
        <f>0*'WFH Recoverable LACW DATA 2022'!BM258</f>
        <v>0</v>
      </c>
      <c r="BK258" s="44">
        <f>0*'WFH Recoverable LACW DATA 2022'!BN258</f>
        <v>0</v>
      </c>
      <c r="BL258" s="44">
        <f>0*'WFH Recoverable LACW DATA 2022'!BO258</f>
        <v>0</v>
      </c>
      <c r="BM258">
        <f>$G$3*'WFH Residual LACW DATA 2022'!N258</f>
        <v>-98940.959600400005</v>
      </c>
      <c r="BN258">
        <f>$H$3*'WFH Residual LACW DATA 2022'!O258</f>
        <v>250533.63209160001</v>
      </c>
      <c r="BO258">
        <f>$G$4*'WFH Residual LACW DATA 2022'!P258</f>
        <v>-38130.399845999993</v>
      </c>
      <c r="BP258">
        <f>$H$4*'WFH Residual LACW DATA 2022'!Q258</f>
        <v>42843.337758000001</v>
      </c>
      <c r="BQ258">
        <f>$G$5*'WFH Residual LACW DATA 2022'!R258</f>
        <v>-453474.44616852008</v>
      </c>
      <c r="BR258">
        <f>$H$5*'WFH Residual LACW DATA 2022'!S258</f>
        <v>325375.54149048001</v>
      </c>
      <c r="BS258">
        <f>$G$7*'WFH Residual LACW DATA 2022'!T258</f>
        <v>2139.2639913600001</v>
      </c>
      <c r="BT258">
        <f>$H$7*'WFH Residual LACW DATA 2022'!U258</f>
        <v>359.61765372000002</v>
      </c>
      <c r="BU258">
        <f>$G$8*'WFH Residual LACW DATA 2022'!V258</f>
        <v>7452.7599699000002</v>
      </c>
      <c r="BV258">
        <f>$H$8*'WFH Residual LACW DATA 2022'!W258</f>
        <v>466.17103259999999</v>
      </c>
      <c r="BW258">
        <f>$G$6*'WFH Residual LACW DATA 2022'!X258</f>
        <v>2506425.0778771201</v>
      </c>
      <c r="BX258">
        <f>$H$6*'WFH Residual LACW DATA 2022'!Y258</f>
        <v>2131.0675775999998</v>
      </c>
      <c r="BY258">
        <f>$G$9*'WFH Residual LACW DATA 2022'!Z258</f>
        <v>238587.35903639998</v>
      </c>
      <c r="BZ258">
        <f>$H$9*'WFH Residual LACW DATA 2022'!AA258</f>
        <v>36220.749278999996</v>
      </c>
      <c r="CA258">
        <f>$G$10*'WFH Residual LACW DATA 2022'!AB258</f>
        <v>49024.799801999994</v>
      </c>
      <c r="CB258">
        <f>$H$10*'WFH Residual LACW DATA 2022'!AC258</f>
        <v>325.57976880000001</v>
      </c>
      <c r="CC258">
        <f>$G$10*'WFH Residual LACW DATA 2022'!AD258</f>
        <v>102506.39958599998</v>
      </c>
      <c r="CD258">
        <f>$H$11*'WFH Residual LACW DATA 2022'!AE258</f>
        <v>31348.892011320004</v>
      </c>
      <c r="CE258">
        <f>360*'WFH Residual LACW DATA 2022'!AF258</f>
        <v>20491.0344</v>
      </c>
      <c r="CH258">
        <f>360*'WFH Residual LACW DATA 2022'!AI258</f>
        <v>4100.7477682655999</v>
      </c>
    </row>
    <row r="259" spans="11:86" x14ac:dyDescent="0.35">
      <c r="K259" s="2" t="s">
        <v>258</v>
      </c>
      <c r="L259" s="10">
        <f>$E$3*'WFH Recoverable LACW DATA 2022'!O259</f>
        <v>0</v>
      </c>
      <c r="M259" s="44">
        <f>$F$3*'WFH Recoverable LACW DATA 2022'!P259</f>
        <v>0</v>
      </c>
      <c r="N259" s="44">
        <f>$D$3*'WFH Recoverable LACW DATA 2022'!Q259</f>
        <v>0</v>
      </c>
      <c r="O259" s="44">
        <f>$G$3*'WFH Recoverable LACW DATA 2022'!R259</f>
        <v>0</v>
      </c>
      <c r="P259" s="44">
        <f>$H$3*'WFH Recoverable LACW DATA 2022'!S259</f>
        <v>0</v>
      </c>
      <c r="Q259" s="44">
        <f>$E$4*'WFH Recoverable LACW DATA 2022'!T259</f>
        <v>-39774.978360079775</v>
      </c>
      <c r="R259" s="44">
        <f>$F$4*'WFH Recoverable LACW DATA 2022'!U259</f>
        <v>0</v>
      </c>
      <c r="S259" s="44">
        <f>$D$3*'WFH Recoverable LACW DATA 2022'!V259</f>
        <v>0</v>
      </c>
      <c r="T259" s="44">
        <f>$G$4*'WFH Recoverable LACW DATA 2022'!W259</f>
        <v>0</v>
      </c>
      <c r="U259" s="44">
        <f>360*'WFH Recoverable LACW DATA 2022'!X259</f>
        <v>9180.5731193617721</v>
      </c>
      <c r="V259" s="44">
        <f>$H$4*'WFH Recoverable LACW DATA 2022'!Y259</f>
        <v>0</v>
      </c>
      <c r="W259" s="44">
        <f>$C$5*'WFH Recoverable LACW DATA 2022'!Z259</f>
        <v>-766879.85290528671</v>
      </c>
      <c r="X259" s="44">
        <f>0*'WFH Recoverable LACW DATA 2022'!AA259</f>
        <v>0</v>
      </c>
      <c r="Y259" s="44">
        <f>0*'WFH Recoverable LACW DATA 2022'!AB259</f>
        <v>0</v>
      </c>
      <c r="Z259" s="44">
        <f>$G$5*'WFH Recoverable LACW DATA 2022'!AC259</f>
        <v>0</v>
      </c>
      <c r="AA259" s="44">
        <f>$H$5*'WFH Recoverable LACW DATA 2022'!AD259</f>
        <v>0</v>
      </c>
      <c r="AB259" s="44">
        <f>$C$6*'WFH Recoverable LACW DATA 2022'!AE259</f>
        <v>-1056668.906699578</v>
      </c>
      <c r="AC259" s="44">
        <f>0*'WFH Recoverable LACW DATA 2022'!AF259</f>
        <v>0</v>
      </c>
      <c r="AD259" s="44">
        <f>$G$6*'WFH Recoverable LACW DATA 2022'!AG259</f>
        <v>0</v>
      </c>
      <c r="AE259" s="44">
        <f>$H$5*'WFH Recoverable LACW DATA 2022'!AH259</f>
        <v>0</v>
      </c>
      <c r="AF259" s="44">
        <f>$C$7*'WFH Recoverable LACW DATA 2022'!AI259</f>
        <v>-789504.95210598339</v>
      </c>
      <c r="AG259" s="44">
        <f>0*'WFH Recoverable LACW DATA 2022'!AJ259</f>
        <v>0</v>
      </c>
      <c r="AH259" s="44">
        <f>0*'WFH Recoverable LACW DATA 2022'!AK259</f>
        <v>0</v>
      </c>
      <c r="AI259" s="44">
        <f>$G$7*'WFH Recoverable LACW DATA 2022'!AL259</f>
        <v>0</v>
      </c>
      <c r="AJ259" s="44">
        <f>$H$7*'WFH Recoverable LACW DATA 2022'!AM259</f>
        <v>0</v>
      </c>
      <c r="AK259" s="44">
        <f>$C$8*'WFH Recoverable LACW DATA 2022'!AN259</f>
        <v>-3441137.351467107</v>
      </c>
      <c r="AL259" s="44">
        <f>0*'WFH Recoverable LACW DATA 2022'!AO259</f>
        <v>0</v>
      </c>
      <c r="AM259" s="44">
        <f>$G$8*'WFH Recoverable LACW DATA 2022'!AP259</f>
        <v>0</v>
      </c>
      <c r="AN259" s="44">
        <f>$H$8*'WFH Recoverable LACW DATA 2022'!AQ259</f>
        <v>0</v>
      </c>
      <c r="AO259" s="44">
        <f>$C$9*'WFH Recoverable LACW DATA 2022'!AR259</f>
        <v>-1518612.3365771871</v>
      </c>
      <c r="AP259" s="44">
        <f>0*'WFH Recoverable LACW DATA 2022'!AS259</f>
        <v>0</v>
      </c>
      <c r="AQ259" s="44">
        <f>0*'WFH Recoverable LACW DATA 2022'!AT259</f>
        <v>0</v>
      </c>
      <c r="AR259" s="44">
        <f>$G$9*'WFH Recoverable LACW DATA 2022'!AU259</f>
        <v>0</v>
      </c>
      <c r="AS259" s="44">
        <f>$H$9*'WFH Recoverable LACW DATA 2022'!AV259</f>
        <v>0</v>
      </c>
      <c r="AT259" s="44">
        <f>$C$10*'WFH Recoverable LACW DATA 2022'!AW259</f>
        <v>-183681.18315379971</v>
      </c>
      <c r="AU259" s="44">
        <f>0*'WFH Recoverable LACW DATA 2022'!AX259</f>
        <v>0</v>
      </c>
      <c r="AV259" s="44">
        <f>0*'WFH Recoverable LACW DATA 2022'!AY259</f>
        <v>0</v>
      </c>
      <c r="AW259" s="44">
        <f>$G$10*'WFH Recoverable LACW DATA 2022'!AZ259</f>
        <v>487.57346040514977</v>
      </c>
      <c r="AX259" s="44">
        <f>360*'WFH Recoverable LACW DATA 2022'!BA259</f>
        <v>2838.1907747794507</v>
      </c>
      <c r="AY259" s="44">
        <f>$H$10*'WFH Recoverable LACW DATA 2022'!BB259</f>
        <v>105.78348176041553</v>
      </c>
      <c r="AZ259" s="44">
        <f>$C$11*'WFH Recoverable LACW DATA 2022'!BC259</f>
        <v>0</v>
      </c>
      <c r="BA259" s="44">
        <f>0*'WFH Recoverable LACW DATA 2022'!BD259</f>
        <v>0</v>
      </c>
      <c r="BB259" s="44">
        <f>$E$4*'WFH Recoverable LACW DATA 2022'!BE259</f>
        <v>0</v>
      </c>
      <c r="BC259" s="44">
        <f>$F$4*'WFH Recoverable LACW DATA 2022'!BF259</f>
        <v>0</v>
      </c>
      <c r="BD259" s="44">
        <f>0*'WFH Recoverable LACW DATA 2022'!BG259</f>
        <v>0</v>
      </c>
      <c r="BE259" s="44">
        <f>$G$11*'WFH Recoverable LACW DATA 2022'!BH259</f>
        <v>0</v>
      </c>
      <c r="BF259" s="44">
        <f>360*'WFH Recoverable LACW DATA 2022'!BI259</f>
        <v>0</v>
      </c>
      <c r="BG259" s="44">
        <f>$H$11*'WFH Recoverable LACW DATA 2022'!BJ259</f>
        <v>0</v>
      </c>
      <c r="BH259" s="44">
        <f>0*'WFH Recoverable LACW DATA 2022'!BK259</f>
        <v>0</v>
      </c>
      <c r="BI259" s="44">
        <f>0*'WFH Recoverable LACW DATA 2022'!BL259</f>
        <v>0</v>
      </c>
      <c r="BJ259" s="44">
        <f>0*'WFH Recoverable LACW DATA 2022'!BM259</f>
        <v>0</v>
      </c>
      <c r="BK259" s="44">
        <f>0*'WFH Recoverable LACW DATA 2022'!BN259</f>
        <v>0</v>
      </c>
      <c r="BL259" s="44">
        <f>0*'WFH Recoverable LACW DATA 2022'!BO259</f>
        <v>0</v>
      </c>
      <c r="BM259">
        <f>$G$3*'WFH Residual LACW DATA 2022'!N259</f>
        <v>-339087.94090995181</v>
      </c>
      <c r="BN259">
        <f>$H$3*'WFH Residual LACW DATA 2022'!O259</f>
        <v>858622.49343181646</v>
      </c>
      <c r="BO259">
        <f>$G$4*'WFH Residual LACW DATA 2022'!P259</f>
        <v>-130679.53678711856</v>
      </c>
      <c r="BP259">
        <f>$H$4*'WFH Residual LACW DATA 2022'!Q259</f>
        <v>146831.59776035848</v>
      </c>
      <c r="BQ259">
        <f>$G$5*'WFH Residual LACW DATA 2022'!R259</f>
        <v>-1554136.0911355321</v>
      </c>
      <c r="BR259">
        <f>$H$5*'WFH Residual LACW DATA 2022'!S259</f>
        <v>1115118.7822724676</v>
      </c>
      <c r="BS259">
        <f>$G$7*'WFH Residual LACW DATA 2022'!T259</f>
        <v>7331.6311548097692</v>
      </c>
      <c r="BT259">
        <f>$H$7*'WFH Residual LACW DATA 2022'!U259</f>
        <v>1232.4724786102631</v>
      </c>
      <c r="BU259">
        <f>$G$8*'WFH Residual LACW DATA 2022'!V259</f>
        <v>25541.909462936808</v>
      </c>
      <c r="BV259">
        <f>$H$8*'WFH Residual LACW DATA 2022'!W259</f>
        <v>1597.6495093095998</v>
      </c>
      <c r="BW259">
        <f>$G$6*'WFH Residual LACW DATA 2022'!X259</f>
        <v>8589956.2944908235</v>
      </c>
      <c r="BX259">
        <f>$H$6*'WFH Residual LACW DATA 2022'!Y259</f>
        <v>7303.5406139867428</v>
      </c>
      <c r="BY259">
        <f>$G$9*'WFH Residual LACW DATA 2022'!Z259</f>
        <v>817680.53018225613</v>
      </c>
      <c r="BZ259">
        <f>$H$9*'WFH Residual LACW DATA 2022'!AA259</f>
        <v>124134.83092175382</v>
      </c>
      <c r="CA259">
        <f>$G$10*'WFH Residual LACW DATA 2022'!AB259</f>
        <v>168016.54729772388</v>
      </c>
      <c r="CB259">
        <f>$H$10*'WFH Residual LACW DATA 2022'!AC259</f>
        <v>1115.8187049146413</v>
      </c>
      <c r="CC259">
        <f>$G$10*'WFH Residual LACW DATA 2022'!AD259</f>
        <v>351307.32616796804</v>
      </c>
      <c r="CD259">
        <f>$H$11*'WFH Residual LACW DATA 2022'!AE259</f>
        <v>107438.12557366748</v>
      </c>
      <c r="CE259">
        <f>360*'WFH Residual LACW DATA 2022'!AF259</f>
        <v>70226.352057564829</v>
      </c>
      <c r="CH259">
        <f>360*'WFH Residual LACW DATA 2022'!AI259</f>
        <v>14053.978479168105</v>
      </c>
    </row>
    <row r="260" spans="11:86" x14ac:dyDescent="0.35">
      <c r="K260" s="2" t="s">
        <v>259</v>
      </c>
      <c r="L260" s="10">
        <f>$E$3*'WFH Recoverable LACW DATA 2022'!O260</f>
        <v>0</v>
      </c>
      <c r="M260" s="44">
        <f>$F$3*'WFH Recoverable LACW DATA 2022'!P260</f>
        <v>0</v>
      </c>
      <c r="N260" s="44">
        <f>$D$3*'WFH Recoverable LACW DATA 2022'!Q260</f>
        <v>0</v>
      </c>
      <c r="O260" s="44">
        <f>$G$3*'WFH Recoverable LACW DATA 2022'!R260</f>
        <v>0</v>
      </c>
      <c r="P260" s="44">
        <f>$H$3*'WFH Recoverable LACW DATA 2022'!S260</f>
        <v>0</v>
      </c>
      <c r="Q260" s="44">
        <f>$E$4*'WFH Recoverable LACW DATA 2022'!T260</f>
        <v>-1117164.9871673433</v>
      </c>
      <c r="R260" s="44">
        <f>$F$4*'WFH Recoverable LACW DATA 2022'!U260</f>
        <v>18480.07819175065</v>
      </c>
      <c r="S260" s="44">
        <f>$D$3*'WFH Recoverable LACW DATA 2022'!V260</f>
        <v>0</v>
      </c>
      <c r="T260" s="44">
        <f>$G$4*'WFH Recoverable LACW DATA 2022'!W260</f>
        <v>0</v>
      </c>
      <c r="U260" s="44">
        <f>360*'WFH Recoverable LACW DATA 2022'!X260</f>
        <v>0</v>
      </c>
      <c r="V260" s="44">
        <f>$H$4*'WFH Recoverable LACW DATA 2022'!Y260</f>
        <v>0</v>
      </c>
      <c r="W260" s="44">
        <f>$C$5*'WFH Recoverable LACW DATA 2022'!Z260</f>
        <v>-904680.54200000013</v>
      </c>
      <c r="X260" s="44">
        <f>0*'WFH Recoverable LACW DATA 2022'!AA260</f>
        <v>0</v>
      </c>
      <c r="Y260" s="44">
        <f>0*'WFH Recoverable LACW DATA 2022'!AB260</f>
        <v>0</v>
      </c>
      <c r="Z260" s="44">
        <f>$G$5*'WFH Recoverable LACW DATA 2022'!AC260</f>
        <v>0</v>
      </c>
      <c r="AA260" s="44">
        <f>$H$5*'WFH Recoverable LACW DATA 2022'!AD260</f>
        <v>0</v>
      </c>
      <c r="AB260" s="44">
        <f>$C$6*'WFH Recoverable LACW DATA 2022'!AE260</f>
        <v>-996655.69556295243</v>
      </c>
      <c r="AC260" s="44">
        <f>0*'WFH Recoverable LACW DATA 2022'!AF260</f>
        <v>0</v>
      </c>
      <c r="AD260" s="44">
        <f>$G$6*'WFH Recoverable LACW DATA 2022'!AG260</f>
        <v>0</v>
      </c>
      <c r="AE260" s="44">
        <f>$H$5*'WFH Recoverable LACW DATA 2022'!AH260</f>
        <v>0</v>
      </c>
      <c r="AF260" s="44">
        <f>$C$7*'WFH Recoverable LACW DATA 2022'!AI260</f>
        <v>-2561748.9598345771</v>
      </c>
      <c r="AG260" s="44">
        <f>0*'WFH Recoverable LACW DATA 2022'!AJ260</f>
        <v>0</v>
      </c>
      <c r="AH260" s="44">
        <f>0*'WFH Recoverable LACW DATA 2022'!AK260</f>
        <v>0</v>
      </c>
      <c r="AI260" s="44">
        <f>$G$7*'WFH Recoverable LACW DATA 2022'!AL260</f>
        <v>0</v>
      </c>
      <c r="AJ260" s="44">
        <f>$H$7*'WFH Recoverable LACW DATA 2022'!AM260</f>
        <v>0</v>
      </c>
      <c r="AK260" s="44">
        <f>$C$8*'WFH Recoverable LACW DATA 2022'!AN260</f>
        <v>-7882295.2177110957</v>
      </c>
      <c r="AL260" s="44">
        <f>0*'WFH Recoverable LACW DATA 2022'!AO260</f>
        <v>0</v>
      </c>
      <c r="AM260" s="44">
        <f>$G$8*'WFH Recoverable LACW DATA 2022'!AP260</f>
        <v>0</v>
      </c>
      <c r="AN260" s="44">
        <f>$H$8*'WFH Recoverable LACW DATA 2022'!AQ260</f>
        <v>0</v>
      </c>
      <c r="AO260" s="44">
        <f>$C$9*'WFH Recoverable LACW DATA 2022'!AR260</f>
        <v>-657173.02</v>
      </c>
      <c r="AP260" s="44">
        <f>0*'WFH Recoverable LACW DATA 2022'!AS260</f>
        <v>0</v>
      </c>
      <c r="AQ260" s="44">
        <f>0*'WFH Recoverable LACW DATA 2022'!AT260</f>
        <v>0</v>
      </c>
      <c r="AR260" s="44">
        <f>$G$9*'WFH Recoverable LACW DATA 2022'!AU260</f>
        <v>0</v>
      </c>
      <c r="AS260" s="44">
        <f>$H$9*'WFH Recoverable LACW DATA 2022'!AV260</f>
        <v>0</v>
      </c>
      <c r="AT260" s="44">
        <f>$C$10*'WFH Recoverable LACW DATA 2022'!AW260</f>
        <v>-60460</v>
      </c>
      <c r="AU260" s="44">
        <f>0*'WFH Recoverable LACW DATA 2022'!AX260</f>
        <v>0</v>
      </c>
      <c r="AV260" s="44">
        <f>0*'WFH Recoverable LACW DATA 2022'!AY260</f>
        <v>0</v>
      </c>
      <c r="AW260" s="44">
        <f>$G$10*'WFH Recoverable LACW DATA 2022'!AZ260</f>
        <v>0</v>
      </c>
      <c r="AX260" s="44">
        <f>360*'WFH Recoverable LACW DATA 2022'!BA260</f>
        <v>0</v>
      </c>
      <c r="AY260" s="44">
        <f>$H$10*'WFH Recoverable LACW DATA 2022'!BB260</f>
        <v>0</v>
      </c>
      <c r="AZ260" s="44">
        <f>$C$11*'WFH Recoverable LACW DATA 2022'!BC260</f>
        <v>0</v>
      </c>
      <c r="BA260" s="44">
        <f>0*'WFH Recoverable LACW DATA 2022'!BD260</f>
        <v>0</v>
      </c>
      <c r="BB260" s="44">
        <f>$E$4*'WFH Recoverable LACW DATA 2022'!BE260</f>
        <v>0</v>
      </c>
      <c r="BC260" s="44">
        <f>$F$4*'WFH Recoverable LACW DATA 2022'!BF260</f>
        <v>0</v>
      </c>
      <c r="BD260" s="44">
        <f>0*'WFH Recoverable LACW DATA 2022'!BG260</f>
        <v>0</v>
      </c>
      <c r="BE260" s="44">
        <f>$G$11*'WFH Recoverable LACW DATA 2022'!BH260</f>
        <v>0</v>
      </c>
      <c r="BF260" s="44">
        <f>360*'WFH Recoverable LACW DATA 2022'!BI260</f>
        <v>0</v>
      </c>
      <c r="BG260" s="44">
        <f>$H$11*'WFH Recoverable LACW DATA 2022'!BJ260</f>
        <v>0</v>
      </c>
      <c r="BH260" s="44">
        <f>0*'WFH Recoverable LACW DATA 2022'!BK260</f>
        <v>0</v>
      </c>
      <c r="BI260" s="44">
        <f>0*'WFH Recoverable LACW DATA 2022'!BL260</f>
        <v>0</v>
      </c>
      <c r="BJ260" s="44">
        <f>0*'WFH Recoverable LACW DATA 2022'!BM260</f>
        <v>0</v>
      </c>
      <c r="BK260" s="44">
        <f>0*'WFH Recoverable LACW DATA 2022'!BN260</f>
        <v>0</v>
      </c>
      <c r="BL260" s="44">
        <f>0*'WFH Recoverable LACW DATA 2022'!BO260</f>
        <v>0</v>
      </c>
      <c r="BM260">
        <f>$G$3*'WFH Residual LACW DATA 2022'!N260</f>
        <v>-92560.38864689006</v>
      </c>
      <c r="BN260">
        <f>$H$3*'WFH Residual LACW DATA 2022'!O260</f>
        <v>234377.05121491174</v>
      </c>
      <c r="BO260">
        <f>$G$4*'WFH Residual LACW DATA 2022'!P260</f>
        <v>-35671.421050102777</v>
      </c>
      <c r="BP260">
        <f>$H$4*'WFH Residual LACW DATA 2022'!Q260</f>
        <v>40080.427861490316</v>
      </c>
      <c r="BQ260">
        <f>$G$5*'WFH Residual LACW DATA 2022'!R260</f>
        <v>-424230.48197949503</v>
      </c>
      <c r="BR260">
        <f>$H$5*'WFH Residual LACW DATA 2022'!S260</f>
        <v>304392.50537074206</v>
      </c>
      <c r="BS260">
        <f>$G$7*'WFH Residual LACW DATA 2022'!T260</f>
        <v>2001.3057004732987</v>
      </c>
      <c r="BT260">
        <f>$H$7*'WFH Residual LACW DATA 2022'!U260</f>
        <v>336.42638930370111</v>
      </c>
      <c r="BU260">
        <f>$G$8*'WFH Residual LACW DATA 2022'!V260</f>
        <v>6972.1413870655433</v>
      </c>
      <c r="BV260">
        <f>$H$8*'WFH Residual LACW DATA 2022'!W260</f>
        <v>436.10828243072365</v>
      </c>
      <c r="BW260">
        <f>$G$6*'WFH Residual LACW DATA 2022'!X260</f>
        <v>2344789.0566211976</v>
      </c>
      <c r="BX260">
        <f>$H$6*'WFH Residual LACW DATA 2022'!Y260</f>
        <v>1993.6378625404507</v>
      </c>
      <c r="BY260">
        <f>$G$9*'WFH Residual LACW DATA 2022'!Z260</f>
        <v>223201.17742778594</v>
      </c>
      <c r="BZ260">
        <f>$H$9*'WFH Residual LACW DATA 2022'!AA260</f>
        <v>33884.921309498284</v>
      </c>
      <c r="CA260">
        <f>$G$10*'WFH Residual LACW DATA 2022'!AB260</f>
        <v>45863.255635846428</v>
      </c>
      <c r="CB260">
        <f>$H$10*'WFH Residual LACW DATA 2022'!AC260</f>
        <v>304.58356233256887</v>
      </c>
      <c r="CC260">
        <f>$G$10*'WFH Residual LACW DATA 2022'!AD260</f>
        <v>95895.89814767889</v>
      </c>
      <c r="CD260">
        <f>$H$11*'WFH Residual LACW DATA 2022'!AE260</f>
        <v>29327.243640412758</v>
      </c>
      <c r="CE260">
        <f>360*'WFH Residual LACW DATA 2022'!AF260</f>
        <v>19169.594832119717</v>
      </c>
      <c r="CH260">
        <f>360*'WFH Residual LACW DATA 2022'!AI260</f>
        <v>3836.295996183127</v>
      </c>
    </row>
    <row r="261" spans="11:86" x14ac:dyDescent="0.35">
      <c r="K261" s="2" t="s">
        <v>260</v>
      </c>
      <c r="L261" s="10">
        <f>$E$3*'WFH Recoverable LACW DATA 2022'!O261</f>
        <v>0</v>
      </c>
      <c r="M261" s="44">
        <f>$F$3*'WFH Recoverable LACW DATA 2022'!P261</f>
        <v>0</v>
      </c>
      <c r="N261" s="44">
        <f>$D$3*'WFH Recoverable LACW DATA 2022'!Q261</f>
        <v>-185365.44</v>
      </c>
      <c r="O261" s="44">
        <f>$G$3*'WFH Recoverable LACW DATA 2022'!R261</f>
        <v>0</v>
      </c>
      <c r="P261" s="44">
        <f>$H$3*'WFH Recoverable LACW DATA 2022'!S261</f>
        <v>0</v>
      </c>
      <c r="Q261" s="44">
        <f>$E$4*'WFH Recoverable LACW DATA 2022'!T261</f>
        <v>-231581.7</v>
      </c>
      <c r="R261" s="44">
        <f>$F$4*'WFH Recoverable LACW DATA 2022'!U261</f>
        <v>0</v>
      </c>
      <c r="S261" s="44">
        <f>$D$3*'WFH Recoverable LACW DATA 2022'!V261</f>
        <v>0</v>
      </c>
      <c r="T261" s="44">
        <f>$G$4*'WFH Recoverable LACW DATA 2022'!W261</f>
        <v>0</v>
      </c>
      <c r="U261" s="44">
        <f>360*'WFH Recoverable LACW DATA 2022'!X261</f>
        <v>0</v>
      </c>
      <c r="V261" s="44">
        <f>$H$4*'WFH Recoverable LACW DATA 2022'!Y261</f>
        <v>0</v>
      </c>
      <c r="W261" s="44">
        <f>$C$5*'WFH Recoverable LACW DATA 2022'!Z261</f>
        <v>-553304.33472869894</v>
      </c>
      <c r="X261" s="44">
        <f>0*'WFH Recoverable LACW DATA 2022'!AA261</f>
        <v>0</v>
      </c>
      <c r="Y261" s="44">
        <f>0*'WFH Recoverable LACW DATA 2022'!AB261</f>
        <v>0</v>
      </c>
      <c r="Z261" s="44">
        <f>$G$5*'WFH Recoverable LACW DATA 2022'!AC261</f>
        <v>0</v>
      </c>
      <c r="AA261" s="44">
        <f>$H$5*'WFH Recoverable LACW DATA 2022'!AD261</f>
        <v>0</v>
      </c>
      <c r="AB261" s="44">
        <f>$C$6*'WFH Recoverable LACW DATA 2022'!AE261</f>
        <v>-770413.68109209172</v>
      </c>
      <c r="AC261" s="44">
        <f>0*'WFH Recoverable LACW DATA 2022'!AF261</f>
        <v>0</v>
      </c>
      <c r="AD261" s="44">
        <f>$G$6*'WFH Recoverable LACW DATA 2022'!AG261</f>
        <v>0</v>
      </c>
      <c r="AE261" s="44">
        <f>$H$5*'WFH Recoverable LACW DATA 2022'!AH261</f>
        <v>0</v>
      </c>
      <c r="AF261" s="44">
        <f>$C$7*'WFH Recoverable LACW DATA 2022'!AI261</f>
        <v>-1725931.7088090328</v>
      </c>
      <c r="AG261" s="44">
        <f>0*'WFH Recoverable LACW DATA 2022'!AJ261</f>
        <v>0</v>
      </c>
      <c r="AH261" s="44">
        <f>0*'WFH Recoverable LACW DATA 2022'!AK261</f>
        <v>0</v>
      </c>
      <c r="AI261" s="44">
        <f>$G$7*'WFH Recoverable LACW DATA 2022'!AL261</f>
        <v>0</v>
      </c>
      <c r="AJ261" s="44">
        <f>$H$7*'WFH Recoverable LACW DATA 2022'!AM261</f>
        <v>0</v>
      </c>
      <c r="AK261" s="44">
        <f>$C$8*'WFH Recoverable LACW DATA 2022'!AN261</f>
        <v>-3313791.9665070074</v>
      </c>
      <c r="AL261" s="44">
        <f>0*'WFH Recoverable LACW DATA 2022'!AO261</f>
        <v>0</v>
      </c>
      <c r="AM261" s="44">
        <f>$G$8*'WFH Recoverable LACW DATA 2022'!AP261</f>
        <v>0</v>
      </c>
      <c r="AN261" s="44">
        <f>$H$8*'WFH Recoverable LACW DATA 2022'!AQ261</f>
        <v>0</v>
      </c>
      <c r="AO261" s="44">
        <f>$C$9*'WFH Recoverable LACW DATA 2022'!AR261</f>
        <v>-207682.02</v>
      </c>
      <c r="AP261" s="44">
        <f>0*'WFH Recoverable LACW DATA 2022'!AS261</f>
        <v>0</v>
      </c>
      <c r="AQ261" s="44">
        <f>0*'WFH Recoverable LACW DATA 2022'!AT261</f>
        <v>0</v>
      </c>
      <c r="AR261" s="44">
        <f>$G$9*'WFH Recoverable LACW DATA 2022'!AU261</f>
        <v>0</v>
      </c>
      <c r="AS261" s="44">
        <f>$H$9*'WFH Recoverable LACW DATA 2022'!AV261</f>
        <v>0</v>
      </c>
      <c r="AT261" s="44">
        <f>$C$10*'WFH Recoverable LACW DATA 2022'!AW261</f>
        <v>-29190</v>
      </c>
      <c r="AU261" s="44">
        <f>0*'WFH Recoverable LACW DATA 2022'!AX261</f>
        <v>0</v>
      </c>
      <c r="AV261" s="44">
        <f>0*'WFH Recoverable LACW DATA 2022'!AY261</f>
        <v>0</v>
      </c>
      <c r="AW261" s="44">
        <f>$G$10*'WFH Recoverable LACW DATA 2022'!AZ261</f>
        <v>0</v>
      </c>
      <c r="AX261" s="44">
        <f>360*'WFH Recoverable LACW DATA 2022'!BA261</f>
        <v>0</v>
      </c>
      <c r="AY261" s="44">
        <f>$H$10*'WFH Recoverable LACW DATA 2022'!BB261</f>
        <v>0</v>
      </c>
      <c r="AZ261" s="44">
        <f>$C$11*'WFH Recoverable LACW DATA 2022'!BC261</f>
        <v>0</v>
      </c>
      <c r="BA261" s="44">
        <f>0*'WFH Recoverable LACW DATA 2022'!BD261</f>
        <v>0</v>
      </c>
      <c r="BB261" s="44">
        <f>$E$4*'WFH Recoverable LACW DATA 2022'!BE261</f>
        <v>0</v>
      </c>
      <c r="BC261" s="44">
        <f>$F$4*'WFH Recoverable LACW DATA 2022'!BF261</f>
        <v>0</v>
      </c>
      <c r="BD261" s="44">
        <f>0*'WFH Recoverable LACW DATA 2022'!BG261</f>
        <v>0</v>
      </c>
      <c r="BE261" s="44">
        <f>$G$11*'WFH Recoverable LACW DATA 2022'!BH261</f>
        <v>0</v>
      </c>
      <c r="BF261" s="44">
        <f>360*'WFH Recoverable LACW DATA 2022'!BI261</f>
        <v>0</v>
      </c>
      <c r="BG261" s="44">
        <f>$H$11*'WFH Recoverable LACW DATA 2022'!BJ261</f>
        <v>0</v>
      </c>
      <c r="BH261" s="44">
        <f>0*'WFH Recoverable LACW DATA 2022'!BK261</f>
        <v>0</v>
      </c>
      <c r="BI261" s="44">
        <f>0*'WFH Recoverable LACW DATA 2022'!BL261</f>
        <v>0</v>
      </c>
      <c r="BJ261" s="44">
        <f>0*'WFH Recoverable LACW DATA 2022'!BM261</f>
        <v>0</v>
      </c>
      <c r="BK261" s="44">
        <f>0*'WFH Recoverable LACW DATA 2022'!BN261</f>
        <v>0</v>
      </c>
      <c r="BL261" s="44">
        <f>0*'WFH Recoverable LACW DATA 2022'!BO261</f>
        <v>0</v>
      </c>
      <c r="BM261">
        <f>$G$3*'WFH Residual LACW DATA 2022'!N261</f>
        <v>-83385.403996733439</v>
      </c>
      <c r="BN261">
        <f>$H$3*'WFH Residual LACW DATA 2022'!O261</f>
        <v>211144.58775314514</v>
      </c>
      <c r="BO261">
        <f>$G$4*'WFH Residual LACW DATA 2022'!P261</f>
        <v>-32135.516054797165</v>
      </c>
      <c r="BP261">
        <f>$H$4*'WFH Residual LACW DATA 2022'!Q261</f>
        <v>36107.483108592074</v>
      </c>
      <c r="BQ261">
        <f>$G$5*'WFH Residual LACW DATA 2022'!R261</f>
        <v>-382178.92820805137</v>
      </c>
      <c r="BR261">
        <f>$H$5*'WFH Residual LACW DATA 2022'!S261</f>
        <v>274219.80833234097</v>
      </c>
      <c r="BS261">
        <f>$G$7*'WFH Residual LACW DATA 2022'!T261</f>
        <v>1802.9276539834257</v>
      </c>
      <c r="BT261">
        <f>$H$7*'WFH Residual LACW DATA 2022'!U261</f>
        <v>303.07835562652417</v>
      </c>
      <c r="BU261">
        <f>$G$8*'WFH Residual LACW DATA 2022'!V261</f>
        <v>6281.0326834376283</v>
      </c>
      <c r="BV261">
        <f>$H$8*'WFH Residual LACW DATA 2022'!W261</f>
        <v>392.87934988623499</v>
      </c>
      <c r="BW261">
        <f>$G$6*'WFH Residual LACW DATA 2022'!X261</f>
        <v>2112363.4594856179</v>
      </c>
      <c r="BX261">
        <f>$H$6*'WFH Residual LACW DATA 2022'!Y261</f>
        <v>1796.0198851942168</v>
      </c>
      <c r="BY261">
        <f>$G$9*'WFH Residual LACW DATA 2022'!Z261</f>
        <v>201076.51474287367</v>
      </c>
      <c r="BZ261">
        <f>$H$9*'WFH Residual LACW DATA 2022'!AA261</f>
        <v>30526.10186814476</v>
      </c>
      <c r="CA261">
        <f>$G$10*'WFH Residual LACW DATA 2022'!AB261</f>
        <v>41317.092070453502</v>
      </c>
      <c r="CB261">
        <f>$H$10*'WFH Residual LACW DATA 2022'!AC261</f>
        <v>274.39192690467206</v>
      </c>
      <c r="CC261">
        <f>$G$10*'WFH Residual LACW DATA 2022'!AD261</f>
        <v>86390.283420039123</v>
      </c>
      <c r="CD261">
        <f>$H$11*'WFH Residual LACW DATA 2022'!AE261</f>
        <v>26420.200852825761</v>
      </c>
      <c r="CE261">
        <f>360*'WFH Residual LACW DATA 2022'!AF261</f>
        <v>17269.421973021315</v>
      </c>
      <c r="CH261">
        <f>360*'WFH Residual LACW DATA 2022'!AI261</f>
        <v>3456.025802928918</v>
      </c>
    </row>
    <row r="262" spans="11:86" x14ac:dyDescent="0.35">
      <c r="K262" s="2" t="s">
        <v>261</v>
      </c>
      <c r="L262" s="10">
        <f>$E$3*'WFH Recoverable LACW DATA 2022'!O262</f>
        <v>0</v>
      </c>
      <c r="M262" s="44">
        <f>$F$3*'WFH Recoverable LACW DATA 2022'!P262</f>
        <v>0</v>
      </c>
      <c r="N262" s="44">
        <f>$D$3*'WFH Recoverable LACW DATA 2022'!Q262</f>
        <v>-223407.59999999998</v>
      </c>
      <c r="O262" s="44">
        <f>$G$3*'WFH Recoverable LACW DATA 2022'!R262</f>
        <v>0</v>
      </c>
      <c r="P262" s="44">
        <f>$H$3*'WFH Recoverable LACW DATA 2022'!S262</f>
        <v>0</v>
      </c>
      <c r="Q262" s="44">
        <f>$E$4*'WFH Recoverable LACW DATA 2022'!T262</f>
        <v>0</v>
      </c>
      <c r="R262" s="44">
        <f>$F$4*'WFH Recoverable LACW DATA 2022'!U262</f>
        <v>201986.4</v>
      </c>
      <c r="S262" s="44">
        <f>$D$3*'WFH Recoverable LACW DATA 2022'!V262</f>
        <v>0</v>
      </c>
      <c r="T262" s="44">
        <f>$G$4*'WFH Recoverable LACW DATA 2022'!W262</f>
        <v>0</v>
      </c>
      <c r="U262" s="44">
        <f>360*'WFH Recoverable LACW DATA 2022'!X262</f>
        <v>0</v>
      </c>
      <c r="V262" s="44">
        <f>$H$4*'WFH Recoverable LACW DATA 2022'!Y262</f>
        <v>0</v>
      </c>
      <c r="W262" s="44">
        <f>$C$5*'WFH Recoverable LACW DATA 2022'!Z262</f>
        <v>-710444.88176792627</v>
      </c>
      <c r="X262" s="44">
        <f>0*'WFH Recoverable LACW DATA 2022'!AA262</f>
        <v>0</v>
      </c>
      <c r="Y262" s="44">
        <f>0*'WFH Recoverable LACW DATA 2022'!AB262</f>
        <v>0</v>
      </c>
      <c r="Z262" s="44">
        <f>$G$5*'WFH Recoverable LACW DATA 2022'!AC262</f>
        <v>0</v>
      </c>
      <c r="AA262" s="44">
        <f>$H$5*'WFH Recoverable LACW DATA 2022'!AD262</f>
        <v>0</v>
      </c>
      <c r="AB262" s="44">
        <f>$C$6*'WFH Recoverable LACW DATA 2022'!AE262</f>
        <v>-943418.36791145545</v>
      </c>
      <c r="AC262" s="44">
        <f>0*'WFH Recoverable LACW DATA 2022'!AF262</f>
        <v>0</v>
      </c>
      <c r="AD262" s="44">
        <f>$G$6*'WFH Recoverable LACW DATA 2022'!AG262</f>
        <v>0</v>
      </c>
      <c r="AE262" s="44">
        <f>$H$5*'WFH Recoverable LACW DATA 2022'!AH262</f>
        <v>0</v>
      </c>
      <c r="AF262" s="44">
        <f>$C$7*'WFH Recoverable LACW DATA 2022'!AI262</f>
        <v>-891117.87982387724</v>
      </c>
      <c r="AG262" s="44">
        <f>0*'WFH Recoverable LACW DATA 2022'!AJ262</f>
        <v>0</v>
      </c>
      <c r="AH262" s="44">
        <f>0*'WFH Recoverable LACW DATA 2022'!AK262</f>
        <v>0</v>
      </c>
      <c r="AI262" s="44">
        <f>$G$7*'WFH Recoverable LACW DATA 2022'!AL262</f>
        <v>0</v>
      </c>
      <c r="AJ262" s="44">
        <f>$H$7*'WFH Recoverable LACW DATA 2022'!AM262</f>
        <v>0</v>
      </c>
      <c r="AK262" s="44">
        <f>$C$8*'WFH Recoverable LACW DATA 2022'!AN262</f>
        <v>-2955106.2002740582</v>
      </c>
      <c r="AL262" s="44">
        <f>0*'WFH Recoverable LACW DATA 2022'!AO262</f>
        <v>0</v>
      </c>
      <c r="AM262" s="44">
        <f>$G$8*'WFH Recoverable LACW DATA 2022'!AP262</f>
        <v>0</v>
      </c>
      <c r="AN262" s="44">
        <f>$H$8*'WFH Recoverable LACW DATA 2022'!AQ262</f>
        <v>0</v>
      </c>
      <c r="AO262" s="44">
        <f>$C$9*'WFH Recoverable LACW DATA 2022'!AR262</f>
        <v>-250655.65000000002</v>
      </c>
      <c r="AP262" s="44">
        <f>0*'WFH Recoverable LACW DATA 2022'!AS262</f>
        <v>0</v>
      </c>
      <c r="AQ262" s="44">
        <f>0*'WFH Recoverable LACW DATA 2022'!AT262</f>
        <v>0</v>
      </c>
      <c r="AR262" s="44">
        <f>$G$9*'WFH Recoverable LACW DATA 2022'!AU262</f>
        <v>0</v>
      </c>
      <c r="AS262" s="44">
        <f>$H$9*'WFH Recoverable LACW DATA 2022'!AV262</f>
        <v>0</v>
      </c>
      <c r="AT262" s="44">
        <f>$C$10*'WFH Recoverable LACW DATA 2022'!AW262</f>
        <v>0</v>
      </c>
      <c r="AU262" s="44">
        <f>0*'WFH Recoverable LACW DATA 2022'!AX262</f>
        <v>0</v>
      </c>
      <c r="AV262" s="44">
        <f>0*'WFH Recoverable LACW DATA 2022'!AY262</f>
        <v>0</v>
      </c>
      <c r="AW262" s="44">
        <f>$G$10*'WFH Recoverable LACW DATA 2022'!AZ262</f>
        <v>0</v>
      </c>
      <c r="AX262" s="44">
        <f>360*'WFH Recoverable LACW DATA 2022'!BA262</f>
        <v>0</v>
      </c>
      <c r="AY262" s="44">
        <f>$H$10*'WFH Recoverable LACW DATA 2022'!BB262</f>
        <v>0</v>
      </c>
      <c r="AZ262" s="44">
        <f>$C$11*'WFH Recoverable LACW DATA 2022'!BC262</f>
        <v>0</v>
      </c>
      <c r="BA262" s="44">
        <f>0*'WFH Recoverable LACW DATA 2022'!BD262</f>
        <v>0</v>
      </c>
      <c r="BB262" s="44">
        <f>$E$4*'WFH Recoverable LACW DATA 2022'!BE262</f>
        <v>0</v>
      </c>
      <c r="BC262" s="44">
        <f>$F$4*'WFH Recoverable LACW DATA 2022'!BF262</f>
        <v>0</v>
      </c>
      <c r="BD262" s="44">
        <f>0*'WFH Recoverable LACW DATA 2022'!BG262</f>
        <v>0</v>
      </c>
      <c r="BE262" s="44">
        <f>$G$11*'WFH Recoverable LACW DATA 2022'!BH262</f>
        <v>0</v>
      </c>
      <c r="BF262" s="44">
        <f>360*'WFH Recoverable LACW DATA 2022'!BI262</f>
        <v>0</v>
      </c>
      <c r="BG262" s="44">
        <f>$H$11*'WFH Recoverable LACW DATA 2022'!BJ262</f>
        <v>0</v>
      </c>
      <c r="BH262" s="44">
        <f>0*'WFH Recoverable LACW DATA 2022'!BK262</f>
        <v>0</v>
      </c>
      <c r="BI262" s="44">
        <f>0*'WFH Recoverable LACW DATA 2022'!BL262</f>
        <v>0</v>
      </c>
      <c r="BJ262" s="44">
        <f>0*'WFH Recoverable LACW DATA 2022'!BM262</f>
        <v>0</v>
      </c>
      <c r="BK262" s="44">
        <f>0*'WFH Recoverable LACW DATA 2022'!BN262</f>
        <v>0</v>
      </c>
      <c r="BL262" s="44">
        <f>0*'WFH Recoverable LACW DATA 2022'!BO262</f>
        <v>0</v>
      </c>
      <c r="BM262">
        <f>$G$3*'WFH Residual LACW DATA 2022'!N262</f>
        <v>-41270.617689367551</v>
      </c>
      <c r="BN262">
        <f>$H$3*'WFH Residual LACW DATA 2022'!O262</f>
        <v>104503.51189376667</v>
      </c>
      <c r="BO262">
        <f>$G$4*'WFH Residual LACW DATA 2022'!P262</f>
        <v>-15905.092903309816</v>
      </c>
      <c r="BP262">
        <f>$H$4*'WFH Residual LACW DATA 2022'!Q262</f>
        <v>17870.97093345469</v>
      </c>
      <c r="BQ262">
        <f>$G$5*'WFH Residual LACW DATA 2022'!R262</f>
        <v>-189154.93214645365</v>
      </c>
      <c r="BR262">
        <f>$H$5*'WFH Residual LACW DATA 2022'!S262</f>
        <v>135721.84495237359</v>
      </c>
      <c r="BS262">
        <f>$G$7*'WFH Residual LACW DATA 2022'!T262</f>
        <v>892.33767977010916</v>
      </c>
      <c r="BT262">
        <f>$H$7*'WFH Residual LACW DATA 2022'!U262</f>
        <v>150.00504099583731</v>
      </c>
      <c r="BU262">
        <f>$G$8*'WFH Residual LACW DATA 2022'!V262</f>
        <v>3108.7227038287369</v>
      </c>
      <c r="BV262">
        <f>$H$8*'WFH Residual LACW DATA 2022'!W262</f>
        <v>194.45097906867801</v>
      </c>
      <c r="BW262">
        <f>$G$6*'WFH Residual LACW DATA 2022'!X262</f>
        <v>1045489.265253616</v>
      </c>
      <c r="BX262">
        <f>$H$6*'WFH Residual LACW DATA 2022'!Y262</f>
        <v>888.91876145681374</v>
      </c>
      <c r="BY262">
        <f>$G$9*'WFH Residual LACW DATA 2022'!Z262</f>
        <v>99520.438452138565</v>
      </c>
      <c r="BZ262">
        <f>$H$9*'WFH Residual LACW DATA 2022'!AA262</f>
        <v>15108.532421288552</v>
      </c>
      <c r="CA262">
        <f>$G$10*'WFH Residual LACW DATA 2022'!AB262</f>
        <v>20449.405161398336</v>
      </c>
      <c r="CB262">
        <f>$H$10*'WFH Residual LACW DATA 2022'!AC262</f>
        <v>135.80703300034654</v>
      </c>
      <c r="CC262">
        <f>$G$10*'WFH Residual LACW DATA 2022'!AD262</f>
        <v>42757.847155651063</v>
      </c>
      <c r="CD262">
        <f>$H$11*'WFH Residual LACW DATA 2022'!AE262</f>
        <v>13076.365363847002</v>
      </c>
      <c r="CE262">
        <f>360*'WFH Residual LACW DATA 2022'!AF262</f>
        <v>8547.2957832385928</v>
      </c>
      <c r="CH262">
        <f>360*'WFH Residual LACW DATA 2022'!AI262</f>
        <v>1710.5190213248404</v>
      </c>
    </row>
    <row r="263" spans="11:86" x14ac:dyDescent="0.35">
      <c r="K263" s="2" t="s">
        <v>262</v>
      </c>
      <c r="L263" s="10">
        <f>$E$3*'WFH Recoverable LACW DATA 2022'!O263</f>
        <v>0</v>
      </c>
      <c r="M263" s="44">
        <f>$F$3*'WFH Recoverable LACW DATA 2022'!P263</f>
        <v>0</v>
      </c>
      <c r="N263" s="44">
        <f>$D$3*'WFH Recoverable LACW DATA 2022'!Q263</f>
        <v>-454673.69999999995</v>
      </c>
      <c r="O263" s="44">
        <f>$G$3*'WFH Recoverable LACW DATA 2022'!R263</f>
        <v>0</v>
      </c>
      <c r="P263" s="44">
        <f>$H$3*'WFH Recoverable LACW DATA 2022'!S263</f>
        <v>0</v>
      </c>
      <c r="Q263" s="44">
        <f>$E$4*'WFH Recoverable LACW DATA 2022'!T263</f>
        <v>0</v>
      </c>
      <c r="R263" s="44">
        <f>$F$4*'WFH Recoverable LACW DATA 2022'!U263</f>
        <v>525831.04</v>
      </c>
      <c r="S263" s="44">
        <f>$D$3*'WFH Recoverable LACW DATA 2022'!V263</f>
        <v>0</v>
      </c>
      <c r="T263" s="44">
        <f>$G$4*'WFH Recoverable LACW DATA 2022'!W263</f>
        <v>0</v>
      </c>
      <c r="U263" s="44">
        <f>360*'WFH Recoverable LACW DATA 2022'!X263</f>
        <v>0</v>
      </c>
      <c r="V263" s="44">
        <f>$H$4*'WFH Recoverable LACW DATA 2022'!Y263</f>
        <v>0</v>
      </c>
      <c r="W263" s="44">
        <f>$C$5*'WFH Recoverable LACW DATA 2022'!Z263</f>
        <v>-972066.94713516452</v>
      </c>
      <c r="X263" s="44">
        <f>0*'WFH Recoverable LACW DATA 2022'!AA263</f>
        <v>0</v>
      </c>
      <c r="Y263" s="44">
        <f>0*'WFH Recoverable LACW DATA 2022'!AB263</f>
        <v>0</v>
      </c>
      <c r="Z263" s="44">
        <f>$G$5*'WFH Recoverable LACW DATA 2022'!AC263</f>
        <v>0</v>
      </c>
      <c r="AA263" s="44">
        <f>$H$5*'WFH Recoverable LACW DATA 2022'!AD263</f>
        <v>0</v>
      </c>
      <c r="AB263" s="44">
        <f>$C$6*'WFH Recoverable LACW DATA 2022'!AE263</f>
        <v>-1058968.2755216318</v>
      </c>
      <c r="AC263" s="44">
        <f>0*'WFH Recoverable LACW DATA 2022'!AF263</f>
        <v>0</v>
      </c>
      <c r="AD263" s="44">
        <f>$G$6*'WFH Recoverable LACW DATA 2022'!AG263</f>
        <v>0</v>
      </c>
      <c r="AE263" s="44">
        <f>$H$5*'WFH Recoverable LACW DATA 2022'!AH263</f>
        <v>0</v>
      </c>
      <c r="AF263" s="44">
        <f>$C$7*'WFH Recoverable LACW DATA 2022'!AI263</f>
        <v>-1456581.5899849336</v>
      </c>
      <c r="AG263" s="44">
        <f>0*'WFH Recoverable LACW DATA 2022'!AJ263</f>
        <v>0</v>
      </c>
      <c r="AH263" s="44">
        <f>0*'WFH Recoverable LACW DATA 2022'!AK263</f>
        <v>0</v>
      </c>
      <c r="AI263" s="44">
        <f>$G$7*'WFH Recoverable LACW DATA 2022'!AL263</f>
        <v>0</v>
      </c>
      <c r="AJ263" s="44">
        <f>$H$7*'WFH Recoverable LACW DATA 2022'!AM263</f>
        <v>0</v>
      </c>
      <c r="AK263" s="44">
        <f>$C$8*'WFH Recoverable LACW DATA 2022'!AN263</f>
        <v>-3427492.7956421268</v>
      </c>
      <c r="AL263" s="44">
        <f>0*'WFH Recoverable LACW DATA 2022'!AO263</f>
        <v>0</v>
      </c>
      <c r="AM263" s="44">
        <f>$G$8*'WFH Recoverable LACW DATA 2022'!AP263</f>
        <v>0</v>
      </c>
      <c r="AN263" s="44">
        <f>$H$8*'WFH Recoverable LACW DATA 2022'!AQ263</f>
        <v>0</v>
      </c>
      <c r="AO263" s="44">
        <f>$C$9*'WFH Recoverable LACW DATA 2022'!AR263</f>
        <v>-30464.950506718251</v>
      </c>
      <c r="AP263" s="44">
        <f>0*'WFH Recoverable LACW DATA 2022'!AS263</f>
        <v>0</v>
      </c>
      <c r="AQ263" s="44">
        <f>0*'WFH Recoverable LACW DATA 2022'!AT263</f>
        <v>0</v>
      </c>
      <c r="AR263" s="44">
        <f>$G$9*'WFH Recoverable LACW DATA 2022'!AU263</f>
        <v>0</v>
      </c>
      <c r="AS263" s="44">
        <f>$H$9*'WFH Recoverable LACW DATA 2022'!AV263</f>
        <v>0</v>
      </c>
      <c r="AT263" s="44">
        <f>$C$10*'WFH Recoverable LACW DATA 2022'!AW263</f>
        <v>-12400</v>
      </c>
      <c r="AU263" s="44">
        <f>0*'WFH Recoverable LACW DATA 2022'!AX263</f>
        <v>0</v>
      </c>
      <c r="AV263" s="44">
        <f>0*'WFH Recoverable LACW DATA 2022'!AY263</f>
        <v>0</v>
      </c>
      <c r="AW263" s="44">
        <f>$G$10*'WFH Recoverable LACW DATA 2022'!AZ263</f>
        <v>0</v>
      </c>
      <c r="AX263" s="44">
        <f>360*'WFH Recoverable LACW DATA 2022'!BA263</f>
        <v>0</v>
      </c>
      <c r="AY263" s="44">
        <f>$H$10*'WFH Recoverable LACW DATA 2022'!BB263</f>
        <v>0</v>
      </c>
      <c r="AZ263" s="44">
        <f>$C$11*'WFH Recoverable LACW DATA 2022'!BC263</f>
        <v>0</v>
      </c>
      <c r="BA263" s="44">
        <f>0*'WFH Recoverable LACW DATA 2022'!BD263</f>
        <v>0</v>
      </c>
      <c r="BB263" s="44">
        <f>$E$4*'WFH Recoverable LACW DATA 2022'!BE263</f>
        <v>0</v>
      </c>
      <c r="BC263" s="44">
        <f>$F$4*'WFH Recoverable LACW DATA 2022'!BF263</f>
        <v>0</v>
      </c>
      <c r="BD263" s="44">
        <f>0*'WFH Recoverable LACW DATA 2022'!BG263</f>
        <v>0</v>
      </c>
      <c r="BE263" s="44">
        <f>$G$11*'WFH Recoverable LACW DATA 2022'!BH263</f>
        <v>0</v>
      </c>
      <c r="BF263" s="44">
        <f>360*'WFH Recoverable LACW DATA 2022'!BI263</f>
        <v>0</v>
      </c>
      <c r="BG263" s="44">
        <f>$H$11*'WFH Recoverable LACW DATA 2022'!BJ263</f>
        <v>0</v>
      </c>
      <c r="BH263" s="44">
        <f>0*'WFH Recoverable LACW DATA 2022'!BK263</f>
        <v>0</v>
      </c>
      <c r="BI263" s="44">
        <f>0*'WFH Recoverable LACW DATA 2022'!BL263</f>
        <v>0</v>
      </c>
      <c r="BJ263" s="44">
        <f>0*'WFH Recoverable LACW DATA 2022'!BM263</f>
        <v>0</v>
      </c>
      <c r="BK263" s="44">
        <f>0*'WFH Recoverable LACW DATA 2022'!BN263</f>
        <v>0</v>
      </c>
      <c r="BL263" s="44">
        <f>0*'WFH Recoverable LACW DATA 2022'!BO263</f>
        <v>0</v>
      </c>
      <c r="BM263">
        <f>$G$3*'WFH Residual LACW DATA 2022'!N263</f>
        <v>-16607.272868790085</v>
      </c>
      <c r="BN263">
        <f>$H$3*'WFH Residual LACW DATA 2022'!O263</f>
        <v>42052.153200841247</v>
      </c>
      <c r="BO263">
        <f>$G$4*'WFH Residual LACW DATA 2022'!P263</f>
        <v>-6400.2002547389211</v>
      </c>
      <c r="BP263">
        <f>$H$4*'WFH Residual LACW DATA 2022'!Q263</f>
        <v>7191.268445651569</v>
      </c>
      <c r="BQ263">
        <f>$G$5*'WFH Residual LACW DATA 2022'!R263</f>
        <v>-76115.836120449618</v>
      </c>
      <c r="BR263">
        <f>$H$5*'WFH Residual LACW DATA 2022'!S263</f>
        <v>54614.392504243362</v>
      </c>
      <c r="BS263">
        <f>$G$7*'WFH Residual LACW DATA 2022'!T263</f>
        <v>359.07617013600185</v>
      </c>
      <c r="BT263">
        <f>$H$7*'WFH Residual LACW DATA 2022'!U263</f>
        <v>60.361942393552035</v>
      </c>
      <c r="BU263">
        <f>$G$8*'WFH Residual LACW DATA 2022'!V263</f>
        <v>1250.9482316080619</v>
      </c>
      <c r="BV263">
        <f>$H$8*'WFH Residual LACW DATA 2022'!W263</f>
        <v>78.246962362011899</v>
      </c>
      <c r="BW263">
        <f>$G$6*'WFH Residual LACW DATA 2022'!X263</f>
        <v>420704.28022526967</v>
      </c>
      <c r="BX263">
        <f>$H$6*'WFH Residual LACW DATA 2022'!Y263</f>
        <v>357.70039936919727</v>
      </c>
      <c r="BY263">
        <f>$G$9*'WFH Residual LACW DATA 2022'!Z263</f>
        <v>40046.967308223531</v>
      </c>
      <c r="BZ263">
        <f>$H$9*'WFH Residual LACW DATA 2022'!AA263</f>
        <v>6079.6647740007656</v>
      </c>
      <c r="CA263">
        <f>$G$10*'WFH Residual LACW DATA 2022'!AB263</f>
        <v>8228.8288989500415</v>
      </c>
      <c r="CB263">
        <f>$H$10*'WFH Residual LACW DATA 2022'!AC263</f>
        <v>54.648672125849572</v>
      </c>
      <c r="CC263">
        <f>$G$10*'WFH Residual LACW DATA 2022'!AD263</f>
        <v>17205.733152350087</v>
      </c>
      <c r="CD263">
        <f>$H$11*'WFH Residual LACW DATA 2022'!AE263</f>
        <v>5261.9219165539625</v>
      </c>
      <c r="CE263">
        <f>360*'WFH Residual LACW DATA 2022'!AF263</f>
        <v>3439.4269170115117</v>
      </c>
      <c r="CH263">
        <f>360*'WFH Residual LACW DATA 2022'!AI263</f>
        <v>688.31187234001186</v>
      </c>
    </row>
    <row r="264" spans="11:86" x14ac:dyDescent="0.35">
      <c r="K264" s="2" t="s">
        <v>263</v>
      </c>
      <c r="L264" s="10">
        <f>$E$3*'WFH Recoverable LACW DATA 2022'!O264</f>
        <v>0</v>
      </c>
      <c r="M264" s="44">
        <f>$F$3*'WFH Recoverable LACW DATA 2022'!P264</f>
        <v>0</v>
      </c>
      <c r="N264" s="44">
        <f>$D$3*'WFH Recoverable LACW DATA 2022'!Q264</f>
        <v>0</v>
      </c>
      <c r="O264" s="44">
        <f>$G$3*'WFH Recoverable LACW DATA 2022'!R264</f>
        <v>0</v>
      </c>
      <c r="P264" s="44">
        <f>$H$3*'WFH Recoverable LACW DATA 2022'!S264</f>
        <v>0</v>
      </c>
      <c r="Q264" s="44">
        <f>$E$4*'WFH Recoverable LACW DATA 2022'!T264</f>
        <v>-563837.32743017247</v>
      </c>
      <c r="R264" s="44">
        <f>$F$4*'WFH Recoverable LACW DATA 2022'!U264</f>
        <v>435992.01030911889</v>
      </c>
      <c r="S264" s="44">
        <f>$D$3*'WFH Recoverable LACW DATA 2022'!V264</f>
        <v>0</v>
      </c>
      <c r="T264" s="44">
        <f>$G$4*'WFH Recoverable LACW DATA 2022'!W264</f>
        <v>0</v>
      </c>
      <c r="U264" s="44">
        <f>360*'WFH Recoverable LACW DATA 2022'!X264</f>
        <v>0</v>
      </c>
      <c r="V264" s="44">
        <f>$H$4*'WFH Recoverable LACW DATA 2022'!Y264</f>
        <v>0</v>
      </c>
      <c r="W264" s="44">
        <f>$C$5*'WFH Recoverable LACW DATA 2022'!Z264</f>
        <v>-1593879.2657040327</v>
      </c>
      <c r="X264" s="44">
        <f>0*'WFH Recoverable LACW DATA 2022'!AA264</f>
        <v>0</v>
      </c>
      <c r="Y264" s="44">
        <f>0*'WFH Recoverable LACW DATA 2022'!AB264</f>
        <v>0</v>
      </c>
      <c r="Z264" s="44">
        <f>$G$5*'WFH Recoverable LACW DATA 2022'!AC264</f>
        <v>0</v>
      </c>
      <c r="AA264" s="44">
        <f>$H$5*'WFH Recoverable LACW DATA 2022'!AD264</f>
        <v>0</v>
      </c>
      <c r="AB264" s="44">
        <f>$C$6*'WFH Recoverable LACW DATA 2022'!AE264</f>
        <v>-1982605.529376609</v>
      </c>
      <c r="AC264" s="44">
        <f>0*'WFH Recoverable LACW DATA 2022'!AF264</f>
        <v>0</v>
      </c>
      <c r="AD264" s="44">
        <f>$G$6*'WFH Recoverable LACW DATA 2022'!AG264</f>
        <v>0</v>
      </c>
      <c r="AE264" s="44">
        <f>$H$5*'WFH Recoverable LACW DATA 2022'!AH264</f>
        <v>0</v>
      </c>
      <c r="AF264" s="44">
        <f>$C$7*'WFH Recoverable LACW DATA 2022'!AI264</f>
        <v>-3993882.6079965546</v>
      </c>
      <c r="AG264" s="44">
        <f>0*'WFH Recoverable LACW DATA 2022'!AJ264</f>
        <v>0</v>
      </c>
      <c r="AH264" s="44">
        <f>0*'WFH Recoverable LACW DATA 2022'!AK264</f>
        <v>0</v>
      </c>
      <c r="AI264" s="44">
        <f>$G$7*'WFH Recoverable LACW DATA 2022'!AL264</f>
        <v>0</v>
      </c>
      <c r="AJ264" s="44">
        <f>$H$7*'WFH Recoverable LACW DATA 2022'!AM264</f>
        <v>0</v>
      </c>
      <c r="AK264" s="44">
        <f>$C$8*'WFH Recoverable LACW DATA 2022'!AN264</f>
        <v>-18429633.232063357</v>
      </c>
      <c r="AL264" s="44">
        <f>0*'WFH Recoverable LACW DATA 2022'!AO264</f>
        <v>0</v>
      </c>
      <c r="AM264" s="44">
        <f>$G$8*'WFH Recoverable LACW DATA 2022'!AP264</f>
        <v>0</v>
      </c>
      <c r="AN264" s="44">
        <f>$H$8*'WFH Recoverable LACW DATA 2022'!AQ264</f>
        <v>0</v>
      </c>
      <c r="AO264" s="44">
        <f>$C$9*'WFH Recoverable LACW DATA 2022'!AR264</f>
        <v>-6631949.511220295</v>
      </c>
      <c r="AP264" s="44">
        <f>0*'WFH Recoverable LACW DATA 2022'!AS264</f>
        <v>0</v>
      </c>
      <c r="AQ264" s="44">
        <f>0*'WFH Recoverable LACW DATA 2022'!AT264</f>
        <v>0</v>
      </c>
      <c r="AR264" s="44">
        <f>$G$9*'WFH Recoverable LACW DATA 2022'!AU264</f>
        <v>0</v>
      </c>
      <c r="AS264" s="44">
        <f>$H$9*'WFH Recoverable LACW DATA 2022'!AV264</f>
        <v>0</v>
      </c>
      <c r="AT264" s="44">
        <f>$C$10*'WFH Recoverable LACW DATA 2022'!AW264</f>
        <v>-1549697.6130701308</v>
      </c>
      <c r="AU264" s="44">
        <f>0*'WFH Recoverable LACW DATA 2022'!AX264</f>
        <v>0</v>
      </c>
      <c r="AV264" s="44">
        <f>0*'WFH Recoverable LACW DATA 2022'!AY264</f>
        <v>0</v>
      </c>
      <c r="AW264" s="44">
        <f>$G$10*'WFH Recoverable LACW DATA 2022'!AZ264</f>
        <v>0</v>
      </c>
      <c r="AX264" s="44">
        <f>360*'WFH Recoverable LACW DATA 2022'!BA264</f>
        <v>0</v>
      </c>
      <c r="AY264" s="44">
        <f>$H$10*'WFH Recoverable LACW DATA 2022'!BB264</f>
        <v>0</v>
      </c>
      <c r="AZ264" s="44">
        <f>$C$11*'WFH Recoverable LACW DATA 2022'!BC264</f>
        <v>0</v>
      </c>
      <c r="BA264" s="44">
        <f>0*'WFH Recoverable LACW DATA 2022'!BD264</f>
        <v>0</v>
      </c>
      <c r="BB264" s="44">
        <f>$E$4*'WFH Recoverable LACW DATA 2022'!BE264</f>
        <v>0</v>
      </c>
      <c r="BC264" s="44">
        <f>$F$4*'WFH Recoverable LACW DATA 2022'!BF264</f>
        <v>0</v>
      </c>
      <c r="BD264" s="44">
        <f>0*'WFH Recoverable LACW DATA 2022'!BG264</f>
        <v>0</v>
      </c>
      <c r="BE264" s="44">
        <f>$G$11*'WFH Recoverable LACW DATA 2022'!BH264</f>
        <v>0</v>
      </c>
      <c r="BF264" s="44">
        <f>360*'WFH Recoverable LACW DATA 2022'!BI264</f>
        <v>0</v>
      </c>
      <c r="BG264" s="44">
        <f>$H$11*'WFH Recoverable LACW DATA 2022'!BJ264</f>
        <v>0</v>
      </c>
      <c r="BH264" s="44">
        <f>0*'WFH Recoverable LACW DATA 2022'!BK264</f>
        <v>0</v>
      </c>
      <c r="BI264" s="44">
        <f>0*'WFH Recoverable LACW DATA 2022'!BL264</f>
        <v>0</v>
      </c>
      <c r="BJ264" s="44">
        <f>0*'WFH Recoverable LACW DATA 2022'!BM264</f>
        <v>0</v>
      </c>
      <c r="BK264" s="44">
        <f>0*'WFH Recoverable LACW DATA 2022'!BN264</f>
        <v>0</v>
      </c>
      <c r="BL264" s="44">
        <f>0*'WFH Recoverable LACW DATA 2022'!BO264</f>
        <v>0</v>
      </c>
      <c r="BM264">
        <f>$G$3*'WFH Residual LACW DATA 2022'!N264</f>
        <v>-277384.96037716907</v>
      </c>
      <c r="BN264">
        <f>$H$3*'WFH Residual LACW DATA 2022'!O264</f>
        <v>702381.11588515225</v>
      </c>
      <c r="BO264">
        <f>$G$4*'WFH Residual LACW DATA 2022'!P264</f>
        <v>-106900.10985506514</v>
      </c>
      <c r="BP264">
        <f>$H$4*'WFH Residual LACW DATA 2022'!Q264</f>
        <v>120113.02088059044</v>
      </c>
      <c r="BQ264">
        <f>$G$5*'WFH Residual LACW DATA 2022'!R264</f>
        <v>-1271333.8519308746</v>
      </c>
      <c r="BR264">
        <f>$H$5*'WFH Residual LACW DATA 2022'!S264</f>
        <v>912203.41958025482</v>
      </c>
      <c r="BS264">
        <f>$G$7*'WFH Residual LACW DATA 2022'!T264</f>
        <v>5997.5126568036549</v>
      </c>
      <c r="BT264">
        <f>$H$7*'WFH Residual LACW DATA 2022'!U264</f>
        <v>1008.2025586868214</v>
      </c>
      <c r="BU264">
        <f>$G$8*'WFH Residual LACW DATA 2022'!V264</f>
        <v>20894.11238076273</v>
      </c>
      <c r="BV264">
        <f>$H$8*'WFH Residual LACW DATA 2022'!W264</f>
        <v>1306.9292427421756</v>
      </c>
      <c r="BW264">
        <f>$G$6*'WFH Residual LACW DATA 2022'!X264</f>
        <v>7026863.5327898823</v>
      </c>
      <c r="BX264">
        <f>$H$6*'WFH Residual LACW DATA 2022'!Y264</f>
        <v>5974.5336811070893</v>
      </c>
      <c r="BY264">
        <f>$G$9*'WFH Residual LACW DATA 2022'!Z264</f>
        <v>668889.25880740758</v>
      </c>
      <c r="BZ264">
        <f>$H$9*'WFH Residual LACW DATA 2022'!AA264</f>
        <v>101546.32767020556</v>
      </c>
      <c r="CA264">
        <f>$G$10*'WFH Residual LACW DATA 2022'!AB264</f>
        <v>137442.99838508377</v>
      </c>
      <c r="CB264">
        <f>$H$10*'WFH Residual LACW DATA 2022'!AC264</f>
        <v>912.77597905802759</v>
      </c>
      <c r="CC264">
        <f>$G$10*'WFH Residual LACW DATA 2022'!AD264</f>
        <v>287380.81480517512</v>
      </c>
      <c r="CD264">
        <f>$H$11*'WFH Residual LACW DATA 2022'!AE264</f>
        <v>87887.879838119072</v>
      </c>
      <c r="CE264">
        <f>360*'WFH Residual LACW DATA 2022'!AF264</f>
        <v>57447.439241414322</v>
      </c>
      <c r="CH264">
        <f>360*'WFH Residual LACW DATA 2022'!AI264</f>
        <v>11496.611330748798</v>
      </c>
    </row>
    <row r="265" spans="11:86" x14ac:dyDescent="0.35">
      <c r="K265" s="2" t="s">
        <v>264</v>
      </c>
      <c r="L265" s="10">
        <f>$E$3*'WFH Recoverable LACW DATA 2022'!O265</f>
        <v>0</v>
      </c>
      <c r="M265" s="44">
        <f>$F$3*'WFH Recoverable LACW DATA 2022'!P265</f>
        <v>0</v>
      </c>
      <c r="N265" s="44">
        <f>$D$3*'WFH Recoverable LACW DATA 2022'!Q265</f>
        <v>0</v>
      </c>
      <c r="O265" s="44">
        <f>$G$3*'WFH Recoverable LACW DATA 2022'!R265</f>
        <v>0</v>
      </c>
      <c r="P265" s="44">
        <f>$H$3*'WFH Recoverable LACW DATA 2022'!S265</f>
        <v>0</v>
      </c>
      <c r="Q265" s="44">
        <f>$E$4*'WFH Recoverable LACW DATA 2022'!T265</f>
        <v>0</v>
      </c>
      <c r="R265" s="44">
        <f>$F$4*'WFH Recoverable LACW DATA 2022'!U265</f>
        <v>876905.12</v>
      </c>
      <c r="S265" s="44">
        <f>$D$3*'WFH Recoverable LACW DATA 2022'!V265</f>
        <v>0</v>
      </c>
      <c r="T265" s="44">
        <f>$G$4*'WFH Recoverable LACW DATA 2022'!W265</f>
        <v>0</v>
      </c>
      <c r="U265" s="44">
        <f>360*'WFH Recoverable LACW DATA 2022'!X265</f>
        <v>0</v>
      </c>
      <c r="V265" s="44">
        <f>$H$4*'WFH Recoverable LACW DATA 2022'!Y265</f>
        <v>0</v>
      </c>
      <c r="W265" s="44">
        <f>$C$5*'WFH Recoverable LACW DATA 2022'!Z265</f>
        <v>-1172620.3887775438</v>
      </c>
      <c r="X265" s="44">
        <f>0*'WFH Recoverable LACW DATA 2022'!AA265</f>
        <v>0</v>
      </c>
      <c r="Y265" s="44">
        <f>0*'WFH Recoverable LACW DATA 2022'!AB265</f>
        <v>0</v>
      </c>
      <c r="Z265" s="44">
        <f>$G$5*'WFH Recoverable LACW DATA 2022'!AC265</f>
        <v>0</v>
      </c>
      <c r="AA265" s="44">
        <f>$H$5*'WFH Recoverable LACW DATA 2022'!AD265</f>
        <v>0</v>
      </c>
      <c r="AB265" s="44">
        <f>$C$6*'WFH Recoverable LACW DATA 2022'!AE265</f>
        <v>-1438640.1437431439</v>
      </c>
      <c r="AC265" s="44">
        <f>0*'WFH Recoverable LACW DATA 2022'!AF265</f>
        <v>0</v>
      </c>
      <c r="AD265" s="44">
        <f>$G$6*'WFH Recoverable LACW DATA 2022'!AG265</f>
        <v>0</v>
      </c>
      <c r="AE265" s="44">
        <f>$H$5*'WFH Recoverable LACW DATA 2022'!AH265</f>
        <v>0</v>
      </c>
      <c r="AF265" s="44">
        <f>$C$7*'WFH Recoverable LACW DATA 2022'!AI265</f>
        <v>-2242361.8061683872</v>
      </c>
      <c r="AG265" s="44">
        <f>0*'WFH Recoverable LACW DATA 2022'!AJ265</f>
        <v>0</v>
      </c>
      <c r="AH265" s="44">
        <f>0*'WFH Recoverable LACW DATA 2022'!AK265</f>
        <v>0</v>
      </c>
      <c r="AI265" s="44">
        <f>$G$7*'WFH Recoverable LACW DATA 2022'!AL265</f>
        <v>0</v>
      </c>
      <c r="AJ265" s="44">
        <f>$H$7*'WFH Recoverable LACW DATA 2022'!AM265</f>
        <v>0</v>
      </c>
      <c r="AK265" s="44">
        <f>$C$8*'WFH Recoverable LACW DATA 2022'!AN265</f>
        <v>-9257925.7145666573</v>
      </c>
      <c r="AL265" s="44">
        <f>0*'WFH Recoverable LACW DATA 2022'!AO265</f>
        <v>0</v>
      </c>
      <c r="AM265" s="44">
        <f>$G$8*'WFH Recoverable LACW DATA 2022'!AP265</f>
        <v>0</v>
      </c>
      <c r="AN265" s="44">
        <f>$H$8*'WFH Recoverable LACW DATA 2022'!AQ265</f>
        <v>0</v>
      </c>
      <c r="AO265" s="44">
        <f>$C$9*'WFH Recoverable LACW DATA 2022'!AR265</f>
        <v>-1986810.6090140373</v>
      </c>
      <c r="AP265" s="44">
        <f>0*'WFH Recoverable LACW DATA 2022'!AS265</f>
        <v>0</v>
      </c>
      <c r="AQ265" s="44">
        <f>0*'WFH Recoverable LACW DATA 2022'!AT265</f>
        <v>0</v>
      </c>
      <c r="AR265" s="44">
        <f>$G$9*'WFH Recoverable LACW DATA 2022'!AU265</f>
        <v>0</v>
      </c>
      <c r="AS265" s="44">
        <f>$H$9*'WFH Recoverable LACW DATA 2022'!AV265</f>
        <v>0</v>
      </c>
      <c r="AT265" s="44">
        <f>$C$10*'WFH Recoverable LACW DATA 2022'!AW265</f>
        <v>-756623</v>
      </c>
      <c r="AU265" s="44">
        <f>0*'WFH Recoverable LACW DATA 2022'!AX265</f>
        <v>0</v>
      </c>
      <c r="AV265" s="44">
        <f>0*'WFH Recoverable LACW DATA 2022'!AY265</f>
        <v>0</v>
      </c>
      <c r="AW265" s="44">
        <f>$G$10*'WFH Recoverable LACW DATA 2022'!AZ265</f>
        <v>0</v>
      </c>
      <c r="AX265" s="44">
        <f>360*'WFH Recoverable LACW DATA 2022'!BA265</f>
        <v>0</v>
      </c>
      <c r="AY265" s="44">
        <f>$H$10*'WFH Recoverable LACW DATA 2022'!BB265</f>
        <v>0</v>
      </c>
      <c r="AZ265" s="44">
        <f>$C$11*'WFH Recoverable LACW DATA 2022'!BC265</f>
        <v>0</v>
      </c>
      <c r="BA265" s="44">
        <f>0*'WFH Recoverable LACW DATA 2022'!BD265</f>
        <v>0</v>
      </c>
      <c r="BB265" s="44">
        <f>$E$4*'WFH Recoverable LACW DATA 2022'!BE265</f>
        <v>0</v>
      </c>
      <c r="BC265" s="44">
        <f>$F$4*'WFH Recoverable LACW DATA 2022'!BF265</f>
        <v>0</v>
      </c>
      <c r="BD265" s="44">
        <f>0*'WFH Recoverable LACW DATA 2022'!BG265</f>
        <v>0</v>
      </c>
      <c r="BE265" s="44">
        <f>$G$11*'WFH Recoverable LACW DATA 2022'!BH265</f>
        <v>0</v>
      </c>
      <c r="BF265" s="44">
        <f>360*'WFH Recoverable LACW DATA 2022'!BI265</f>
        <v>0</v>
      </c>
      <c r="BG265" s="44">
        <f>$H$11*'WFH Recoverable LACW DATA 2022'!BJ265</f>
        <v>0</v>
      </c>
      <c r="BH265" s="44">
        <f>0*'WFH Recoverable LACW DATA 2022'!BK265</f>
        <v>0</v>
      </c>
      <c r="BI265" s="44">
        <f>0*'WFH Recoverable LACW DATA 2022'!BL265</f>
        <v>0</v>
      </c>
      <c r="BJ265" s="44">
        <f>0*'WFH Recoverable LACW DATA 2022'!BM265</f>
        <v>0</v>
      </c>
      <c r="BK265" s="44">
        <f>0*'WFH Recoverable LACW DATA 2022'!BN265</f>
        <v>0</v>
      </c>
      <c r="BL265" s="44">
        <f>0*'WFH Recoverable LACW DATA 2022'!BO265</f>
        <v>0</v>
      </c>
      <c r="BM265">
        <f>$G$3*'WFH Residual LACW DATA 2022'!N265</f>
        <v>-468767.60428780515</v>
      </c>
      <c r="BN265">
        <f>$H$3*'WFH Residual LACW DATA 2022'!O265</f>
        <v>1186991.2216681887</v>
      </c>
      <c r="BO265">
        <f>$G$4*'WFH Residual LACW DATA 2022'!P265</f>
        <v>-180656.18383463961</v>
      </c>
      <c r="BP265">
        <f>$H$4*'WFH Residual LACW DATA 2022'!Q265</f>
        <v>202985.38524008545</v>
      </c>
      <c r="BQ265">
        <f>$G$5*'WFH Residual LACW DATA 2022'!R265</f>
        <v>-2148494.7244770504</v>
      </c>
      <c r="BR265">
        <f>$H$5*'WFH Residual LACW DATA 2022'!S265</f>
        <v>1541581.0973974322</v>
      </c>
      <c r="BS265">
        <f>$G$7*'WFH Residual LACW DATA 2022'!T265</f>
        <v>10135.515768384976</v>
      </c>
      <c r="BT265">
        <f>$H$7*'WFH Residual LACW DATA 2022'!U265</f>
        <v>1703.8151507198884</v>
      </c>
      <c r="BU265">
        <f>$G$8*'WFH Residual LACW DATA 2022'!V265</f>
        <v>35310.07229495229</v>
      </c>
      <c r="BV265">
        <f>$H$8*'WFH Residual LACW DATA 2022'!W265</f>
        <v>2208.6492694517069</v>
      </c>
      <c r="BW265">
        <f>$G$6*'WFH Residual LACW DATA 2022'!X265</f>
        <v>11875070.58581816</v>
      </c>
      <c r="BX265">
        <f>$H$6*'WFH Residual LACW DATA 2022'!Y265</f>
        <v>10096.682374636375</v>
      </c>
      <c r="BY265">
        <f>$G$9*'WFH Residual LACW DATA 2022'!Z265</f>
        <v>1130391.5502796019</v>
      </c>
      <c r="BZ265">
        <f>$H$9*'WFH Residual LACW DATA 2022'!AA265</f>
        <v>171608.54244390642</v>
      </c>
      <c r="CA265">
        <f>$G$10*'WFH Residual LACW DATA 2022'!AB265</f>
        <v>232272.23635882238</v>
      </c>
      <c r="CB265">
        <f>$H$10*'WFH Residual LACW DATA 2022'!AC265</f>
        <v>1542.5486961250019</v>
      </c>
      <c r="CC265">
        <f>$G$10*'WFH Residual LACW DATA 2022'!AD265</f>
        <v>485660.13056844677</v>
      </c>
      <c r="CD265">
        <f>$H$11*'WFH Residual LACW DATA 2022'!AE265</f>
        <v>148526.4046818905</v>
      </c>
      <c r="CE265">
        <f>360*'WFH Residual LACW DATA 2022'!AF265</f>
        <v>97083.484371503597</v>
      </c>
      <c r="CH265">
        <f>360*'WFH Residual LACW DATA 2022'!AI265</f>
        <v>19428.735226362784</v>
      </c>
    </row>
    <row r="266" spans="11:86" x14ac:dyDescent="0.35">
      <c r="K266" s="4" t="s">
        <v>265</v>
      </c>
      <c r="L266" s="10">
        <f>$E$3*'WFH Recoverable LACW DATA 2022'!O266</f>
        <v>0</v>
      </c>
      <c r="M266" s="44">
        <f>$F$3*'WFH Recoverable LACW DATA 2022'!P266</f>
        <v>0</v>
      </c>
      <c r="N266" s="44">
        <f>$D$3*'WFH Recoverable LACW DATA 2022'!Q266</f>
        <v>-32913.660000000003</v>
      </c>
      <c r="O266" s="44">
        <f>$G$3*'WFH Recoverable LACW DATA 2022'!R266</f>
        <v>0</v>
      </c>
      <c r="P266" s="44">
        <f>$H$3*'WFH Recoverable LACW DATA 2022'!S266</f>
        <v>0</v>
      </c>
      <c r="Q266" s="44">
        <f>$E$4*'WFH Recoverable LACW DATA 2022'!T266</f>
        <v>-435603.41806949943</v>
      </c>
      <c r="R266" s="44">
        <f>$F$4*'WFH Recoverable LACW DATA 2022'!U266</f>
        <v>19988.306402400689</v>
      </c>
      <c r="S266" s="44">
        <f>$D$3*'WFH Recoverable LACW DATA 2022'!V266</f>
        <v>0</v>
      </c>
      <c r="T266" s="44">
        <f>$G$4*'WFH Recoverable LACW DATA 2022'!W266</f>
        <v>0</v>
      </c>
      <c r="U266" s="44">
        <f>360*'WFH Recoverable LACW DATA 2022'!X266</f>
        <v>0</v>
      </c>
      <c r="V266" s="44">
        <f>$H$4*'WFH Recoverable LACW DATA 2022'!Y266</f>
        <v>0</v>
      </c>
      <c r="W266" s="44">
        <f>$C$5*'WFH Recoverable LACW DATA 2022'!Z266</f>
        <v>-1175827.5966772679</v>
      </c>
      <c r="X266" s="44">
        <f>0*'WFH Recoverable LACW DATA 2022'!AA266</f>
        <v>0</v>
      </c>
      <c r="Y266" s="44">
        <f>0*'WFH Recoverable LACW DATA 2022'!AB266</f>
        <v>0</v>
      </c>
      <c r="Z266" s="44">
        <f>$G$5*'WFH Recoverable LACW DATA 2022'!AC266</f>
        <v>0</v>
      </c>
      <c r="AA266" s="44">
        <f>$H$5*'WFH Recoverable LACW DATA 2022'!AD266</f>
        <v>0</v>
      </c>
      <c r="AB266" s="44">
        <f>$C$6*'WFH Recoverable LACW DATA 2022'!AE266</f>
        <v>-1262879.6216534574</v>
      </c>
      <c r="AC266" s="44">
        <f>0*'WFH Recoverable LACW DATA 2022'!AF266</f>
        <v>0</v>
      </c>
      <c r="AD266" s="44">
        <f>$G$6*'WFH Recoverable LACW DATA 2022'!AG266</f>
        <v>0</v>
      </c>
      <c r="AE266" s="44">
        <f>$H$5*'WFH Recoverable LACW DATA 2022'!AH266</f>
        <v>0</v>
      </c>
      <c r="AF266" s="44">
        <f>$C$7*'WFH Recoverable LACW DATA 2022'!AI266</f>
        <v>-1738322.890482927</v>
      </c>
      <c r="AG266" s="44">
        <f>0*'WFH Recoverable LACW DATA 2022'!AJ266</f>
        <v>0</v>
      </c>
      <c r="AH266" s="44">
        <f>0*'WFH Recoverable LACW DATA 2022'!AK266</f>
        <v>0</v>
      </c>
      <c r="AI266" s="44">
        <f>$G$7*'WFH Recoverable LACW DATA 2022'!AL266</f>
        <v>0</v>
      </c>
      <c r="AJ266" s="44">
        <f>$H$7*'WFH Recoverable LACW DATA 2022'!AM266</f>
        <v>0</v>
      </c>
      <c r="AK266" s="44">
        <f>$C$8*'WFH Recoverable LACW DATA 2022'!AN266</f>
        <v>-5359865.0399620393</v>
      </c>
      <c r="AL266" s="44">
        <f>0*'WFH Recoverable LACW DATA 2022'!AO266</f>
        <v>0</v>
      </c>
      <c r="AM266" s="44">
        <f>$G$8*'WFH Recoverable LACW DATA 2022'!AP266</f>
        <v>0</v>
      </c>
      <c r="AN266" s="44">
        <f>$H$8*'WFH Recoverable LACW DATA 2022'!AQ266</f>
        <v>0</v>
      </c>
      <c r="AO266" s="44">
        <f>$C$9*'WFH Recoverable LACW DATA 2022'!AR266</f>
        <v>-1784640.9003845605</v>
      </c>
      <c r="AP266" s="44">
        <f>0*'WFH Recoverable LACW DATA 2022'!AS266</f>
        <v>0</v>
      </c>
      <c r="AQ266" s="44">
        <f>0*'WFH Recoverable LACW DATA 2022'!AT266</f>
        <v>0</v>
      </c>
      <c r="AR266" s="44">
        <f>$G$9*'WFH Recoverable LACW DATA 2022'!AU266</f>
        <v>0</v>
      </c>
      <c r="AS266" s="44">
        <f>$H$9*'WFH Recoverable LACW DATA 2022'!AV266</f>
        <v>0</v>
      </c>
      <c r="AT266" s="44">
        <f>$C$10*'WFH Recoverable LACW DATA 2022'!AW266</f>
        <v>-698195.59855737432</v>
      </c>
      <c r="AU266" s="44">
        <f>0*'WFH Recoverable LACW DATA 2022'!AX266</f>
        <v>0</v>
      </c>
      <c r="AV266" s="44">
        <f>0*'WFH Recoverable LACW DATA 2022'!AY266</f>
        <v>0</v>
      </c>
      <c r="AW266" s="44">
        <f>$G$10*'WFH Recoverable LACW DATA 2022'!AZ266</f>
        <v>0</v>
      </c>
      <c r="AX266" s="44">
        <f>360*'WFH Recoverable LACW DATA 2022'!BA266</f>
        <v>0</v>
      </c>
      <c r="AY266" s="44">
        <f>$H$10*'WFH Recoverable LACW DATA 2022'!BB266</f>
        <v>0</v>
      </c>
      <c r="AZ266" s="44">
        <f>$C$11*'WFH Recoverable LACW DATA 2022'!BC266</f>
        <v>0</v>
      </c>
      <c r="BA266" s="44">
        <f>0*'WFH Recoverable LACW DATA 2022'!BD266</f>
        <v>0</v>
      </c>
      <c r="BB266" s="44">
        <f>$E$4*'WFH Recoverable LACW DATA 2022'!BE266</f>
        <v>0</v>
      </c>
      <c r="BC266" s="44">
        <f>$F$4*'WFH Recoverable LACW DATA 2022'!BF266</f>
        <v>0</v>
      </c>
      <c r="BD266" s="44">
        <f>0*'WFH Recoverable LACW DATA 2022'!BG266</f>
        <v>0</v>
      </c>
      <c r="BE266" s="44">
        <f>$G$11*'WFH Recoverable LACW DATA 2022'!BH266</f>
        <v>0</v>
      </c>
      <c r="BF266" s="44">
        <f>360*'WFH Recoverable LACW DATA 2022'!BI266</f>
        <v>0</v>
      </c>
      <c r="BG266" s="44">
        <f>$H$11*'WFH Recoverable LACW DATA 2022'!BJ266</f>
        <v>0</v>
      </c>
      <c r="BH266" s="44">
        <f>0*'WFH Recoverable LACW DATA 2022'!BK266</f>
        <v>0</v>
      </c>
      <c r="BI266" s="44">
        <f>0*'WFH Recoverable LACW DATA 2022'!BL266</f>
        <v>0</v>
      </c>
      <c r="BJ266" s="44">
        <f>0*'WFH Recoverable LACW DATA 2022'!BM266</f>
        <v>0</v>
      </c>
      <c r="BK266" s="44">
        <f>0*'WFH Recoverable LACW DATA 2022'!BN266</f>
        <v>0</v>
      </c>
      <c r="BL266" s="44">
        <f>0*'WFH Recoverable LACW DATA 2022'!BO266</f>
        <v>0</v>
      </c>
      <c r="BM266">
        <f>$G$3*'WFH Residual LACW DATA 2022'!N266</f>
        <v>-378502.24493988173</v>
      </c>
      <c r="BN266">
        <f>$H$3*'WFH Residual LACW DATA 2022'!O266</f>
        <v>958425.53541627096</v>
      </c>
      <c r="BO266">
        <f>$G$4*'WFH Residual LACW DATA 2022'!P266</f>
        <v>-145869.23353538985</v>
      </c>
      <c r="BP266">
        <f>$H$4*'WFH Residual LACW DATA 2022'!Q266</f>
        <v>163898.74918956251</v>
      </c>
      <c r="BQ266">
        <f>$G$5*'WFH Residual LACW DATA 2022'!R266</f>
        <v>-1734783.0119181548</v>
      </c>
      <c r="BR266">
        <f>$H$5*'WFH Residual LACW DATA 2022'!S266</f>
        <v>1244735.9859867219</v>
      </c>
      <c r="BS266">
        <f>$G$7*'WFH Residual LACW DATA 2022'!T266</f>
        <v>8183.8323230244696</v>
      </c>
      <c r="BT266">
        <f>$H$7*'WFH Residual LACW DATA 2022'!U266</f>
        <v>1375.7304336118723</v>
      </c>
      <c r="BU266">
        <f>$G$8*'WFH Residual LACW DATA 2022'!V266</f>
        <v>28510.804736462564</v>
      </c>
      <c r="BV266">
        <f>$H$8*'WFH Residual LACW DATA 2022'!W266</f>
        <v>1783.3542657931678</v>
      </c>
      <c r="BW266">
        <f>$G$6*'WFH Residual LACW DATA 2022'!X266</f>
        <v>9588420.4335761517</v>
      </c>
      <c r="BX266">
        <f>$H$6*'WFH Residual LACW DATA 2022'!Y266</f>
        <v>8152.4766436259088</v>
      </c>
      <c r="BY266">
        <f>$G$9*'WFH Residual LACW DATA 2022'!Z266</f>
        <v>912724.63269286777</v>
      </c>
      <c r="BZ266">
        <f>$H$9*'WFH Residual LACW DATA 2022'!AA266</f>
        <v>138563.79573107228</v>
      </c>
      <c r="CA266">
        <f>$G$10*'WFH Residual LACW DATA 2022'!AB266</f>
        <v>187546.15740264411</v>
      </c>
      <c r="CB266">
        <f>$H$10*'WFH Residual LACW DATA 2022'!AC266</f>
        <v>1245.5172649984029</v>
      </c>
      <c r="CC266">
        <f>$G$10*'WFH Residual LACW DATA 2022'!AD266</f>
        <v>392141.96547825576</v>
      </c>
      <c r="CD266">
        <f>$H$11*'WFH Residual LACW DATA 2022'!AE266</f>
        <v>119926.32829300527</v>
      </c>
      <c r="CE266">
        <f>360*'WFH Residual LACW DATA 2022'!AF266</f>
        <v>78389.198496402969</v>
      </c>
      <c r="CH266">
        <f>360*'WFH Residual LACW DATA 2022'!AI266</f>
        <v>15687.559959894146</v>
      </c>
    </row>
    <row r="267" spans="11:86" x14ac:dyDescent="0.35">
      <c r="K267" s="2" t="s">
        <v>266</v>
      </c>
      <c r="L267" s="10">
        <f>$E$3*'WFH Recoverable LACW DATA 2022'!O267</f>
        <v>0</v>
      </c>
      <c r="M267" s="44">
        <f>$F$3*'WFH Recoverable LACW DATA 2022'!P267</f>
        <v>0</v>
      </c>
      <c r="N267" s="44">
        <f>$D$3*'WFH Recoverable LACW DATA 2022'!Q267</f>
        <v>0</v>
      </c>
      <c r="O267" s="44">
        <f>$G$3*'WFH Recoverable LACW DATA 2022'!R267</f>
        <v>0</v>
      </c>
      <c r="P267" s="44">
        <f>$H$3*'WFH Recoverable LACW DATA 2022'!S267</f>
        <v>0</v>
      </c>
      <c r="Q267" s="44">
        <f>$E$4*'WFH Recoverable LACW DATA 2022'!T267</f>
        <v>0</v>
      </c>
      <c r="R267" s="44">
        <f>$F$4*'WFH Recoverable LACW DATA 2022'!U267</f>
        <v>48129.760000000002</v>
      </c>
      <c r="S267" s="44">
        <f>$D$3*'WFH Recoverable LACW DATA 2022'!V267</f>
        <v>0</v>
      </c>
      <c r="T267" s="44">
        <f>$G$4*'WFH Recoverable LACW DATA 2022'!W267</f>
        <v>0</v>
      </c>
      <c r="U267" s="44">
        <f>360*'WFH Recoverable LACW DATA 2022'!X267</f>
        <v>0</v>
      </c>
      <c r="V267" s="44">
        <f>$H$4*'WFH Recoverable LACW DATA 2022'!Y267</f>
        <v>0</v>
      </c>
      <c r="W267" s="44">
        <f>$C$5*'WFH Recoverable LACW DATA 2022'!Z267</f>
        <v>-1335907.6369870903</v>
      </c>
      <c r="X267" s="44">
        <f>0*'WFH Recoverable LACW DATA 2022'!AA267</f>
        <v>0</v>
      </c>
      <c r="Y267" s="44">
        <f>0*'WFH Recoverable LACW DATA 2022'!AB267</f>
        <v>0</v>
      </c>
      <c r="Z267" s="44">
        <f>$G$5*'WFH Recoverable LACW DATA 2022'!AC267</f>
        <v>0</v>
      </c>
      <c r="AA267" s="44">
        <f>$H$5*'WFH Recoverable LACW DATA 2022'!AD267</f>
        <v>0</v>
      </c>
      <c r="AB267" s="44">
        <f>$C$6*'WFH Recoverable LACW DATA 2022'!AE267</f>
        <v>-1574696.6162776814</v>
      </c>
      <c r="AC267" s="44">
        <f>0*'WFH Recoverable LACW DATA 2022'!AF267</f>
        <v>0</v>
      </c>
      <c r="AD267" s="44">
        <f>$G$6*'WFH Recoverable LACW DATA 2022'!AG267</f>
        <v>0</v>
      </c>
      <c r="AE267" s="44">
        <f>$H$5*'WFH Recoverable LACW DATA 2022'!AH267</f>
        <v>0</v>
      </c>
      <c r="AF267" s="44">
        <f>$C$7*'WFH Recoverable LACW DATA 2022'!AI267</f>
        <v>-2076700.5745200084</v>
      </c>
      <c r="AG267" s="44">
        <f>0*'WFH Recoverable LACW DATA 2022'!AJ267</f>
        <v>0</v>
      </c>
      <c r="AH267" s="44">
        <f>0*'WFH Recoverable LACW DATA 2022'!AK267</f>
        <v>0</v>
      </c>
      <c r="AI267" s="44">
        <f>$G$7*'WFH Recoverable LACW DATA 2022'!AL267</f>
        <v>0</v>
      </c>
      <c r="AJ267" s="44">
        <f>$H$7*'WFH Recoverable LACW DATA 2022'!AM267</f>
        <v>0</v>
      </c>
      <c r="AK267" s="44">
        <f>$C$8*'WFH Recoverable LACW DATA 2022'!AN267</f>
        <v>-6155722.8276972119</v>
      </c>
      <c r="AL267" s="44">
        <f>0*'WFH Recoverable LACW DATA 2022'!AO267</f>
        <v>0</v>
      </c>
      <c r="AM267" s="44">
        <f>$G$8*'WFH Recoverable LACW DATA 2022'!AP267</f>
        <v>0</v>
      </c>
      <c r="AN267" s="44">
        <f>$H$8*'WFH Recoverable LACW DATA 2022'!AQ267</f>
        <v>0</v>
      </c>
      <c r="AO267" s="44">
        <f>$C$9*'WFH Recoverable LACW DATA 2022'!AR267</f>
        <v>-7104391.3500000006</v>
      </c>
      <c r="AP267" s="44">
        <f>0*'WFH Recoverable LACW DATA 2022'!AS267</f>
        <v>0</v>
      </c>
      <c r="AQ267" s="44">
        <f>0*'WFH Recoverable LACW DATA 2022'!AT267</f>
        <v>0</v>
      </c>
      <c r="AR267" s="44">
        <f>$G$9*'WFH Recoverable LACW DATA 2022'!AU267</f>
        <v>0</v>
      </c>
      <c r="AS267" s="44">
        <f>$H$9*'WFH Recoverable LACW DATA 2022'!AV267</f>
        <v>0</v>
      </c>
      <c r="AT267" s="44">
        <f>$C$10*'WFH Recoverable LACW DATA 2022'!AW267</f>
        <v>-352456.43220125674</v>
      </c>
      <c r="AU267" s="44">
        <f>0*'WFH Recoverable LACW DATA 2022'!AX267</f>
        <v>0</v>
      </c>
      <c r="AV267" s="44">
        <f>0*'WFH Recoverable LACW DATA 2022'!AY267</f>
        <v>0</v>
      </c>
      <c r="AW267" s="44">
        <f>$G$10*'WFH Recoverable LACW DATA 2022'!AZ267</f>
        <v>0</v>
      </c>
      <c r="AX267" s="44">
        <f>360*'WFH Recoverable LACW DATA 2022'!BA267</f>
        <v>0</v>
      </c>
      <c r="AY267" s="44">
        <f>$H$10*'WFH Recoverable LACW DATA 2022'!BB267</f>
        <v>0</v>
      </c>
      <c r="AZ267" s="44">
        <f>$C$11*'WFH Recoverable LACW DATA 2022'!BC267</f>
        <v>0</v>
      </c>
      <c r="BA267" s="44">
        <f>0*'WFH Recoverable LACW DATA 2022'!BD267</f>
        <v>0</v>
      </c>
      <c r="BB267" s="44">
        <f>$E$4*'WFH Recoverable LACW DATA 2022'!BE267</f>
        <v>0</v>
      </c>
      <c r="BC267" s="44">
        <f>$F$4*'WFH Recoverable LACW DATA 2022'!BF267</f>
        <v>0</v>
      </c>
      <c r="BD267" s="44">
        <f>0*'WFH Recoverable LACW DATA 2022'!BG267</f>
        <v>0</v>
      </c>
      <c r="BE267" s="44">
        <f>$G$11*'WFH Recoverable LACW DATA 2022'!BH267</f>
        <v>0</v>
      </c>
      <c r="BF267" s="44">
        <f>360*'WFH Recoverable LACW DATA 2022'!BI267</f>
        <v>0</v>
      </c>
      <c r="BG267" s="44">
        <f>$H$11*'WFH Recoverable LACW DATA 2022'!BJ267</f>
        <v>0</v>
      </c>
      <c r="BH267" s="44">
        <f>0*'WFH Recoverable LACW DATA 2022'!BK267</f>
        <v>0</v>
      </c>
      <c r="BI267" s="44">
        <f>0*'WFH Recoverable LACW DATA 2022'!BL267</f>
        <v>0</v>
      </c>
      <c r="BJ267" s="44">
        <f>0*'WFH Recoverable LACW DATA 2022'!BM267</f>
        <v>0</v>
      </c>
      <c r="BK267" s="44">
        <f>0*'WFH Recoverable LACW DATA 2022'!BN267</f>
        <v>0</v>
      </c>
      <c r="BL267" s="44">
        <f>0*'WFH Recoverable LACW DATA 2022'!BO267</f>
        <v>0</v>
      </c>
      <c r="BM267">
        <f>$G$3*'WFH Residual LACW DATA 2022'!N267</f>
        <v>-279360.05704658618</v>
      </c>
      <c r="BN267">
        <f>$H$3*'WFH Residual LACW DATA 2022'!O267</f>
        <v>707382.3625308245</v>
      </c>
      <c r="BO267">
        <f>$G$4*'WFH Residual LACW DATA 2022'!P267</f>
        <v>-107661.28324618189</v>
      </c>
      <c r="BP267">
        <f>$H$4*'WFH Residual LACW DATA 2022'!Q267</f>
        <v>120968.27571189894</v>
      </c>
      <c r="BQ267">
        <f>$G$5*'WFH Residual LACW DATA 2022'!R267</f>
        <v>-1280386.2794786831</v>
      </c>
      <c r="BR267">
        <f>$H$5*'WFH Residual LACW DATA 2022'!S267</f>
        <v>918698.68858616671</v>
      </c>
      <c r="BS267">
        <f>$G$7*'WFH Residual LACW DATA 2022'!T267</f>
        <v>6040.2174496559182</v>
      </c>
      <c r="BT267">
        <f>$H$7*'WFH Residual LACW DATA 2022'!U267</f>
        <v>1015.3813816231933</v>
      </c>
      <c r="BU267">
        <f>$G$8*'WFH Residual LACW DATA 2022'!V267</f>
        <v>21042.887179935551</v>
      </c>
      <c r="BV267">
        <f>$H$8*'WFH Residual LACW DATA 2022'!W267</f>
        <v>1316.2351243263618</v>
      </c>
      <c r="BW267">
        <f>$G$6*'WFH Residual LACW DATA 2022'!X267</f>
        <v>7076897.7334227907</v>
      </c>
      <c r="BX267">
        <f>$H$6*'WFH Residual LACW DATA 2022'!Y267</f>
        <v>6017.0748540633667</v>
      </c>
      <c r="BY267">
        <f>$G$9*'WFH Residual LACW DATA 2022'!Z267</f>
        <v>673652.02945468086</v>
      </c>
      <c r="BZ267">
        <f>$H$9*'WFH Residual LACW DATA 2022'!AA267</f>
        <v>102269.37989805618</v>
      </c>
      <c r="CA267">
        <f>$G$10*'WFH Residual LACW DATA 2022'!AB267</f>
        <v>138421.64988794812</v>
      </c>
      <c r="CB267">
        <f>$H$10*'WFH Residual LACW DATA 2022'!AC267</f>
        <v>919.27532492634782</v>
      </c>
      <c r="CC267">
        <f>$G$10*'WFH Residual LACW DATA 2022'!AD267</f>
        <v>289427.08612934605</v>
      </c>
      <c r="CD267">
        <f>$H$11*'WFH Residual LACW DATA 2022'!AE267</f>
        <v>88513.678217794644</v>
      </c>
      <c r="CE267">
        <f>360*'WFH Residual LACW DATA 2022'!AF267</f>
        <v>57856.488981378527</v>
      </c>
      <c r="CH267">
        <f>360*'WFH Residual LACW DATA 2022'!AI267</f>
        <v>11578.472000909398</v>
      </c>
    </row>
    <row r="268" spans="11:86" x14ac:dyDescent="0.35">
      <c r="K268" s="2" t="s">
        <v>267</v>
      </c>
      <c r="L268" s="10">
        <f>$E$3*'WFH Recoverable LACW DATA 2022'!O268</f>
        <v>0</v>
      </c>
      <c r="M268" s="44">
        <f>$F$3*'WFH Recoverable LACW DATA 2022'!P268</f>
        <v>0</v>
      </c>
      <c r="N268" s="44">
        <f>$D$3*'WFH Recoverable LACW DATA 2022'!Q268</f>
        <v>0</v>
      </c>
      <c r="O268" s="44">
        <f>$G$3*'WFH Recoverable LACW DATA 2022'!R268</f>
        <v>0</v>
      </c>
      <c r="P268" s="44">
        <f>$H$3*'WFH Recoverable LACW DATA 2022'!S268</f>
        <v>0</v>
      </c>
      <c r="Q268" s="44">
        <f>$E$4*'WFH Recoverable LACW DATA 2022'!T268</f>
        <v>0</v>
      </c>
      <c r="R268" s="44">
        <f>$F$4*'WFH Recoverable LACW DATA 2022'!U268</f>
        <v>707366.79999999993</v>
      </c>
      <c r="S268" s="44">
        <f>$D$3*'WFH Recoverable LACW DATA 2022'!V268</f>
        <v>0</v>
      </c>
      <c r="T268" s="44">
        <f>$G$4*'WFH Recoverable LACW DATA 2022'!W268</f>
        <v>0</v>
      </c>
      <c r="U268" s="44">
        <f>360*'WFH Recoverable LACW DATA 2022'!X268</f>
        <v>0</v>
      </c>
      <c r="V268" s="44">
        <f>$H$4*'WFH Recoverable LACW DATA 2022'!Y268</f>
        <v>0</v>
      </c>
      <c r="W268" s="44">
        <f>$C$5*'WFH Recoverable LACW DATA 2022'!Z268</f>
        <v>-1285683.5184886297</v>
      </c>
      <c r="X268" s="44">
        <f>0*'WFH Recoverable LACW DATA 2022'!AA268</f>
        <v>0</v>
      </c>
      <c r="Y268" s="44">
        <f>0*'WFH Recoverable LACW DATA 2022'!AB268</f>
        <v>0</v>
      </c>
      <c r="Z268" s="44">
        <f>$G$5*'WFH Recoverable LACW DATA 2022'!AC268</f>
        <v>0</v>
      </c>
      <c r="AA268" s="44">
        <f>$H$5*'WFH Recoverable LACW DATA 2022'!AD268</f>
        <v>0</v>
      </c>
      <c r="AB268" s="44">
        <f>$C$6*'WFH Recoverable LACW DATA 2022'!AE268</f>
        <v>-1652827.9406921046</v>
      </c>
      <c r="AC268" s="44">
        <f>0*'WFH Recoverable LACW DATA 2022'!AF268</f>
        <v>0</v>
      </c>
      <c r="AD268" s="44">
        <f>$G$6*'WFH Recoverable LACW DATA 2022'!AG268</f>
        <v>0</v>
      </c>
      <c r="AE268" s="44">
        <f>$H$5*'WFH Recoverable LACW DATA 2022'!AH268</f>
        <v>0</v>
      </c>
      <c r="AF268" s="44">
        <f>$C$7*'WFH Recoverable LACW DATA 2022'!AI268</f>
        <v>-1733853.4684551279</v>
      </c>
      <c r="AG268" s="44">
        <f>0*'WFH Recoverable LACW DATA 2022'!AJ268</f>
        <v>0</v>
      </c>
      <c r="AH268" s="44">
        <f>0*'WFH Recoverable LACW DATA 2022'!AK268</f>
        <v>0</v>
      </c>
      <c r="AI268" s="44">
        <f>$G$7*'WFH Recoverable LACW DATA 2022'!AL268</f>
        <v>0</v>
      </c>
      <c r="AJ268" s="44">
        <f>$H$7*'WFH Recoverable LACW DATA 2022'!AM268</f>
        <v>0</v>
      </c>
      <c r="AK268" s="44">
        <f>$C$8*'WFH Recoverable LACW DATA 2022'!AN268</f>
        <v>-11087365.373084372</v>
      </c>
      <c r="AL268" s="44">
        <f>0*'WFH Recoverable LACW DATA 2022'!AO268</f>
        <v>0</v>
      </c>
      <c r="AM268" s="44">
        <f>$G$8*'WFH Recoverable LACW DATA 2022'!AP268</f>
        <v>0</v>
      </c>
      <c r="AN268" s="44">
        <f>$H$8*'WFH Recoverable LACW DATA 2022'!AQ268</f>
        <v>0</v>
      </c>
      <c r="AO268" s="44">
        <f>$C$9*'WFH Recoverable LACW DATA 2022'!AR268</f>
        <v>-20375255.25</v>
      </c>
      <c r="AP268" s="44">
        <f>0*'WFH Recoverable LACW DATA 2022'!AS268</f>
        <v>0</v>
      </c>
      <c r="AQ268" s="44">
        <f>0*'WFH Recoverable LACW DATA 2022'!AT268</f>
        <v>0</v>
      </c>
      <c r="AR268" s="44">
        <f>$G$9*'WFH Recoverable LACW DATA 2022'!AU268</f>
        <v>0</v>
      </c>
      <c r="AS268" s="44">
        <f>$H$9*'WFH Recoverable LACW DATA 2022'!AV268</f>
        <v>0</v>
      </c>
      <c r="AT268" s="44">
        <f>$C$10*'WFH Recoverable LACW DATA 2022'!AW268</f>
        <v>-515532.77267418901</v>
      </c>
      <c r="AU268" s="44">
        <f>0*'WFH Recoverable LACW DATA 2022'!AX268</f>
        <v>0</v>
      </c>
      <c r="AV268" s="44">
        <f>0*'WFH Recoverable LACW DATA 2022'!AY268</f>
        <v>0</v>
      </c>
      <c r="AW268" s="44">
        <f>$G$10*'WFH Recoverable LACW DATA 2022'!AZ268</f>
        <v>0</v>
      </c>
      <c r="AX268" s="44">
        <f>360*'WFH Recoverable LACW DATA 2022'!BA268</f>
        <v>0</v>
      </c>
      <c r="AY268" s="44">
        <f>$H$10*'WFH Recoverable LACW DATA 2022'!BB268</f>
        <v>0</v>
      </c>
      <c r="AZ268" s="44">
        <f>$C$11*'WFH Recoverable LACW DATA 2022'!BC268</f>
        <v>0</v>
      </c>
      <c r="BA268" s="44">
        <f>0*'WFH Recoverable LACW DATA 2022'!BD268</f>
        <v>0</v>
      </c>
      <c r="BB268" s="44">
        <f>$E$4*'WFH Recoverable LACW DATA 2022'!BE268</f>
        <v>0</v>
      </c>
      <c r="BC268" s="44">
        <f>$F$4*'WFH Recoverable LACW DATA 2022'!BF268</f>
        <v>0</v>
      </c>
      <c r="BD268" s="44">
        <f>0*'WFH Recoverable LACW DATA 2022'!BG268</f>
        <v>0</v>
      </c>
      <c r="BE268" s="44">
        <f>$G$11*'WFH Recoverable LACW DATA 2022'!BH268</f>
        <v>0</v>
      </c>
      <c r="BF268" s="44">
        <f>360*'WFH Recoverable LACW DATA 2022'!BI268</f>
        <v>0</v>
      </c>
      <c r="BG268" s="44">
        <f>$H$11*'WFH Recoverable LACW DATA 2022'!BJ268</f>
        <v>0</v>
      </c>
      <c r="BH268" s="44">
        <f>0*'WFH Recoverable LACW DATA 2022'!BK268</f>
        <v>0</v>
      </c>
      <c r="BI268" s="44">
        <f>0*'WFH Recoverable LACW DATA 2022'!BL268</f>
        <v>0</v>
      </c>
      <c r="BJ268" s="44">
        <f>0*'WFH Recoverable LACW DATA 2022'!BM268</f>
        <v>0</v>
      </c>
      <c r="BK268" s="44">
        <f>0*'WFH Recoverable LACW DATA 2022'!BN268</f>
        <v>0</v>
      </c>
      <c r="BL268" s="44">
        <f>0*'WFH Recoverable LACW DATA 2022'!BO268</f>
        <v>0</v>
      </c>
      <c r="BM268">
        <f>$G$3*'WFH Residual LACW DATA 2022'!N268</f>
        <v>-259411.26508505511</v>
      </c>
      <c r="BN268">
        <f>$H$3*'WFH Residual LACW DATA 2022'!O268</f>
        <v>656868.97226103896</v>
      </c>
      <c r="BO268">
        <f>$G$4*'WFH Residual LACW DATA 2022'!P268</f>
        <v>-99973.31036811434</v>
      </c>
      <c r="BP268">
        <f>$H$4*'WFH Residual LACW DATA 2022'!Q268</f>
        <v>112330.06525463452</v>
      </c>
      <c r="BQ268">
        <f>$G$5*'WFH Residual LACW DATA 2022'!R268</f>
        <v>-1188955.3147597017</v>
      </c>
      <c r="BR268">
        <f>$H$5*'WFH Residual LACW DATA 2022'!S268</f>
        <v>853095.43374834058</v>
      </c>
      <c r="BS268">
        <f>$G$7*'WFH Residual LACW DATA 2022'!T268</f>
        <v>5608.8922180552463</v>
      </c>
      <c r="BT268">
        <f>$H$7*'WFH Residual LACW DATA 2022'!U268</f>
        <v>942.87412286273536</v>
      </c>
      <c r="BU268">
        <f>$G$8*'WFH Residual LACW DATA 2022'!V268</f>
        <v>19540.237935585985</v>
      </c>
      <c r="BV268">
        <f>$H$8*'WFH Residual LACW DATA 2022'!W268</f>
        <v>1222.2442333405829</v>
      </c>
      <c r="BW268">
        <f>$G$6*'WFH Residual LACW DATA 2022'!X268</f>
        <v>6571544.3120725797</v>
      </c>
      <c r="BX268">
        <f>$H$6*'WFH Residual LACW DATA 2022'!Y268</f>
        <v>5587.4022095569499</v>
      </c>
      <c r="BY268">
        <f>$G$9*'WFH Residual LACW DATA 2022'!Z268</f>
        <v>625547.28487477254</v>
      </c>
      <c r="BZ268">
        <f>$H$9*'WFH Residual LACW DATA 2022'!AA268</f>
        <v>94966.43686035162</v>
      </c>
      <c r="CA268">
        <f>$G$10*'WFH Residual LACW DATA 2022'!AB268</f>
        <v>128537.11333043274</v>
      </c>
      <c r="CB268">
        <f>$H$10*'WFH Residual LACW DATA 2022'!AC268</f>
        <v>853.63089312675629</v>
      </c>
      <c r="CC268">
        <f>$G$10*'WFH Residual LACW DATA 2022'!AD268</f>
        <v>268759.41878181387</v>
      </c>
      <c r="CD268">
        <f>$H$11*'WFH Residual LACW DATA 2022'!AE268</f>
        <v>82193.014586836711</v>
      </c>
      <c r="CE268">
        <f>360*'WFH Residual LACW DATA 2022'!AF268</f>
        <v>53725.021245739903</v>
      </c>
      <c r="CH268">
        <f>360*'WFH Residual LACW DATA 2022'!AI268</f>
        <v>10751.666151782452</v>
      </c>
    </row>
    <row r="269" spans="11:86" x14ac:dyDescent="0.35">
      <c r="K269" s="2" t="s">
        <v>268</v>
      </c>
      <c r="L269" s="10">
        <f>$E$3*'WFH Recoverable LACW DATA 2022'!O269</f>
        <v>-119624.44999999998</v>
      </c>
      <c r="M269" s="44">
        <f>$F$3*'WFH Recoverable LACW DATA 2022'!P269</f>
        <v>0</v>
      </c>
      <c r="N269" s="44">
        <f>$D$3*'WFH Recoverable LACW DATA 2022'!Q269</f>
        <v>0</v>
      </c>
      <c r="O269" s="44">
        <f>$G$3*'WFH Recoverable LACW DATA 2022'!R269</f>
        <v>0</v>
      </c>
      <c r="P269" s="44">
        <f>$H$3*'WFH Recoverable LACW DATA 2022'!S269</f>
        <v>0</v>
      </c>
      <c r="Q269" s="44">
        <f>$E$4*'WFH Recoverable LACW DATA 2022'!T269</f>
        <v>-565512.30000000005</v>
      </c>
      <c r="R269" s="44">
        <f>$F$4*'WFH Recoverable LACW DATA 2022'!U269</f>
        <v>0</v>
      </c>
      <c r="S269" s="44">
        <f>$D$3*'WFH Recoverable LACW DATA 2022'!V269</f>
        <v>0</v>
      </c>
      <c r="T269" s="44">
        <f>$G$4*'WFH Recoverable LACW DATA 2022'!W269</f>
        <v>0</v>
      </c>
      <c r="U269" s="44">
        <f>360*'WFH Recoverable LACW DATA 2022'!X269</f>
        <v>0</v>
      </c>
      <c r="V269" s="44">
        <f>$H$4*'WFH Recoverable LACW DATA 2022'!Y269</f>
        <v>0</v>
      </c>
      <c r="W269" s="44">
        <f>$C$5*'WFH Recoverable LACW DATA 2022'!Z269</f>
        <v>-585089.10787120985</v>
      </c>
      <c r="X269" s="44">
        <f>0*'WFH Recoverable LACW DATA 2022'!AA269</f>
        <v>0</v>
      </c>
      <c r="Y269" s="44">
        <f>0*'WFH Recoverable LACW DATA 2022'!AB269</f>
        <v>0</v>
      </c>
      <c r="Z269" s="44">
        <f>$G$5*'WFH Recoverable LACW DATA 2022'!AC269</f>
        <v>0</v>
      </c>
      <c r="AA269" s="44">
        <f>$H$5*'WFH Recoverable LACW DATA 2022'!AD269</f>
        <v>0</v>
      </c>
      <c r="AB269" s="44">
        <f>$C$6*'WFH Recoverable LACW DATA 2022'!AE269</f>
        <v>-814439.30377094029</v>
      </c>
      <c r="AC269" s="44">
        <f>0*'WFH Recoverable LACW DATA 2022'!AF269</f>
        <v>0</v>
      </c>
      <c r="AD269" s="44">
        <f>$G$6*'WFH Recoverable LACW DATA 2022'!AG269</f>
        <v>0</v>
      </c>
      <c r="AE269" s="44">
        <f>$H$5*'WFH Recoverable LACW DATA 2022'!AH269</f>
        <v>0</v>
      </c>
      <c r="AF269" s="44">
        <f>$C$7*'WFH Recoverable LACW DATA 2022'!AI269</f>
        <v>-1327605.7706098435</v>
      </c>
      <c r="AG269" s="44">
        <f>0*'WFH Recoverable LACW DATA 2022'!AJ269</f>
        <v>0</v>
      </c>
      <c r="AH269" s="44">
        <f>0*'WFH Recoverable LACW DATA 2022'!AK269</f>
        <v>0</v>
      </c>
      <c r="AI269" s="44">
        <f>$G$7*'WFH Recoverable LACW DATA 2022'!AL269</f>
        <v>0</v>
      </c>
      <c r="AJ269" s="44">
        <f>$H$7*'WFH Recoverable LACW DATA 2022'!AM269</f>
        <v>0</v>
      </c>
      <c r="AK269" s="44">
        <f>$C$8*'WFH Recoverable LACW DATA 2022'!AN269</f>
        <v>-3426127.0735870646</v>
      </c>
      <c r="AL269" s="44">
        <f>0*'WFH Recoverable LACW DATA 2022'!AO269</f>
        <v>0</v>
      </c>
      <c r="AM269" s="44">
        <f>$G$8*'WFH Recoverable LACW DATA 2022'!AP269</f>
        <v>0</v>
      </c>
      <c r="AN269" s="44">
        <f>$H$8*'WFH Recoverable LACW DATA 2022'!AQ269</f>
        <v>0</v>
      </c>
      <c r="AO269" s="44">
        <f>$C$9*'WFH Recoverable LACW DATA 2022'!AR269</f>
        <v>-871840.76</v>
      </c>
      <c r="AP269" s="44">
        <f>0*'WFH Recoverable LACW DATA 2022'!AS269</f>
        <v>0</v>
      </c>
      <c r="AQ269" s="44">
        <f>0*'WFH Recoverable LACW DATA 2022'!AT269</f>
        <v>0</v>
      </c>
      <c r="AR269" s="44">
        <f>$G$9*'WFH Recoverable LACW DATA 2022'!AU269</f>
        <v>0</v>
      </c>
      <c r="AS269" s="44">
        <f>$H$9*'WFH Recoverable LACW DATA 2022'!AV269</f>
        <v>0</v>
      </c>
      <c r="AT269" s="44">
        <f>$C$10*'WFH Recoverable LACW DATA 2022'!AW269</f>
        <v>0</v>
      </c>
      <c r="AU269" s="44">
        <f>0*'WFH Recoverable LACW DATA 2022'!AX269</f>
        <v>0</v>
      </c>
      <c r="AV269" s="44">
        <f>0*'WFH Recoverable LACW DATA 2022'!AY269</f>
        <v>0</v>
      </c>
      <c r="AW269" s="44">
        <f>$G$10*'WFH Recoverable LACW DATA 2022'!AZ269</f>
        <v>0</v>
      </c>
      <c r="AX269" s="44">
        <f>360*'WFH Recoverable LACW DATA 2022'!BA269</f>
        <v>0</v>
      </c>
      <c r="AY269" s="44">
        <f>$H$10*'WFH Recoverable LACW DATA 2022'!BB269</f>
        <v>0</v>
      </c>
      <c r="AZ269" s="44">
        <f>$C$11*'WFH Recoverable LACW DATA 2022'!BC269</f>
        <v>-6677.9240017720795</v>
      </c>
      <c r="BA269" s="44">
        <f>0*'WFH Recoverable LACW DATA 2022'!BD269</f>
        <v>0</v>
      </c>
      <c r="BB269" s="44">
        <f>$E$4*'WFH Recoverable LACW DATA 2022'!BE269</f>
        <v>0</v>
      </c>
      <c r="BC269" s="44">
        <f>$F$4*'WFH Recoverable LACW DATA 2022'!BF269</f>
        <v>0</v>
      </c>
      <c r="BD269" s="44">
        <f>0*'WFH Recoverable LACW DATA 2022'!BG269</f>
        <v>0</v>
      </c>
      <c r="BE269" s="44">
        <f>$G$11*'WFH Recoverable LACW DATA 2022'!BH269</f>
        <v>0</v>
      </c>
      <c r="BF269" s="44">
        <f>360*'WFH Recoverable LACW DATA 2022'!BI269</f>
        <v>0</v>
      </c>
      <c r="BG269" s="44">
        <f>$H$11*'WFH Recoverable LACW DATA 2022'!BJ269</f>
        <v>0</v>
      </c>
      <c r="BH269" s="44">
        <f>0*'WFH Recoverable LACW DATA 2022'!BK269</f>
        <v>0</v>
      </c>
      <c r="BI269" s="44">
        <f>0*'WFH Recoverable LACW DATA 2022'!BL269</f>
        <v>0</v>
      </c>
      <c r="BJ269" s="44">
        <f>0*'WFH Recoverable LACW DATA 2022'!BM269</f>
        <v>0</v>
      </c>
      <c r="BK269" s="44">
        <f>0*'WFH Recoverable LACW DATA 2022'!BN269</f>
        <v>0</v>
      </c>
      <c r="BL269" s="44">
        <f>0*'WFH Recoverable LACW DATA 2022'!BO269</f>
        <v>0</v>
      </c>
      <c r="BM269">
        <f>$G$3*'WFH Residual LACW DATA 2022'!N269</f>
        <v>-170096.32097700093</v>
      </c>
      <c r="BN269">
        <f>$H$3*'WFH Residual LACW DATA 2022'!O269</f>
        <v>430709.88266030897</v>
      </c>
      <c r="BO269">
        <f>$G$4*'WFH Residual LACW DATA 2022'!P269</f>
        <v>-65552.636212357713</v>
      </c>
      <c r="BP269">
        <f>$H$4*'WFH Residual LACW DATA 2022'!Q269</f>
        <v>73654.977275774974</v>
      </c>
      <c r="BQ269">
        <f>$G$5*'WFH Residual LACW DATA 2022'!R269</f>
        <v>-779599.62448187615</v>
      </c>
      <c r="BR269">
        <f>$H$5*'WFH Residual LACW DATA 2022'!S269</f>
        <v>559375.84158226044</v>
      </c>
      <c r="BS269">
        <f>$G$7*'WFH Residual LACW DATA 2022'!T269</f>
        <v>3677.7582913946148</v>
      </c>
      <c r="BT269">
        <f>$H$7*'WFH Residual LACW DATA 2022'!U269</f>
        <v>618.24385070857761</v>
      </c>
      <c r="BU269">
        <f>$G$8*'WFH Residual LACW DATA 2022'!V269</f>
        <v>12812.560714233554</v>
      </c>
      <c r="BV269">
        <f>$H$8*'WFH Residual LACW DATA 2022'!W269</f>
        <v>801.42721388148937</v>
      </c>
      <c r="BW269">
        <f>$G$6*'WFH Residual LACW DATA 2022'!X269</f>
        <v>4308970.584813972</v>
      </c>
      <c r="BX269">
        <f>$H$6*'WFH Residual LACW DATA 2022'!Y269</f>
        <v>3663.6672634582369</v>
      </c>
      <c r="BY269">
        <f>$G$9*'WFH Residual LACW DATA 2022'!Z269</f>
        <v>410172.20944303827</v>
      </c>
      <c r="BZ269">
        <f>$H$9*'WFH Residual LACW DATA 2022'!AA269</f>
        <v>62269.622411903023</v>
      </c>
      <c r="CA269">
        <f>$G$10*'WFH Residual LACW DATA 2022'!AB269</f>
        <v>84281.960844459929</v>
      </c>
      <c r="CB269">
        <f>$H$10*'WFH Residual LACW DATA 2022'!AC269</f>
        <v>559.72694302834179</v>
      </c>
      <c r="CC269">
        <f>$G$10*'WFH Residual LACW DATA 2022'!AD269</f>
        <v>176225.91812932529</v>
      </c>
      <c r="CD269">
        <f>$H$11*'WFH Residual LACW DATA 2022'!AE269</f>
        <v>53894.071973497106</v>
      </c>
      <c r="CE269">
        <f>360*'WFH Residual LACW DATA 2022'!AF269</f>
        <v>35227.569840944583</v>
      </c>
      <c r="CH269">
        <f>360*'WFH Residual LACW DATA 2022'!AI269</f>
        <v>7049.882186849195</v>
      </c>
    </row>
    <row r="270" spans="11:86" x14ac:dyDescent="0.35">
      <c r="K270" s="2" t="s">
        <v>269</v>
      </c>
      <c r="L270" s="10">
        <f>$E$3*'WFH Recoverable LACW DATA 2022'!O270</f>
        <v>0</v>
      </c>
      <c r="M270" s="44">
        <f>$F$3*'WFH Recoverable LACW DATA 2022'!P270</f>
        <v>0</v>
      </c>
      <c r="N270" s="44">
        <f>$D$3*'WFH Recoverable LACW DATA 2022'!Q270</f>
        <v>0</v>
      </c>
      <c r="O270" s="44">
        <f>$G$3*'WFH Recoverable LACW DATA 2022'!R270</f>
        <v>0</v>
      </c>
      <c r="P270" s="44">
        <f>$H$3*'WFH Recoverable LACW DATA 2022'!S270</f>
        <v>0</v>
      </c>
      <c r="Q270" s="44">
        <f>$E$4*'WFH Recoverable LACW DATA 2022'!T270</f>
        <v>-228226.95</v>
      </c>
      <c r="R270" s="44">
        <f>$F$4*'WFH Recoverable LACW DATA 2022'!U270</f>
        <v>0</v>
      </c>
      <c r="S270" s="44">
        <f>$D$3*'WFH Recoverable LACW DATA 2022'!V270</f>
        <v>0</v>
      </c>
      <c r="T270" s="44">
        <f>$G$4*'WFH Recoverable LACW DATA 2022'!W270</f>
        <v>0</v>
      </c>
      <c r="U270" s="44">
        <f>360*'WFH Recoverable LACW DATA 2022'!X270</f>
        <v>0</v>
      </c>
      <c r="V270" s="44">
        <f>$H$4*'WFH Recoverable LACW DATA 2022'!Y270</f>
        <v>0</v>
      </c>
      <c r="W270" s="44">
        <f>$C$5*'WFH Recoverable LACW DATA 2022'!Z270</f>
        <v>-698712.43539887725</v>
      </c>
      <c r="X270" s="44">
        <f>0*'WFH Recoverable LACW DATA 2022'!AA270</f>
        <v>0</v>
      </c>
      <c r="Y270" s="44">
        <f>0*'WFH Recoverable LACW DATA 2022'!AB270</f>
        <v>0</v>
      </c>
      <c r="Z270" s="44">
        <f>$G$5*'WFH Recoverable LACW DATA 2022'!AC270</f>
        <v>0</v>
      </c>
      <c r="AA270" s="44">
        <f>$H$5*'WFH Recoverable LACW DATA 2022'!AD270</f>
        <v>0</v>
      </c>
      <c r="AB270" s="44">
        <f>$C$6*'WFH Recoverable LACW DATA 2022'!AE270</f>
        <v>-632709.16351270559</v>
      </c>
      <c r="AC270" s="44">
        <f>0*'WFH Recoverable LACW DATA 2022'!AF270</f>
        <v>0</v>
      </c>
      <c r="AD270" s="44">
        <f>$G$6*'WFH Recoverable LACW DATA 2022'!AG270</f>
        <v>0</v>
      </c>
      <c r="AE270" s="44">
        <f>$H$5*'WFH Recoverable LACW DATA 2022'!AH270</f>
        <v>0</v>
      </c>
      <c r="AF270" s="44">
        <f>$C$7*'WFH Recoverable LACW DATA 2022'!AI270</f>
        <v>-966557.7302377451</v>
      </c>
      <c r="AG270" s="44">
        <f>0*'WFH Recoverable LACW DATA 2022'!AJ270</f>
        <v>0</v>
      </c>
      <c r="AH270" s="44">
        <f>0*'WFH Recoverable LACW DATA 2022'!AK270</f>
        <v>0</v>
      </c>
      <c r="AI270" s="44">
        <f>$G$7*'WFH Recoverable LACW DATA 2022'!AL270</f>
        <v>0</v>
      </c>
      <c r="AJ270" s="44">
        <f>$H$7*'WFH Recoverable LACW DATA 2022'!AM270</f>
        <v>0</v>
      </c>
      <c r="AK270" s="44">
        <f>$C$8*'WFH Recoverable LACW DATA 2022'!AN270</f>
        <v>-2820541.6298435149</v>
      </c>
      <c r="AL270" s="44">
        <f>0*'WFH Recoverable LACW DATA 2022'!AO270</f>
        <v>0</v>
      </c>
      <c r="AM270" s="44">
        <f>$G$8*'WFH Recoverable LACW DATA 2022'!AP270</f>
        <v>0</v>
      </c>
      <c r="AN270" s="44">
        <f>$H$8*'WFH Recoverable LACW DATA 2022'!AQ270</f>
        <v>0</v>
      </c>
      <c r="AO270" s="44">
        <f>$C$9*'WFH Recoverable LACW DATA 2022'!AR270</f>
        <v>-54715.520257234726</v>
      </c>
      <c r="AP270" s="44">
        <f>0*'WFH Recoverable LACW DATA 2022'!AS270</f>
        <v>0</v>
      </c>
      <c r="AQ270" s="44">
        <f>0*'WFH Recoverable LACW DATA 2022'!AT270</f>
        <v>0</v>
      </c>
      <c r="AR270" s="44">
        <f>$G$9*'WFH Recoverable LACW DATA 2022'!AU270</f>
        <v>0</v>
      </c>
      <c r="AS270" s="44">
        <f>$H$9*'WFH Recoverable LACW DATA 2022'!AV270</f>
        <v>0</v>
      </c>
      <c r="AT270" s="44">
        <f>$C$10*'WFH Recoverable LACW DATA 2022'!AW270</f>
        <v>-25645.618683533743</v>
      </c>
      <c r="AU270" s="44">
        <f>0*'WFH Recoverable LACW DATA 2022'!AX270</f>
        <v>0</v>
      </c>
      <c r="AV270" s="44">
        <f>0*'WFH Recoverable LACW DATA 2022'!AY270</f>
        <v>0</v>
      </c>
      <c r="AW270" s="44">
        <f>$G$10*'WFH Recoverable LACW DATA 2022'!AZ270</f>
        <v>0</v>
      </c>
      <c r="AX270" s="44">
        <f>360*'WFH Recoverable LACW DATA 2022'!BA270</f>
        <v>0</v>
      </c>
      <c r="AY270" s="44">
        <f>$H$10*'WFH Recoverable LACW DATA 2022'!BB270</f>
        <v>0</v>
      </c>
      <c r="AZ270" s="44">
        <f>$C$11*'WFH Recoverable LACW DATA 2022'!BC270</f>
        <v>0</v>
      </c>
      <c r="BA270" s="44">
        <f>0*'WFH Recoverable LACW DATA 2022'!BD270</f>
        <v>0</v>
      </c>
      <c r="BB270" s="44">
        <f>$E$4*'WFH Recoverable LACW DATA 2022'!BE270</f>
        <v>0</v>
      </c>
      <c r="BC270" s="44">
        <f>$F$4*'WFH Recoverable LACW DATA 2022'!BF270</f>
        <v>0</v>
      </c>
      <c r="BD270" s="44">
        <f>0*'WFH Recoverable LACW DATA 2022'!BG270</f>
        <v>0</v>
      </c>
      <c r="BE270" s="44">
        <f>$G$11*'WFH Recoverable LACW DATA 2022'!BH270</f>
        <v>0</v>
      </c>
      <c r="BF270" s="44">
        <f>360*'WFH Recoverable LACW DATA 2022'!BI270</f>
        <v>0</v>
      </c>
      <c r="BG270" s="44">
        <f>$H$11*'WFH Recoverable LACW DATA 2022'!BJ270</f>
        <v>0</v>
      </c>
      <c r="BH270" s="44">
        <f>0*'WFH Recoverable LACW DATA 2022'!BK270</f>
        <v>0</v>
      </c>
      <c r="BI270" s="44">
        <f>0*'WFH Recoverable LACW DATA 2022'!BL270</f>
        <v>0</v>
      </c>
      <c r="BJ270" s="44">
        <f>0*'WFH Recoverable LACW DATA 2022'!BM270</f>
        <v>0</v>
      </c>
      <c r="BK270" s="44">
        <f>0*'WFH Recoverable LACW DATA 2022'!BN270</f>
        <v>0</v>
      </c>
      <c r="BL270" s="44">
        <f>0*'WFH Recoverable LACW DATA 2022'!BO270</f>
        <v>0</v>
      </c>
      <c r="BM270">
        <f>$G$3*'WFH Residual LACW DATA 2022'!N270</f>
        <v>-36643.953065045629</v>
      </c>
      <c r="BN270">
        <f>$H$3*'WFH Residual LACW DATA 2022'!O270</f>
        <v>92788.089914006516</v>
      </c>
      <c r="BO270">
        <f>$G$4*'WFH Residual LACW DATA 2022'!P270</f>
        <v>-14122.043974016586</v>
      </c>
      <c r="BP270">
        <f>$H$4*'WFH Residual LACW DATA 2022'!Q270</f>
        <v>15867.536198301663</v>
      </c>
      <c r="BQ270">
        <f>$G$5*'WFH Residual LACW DATA 2022'!R270</f>
        <v>-167949.61751644086</v>
      </c>
      <c r="BR270">
        <f>$H$5*'WFH Residual LACW DATA 2022'!S270</f>
        <v>120506.67508224526</v>
      </c>
      <c r="BS270">
        <f>$G$7*'WFH Residual LACW DATA 2022'!T270</f>
        <v>792.30168789287859</v>
      </c>
      <c r="BT270">
        <f>$H$7*'WFH Residual LACW DATA 2022'!U270</f>
        <v>133.18864580957873</v>
      </c>
      <c r="BU270">
        <f>$G$8*'WFH Residual LACW DATA 2022'!V270</f>
        <v>2760.2176858305143</v>
      </c>
      <c r="BV270">
        <f>$H$8*'WFH Residual LACW DATA 2022'!W270</f>
        <v>172.65194827167613</v>
      </c>
      <c r="BW270">
        <f>$G$6*'WFH Residual LACW DATA 2022'!X270</f>
        <v>928284.13314086385</v>
      </c>
      <c r="BX270">
        <f>$H$6*'WFH Residual LACW DATA 2022'!Y270</f>
        <v>789.26604924194805</v>
      </c>
      <c r="BY270">
        <f>$G$9*'WFH Residual LACW DATA 2022'!Z270</f>
        <v>88363.646580275206</v>
      </c>
      <c r="BZ270">
        <f>$H$9*'WFH Residual LACW DATA 2022'!AA270</f>
        <v>13414.782329997694</v>
      </c>
      <c r="CA270">
        <f>$G$10*'WFH Residual LACW DATA 2022'!AB270</f>
        <v>18156.913680878468</v>
      </c>
      <c r="CB270">
        <f>$H$10*'WFH Residual LACW DATA 2022'!AC270</f>
        <v>120.58231307863096</v>
      </c>
      <c r="CC270">
        <f>$G$10*'WFH Residual LACW DATA 2022'!AD270</f>
        <v>37964.455878200424</v>
      </c>
      <c r="CD270">
        <f>$H$11*'WFH Residual LACW DATA 2022'!AE270</f>
        <v>11610.432445202905</v>
      </c>
      <c r="CE270">
        <f>360*'WFH Residual LACW DATA 2022'!AF270</f>
        <v>7589.096627326423</v>
      </c>
      <c r="CH270">
        <f>360*'WFH Residual LACW DATA 2022'!AI270</f>
        <v>1518.7603734470731</v>
      </c>
    </row>
    <row r="271" spans="11:86" x14ac:dyDescent="0.35">
      <c r="K271" s="2" t="s">
        <v>270</v>
      </c>
      <c r="L271" s="10">
        <f>$E$3*'WFH Recoverable LACW DATA 2022'!O271</f>
        <v>0</v>
      </c>
      <c r="M271" s="44">
        <f>$F$3*'WFH Recoverable LACW DATA 2022'!P271</f>
        <v>7150.14</v>
      </c>
      <c r="N271" s="44">
        <f>$D$3*'WFH Recoverable LACW DATA 2022'!Q271</f>
        <v>-212028.18</v>
      </c>
      <c r="O271" s="44">
        <f>$G$3*'WFH Recoverable LACW DATA 2022'!R271</f>
        <v>0</v>
      </c>
      <c r="P271" s="44">
        <f>$H$3*'WFH Recoverable LACW DATA 2022'!S271</f>
        <v>0</v>
      </c>
      <c r="Q271" s="44">
        <f>$E$4*'WFH Recoverable LACW DATA 2022'!T271</f>
        <v>0</v>
      </c>
      <c r="R271" s="44">
        <f>$F$4*'WFH Recoverable LACW DATA 2022'!U271</f>
        <v>424424</v>
      </c>
      <c r="S271" s="44">
        <f>$D$3*'WFH Recoverable LACW DATA 2022'!V271</f>
        <v>0</v>
      </c>
      <c r="T271" s="44">
        <f>$G$4*'WFH Recoverable LACW DATA 2022'!W271</f>
        <v>0</v>
      </c>
      <c r="U271" s="44">
        <f>360*'WFH Recoverable LACW DATA 2022'!X271</f>
        <v>0</v>
      </c>
      <c r="V271" s="44">
        <f>$H$4*'WFH Recoverable LACW DATA 2022'!Y271</f>
        <v>0</v>
      </c>
      <c r="W271" s="44">
        <f>$C$5*'WFH Recoverable LACW DATA 2022'!Z271</f>
        <v>-938222.85694977315</v>
      </c>
      <c r="X271" s="44">
        <f>0*'WFH Recoverable LACW DATA 2022'!AA271</f>
        <v>0</v>
      </c>
      <c r="Y271" s="44">
        <f>0*'WFH Recoverable LACW DATA 2022'!AB271</f>
        <v>0</v>
      </c>
      <c r="Z271" s="44">
        <f>$G$5*'WFH Recoverable LACW DATA 2022'!AC271</f>
        <v>0</v>
      </c>
      <c r="AA271" s="44">
        <f>$H$5*'WFH Recoverable LACW DATA 2022'!AD271</f>
        <v>0</v>
      </c>
      <c r="AB271" s="44">
        <f>$C$6*'WFH Recoverable LACW DATA 2022'!AE271</f>
        <v>-1066496.5098884711</v>
      </c>
      <c r="AC271" s="44">
        <f>0*'WFH Recoverable LACW DATA 2022'!AF271</f>
        <v>0</v>
      </c>
      <c r="AD271" s="44">
        <f>$G$6*'WFH Recoverable LACW DATA 2022'!AG271</f>
        <v>0</v>
      </c>
      <c r="AE271" s="44">
        <f>$H$5*'WFH Recoverable LACW DATA 2022'!AH271</f>
        <v>0</v>
      </c>
      <c r="AF271" s="44">
        <f>$C$7*'WFH Recoverable LACW DATA 2022'!AI271</f>
        <v>-1578943.2491265675</v>
      </c>
      <c r="AG271" s="44">
        <f>0*'WFH Recoverable LACW DATA 2022'!AJ271</f>
        <v>0</v>
      </c>
      <c r="AH271" s="44">
        <f>0*'WFH Recoverable LACW DATA 2022'!AK271</f>
        <v>0</v>
      </c>
      <c r="AI271" s="44">
        <f>$G$7*'WFH Recoverable LACW DATA 2022'!AL271</f>
        <v>0</v>
      </c>
      <c r="AJ271" s="44">
        <f>$H$7*'WFH Recoverable LACW DATA 2022'!AM271</f>
        <v>0</v>
      </c>
      <c r="AK271" s="44">
        <f>$C$8*'WFH Recoverable LACW DATA 2022'!AN271</f>
        <v>-3964332.7864649114</v>
      </c>
      <c r="AL271" s="44">
        <f>0*'WFH Recoverable LACW DATA 2022'!AO271</f>
        <v>0</v>
      </c>
      <c r="AM271" s="44">
        <f>$G$8*'WFH Recoverable LACW DATA 2022'!AP271</f>
        <v>0</v>
      </c>
      <c r="AN271" s="44">
        <f>$H$8*'WFH Recoverable LACW DATA 2022'!AQ271</f>
        <v>0</v>
      </c>
      <c r="AO271" s="44">
        <f>$C$9*'WFH Recoverable LACW DATA 2022'!AR271</f>
        <v>-224305.29604138553</v>
      </c>
      <c r="AP271" s="44">
        <f>0*'WFH Recoverable LACW DATA 2022'!AS271</f>
        <v>0</v>
      </c>
      <c r="AQ271" s="44">
        <f>0*'WFH Recoverable LACW DATA 2022'!AT271</f>
        <v>0</v>
      </c>
      <c r="AR271" s="44">
        <f>$G$9*'WFH Recoverable LACW DATA 2022'!AU271</f>
        <v>0</v>
      </c>
      <c r="AS271" s="44">
        <f>$H$9*'WFH Recoverable LACW DATA 2022'!AV271</f>
        <v>0</v>
      </c>
      <c r="AT271" s="44">
        <f>$C$10*'WFH Recoverable LACW DATA 2022'!AW271</f>
        <v>-4540</v>
      </c>
      <c r="AU271" s="44">
        <f>0*'WFH Recoverable LACW DATA 2022'!AX271</f>
        <v>0</v>
      </c>
      <c r="AV271" s="44">
        <f>0*'WFH Recoverable LACW DATA 2022'!AY271</f>
        <v>0</v>
      </c>
      <c r="AW271" s="44">
        <f>$G$10*'WFH Recoverable LACW DATA 2022'!AZ271</f>
        <v>0</v>
      </c>
      <c r="AX271" s="44">
        <f>360*'WFH Recoverable LACW DATA 2022'!BA271</f>
        <v>0</v>
      </c>
      <c r="AY271" s="44">
        <f>$H$10*'WFH Recoverable LACW DATA 2022'!BB271</f>
        <v>0</v>
      </c>
      <c r="AZ271" s="44">
        <f>$C$11*'WFH Recoverable LACW DATA 2022'!BC271</f>
        <v>0</v>
      </c>
      <c r="BA271" s="44">
        <f>0*'WFH Recoverable LACW DATA 2022'!BD271</f>
        <v>0</v>
      </c>
      <c r="BB271" s="44">
        <f>$E$4*'WFH Recoverable LACW DATA 2022'!BE271</f>
        <v>0</v>
      </c>
      <c r="BC271" s="44">
        <f>$F$4*'WFH Recoverable LACW DATA 2022'!BF271</f>
        <v>0</v>
      </c>
      <c r="BD271" s="44">
        <f>0*'WFH Recoverable LACW DATA 2022'!BG271</f>
        <v>0</v>
      </c>
      <c r="BE271" s="44">
        <f>$G$11*'WFH Recoverable LACW DATA 2022'!BH271</f>
        <v>0</v>
      </c>
      <c r="BF271" s="44">
        <f>360*'WFH Recoverable LACW DATA 2022'!BI271</f>
        <v>0</v>
      </c>
      <c r="BG271" s="44">
        <f>$H$11*'WFH Recoverable LACW DATA 2022'!BJ271</f>
        <v>0</v>
      </c>
      <c r="BH271" s="44">
        <f>0*'WFH Recoverable LACW DATA 2022'!BK271</f>
        <v>0</v>
      </c>
      <c r="BI271" s="44">
        <f>0*'WFH Recoverable LACW DATA 2022'!BL271</f>
        <v>0</v>
      </c>
      <c r="BJ271" s="44">
        <f>0*'WFH Recoverable LACW DATA 2022'!BM271</f>
        <v>0</v>
      </c>
      <c r="BK271" s="44">
        <f>0*'WFH Recoverable LACW DATA 2022'!BN271</f>
        <v>0</v>
      </c>
      <c r="BL271" s="44">
        <f>0*'WFH Recoverable LACW DATA 2022'!BO271</f>
        <v>0</v>
      </c>
      <c r="BM271">
        <f>$G$3*'WFH Residual LACW DATA 2022'!N271</f>
        <v>-34936.202104903336</v>
      </c>
      <c r="BN271">
        <f>$H$3*'WFH Residual LACW DATA 2022'!O271</f>
        <v>88463.803466004058</v>
      </c>
      <c r="BO271">
        <f>$G$4*'WFH Residual LACW DATA 2022'!P271</f>
        <v>-13463.901712099883</v>
      </c>
      <c r="BP271">
        <f>$H$4*'WFH Residual LACW DATA 2022'!Q271</f>
        <v>15128.047199130591</v>
      </c>
      <c r="BQ271">
        <f>$G$5*'WFH Residual LACW DATA 2022'!R271</f>
        <v>-160122.51108880973</v>
      </c>
      <c r="BR271">
        <f>$H$5*'WFH Residual LACW DATA 2022'!S271</f>
        <v>114890.59458705527</v>
      </c>
      <c r="BS271">
        <f>$G$7*'WFH Residual LACW DATA 2022'!T271</f>
        <v>755.37734280872075</v>
      </c>
      <c r="BT271">
        <f>$H$7*'WFH Residual LACW DATA 2022'!U271</f>
        <v>126.98153607560393</v>
      </c>
      <c r="BU271">
        <f>$G$8*'WFH Residual LACW DATA 2022'!V271</f>
        <v>2631.5807891831596</v>
      </c>
      <c r="BV271">
        <f>$H$8*'WFH Residual LACW DATA 2022'!W271</f>
        <v>164.60569491281993</v>
      </c>
      <c r="BW271">
        <f>$G$6*'WFH Residual LACW DATA 2022'!X271</f>
        <v>885022.47638559516</v>
      </c>
      <c r="BX271">
        <f>$H$6*'WFH Residual LACW DATA 2022'!Y271</f>
        <v>752.48317674431951</v>
      </c>
      <c r="BY271">
        <f>$G$9*'WFH Residual LACW DATA 2022'!Z271</f>
        <v>84245.55642713928</v>
      </c>
      <c r="BZ271">
        <f>$H$9*'WFH Residual LACW DATA 2022'!AA271</f>
        <v>12789.601215845292</v>
      </c>
      <c r="CA271">
        <f>$G$10*'WFH Residual LACW DATA 2022'!AB271</f>
        <v>17310.730772699852</v>
      </c>
      <c r="CB271">
        <f>$H$10*'WFH Residual LACW DATA 2022'!AC271</f>
        <v>114.96270755815993</v>
      </c>
      <c r="CC271">
        <f>$G$10*'WFH Residual LACW DATA 2022'!AD271</f>
        <v>36195.164342917866</v>
      </c>
      <c r="CD271">
        <f>$H$11*'WFH Residual LACW DATA 2022'!AE271</f>
        <v>11069.341064565917</v>
      </c>
      <c r="CE271">
        <f>360*'WFH Residual LACW DATA 2022'!AF271</f>
        <v>7235.4151610030713</v>
      </c>
      <c r="CH271">
        <f>360*'WFH Residual LACW DATA 2022'!AI271</f>
        <v>1447.9802236805788</v>
      </c>
    </row>
    <row r="272" spans="11:86" x14ac:dyDescent="0.35">
      <c r="K272" s="2" t="s">
        <v>271</v>
      </c>
      <c r="L272" s="10">
        <f>$E$3*'WFH Recoverable LACW DATA 2022'!O272</f>
        <v>0</v>
      </c>
      <c r="M272" s="44">
        <f>$F$3*'WFH Recoverable LACW DATA 2022'!P272</f>
        <v>0</v>
      </c>
      <c r="N272" s="44">
        <f>$D$3*'WFH Recoverable LACW DATA 2022'!Q272</f>
        <v>0</v>
      </c>
      <c r="O272" s="44">
        <f>$G$3*'WFH Recoverable LACW DATA 2022'!R272</f>
        <v>0</v>
      </c>
      <c r="P272" s="44">
        <f>$H$3*'WFH Recoverable LACW DATA 2022'!S272</f>
        <v>0</v>
      </c>
      <c r="Q272" s="44">
        <f>$E$4*'WFH Recoverable LACW DATA 2022'!T272</f>
        <v>-506048.4</v>
      </c>
      <c r="R272" s="44">
        <f>$F$4*'WFH Recoverable LACW DATA 2022'!U272</f>
        <v>0</v>
      </c>
      <c r="S272" s="44">
        <f>$D$3*'WFH Recoverable LACW DATA 2022'!V272</f>
        <v>0</v>
      </c>
      <c r="T272" s="44">
        <f>$G$4*'WFH Recoverable LACW DATA 2022'!W272</f>
        <v>0</v>
      </c>
      <c r="U272" s="44">
        <f>360*'WFH Recoverable LACW DATA 2022'!X272</f>
        <v>0</v>
      </c>
      <c r="V272" s="44">
        <f>$H$4*'WFH Recoverable LACW DATA 2022'!Y272</f>
        <v>0</v>
      </c>
      <c r="W272" s="44">
        <f>$C$5*'WFH Recoverable LACW DATA 2022'!Z272</f>
        <v>-992155.57413883018</v>
      </c>
      <c r="X272" s="44">
        <f>0*'WFH Recoverable LACW DATA 2022'!AA272</f>
        <v>0</v>
      </c>
      <c r="Y272" s="44">
        <f>0*'WFH Recoverable LACW DATA 2022'!AB272</f>
        <v>0</v>
      </c>
      <c r="Z272" s="44">
        <f>$G$5*'WFH Recoverable LACW DATA 2022'!AC272</f>
        <v>0</v>
      </c>
      <c r="AA272" s="44">
        <f>$H$5*'WFH Recoverable LACW DATA 2022'!AD272</f>
        <v>0</v>
      </c>
      <c r="AB272" s="44">
        <f>$C$6*'WFH Recoverable LACW DATA 2022'!AE272</f>
        <v>-1414978.527889125</v>
      </c>
      <c r="AC272" s="44">
        <f>0*'WFH Recoverable LACW DATA 2022'!AF272</f>
        <v>0</v>
      </c>
      <c r="AD272" s="44">
        <f>$G$6*'WFH Recoverable LACW DATA 2022'!AG272</f>
        <v>0</v>
      </c>
      <c r="AE272" s="44">
        <f>$H$5*'WFH Recoverable LACW DATA 2022'!AH272</f>
        <v>0</v>
      </c>
      <c r="AF272" s="44">
        <f>$C$7*'WFH Recoverable LACW DATA 2022'!AI272</f>
        <v>-1596700.1098766525</v>
      </c>
      <c r="AG272" s="44">
        <f>0*'WFH Recoverable LACW DATA 2022'!AJ272</f>
        <v>0</v>
      </c>
      <c r="AH272" s="44">
        <f>0*'WFH Recoverable LACW DATA 2022'!AK272</f>
        <v>0</v>
      </c>
      <c r="AI272" s="44">
        <f>$G$7*'WFH Recoverable LACW DATA 2022'!AL272</f>
        <v>0</v>
      </c>
      <c r="AJ272" s="44">
        <f>$H$7*'WFH Recoverable LACW DATA 2022'!AM272</f>
        <v>0</v>
      </c>
      <c r="AK272" s="44">
        <f>$C$8*'WFH Recoverable LACW DATA 2022'!AN272</f>
        <v>-4958819.2365518901</v>
      </c>
      <c r="AL272" s="44">
        <f>0*'WFH Recoverable LACW DATA 2022'!AO272</f>
        <v>0</v>
      </c>
      <c r="AM272" s="44">
        <f>$G$8*'WFH Recoverable LACW DATA 2022'!AP272</f>
        <v>0</v>
      </c>
      <c r="AN272" s="44">
        <f>$H$8*'WFH Recoverable LACW DATA 2022'!AQ272</f>
        <v>0</v>
      </c>
      <c r="AO272" s="44">
        <f>$C$9*'WFH Recoverable LACW DATA 2022'!AR272</f>
        <v>-2331512.6800000002</v>
      </c>
      <c r="AP272" s="44">
        <f>0*'WFH Recoverable LACW DATA 2022'!AS272</f>
        <v>0</v>
      </c>
      <c r="AQ272" s="44">
        <f>0*'WFH Recoverable LACW DATA 2022'!AT272</f>
        <v>0</v>
      </c>
      <c r="AR272" s="44">
        <f>$G$9*'WFH Recoverable LACW DATA 2022'!AU272</f>
        <v>0</v>
      </c>
      <c r="AS272" s="44">
        <f>$H$9*'WFH Recoverable LACW DATA 2022'!AV272</f>
        <v>0</v>
      </c>
      <c r="AT272" s="44">
        <f>$C$10*'WFH Recoverable LACW DATA 2022'!AW272</f>
        <v>-19100</v>
      </c>
      <c r="AU272" s="44">
        <f>0*'WFH Recoverable LACW DATA 2022'!AX272</f>
        <v>0</v>
      </c>
      <c r="AV272" s="44">
        <f>0*'WFH Recoverable LACW DATA 2022'!AY272</f>
        <v>0</v>
      </c>
      <c r="AW272" s="44">
        <f>$G$10*'WFH Recoverable LACW DATA 2022'!AZ272</f>
        <v>0</v>
      </c>
      <c r="AX272" s="44">
        <f>360*'WFH Recoverable LACW DATA 2022'!BA272</f>
        <v>0</v>
      </c>
      <c r="AY272" s="44">
        <f>$H$10*'WFH Recoverable LACW DATA 2022'!BB272</f>
        <v>0</v>
      </c>
      <c r="AZ272" s="44">
        <f>$C$11*'WFH Recoverable LACW DATA 2022'!BC272</f>
        <v>0</v>
      </c>
      <c r="BA272" s="44">
        <f>0*'WFH Recoverable LACW DATA 2022'!BD272</f>
        <v>0</v>
      </c>
      <c r="BB272" s="44">
        <f>$E$4*'WFH Recoverable LACW DATA 2022'!BE272</f>
        <v>0</v>
      </c>
      <c r="BC272" s="44">
        <f>$F$4*'WFH Recoverable LACW DATA 2022'!BF272</f>
        <v>0</v>
      </c>
      <c r="BD272" s="44">
        <f>0*'WFH Recoverable LACW DATA 2022'!BG272</f>
        <v>0</v>
      </c>
      <c r="BE272" s="44">
        <f>$G$11*'WFH Recoverable LACW DATA 2022'!BH272</f>
        <v>0</v>
      </c>
      <c r="BF272" s="44">
        <f>360*'WFH Recoverable LACW DATA 2022'!BI272</f>
        <v>0</v>
      </c>
      <c r="BG272" s="44">
        <f>$H$11*'WFH Recoverable LACW DATA 2022'!BJ272</f>
        <v>0</v>
      </c>
      <c r="BH272" s="44">
        <f>0*'WFH Recoverable LACW DATA 2022'!BK272</f>
        <v>0</v>
      </c>
      <c r="BI272" s="44">
        <f>0*'WFH Recoverable LACW DATA 2022'!BL272</f>
        <v>0</v>
      </c>
      <c r="BJ272" s="44">
        <f>0*'WFH Recoverable LACW DATA 2022'!BM272</f>
        <v>0</v>
      </c>
      <c r="BK272" s="44">
        <f>0*'WFH Recoverable LACW DATA 2022'!BN272</f>
        <v>0</v>
      </c>
      <c r="BL272" s="44">
        <f>0*'WFH Recoverable LACW DATA 2022'!BO272</f>
        <v>0</v>
      </c>
      <c r="BM272">
        <f>$G$3*'WFH Residual LACW DATA 2022'!N272</f>
        <v>-107351.68802759488</v>
      </c>
      <c r="BN272">
        <f>$H$3*'WFH Residual LACW DATA 2022'!O272</f>
        <v>271830.88198599749</v>
      </c>
      <c r="BO272">
        <f>$G$4*'WFH Residual LACW DATA 2022'!P272</f>
        <v>-41371.771662286308</v>
      </c>
      <c r="BP272">
        <f>$H$4*'WFH Residual LACW DATA 2022'!Q272</f>
        <v>46485.344872671893</v>
      </c>
      <c r="BQ272">
        <f>$G$5*'WFH Residual LACW DATA 2022'!R272</f>
        <v>-492023.1971691178</v>
      </c>
      <c r="BR272">
        <f>$H$5*'WFH Residual LACW DATA 2022'!S272</f>
        <v>353034.91863196512</v>
      </c>
      <c r="BS272">
        <f>$G$7*'WFH Residual LACW DATA 2022'!T272</f>
        <v>2321.1175789750241</v>
      </c>
      <c r="BT272">
        <f>$H$7*'WFH Residual LACW DATA 2022'!U272</f>
        <v>390.18786887942224</v>
      </c>
      <c r="BU272">
        <f>$G$8*'WFH Residual LACW DATA 2022'!V272</f>
        <v>8086.3008249014165</v>
      </c>
      <c r="BV272">
        <f>$H$8*'WFH Residual LACW DATA 2022'!W272</f>
        <v>505.79908928813995</v>
      </c>
      <c r="BW272">
        <f>$G$6*'WFH Residual LACW DATA 2022'!X272</f>
        <v>2719490.1293813298</v>
      </c>
      <c r="BX272">
        <f>$H$6*'WFH Residual LACW DATA 2022'!Y272</f>
        <v>2312.2244081743534</v>
      </c>
      <c r="BY272">
        <f>$G$9*'WFH Residual LACW DATA 2022'!Z272</f>
        <v>258869.08554402002</v>
      </c>
      <c r="BZ272">
        <f>$H$9*'WFH Residual LACW DATA 2022'!AA272</f>
        <v>39299.78638199118</v>
      </c>
      <c r="CA272">
        <f>$G$10*'WFH Residual LACW DATA 2022'!AB272</f>
        <v>53192.277851510968</v>
      </c>
      <c r="CB272">
        <f>$H$10*'WFH Residual LACW DATA 2022'!AC272</f>
        <v>353.25650680441515</v>
      </c>
      <c r="CC272">
        <f>$G$10*'WFH Residual LACW DATA 2022'!AD272</f>
        <v>111220.21732588657</v>
      </c>
      <c r="CD272">
        <f>$H$11*'WFH Residual LACW DATA 2022'!AE272</f>
        <v>34013.784471081482</v>
      </c>
      <c r="CE272">
        <f>360*'WFH Residual LACW DATA 2022'!AF272</f>
        <v>22232.927001676475</v>
      </c>
      <c r="CH272">
        <f>360*'WFH Residual LACW DATA 2022'!AI272</f>
        <v>4449.3422832835031</v>
      </c>
    </row>
    <row r="273" spans="11:86" x14ac:dyDescent="0.35">
      <c r="K273" s="2" t="s">
        <v>272</v>
      </c>
      <c r="L273" s="10">
        <f>$E$3*'WFH Recoverable LACW DATA 2022'!O273</f>
        <v>0</v>
      </c>
      <c r="M273" s="44">
        <f>$F$3*'WFH Recoverable LACW DATA 2022'!P273</f>
        <v>0</v>
      </c>
      <c r="N273" s="44">
        <f>$D$3*'WFH Recoverable LACW DATA 2022'!Q273</f>
        <v>-170328.59999999998</v>
      </c>
      <c r="O273" s="44">
        <f>$G$3*'WFH Recoverable LACW DATA 2022'!R273</f>
        <v>0</v>
      </c>
      <c r="P273" s="44">
        <f>$H$3*'WFH Recoverable LACW DATA 2022'!S273</f>
        <v>0</v>
      </c>
      <c r="Q273" s="44">
        <f>$E$4*'WFH Recoverable LACW DATA 2022'!T273</f>
        <v>-301266.89999999997</v>
      </c>
      <c r="R273" s="44">
        <f>$F$4*'WFH Recoverable LACW DATA 2022'!U273</f>
        <v>0</v>
      </c>
      <c r="S273" s="44">
        <f>$D$3*'WFH Recoverable LACW DATA 2022'!V273</f>
        <v>0</v>
      </c>
      <c r="T273" s="44">
        <f>$G$4*'WFH Recoverable LACW DATA 2022'!W273</f>
        <v>0</v>
      </c>
      <c r="U273" s="44">
        <f>360*'WFH Recoverable LACW DATA 2022'!X273</f>
        <v>0</v>
      </c>
      <c r="V273" s="44">
        <f>$H$4*'WFH Recoverable LACW DATA 2022'!Y273</f>
        <v>0</v>
      </c>
      <c r="W273" s="44">
        <f>$C$5*'WFH Recoverable LACW DATA 2022'!Z273</f>
        <v>-353315.18785576586</v>
      </c>
      <c r="X273" s="44">
        <f>0*'WFH Recoverable LACW DATA 2022'!AA273</f>
        <v>0</v>
      </c>
      <c r="Y273" s="44">
        <f>0*'WFH Recoverable LACW DATA 2022'!AB273</f>
        <v>0</v>
      </c>
      <c r="Z273" s="44">
        <f>$G$5*'WFH Recoverable LACW DATA 2022'!AC273</f>
        <v>0</v>
      </c>
      <c r="AA273" s="44">
        <f>$H$5*'WFH Recoverable LACW DATA 2022'!AD273</f>
        <v>0</v>
      </c>
      <c r="AB273" s="44">
        <f>$C$6*'WFH Recoverable LACW DATA 2022'!AE273</f>
        <v>-954466.23155390867</v>
      </c>
      <c r="AC273" s="44">
        <f>0*'WFH Recoverable LACW DATA 2022'!AF273</f>
        <v>0</v>
      </c>
      <c r="AD273" s="44">
        <f>$G$6*'WFH Recoverable LACW DATA 2022'!AG273</f>
        <v>0</v>
      </c>
      <c r="AE273" s="44">
        <f>$H$5*'WFH Recoverable LACW DATA 2022'!AH273</f>
        <v>0</v>
      </c>
      <c r="AF273" s="44">
        <f>$C$7*'WFH Recoverable LACW DATA 2022'!AI273</f>
        <v>-1521861.3940694919</v>
      </c>
      <c r="AG273" s="44">
        <f>0*'WFH Recoverable LACW DATA 2022'!AJ273</f>
        <v>0</v>
      </c>
      <c r="AH273" s="44">
        <f>0*'WFH Recoverable LACW DATA 2022'!AK273</f>
        <v>0</v>
      </c>
      <c r="AI273" s="44">
        <f>$G$7*'WFH Recoverable LACW DATA 2022'!AL273</f>
        <v>0</v>
      </c>
      <c r="AJ273" s="44">
        <f>$H$7*'WFH Recoverable LACW DATA 2022'!AM273</f>
        <v>0</v>
      </c>
      <c r="AK273" s="44">
        <f>$C$8*'WFH Recoverable LACW DATA 2022'!AN273</f>
        <v>-4489050.4502331503</v>
      </c>
      <c r="AL273" s="44">
        <f>0*'WFH Recoverable LACW DATA 2022'!AO273</f>
        <v>0</v>
      </c>
      <c r="AM273" s="44">
        <f>$G$8*'WFH Recoverable LACW DATA 2022'!AP273</f>
        <v>0</v>
      </c>
      <c r="AN273" s="44">
        <f>$H$8*'WFH Recoverable LACW DATA 2022'!AQ273</f>
        <v>0</v>
      </c>
      <c r="AO273" s="44">
        <f>$C$9*'WFH Recoverable LACW DATA 2022'!AR273</f>
        <v>-186524.25481024166</v>
      </c>
      <c r="AP273" s="44">
        <f>0*'WFH Recoverable LACW DATA 2022'!AS273</f>
        <v>0</v>
      </c>
      <c r="AQ273" s="44">
        <f>0*'WFH Recoverable LACW DATA 2022'!AT273</f>
        <v>0</v>
      </c>
      <c r="AR273" s="44">
        <f>$G$9*'WFH Recoverable LACW DATA 2022'!AU273</f>
        <v>0</v>
      </c>
      <c r="AS273" s="44">
        <f>$H$9*'WFH Recoverable LACW DATA 2022'!AV273</f>
        <v>0</v>
      </c>
      <c r="AT273" s="44">
        <f>$C$10*'WFH Recoverable LACW DATA 2022'!AW273</f>
        <v>-42535</v>
      </c>
      <c r="AU273" s="44">
        <f>0*'WFH Recoverable LACW DATA 2022'!AX273</f>
        <v>0</v>
      </c>
      <c r="AV273" s="44">
        <f>0*'WFH Recoverable LACW DATA 2022'!AY273</f>
        <v>0</v>
      </c>
      <c r="AW273" s="44">
        <f>$G$10*'WFH Recoverable LACW DATA 2022'!AZ273</f>
        <v>0</v>
      </c>
      <c r="AX273" s="44">
        <f>360*'WFH Recoverable LACW DATA 2022'!BA273</f>
        <v>0</v>
      </c>
      <c r="AY273" s="44">
        <f>$H$10*'WFH Recoverable LACW DATA 2022'!BB273</f>
        <v>0</v>
      </c>
      <c r="AZ273" s="44">
        <f>$C$11*'WFH Recoverable LACW DATA 2022'!BC273</f>
        <v>0</v>
      </c>
      <c r="BA273" s="44">
        <f>0*'WFH Recoverable LACW DATA 2022'!BD273</f>
        <v>0</v>
      </c>
      <c r="BB273" s="44">
        <f>$E$4*'WFH Recoverable LACW DATA 2022'!BE273</f>
        <v>0</v>
      </c>
      <c r="BC273" s="44">
        <f>$F$4*'WFH Recoverable LACW DATA 2022'!BF273</f>
        <v>0</v>
      </c>
      <c r="BD273" s="44">
        <f>0*'WFH Recoverable LACW DATA 2022'!BG273</f>
        <v>0</v>
      </c>
      <c r="BE273" s="44">
        <f>$G$11*'WFH Recoverable LACW DATA 2022'!BH273</f>
        <v>0</v>
      </c>
      <c r="BF273" s="44">
        <f>360*'WFH Recoverable LACW DATA 2022'!BI273</f>
        <v>0</v>
      </c>
      <c r="BG273" s="44">
        <f>$H$11*'WFH Recoverable LACW DATA 2022'!BJ273</f>
        <v>0</v>
      </c>
      <c r="BH273" s="44">
        <f>0*'WFH Recoverable LACW DATA 2022'!BK273</f>
        <v>0</v>
      </c>
      <c r="BI273" s="44">
        <f>0*'WFH Recoverable LACW DATA 2022'!BL273</f>
        <v>0</v>
      </c>
      <c r="BJ273" s="44">
        <f>0*'WFH Recoverable LACW DATA 2022'!BM273</f>
        <v>0</v>
      </c>
      <c r="BK273" s="44">
        <f>0*'WFH Recoverable LACW DATA 2022'!BN273</f>
        <v>0</v>
      </c>
      <c r="BL273" s="44">
        <f>0*'WFH Recoverable LACW DATA 2022'!BO273</f>
        <v>0</v>
      </c>
      <c r="BM273">
        <f>$G$3*'WFH Residual LACW DATA 2022'!N273</f>
        <v>-86462.907696466995</v>
      </c>
      <c r="BN273">
        <f>$H$3*'WFH Residual LACW DATA 2022'!O273</f>
        <v>218937.29749422261</v>
      </c>
      <c r="BO273">
        <f>$G$4*'WFH Residual LACW DATA 2022'!P273</f>
        <v>-33321.541004143939</v>
      </c>
      <c r="BP273">
        <f>$H$4*'WFH Residual LACW DATA 2022'!Q273</f>
        <v>37440.101379040367</v>
      </c>
      <c r="BQ273">
        <f>$G$5*'WFH Residual LACW DATA 2022'!R273</f>
        <v>-396283.9994692828</v>
      </c>
      <c r="BR273">
        <f>$H$5*'WFH Residual LACW DATA 2022'!S273</f>
        <v>284340.4341761166</v>
      </c>
      <c r="BS273">
        <f>$G$7*'WFH Residual LACW DATA 2022'!T273</f>
        <v>1869.4682745182054</v>
      </c>
      <c r="BT273">
        <f>$H$7*'WFH Residual LACW DATA 2022'!U273</f>
        <v>314.26406338883623</v>
      </c>
      <c r="BU273">
        <f>$G$8*'WFH Residual LACW DATA 2022'!V273</f>
        <v>6512.8466508099518</v>
      </c>
      <c r="BV273">
        <f>$H$8*'WFH Residual LACW DATA 2022'!W273</f>
        <v>407.37934142997295</v>
      </c>
      <c r="BW273">
        <f>$G$6*'WFH Residual LACW DATA 2022'!X273</f>
        <v>2190324.4220781079</v>
      </c>
      <c r="BX273">
        <f>$H$6*'WFH Residual LACW DATA 2022'!Y273</f>
        <v>1862.3055608227335</v>
      </c>
      <c r="BY273">
        <f>$G$9*'WFH Residual LACW DATA 2022'!Z273</f>
        <v>208497.64228307205</v>
      </c>
      <c r="BZ273">
        <f>$H$9*'WFH Residual LACW DATA 2022'!AA273</f>
        <v>31652.728195233609</v>
      </c>
      <c r="CA273">
        <f>$G$10*'WFH Residual LACW DATA 2022'!AB273</f>
        <v>42841.981291042204</v>
      </c>
      <c r="CB273">
        <f>$H$10*'WFH Residual LACW DATA 2022'!AC273</f>
        <v>284.51890512569543</v>
      </c>
      <c r="CC273">
        <f>$G$10*'WFH Residual LACW DATA 2022'!AD273</f>
        <v>89578.68815399734</v>
      </c>
      <c r="CD273">
        <f>$H$11*'WFH Residual LACW DATA 2022'!AE273</f>
        <v>27395.290760352749</v>
      </c>
      <c r="CE273">
        <f>360*'WFH Residual LACW DATA 2022'!AF273</f>
        <v>17906.784238680128</v>
      </c>
      <c r="CH273">
        <f>360*'WFH Residual LACW DATA 2022'!AI273</f>
        <v>3583.5772889816221</v>
      </c>
    </row>
    <row r="274" spans="11:86" x14ac:dyDescent="0.35">
      <c r="K274" s="2" t="s">
        <v>273</v>
      </c>
      <c r="L274" s="10">
        <f>$E$3*'WFH Recoverable LACW DATA 2022'!O274</f>
        <v>-28127.194214164989</v>
      </c>
      <c r="M274" s="44">
        <f>$F$3*'WFH Recoverable LACW DATA 2022'!P274</f>
        <v>0</v>
      </c>
      <c r="N274" s="44">
        <f>$D$3*'WFH Recoverable LACW DATA 2022'!Q274</f>
        <v>0</v>
      </c>
      <c r="O274" s="44">
        <f>$G$3*'WFH Recoverable LACW DATA 2022'!R274</f>
        <v>0</v>
      </c>
      <c r="P274" s="44">
        <f>$H$3*'WFH Recoverable LACW DATA 2022'!S274</f>
        <v>0</v>
      </c>
      <c r="Q274" s="44">
        <f>$E$4*'WFH Recoverable LACW DATA 2022'!T274</f>
        <v>-656833.94999999995</v>
      </c>
      <c r="R274" s="44">
        <f>$F$4*'WFH Recoverable LACW DATA 2022'!U274</f>
        <v>0</v>
      </c>
      <c r="S274" s="44">
        <f>$D$3*'WFH Recoverable LACW DATA 2022'!V274</f>
        <v>0</v>
      </c>
      <c r="T274" s="44">
        <f>$G$4*'WFH Recoverable LACW DATA 2022'!W274</f>
        <v>0</v>
      </c>
      <c r="U274" s="44">
        <f>360*'WFH Recoverable LACW DATA 2022'!X274</f>
        <v>0</v>
      </c>
      <c r="V274" s="44">
        <f>$H$4*'WFH Recoverable LACW DATA 2022'!Y274</f>
        <v>0</v>
      </c>
      <c r="W274" s="44">
        <f>$C$5*'WFH Recoverable LACW DATA 2022'!Z274</f>
        <v>-1702621.7578076944</v>
      </c>
      <c r="X274" s="44">
        <f>0*'WFH Recoverable LACW DATA 2022'!AA274</f>
        <v>0</v>
      </c>
      <c r="Y274" s="44">
        <f>0*'WFH Recoverable LACW DATA 2022'!AB274</f>
        <v>0</v>
      </c>
      <c r="Z274" s="44">
        <f>$G$5*'WFH Recoverable LACW DATA 2022'!AC274</f>
        <v>0</v>
      </c>
      <c r="AA274" s="44">
        <f>$H$5*'WFH Recoverable LACW DATA 2022'!AD274</f>
        <v>0</v>
      </c>
      <c r="AB274" s="44">
        <f>$C$6*'WFH Recoverable LACW DATA 2022'!AE274</f>
        <v>-744218.24691255041</v>
      </c>
      <c r="AC274" s="44">
        <f>0*'WFH Recoverable LACW DATA 2022'!AF274</f>
        <v>0</v>
      </c>
      <c r="AD274" s="44">
        <f>$G$6*'WFH Recoverable LACW DATA 2022'!AG274</f>
        <v>0</v>
      </c>
      <c r="AE274" s="44">
        <f>$H$5*'WFH Recoverable LACW DATA 2022'!AH274</f>
        <v>0</v>
      </c>
      <c r="AF274" s="44">
        <f>$C$7*'WFH Recoverable LACW DATA 2022'!AI274</f>
        <v>-1463651.9799999997</v>
      </c>
      <c r="AG274" s="44">
        <f>0*'WFH Recoverable LACW DATA 2022'!AJ274</f>
        <v>0</v>
      </c>
      <c r="AH274" s="44">
        <f>0*'WFH Recoverable LACW DATA 2022'!AK274</f>
        <v>0</v>
      </c>
      <c r="AI274" s="44">
        <f>$G$7*'WFH Recoverable LACW DATA 2022'!AL274</f>
        <v>0</v>
      </c>
      <c r="AJ274" s="44">
        <f>$H$7*'WFH Recoverable LACW DATA 2022'!AM274</f>
        <v>0</v>
      </c>
      <c r="AK274" s="44">
        <f>$C$8*'WFH Recoverable LACW DATA 2022'!AN274</f>
        <v>-7329710.4410973256</v>
      </c>
      <c r="AL274" s="44">
        <f>0*'WFH Recoverable LACW DATA 2022'!AO274</f>
        <v>0</v>
      </c>
      <c r="AM274" s="44">
        <f>$G$8*'WFH Recoverable LACW DATA 2022'!AP274</f>
        <v>0</v>
      </c>
      <c r="AN274" s="44">
        <f>$H$8*'WFH Recoverable LACW DATA 2022'!AQ274</f>
        <v>0</v>
      </c>
      <c r="AO274" s="44">
        <f>$C$9*'WFH Recoverable LACW DATA 2022'!AR274</f>
        <v>-2960914.6</v>
      </c>
      <c r="AP274" s="44">
        <f>0*'WFH Recoverable LACW DATA 2022'!AS274</f>
        <v>0</v>
      </c>
      <c r="AQ274" s="44">
        <f>0*'WFH Recoverable LACW DATA 2022'!AT274</f>
        <v>0</v>
      </c>
      <c r="AR274" s="44">
        <f>$G$9*'WFH Recoverable LACW DATA 2022'!AU274</f>
        <v>0</v>
      </c>
      <c r="AS274" s="44">
        <f>$H$9*'WFH Recoverable LACW DATA 2022'!AV274</f>
        <v>0</v>
      </c>
      <c r="AT274" s="44">
        <f>$C$10*'WFH Recoverable LACW DATA 2022'!AW274</f>
        <v>-843500</v>
      </c>
      <c r="AU274" s="44">
        <f>0*'WFH Recoverable LACW DATA 2022'!AX274</f>
        <v>0</v>
      </c>
      <c r="AV274" s="44">
        <f>0*'WFH Recoverable LACW DATA 2022'!AY274</f>
        <v>0</v>
      </c>
      <c r="AW274" s="44">
        <f>$G$10*'WFH Recoverable LACW DATA 2022'!AZ274</f>
        <v>0</v>
      </c>
      <c r="AX274" s="44">
        <f>360*'WFH Recoverable LACW DATA 2022'!BA274</f>
        <v>0</v>
      </c>
      <c r="AY274" s="44">
        <f>$H$10*'WFH Recoverable LACW DATA 2022'!BB274</f>
        <v>0</v>
      </c>
      <c r="AZ274" s="44">
        <f>$C$11*'WFH Recoverable LACW DATA 2022'!BC274</f>
        <v>0</v>
      </c>
      <c r="BA274" s="44">
        <f>0*'WFH Recoverable LACW DATA 2022'!BD274</f>
        <v>0</v>
      </c>
      <c r="BB274" s="44">
        <f>$E$4*'WFH Recoverable LACW DATA 2022'!BE274</f>
        <v>0</v>
      </c>
      <c r="BC274" s="44">
        <f>$F$4*'WFH Recoverable LACW DATA 2022'!BF274</f>
        <v>0</v>
      </c>
      <c r="BD274" s="44">
        <f>0*'WFH Recoverable LACW DATA 2022'!BG274</f>
        <v>0</v>
      </c>
      <c r="BE274" s="44">
        <f>$G$11*'WFH Recoverable LACW DATA 2022'!BH274</f>
        <v>0</v>
      </c>
      <c r="BF274" s="44">
        <f>360*'WFH Recoverable LACW DATA 2022'!BI274</f>
        <v>0</v>
      </c>
      <c r="BG274" s="44">
        <f>$H$11*'WFH Recoverable LACW DATA 2022'!BJ274</f>
        <v>0</v>
      </c>
      <c r="BH274" s="44">
        <f>0*'WFH Recoverable LACW DATA 2022'!BK274</f>
        <v>0</v>
      </c>
      <c r="BI274" s="44">
        <f>0*'WFH Recoverable LACW DATA 2022'!BL274</f>
        <v>0</v>
      </c>
      <c r="BJ274" s="44">
        <f>0*'WFH Recoverable LACW DATA 2022'!BM274</f>
        <v>0</v>
      </c>
      <c r="BK274" s="44">
        <f>0*'WFH Recoverable LACW DATA 2022'!BN274</f>
        <v>0</v>
      </c>
      <c r="BL274" s="44">
        <f>0*'WFH Recoverable LACW DATA 2022'!BO274</f>
        <v>0</v>
      </c>
      <c r="BM274">
        <f>$G$3*'WFH Residual LACW DATA 2022'!N274</f>
        <v>-227961.68154111604</v>
      </c>
      <c r="BN274">
        <f>$H$3*'WFH Residual LACW DATA 2022'!O274</f>
        <v>577233.81989488564</v>
      </c>
      <c r="BO274">
        <f>$G$4*'WFH Residual LACW DATA 2022'!P274</f>
        <v>-87853.100493823498</v>
      </c>
      <c r="BP274">
        <f>$H$4*'WFH Residual LACW DATA 2022'!Q274</f>
        <v>98711.790926557616</v>
      </c>
      <c r="BQ274">
        <f>$G$5*'WFH Residual LACW DATA 2022'!R274</f>
        <v>-1044812.9642365446</v>
      </c>
      <c r="BR274">
        <f>$H$5*'WFH Residual LACW DATA 2022'!S274</f>
        <v>749670.87311553757</v>
      </c>
      <c r="BS274">
        <f>$G$7*'WFH Residual LACW DATA 2022'!T274</f>
        <v>4928.9012225106171</v>
      </c>
      <c r="BT274">
        <f>$H$7*'WFH Residual LACW DATA 2022'!U274</f>
        <v>828.56529171514694</v>
      </c>
      <c r="BU274">
        <f>$G$8*'WFH Residual LACW DATA 2022'!V274</f>
        <v>17171.287823792776</v>
      </c>
      <c r="BV274">
        <f>$H$8*'WFH Residual LACW DATA 2022'!W274</f>
        <v>1074.0661188900051</v>
      </c>
      <c r="BW274">
        <f>$G$6*'WFH Residual LACW DATA 2022'!X274</f>
        <v>5774846.7138111433</v>
      </c>
      <c r="BX274">
        <f>$H$6*'WFH Residual LACW DATA 2022'!Y274</f>
        <v>4910.0165434971659</v>
      </c>
      <c r="BY274">
        <f>$G$9*'WFH Residual LACW DATA 2022'!Z274</f>
        <v>549709.40023278131</v>
      </c>
      <c r="BZ274">
        <f>$H$9*'WFH Residual LACW DATA 2022'!AA274</f>
        <v>83453.232570898021</v>
      </c>
      <c r="CA274">
        <f>$G$10*'WFH Residual LACW DATA 2022'!AB274</f>
        <v>112953.98634920164</v>
      </c>
      <c r="CB274">
        <f>$H$10*'WFH Residual LACW DATA 2022'!AC274</f>
        <v>750.1414163676227</v>
      </c>
      <c r="CC274">
        <f>$G$10*'WFH Residual LACW DATA 2022'!AD274</f>
        <v>236176.51691196708</v>
      </c>
      <c r="CD274">
        <f>$H$11*'WFH Residual LACW DATA 2022'!AE274</f>
        <v>72228.389195069773</v>
      </c>
      <c r="CE274">
        <f>360*'WFH Residual LACW DATA 2022'!AF274</f>
        <v>47211.697533626597</v>
      </c>
      <c r="CH274">
        <f>360*'WFH Residual LACW DATA 2022'!AI274</f>
        <v>9448.1937572194893</v>
      </c>
    </row>
    <row r="275" spans="11:86" x14ac:dyDescent="0.35">
      <c r="K275" s="2" t="s">
        <v>274</v>
      </c>
      <c r="L275" s="10">
        <f>$E$3*'WFH Recoverable LACW DATA 2022'!O275</f>
        <v>0</v>
      </c>
      <c r="M275" s="44">
        <f>$F$3*'WFH Recoverable LACW DATA 2022'!P275</f>
        <v>0</v>
      </c>
      <c r="N275" s="44">
        <f>$D$3*'WFH Recoverable LACW DATA 2022'!Q275</f>
        <v>-153533.64000000001</v>
      </c>
      <c r="O275" s="44">
        <f>$G$3*'WFH Recoverable LACW DATA 2022'!R275</f>
        <v>0</v>
      </c>
      <c r="P275" s="44">
        <f>$H$3*'WFH Recoverable LACW DATA 2022'!S275</f>
        <v>0</v>
      </c>
      <c r="Q275" s="44">
        <f>$E$4*'WFH Recoverable LACW DATA 2022'!T275</f>
        <v>0</v>
      </c>
      <c r="R275" s="44">
        <f>$F$4*'WFH Recoverable LACW DATA 2022'!U275</f>
        <v>134160.31999999998</v>
      </c>
      <c r="S275" s="44">
        <f>$D$3*'WFH Recoverable LACW DATA 2022'!V275</f>
        <v>0</v>
      </c>
      <c r="T275" s="44">
        <f>$G$4*'WFH Recoverable LACW DATA 2022'!W275</f>
        <v>0</v>
      </c>
      <c r="U275" s="44">
        <f>360*'WFH Recoverable LACW DATA 2022'!X275</f>
        <v>0</v>
      </c>
      <c r="V275" s="44">
        <f>$H$4*'WFH Recoverable LACW DATA 2022'!Y275</f>
        <v>0</v>
      </c>
      <c r="W275" s="44">
        <f>$C$5*'WFH Recoverable LACW DATA 2022'!Z275</f>
        <v>-203909.2701460933</v>
      </c>
      <c r="X275" s="44">
        <f>0*'WFH Recoverable LACW DATA 2022'!AA275</f>
        <v>0</v>
      </c>
      <c r="Y275" s="44">
        <f>0*'WFH Recoverable LACW DATA 2022'!AB275</f>
        <v>0</v>
      </c>
      <c r="Z275" s="44">
        <f>$G$5*'WFH Recoverable LACW DATA 2022'!AC275</f>
        <v>0</v>
      </c>
      <c r="AA275" s="44">
        <f>$H$5*'WFH Recoverable LACW DATA 2022'!AD275</f>
        <v>0</v>
      </c>
      <c r="AB275" s="44">
        <f>$C$6*'WFH Recoverable LACW DATA 2022'!AE275</f>
        <v>-436368.11033391563</v>
      </c>
      <c r="AC275" s="44">
        <f>0*'WFH Recoverable LACW DATA 2022'!AF275</f>
        <v>0</v>
      </c>
      <c r="AD275" s="44">
        <f>$G$6*'WFH Recoverable LACW DATA 2022'!AG275</f>
        <v>0</v>
      </c>
      <c r="AE275" s="44">
        <f>$H$5*'WFH Recoverable LACW DATA 2022'!AH275</f>
        <v>0</v>
      </c>
      <c r="AF275" s="44">
        <f>$C$7*'WFH Recoverable LACW DATA 2022'!AI275</f>
        <v>-661907.14</v>
      </c>
      <c r="AG275" s="44">
        <f>0*'WFH Recoverable LACW DATA 2022'!AJ275</f>
        <v>0</v>
      </c>
      <c r="AH275" s="44">
        <f>0*'WFH Recoverable LACW DATA 2022'!AK275</f>
        <v>0</v>
      </c>
      <c r="AI275" s="44">
        <f>$G$7*'WFH Recoverable LACW DATA 2022'!AL275</f>
        <v>0</v>
      </c>
      <c r="AJ275" s="44">
        <f>$H$7*'WFH Recoverable LACW DATA 2022'!AM275</f>
        <v>0</v>
      </c>
      <c r="AK275" s="44">
        <f>$C$8*'WFH Recoverable LACW DATA 2022'!AN275</f>
        <v>-1180828.7089965248</v>
      </c>
      <c r="AL275" s="44">
        <f>0*'WFH Recoverable LACW DATA 2022'!AO275</f>
        <v>0</v>
      </c>
      <c r="AM275" s="44">
        <f>$G$8*'WFH Recoverable LACW DATA 2022'!AP275</f>
        <v>0</v>
      </c>
      <c r="AN275" s="44">
        <f>$H$8*'WFH Recoverable LACW DATA 2022'!AQ275</f>
        <v>0</v>
      </c>
      <c r="AO275" s="44">
        <f>$C$9*'WFH Recoverable LACW DATA 2022'!AR275</f>
        <v>0</v>
      </c>
      <c r="AP275" s="44">
        <f>0*'WFH Recoverable LACW DATA 2022'!AS275</f>
        <v>0</v>
      </c>
      <c r="AQ275" s="44">
        <f>0*'WFH Recoverable LACW DATA 2022'!AT275</f>
        <v>0</v>
      </c>
      <c r="AR275" s="44">
        <f>$G$9*'WFH Recoverable LACW DATA 2022'!AU275</f>
        <v>0</v>
      </c>
      <c r="AS275" s="44">
        <f>$H$9*'WFH Recoverable LACW DATA 2022'!AV275</f>
        <v>0</v>
      </c>
      <c r="AT275" s="44">
        <f>$C$10*'WFH Recoverable LACW DATA 2022'!AW275</f>
        <v>-11610</v>
      </c>
      <c r="AU275" s="44">
        <f>0*'WFH Recoverable LACW DATA 2022'!AX275</f>
        <v>0</v>
      </c>
      <c r="AV275" s="44">
        <f>0*'WFH Recoverable LACW DATA 2022'!AY275</f>
        <v>0</v>
      </c>
      <c r="AW275" s="44">
        <f>$G$10*'WFH Recoverable LACW DATA 2022'!AZ275</f>
        <v>0</v>
      </c>
      <c r="AX275" s="44">
        <f>360*'WFH Recoverable LACW DATA 2022'!BA275</f>
        <v>0</v>
      </c>
      <c r="AY275" s="44">
        <f>$H$10*'WFH Recoverable LACW DATA 2022'!BB275</f>
        <v>0</v>
      </c>
      <c r="AZ275" s="44">
        <f>$C$11*'WFH Recoverable LACW DATA 2022'!BC275</f>
        <v>0</v>
      </c>
      <c r="BA275" s="44">
        <f>0*'WFH Recoverable LACW DATA 2022'!BD275</f>
        <v>0</v>
      </c>
      <c r="BB275" s="44">
        <f>$E$4*'WFH Recoverable LACW DATA 2022'!BE275</f>
        <v>0</v>
      </c>
      <c r="BC275" s="44">
        <f>$F$4*'WFH Recoverable LACW DATA 2022'!BF275</f>
        <v>0</v>
      </c>
      <c r="BD275" s="44">
        <f>0*'WFH Recoverable LACW DATA 2022'!BG275</f>
        <v>0</v>
      </c>
      <c r="BE275" s="44">
        <f>$G$11*'WFH Recoverable LACW DATA 2022'!BH275</f>
        <v>0</v>
      </c>
      <c r="BF275" s="44">
        <f>360*'WFH Recoverable LACW DATA 2022'!BI275</f>
        <v>0</v>
      </c>
      <c r="BG275" s="44">
        <f>$H$11*'WFH Recoverable LACW DATA 2022'!BJ275</f>
        <v>0</v>
      </c>
      <c r="BH275" s="44">
        <f>0*'WFH Recoverable LACW DATA 2022'!BK275</f>
        <v>0</v>
      </c>
      <c r="BI275" s="44">
        <f>0*'WFH Recoverable LACW DATA 2022'!BL275</f>
        <v>0</v>
      </c>
      <c r="BJ275" s="44">
        <f>0*'WFH Recoverable LACW DATA 2022'!BM275</f>
        <v>0</v>
      </c>
      <c r="BK275" s="44">
        <f>0*'WFH Recoverable LACW DATA 2022'!BN275</f>
        <v>0</v>
      </c>
      <c r="BL275" s="44">
        <f>0*'WFH Recoverable LACW DATA 2022'!BO275</f>
        <v>0</v>
      </c>
      <c r="BM275">
        <f>$G$3*'WFH Residual LACW DATA 2022'!N275</f>
        <v>-63932.303378856996</v>
      </c>
      <c r="BN275">
        <f>$H$3*'WFH Residual LACW DATA 2022'!O275</f>
        <v>161886.36372819613</v>
      </c>
      <c r="BO275">
        <f>$G$4*'WFH Residual LACW DATA 2022'!P275</f>
        <v>-24638.575376236182</v>
      </c>
      <c r="BP275">
        <f>$H$4*'WFH Residual LACW DATA 2022'!Q275</f>
        <v>27683.916533352698</v>
      </c>
      <c r="BQ275">
        <f>$G$5*'WFH Residual LACW DATA 2022'!R275</f>
        <v>-293019.85733811063</v>
      </c>
      <c r="BR275">
        <f>$H$5*'WFH Residual LACW DATA 2022'!S275</f>
        <v>210246.67553906704</v>
      </c>
      <c r="BS275">
        <f>$G$7*'WFH Residual LACW DATA 2022'!T275</f>
        <v>1382.3200730563676</v>
      </c>
      <c r="BT275">
        <f>$H$7*'WFH Residual LACW DATA 2022'!U275</f>
        <v>232.37277090171696</v>
      </c>
      <c r="BU275">
        <f>$G$8*'WFH Residual LACW DATA 2022'!V275</f>
        <v>4815.7215508097988</v>
      </c>
      <c r="BV275">
        <f>$H$8*'WFH Residual LACW DATA 2022'!W275</f>
        <v>301.22396228000343</v>
      </c>
      <c r="BW275">
        <f>$G$6*'WFH Residual LACW DATA 2022'!X275</f>
        <v>1619567.1552246343</v>
      </c>
      <c r="BX275">
        <f>$H$6*'WFH Residual LACW DATA 2022'!Y275</f>
        <v>1377.0238275657302</v>
      </c>
      <c r="BY275">
        <f>$G$9*'WFH Residual LACW DATA 2022'!Z275</f>
        <v>154167.08592559208</v>
      </c>
      <c r="BZ275">
        <f>$H$9*'WFH Residual LACW DATA 2022'!AA275</f>
        <v>23404.623735882808</v>
      </c>
      <c r="CA275">
        <f>$G$10*'WFH Residual LACW DATA 2022'!AB275</f>
        <v>31678.168340875087</v>
      </c>
      <c r="CB275">
        <f>$H$10*'WFH Residual LACW DATA 2022'!AC275</f>
        <v>210.37864032254208</v>
      </c>
      <c r="CC275">
        <f>$G$10*'WFH Residual LACW DATA 2022'!AD275</f>
        <v>66236.170167284261</v>
      </c>
      <c r="CD275">
        <f>$H$11*'WFH Residual LACW DATA 2022'!AE275</f>
        <v>20256.594263420036</v>
      </c>
      <c r="CE275">
        <f>360*'WFH Residual LACW DATA 2022'!AF275</f>
        <v>13240.613726593558</v>
      </c>
      <c r="CH275">
        <f>360*'WFH Residual LACW DATA 2022'!AI275</f>
        <v>2649.7645814208095</v>
      </c>
    </row>
    <row r="276" spans="11:86" x14ac:dyDescent="0.35">
      <c r="K276" s="2" t="s">
        <v>275</v>
      </c>
      <c r="L276" s="10">
        <f>$E$3*'WFH Recoverable LACW DATA 2022'!O276</f>
        <v>0</v>
      </c>
      <c r="M276" s="44">
        <f>$F$3*'WFH Recoverable LACW DATA 2022'!P276</f>
        <v>0</v>
      </c>
      <c r="N276" s="44">
        <f>$D$3*'WFH Recoverable LACW DATA 2022'!Q276</f>
        <v>0</v>
      </c>
      <c r="O276" s="44">
        <f>$G$3*'WFH Recoverable LACW DATA 2022'!R276</f>
        <v>0</v>
      </c>
      <c r="P276" s="44">
        <f>$H$3*'WFH Recoverable LACW DATA 2022'!S276</f>
        <v>0</v>
      </c>
      <c r="Q276" s="44">
        <f>$E$4*'WFH Recoverable LACW DATA 2022'!T276</f>
        <v>0</v>
      </c>
      <c r="R276" s="44">
        <f>$F$4*'WFH Recoverable LACW DATA 2022'!U276</f>
        <v>438322.08</v>
      </c>
      <c r="S276" s="44">
        <f>$D$3*'WFH Recoverable LACW DATA 2022'!V276</f>
        <v>0</v>
      </c>
      <c r="T276" s="44">
        <f>$G$4*'WFH Recoverable LACW DATA 2022'!W276</f>
        <v>0</v>
      </c>
      <c r="U276" s="44">
        <f>360*'WFH Recoverable LACW DATA 2022'!X276</f>
        <v>0</v>
      </c>
      <c r="V276" s="44">
        <f>$H$4*'WFH Recoverable LACW DATA 2022'!Y276</f>
        <v>0</v>
      </c>
      <c r="W276" s="44">
        <f>$C$5*'WFH Recoverable LACW DATA 2022'!Z276</f>
        <v>-577501.38899999997</v>
      </c>
      <c r="X276" s="44">
        <f>0*'WFH Recoverable LACW DATA 2022'!AA276</f>
        <v>0</v>
      </c>
      <c r="Y276" s="44">
        <f>0*'WFH Recoverable LACW DATA 2022'!AB276</f>
        <v>0</v>
      </c>
      <c r="Z276" s="44">
        <f>$G$5*'WFH Recoverable LACW DATA 2022'!AC276</f>
        <v>0</v>
      </c>
      <c r="AA276" s="44">
        <f>$H$5*'WFH Recoverable LACW DATA 2022'!AD276</f>
        <v>0</v>
      </c>
      <c r="AB276" s="44">
        <f>$C$6*'WFH Recoverable LACW DATA 2022'!AE276</f>
        <v>-618606.76062200568</v>
      </c>
      <c r="AC276" s="44">
        <f>0*'WFH Recoverable LACW DATA 2022'!AF276</f>
        <v>0</v>
      </c>
      <c r="AD276" s="44">
        <f>$G$6*'WFH Recoverable LACW DATA 2022'!AG276</f>
        <v>0</v>
      </c>
      <c r="AE276" s="44">
        <f>$H$5*'WFH Recoverable LACW DATA 2022'!AH276</f>
        <v>0</v>
      </c>
      <c r="AF276" s="44">
        <f>$C$7*'WFH Recoverable LACW DATA 2022'!AI276</f>
        <v>-1490602.1770886211</v>
      </c>
      <c r="AG276" s="44">
        <f>0*'WFH Recoverable LACW DATA 2022'!AJ276</f>
        <v>0</v>
      </c>
      <c r="AH276" s="44">
        <f>0*'WFH Recoverable LACW DATA 2022'!AK276</f>
        <v>0</v>
      </c>
      <c r="AI276" s="44">
        <f>$G$7*'WFH Recoverable LACW DATA 2022'!AL276</f>
        <v>0</v>
      </c>
      <c r="AJ276" s="44">
        <f>$H$7*'WFH Recoverable LACW DATA 2022'!AM276</f>
        <v>0</v>
      </c>
      <c r="AK276" s="44">
        <f>$C$8*'WFH Recoverable LACW DATA 2022'!AN276</f>
        <v>-4572899.0709109828</v>
      </c>
      <c r="AL276" s="44">
        <f>0*'WFH Recoverable LACW DATA 2022'!AO276</f>
        <v>0</v>
      </c>
      <c r="AM276" s="44">
        <f>$G$8*'WFH Recoverable LACW DATA 2022'!AP276</f>
        <v>0</v>
      </c>
      <c r="AN276" s="44">
        <f>$H$8*'WFH Recoverable LACW DATA 2022'!AQ276</f>
        <v>0</v>
      </c>
      <c r="AO276" s="44">
        <f>$C$9*'WFH Recoverable LACW DATA 2022'!AR276</f>
        <v>-194555.16499999998</v>
      </c>
      <c r="AP276" s="44">
        <f>0*'WFH Recoverable LACW DATA 2022'!AS276</f>
        <v>0</v>
      </c>
      <c r="AQ276" s="44">
        <f>0*'WFH Recoverable LACW DATA 2022'!AT276</f>
        <v>0</v>
      </c>
      <c r="AR276" s="44">
        <f>$G$9*'WFH Recoverable LACW DATA 2022'!AU276</f>
        <v>0</v>
      </c>
      <c r="AS276" s="44">
        <f>$H$9*'WFH Recoverable LACW DATA 2022'!AV276</f>
        <v>0</v>
      </c>
      <c r="AT276" s="44">
        <f>$C$10*'WFH Recoverable LACW DATA 2022'!AW276</f>
        <v>0</v>
      </c>
      <c r="AU276" s="44">
        <f>0*'WFH Recoverable LACW DATA 2022'!AX276</f>
        <v>0</v>
      </c>
      <c r="AV276" s="44">
        <f>0*'WFH Recoverable LACW DATA 2022'!AY276</f>
        <v>0</v>
      </c>
      <c r="AW276" s="44">
        <f>$G$10*'WFH Recoverable LACW DATA 2022'!AZ276</f>
        <v>0</v>
      </c>
      <c r="AX276" s="44">
        <f>360*'WFH Recoverable LACW DATA 2022'!BA276</f>
        <v>0</v>
      </c>
      <c r="AY276" s="44">
        <f>$H$10*'WFH Recoverable LACW DATA 2022'!BB276</f>
        <v>0</v>
      </c>
      <c r="AZ276" s="44">
        <f>$C$11*'WFH Recoverable LACW DATA 2022'!BC276</f>
        <v>0</v>
      </c>
      <c r="BA276" s="44">
        <f>0*'WFH Recoverable LACW DATA 2022'!BD276</f>
        <v>0</v>
      </c>
      <c r="BB276" s="44">
        <f>$E$4*'WFH Recoverable LACW DATA 2022'!BE276</f>
        <v>0</v>
      </c>
      <c r="BC276" s="44">
        <f>$F$4*'WFH Recoverable LACW DATA 2022'!BF276</f>
        <v>0</v>
      </c>
      <c r="BD276" s="44">
        <f>0*'WFH Recoverable LACW DATA 2022'!BG276</f>
        <v>0</v>
      </c>
      <c r="BE276" s="44">
        <f>$G$11*'WFH Recoverable LACW DATA 2022'!BH276</f>
        <v>0</v>
      </c>
      <c r="BF276" s="44">
        <f>360*'WFH Recoverable LACW DATA 2022'!BI276</f>
        <v>0</v>
      </c>
      <c r="BG276" s="44">
        <f>$H$11*'WFH Recoverable LACW DATA 2022'!BJ276</f>
        <v>0</v>
      </c>
      <c r="BH276" s="44">
        <f>0*'WFH Recoverable LACW DATA 2022'!BK276</f>
        <v>0</v>
      </c>
      <c r="BI276" s="44">
        <f>0*'WFH Recoverable LACW DATA 2022'!BL276</f>
        <v>0</v>
      </c>
      <c r="BJ276" s="44">
        <f>0*'WFH Recoverable LACW DATA 2022'!BM276</f>
        <v>0</v>
      </c>
      <c r="BK276" s="44">
        <f>0*'WFH Recoverable LACW DATA 2022'!BN276</f>
        <v>0</v>
      </c>
      <c r="BL276" s="44">
        <f>0*'WFH Recoverable LACW DATA 2022'!BO276</f>
        <v>0</v>
      </c>
      <c r="BM276">
        <f>$G$3*'WFH Residual LACW DATA 2022'!N276</f>
        <v>-137778.01424537975</v>
      </c>
      <c r="BN276">
        <f>$H$3*'WFH Residual LACW DATA 2022'!O276</f>
        <v>348874.99040512281</v>
      </c>
      <c r="BO276">
        <f>$G$4*'WFH Residual LACW DATA 2022'!P276</f>
        <v>-53097.633117588797</v>
      </c>
      <c r="BP276">
        <f>$H$4*'WFH Residual LACW DATA 2022'!Q276</f>
        <v>59660.529105253154</v>
      </c>
      <c r="BQ276">
        <f>$G$5*'WFH Residual LACW DATA 2022'!R276</f>
        <v>-631475.66949481505</v>
      </c>
      <c r="BR276">
        <f>$H$5*'WFH Residual LACW DATA 2022'!S276</f>
        <v>453094.41278546356</v>
      </c>
      <c r="BS276">
        <f>$G$7*'WFH Residual LACW DATA 2022'!T276</f>
        <v>2978.9840917919946</v>
      </c>
      <c r="BT276">
        <f>$H$7*'WFH Residual LACW DATA 2022'!U276</f>
        <v>500.77749818917152</v>
      </c>
      <c r="BU276">
        <f>$G$8*'WFH Residual LACW DATA 2022'!V276</f>
        <v>10378.173745710537</v>
      </c>
      <c r="BV276">
        <f>$H$8*'WFH Residual LACW DATA 2022'!W276</f>
        <v>649.15601617114839</v>
      </c>
      <c r="BW276">
        <f>$G$6*'WFH Residual LACW DATA 2022'!X276</f>
        <v>3490266.0281388126</v>
      </c>
      <c r="BX276">
        <f>$H$6*'WFH Residual LACW DATA 2022'!Y276</f>
        <v>2967.5703596395342</v>
      </c>
      <c r="BY276">
        <f>$G$9*'WFH Residual LACW DATA 2022'!Z276</f>
        <v>332239.47579291271</v>
      </c>
      <c r="BZ276">
        <f>$H$9*'WFH Residual LACW DATA 2022'!AA276</f>
        <v>50438.392050123337</v>
      </c>
      <c r="CA276">
        <f>$G$10*'WFH Residual LACW DATA 2022'!AB276</f>
        <v>68268.385436899887</v>
      </c>
      <c r="CB276">
        <f>$H$10*'WFH Residual LACW DATA 2022'!AC276</f>
        <v>453.37880494492902</v>
      </c>
      <c r="CC276">
        <f>$G$10*'WFH Residual LACW DATA 2022'!AD276</f>
        <v>142742.98773169972</v>
      </c>
      <c r="CD276">
        <f>$H$11*'WFH Residual LACW DATA 2022'!AE276</f>
        <v>43654.1964779474</v>
      </c>
      <c r="CE276">
        <f>360*'WFH Residual LACW DATA 2022'!AF276</f>
        <v>28534.330381149372</v>
      </c>
      <c r="CH276">
        <f>360*'WFH Residual LACW DATA 2022'!AI276</f>
        <v>5710.4043331971379</v>
      </c>
    </row>
    <row r="277" spans="11:86" x14ac:dyDescent="0.35">
      <c r="K277" s="2" t="s">
        <v>276</v>
      </c>
      <c r="L277" s="10">
        <f>$E$3*'WFH Recoverable LACW DATA 2022'!O277</f>
        <v>0</v>
      </c>
      <c r="M277" s="44">
        <f>$F$3*'WFH Recoverable LACW DATA 2022'!P277</f>
        <v>0</v>
      </c>
      <c r="N277" s="44">
        <f>$D$3*'WFH Recoverable LACW DATA 2022'!Q277</f>
        <v>0</v>
      </c>
      <c r="O277" s="44">
        <f>$G$3*'WFH Recoverable LACW DATA 2022'!R277</f>
        <v>0</v>
      </c>
      <c r="P277" s="44">
        <f>$H$3*'WFH Recoverable LACW DATA 2022'!S277</f>
        <v>0</v>
      </c>
      <c r="Q277" s="44">
        <f>$E$4*'WFH Recoverable LACW DATA 2022'!T277</f>
        <v>0</v>
      </c>
      <c r="R277" s="44">
        <f>$F$4*'WFH Recoverable LACW DATA 2022'!U277</f>
        <v>463772.39999999997</v>
      </c>
      <c r="S277" s="44">
        <f>$D$3*'WFH Recoverable LACW DATA 2022'!V277</f>
        <v>0</v>
      </c>
      <c r="T277" s="44">
        <f>$G$4*'WFH Recoverable LACW DATA 2022'!W277</f>
        <v>0</v>
      </c>
      <c r="U277" s="44">
        <f>360*'WFH Recoverable LACW DATA 2022'!X277</f>
        <v>0</v>
      </c>
      <c r="V277" s="44">
        <f>$H$4*'WFH Recoverable LACW DATA 2022'!Y277</f>
        <v>0</v>
      </c>
      <c r="W277" s="44">
        <f>$C$5*'WFH Recoverable LACW DATA 2022'!Z277</f>
        <v>-550510.97311513789</v>
      </c>
      <c r="X277" s="44">
        <f>0*'WFH Recoverable LACW DATA 2022'!AA277</f>
        <v>0</v>
      </c>
      <c r="Y277" s="44">
        <f>0*'WFH Recoverable LACW DATA 2022'!AB277</f>
        <v>0</v>
      </c>
      <c r="Z277" s="44">
        <f>$G$5*'WFH Recoverable LACW DATA 2022'!AC277</f>
        <v>0</v>
      </c>
      <c r="AA277" s="44">
        <f>$H$5*'WFH Recoverable LACW DATA 2022'!AD277</f>
        <v>0</v>
      </c>
      <c r="AB277" s="44">
        <f>$C$6*'WFH Recoverable LACW DATA 2022'!AE277</f>
        <v>-639613.15824729658</v>
      </c>
      <c r="AC277" s="44">
        <f>0*'WFH Recoverable LACW DATA 2022'!AF277</f>
        <v>0</v>
      </c>
      <c r="AD277" s="44">
        <f>$G$6*'WFH Recoverable LACW DATA 2022'!AG277</f>
        <v>0</v>
      </c>
      <c r="AE277" s="44">
        <f>$H$5*'WFH Recoverable LACW DATA 2022'!AH277</f>
        <v>0</v>
      </c>
      <c r="AF277" s="44">
        <f>$C$7*'WFH Recoverable LACW DATA 2022'!AI277</f>
        <v>-665293.79423707083</v>
      </c>
      <c r="AG277" s="44">
        <f>0*'WFH Recoverable LACW DATA 2022'!AJ277</f>
        <v>0</v>
      </c>
      <c r="AH277" s="44">
        <f>0*'WFH Recoverable LACW DATA 2022'!AK277</f>
        <v>0</v>
      </c>
      <c r="AI277" s="44">
        <f>$G$7*'WFH Recoverable LACW DATA 2022'!AL277</f>
        <v>0</v>
      </c>
      <c r="AJ277" s="44">
        <f>$H$7*'WFH Recoverable LACW DATA 2022'!AM277</f>
        <v>0</v>
      </c>
      <c r="AK277" s="44">
        <f>$C$8*'WFH Recoverable LACW DATA 2022'!AN277</f>
        <v>-3553741.6511426545</v>
      </c>
      <c r="AL277" s="44">
        <f>0*'WFH Recoverable LACW DATA 2022'!AO277</f>
        <v>0</v>
      </c>
      <c r="AM277" s="44">
        <f>$G$8*'WFH Recoverable LACW DATA 2022'!AP277</f>
        <v>0</v>
      </c>
      <c r="AN277" s="44">
        <f>$H$8*'WFH Recoverable LACW DATA 2022'!AQ277</f>
        <v>0</v>
      </c>
      <c r="AO277" s="44">
        <f>$C$9*'WFH Recoverable LACW DATA 2022'!AR277</f>
        <v>-2223276.9650000003</v>
      </c>
      <c r="AP277" s="44">
        <f>0*'WFH Recoverable LACW DATA 2022'!AS277</f>
        <v>0</v>
      </c>
      <c r="AQ277" s="44">
        <f>0*'WFH Recoverable LACW DATA 2022'!AT277</f>
        <v>0</v>
      </c>
      <c r="AR277" s="44">
        <f>$G$9*'WFH Recoverable LACW DATA 2022'!AU277</f>
        <v>0</v>
      </c>
      <c r="AS277" s="44">
        <f>$H$9*'WFH Recoverable LACW DATA 2022'!AV277</f>
        <v>0</v>
      </c>
      <c r="AT277" s="44">
        <f>$C$10*'WFH Recoverable LACW DATA 2022'!AW277</f>
        <v>-59399</v>
      </c>
      <c r="AU277" s="44">
        <f>0*'WFH Recoverable LACW DATA 2022'!AX277</f>
        <v>0</v>
      </c>
      <c r="AV277" s="44">
        <f>0*'WFH Recoverable LACW DATA 2022'!AY277</f>
        <v>0</v>
      </c>
      <c r="AW277" s="44">
        <f>$G$10*'WFH Recoverable LACW DATA 2022'!AZ277</f>
        <v>0</v>
      </c>
      <c r="AX277" s="44">
        <f>360*'WFH Recoverable LACW DATA 2022'!BA277</f>
        <v>0</v>
      </c>
      <c r="AY277" s="44">
        <f>$H$10*'WFH Recoverable LACW DATA 2022'!BB277</f>
        <v>0</v>
      </c>
      <c r="AZ277" s="44">
        <f>$C$11*'WFH Recoverable LACW DATA 2022'!BC277</f>
        <v>0</v>
      </c>
      <c r="BA277" s="44">
        <f>0*'WFH Recoverable LACW DATA 2022'!BD277</f>
        <v>0</v>
      </c>
      <c r="BB277" s="44">
        <f>$E$4*'WFH Recoverable LACW DATA 2022'!BE277</f>
        <v>0</v>
      </c>
      <c r="BC277" s="44">
        <f>$F$4*'WFH Recoverable LACW DATA 2022'!BF277</f>
        <v>0</v>
      </c>
      <c r="BD277" s="44">
        <f>0*'WFH Recoverable LACW DATA 2022'!BG277</f>
        <v>0</v>
      </c>
      <c r="BE277" s="44">
        <f>$G$11*'WFH Recoverable LACW DATA 2022'!BH277</f>
        <v>0</v>
      </c>
      <c r="BF277" s="44">
        <f>360*'WFH Recoverable LACW DATA 2022'!BI277</f>
        <v>0</v>
      </c>
      <c r="BG277" s="44">
        <f>$H$11*'WFH Recoverable LACW DATA 2022'!BJ277</f>
        <v>0</v>
      </c>
      <c r="BH277" s="44">
        <f>0*'WFH Recoverable LACW DATA 2022'!BK277</f>
        <v>0</v>
      </c>
      <c r="BI277" s="44">
        <f>0*'WFH Recoverable LACW DATA 2022'!BL277</f>
        <v>0</v>
      </c>
      <c r="BJ277" s="44">
        <f>0*'WFH Recoverable LACW DATA 2022'!BM277</f>
        <v>0</v>
      </c>
      <c r="BK277" s="44">
        <f>0*'WFH Recoverable LACW DATA 2022'!BN277</f>
        <v>0</v>
      </c>
      <c r="BL277" s="44">
        <f>0*'WFH Recoverable LACW DATA 2022'!BO277</f>
        <v>0</v>
      </c>
      <c r="BM277">
        <f>$G$3*'WFH Residual LACW DATA 2022'!N277</f>
        <v>-128910.85764102139</v>
      </c>
      <c r="BN277">
        <f>$H$3*'WFH Residual LACW DATA 2022'!O277</f>
        <v>326421.99460452481</v>
      </c>
      <c r="BO277">
        <f>$G$4*'WFH Residual LACW DATA 2022'!P277</f>
        <v>-49680.36055234557</v>
      </c>
      <c r="BP277">
        <f>$H$4*'WFH Residual LACW DATA 2022'!Q277</f>
        <v>55820.879814525324</v>
      </c>
      <c r="BQ277">
        <f>$G$5*'WFH Residual LACW DATA 2022'!R277</f>
        <v>-590834.97885980445</v>
      </c>
      <c r="BR277">
        <f>$H$5*'WFH Residual LACW DATA 2022'!S277</f>
        <v>423934.03377482446</v>
      </c>
      <c r="BS277">
        <f>$G$7*'WFH Residual LACW DATA 2022'!T277</f>
        <v>2787.2617868328948</v>
      </c>
      <c r="BT277">
        <f>$H$7*'WFH Residual LACW DATA 2022'!U277</f>
        <v>468.54831761415039</v>
      </c>
      <c r="BU277">
        <f>$G$8*'WFH Residual LACW DATA 2022'!V277</f>
        <v>9710.2522897766357</v>
      </c>
      <c r="BV277">
        <f>$H$8*'WFH Residual LACW DATA 2022'!W277</f>
        <v>607.37744875908379</v>
      </c>
      <c r="BW277">
        <f>$G$6*'WFH Residual LACW DATA 2022'!X277</f>
        <v>3265638.494987844</v>
      </c>
      <c r="BX277">
        <f>$H$6*'WFH Residual LACW DATA 2022'!Y277</f>
        <v>2776.5826228986689</v>
      </c>
      <c r="BY277">
        <f>$G$9*'WFH Residual LACW DATA 2022'!Z277</f>
        <v>310857.11317039089</v>
      </c>
      <c r="BZ277">
        <f>$H$9*'WFH Residual LACW DATA 2022'!AA277</f>
        <v>47192.263677392308</v>
      </c>
      <c r="CA277">
        <f>$G$10*'WFH Residual LACW DATA 2022'!AB277</f>
        <v>63874.749281587166</v>
      </c>
      <c r="CB277">
        <f>$H$10*'WFH Residual LACW DATA 2022'!AC277</f>
        <v>424.2001229428522</v>
      </c>
      <c r="CC277">
        <f>$G$10*'WFH Residual LACW DATA 2022'!AD277</f>
        <v>133556.29395240953</v>
      </c>
      <c r="CD277">
        <f>$H$11*'WFH Residual LACW DATA 2022'!AE277</f>
        <v>40844.687292265626</v>
      </c>
      <c r="CE277">
        <f>360*'WFH Residual LACW DATA 2022'!AF277</f>
        <v>26697.909835564125</v>
      </c>
      <c r="CH277">
        <f>360*'WFH Residual LACW DATA 2022'!AI277</f>
        <v>5342.8925079324354</v>
      </c>
    </row>
    <row r="278" spans="11:86" x14ac:dyDescent="0.35">
      <c r="K278" s="3" t="s">
        <v>277</v>
      </c>
      <c r="L278" s="10">
        <f>$E$3*'WFH Recoverable LACW DATA 2022'!O278</f>
        <v>0</v>
      </c>
      <c r="M278" s="44">
        <f>$F$3*'WFH Recoverable LACW DATA 2022'!P278</f>
        <v>0</v>
      </c>
      <c r="N278" s="44">
        <f>$D$3*'WFH Recoverable LACW DATA 2022'!Q278</f>
        <v>-716458.8600000001</v>
      </c>
      <c r="O278" s="44">
        <f>$G$3*'WFH Recoverable LACW DATA 2022'!R278</f>
        <v>0</v>
      </c>
      <c r="P278" s="44">
        <f>$H$3*'WFH Recoverable LACW DATA 2022'!S278</f>
        <v>0</v>
      </c>
      <c r="Q278" s="44">
        <f>$E$4*'WFH Recoverable LACW DATA 2022'!T278</f>
        <v>0</v>
      </c>
      <c r="R278" s="44">
        <f>$F$4*'WFH Recoverable LACW DATA 2022'!U278</f>
        <v>1623009.92</v>
      </c>
      <c r="S278" s="44">
        <f>$D$3*'WFH Recoverable LACW DATA 2022'!V278</f>
        <v>0</v>
      </c>
      <c r="T278" s="44">
        <f>$G$4*'WFH Recoverable LACW DATA 2022'!W278</f>
        <v>0</v>
      </c>
      <c r="U278" s="44">
        <f>360*'WFH Recoverable LACW DATA 2022'!X278</f>
        <v>0</v>
      </c>
      <c r="V278" s="44">
        <f>$H$4*'WFH Recoverable LACW DATA 2022'!Y278</f>
        <v>0</v>
      </c>
      <c r="W278" s="44">
        <f>$C$5*'WFH Recoverable LACW DATA 2022'!Z278</f>
        <v>-1826535.1320932929</v>
      </c>
      <c r="X278" s="44">
        <f>0*'WFH Recoverable LACW DATA 2022'!AA278</f>
        <v>0</v>
      </c>
      <c r="Y278" s="44">
        <f>0*'WFH Recoverable LACW DATA 2022'!AB278</f>
        <v>0</v>
      </c>
      <c r="Z278" s="44">
        <f>$G$5*'WFH Recoverable LACW DATA 2022'!AC278</f>
        <v>0</v>
      </c>
      <c r="AA278" s="44">
        <f>$H$5*'WFH Recoverable LACW DATA 2022'!AD278</f>
        <v>0</v>
      </c>
      <c r="AB278" s="44">
        <f>$C$6*'WFH Recoverable LACW DATA 2022'!AE278</f>
        <v>-3709141.5914442833</v>
      </c>
      <c r="AC278" s="44">
        <f>0*'WFH Recoverable LACW DATA 2022'!AF278</f>
        <v>0</v>
      </c>
      <c r="AD278" s="44">
        <f>$G$6*'WFH Recoverable LACW DATA 2022'!AG278</f>
        <v>0</v>
      </c>
      <c r="AE278" s="44">
        <f>$H$5*'WFH Recoverable LACW DATA 2022'!AH278</f>
        <v>0</v>
      </c>
      <c r="AF278" s="44">
        <f>$C$7*'WFH Recoverable LACW DATA 2022'!AI278</f>
        <v>-5698358.4917874644</v>
      </c>
      <c r="AG278" s="44">
        <f>0*'WFH Recoverable LACW DATA 2022'!AJ278</f>
        <v>0</v>
      </c>
      <c r="AH278" s="44">
        <f>0*'WFH Recoverable LACW DATA 2022'!AK278</f>
        <v>0</v>
      </c>
      <c r="AI278" s="44">
        <f>$G$7*'WFH Recoverable LACW DATA 2022'!AL278</f>
        <v>0</v>
      </c>
      <c r="AJ278" s="44">
        <f>$H$7*'WFH Recoverable LACW DATA 2022'!AM278</f>
        <v>0</v>
      </c>
      <c r="AK278" s="44">
        <f>$C$8*'WFH Recoverable LACW DATA 2022'!AN278</f>
        <v>-26932443.910653409</v>
      </c>
      <c r="AL278" s="44">
        <f>0*'WFH Recoverable LACW DATA 2022'!AO278</f>
        <v>0</v>
      </c>
      <c r="AM278" s="44">
        <f>$G$8*'WFH Recoverable LACW DATA 2022'!AP278</f>
        <v>0</v>
      </c>
      <c r="AN278" s="44">
        <f>$H$8*'WFH Recoverable LACW DATA 2022'!AQ278</f>
        <v>0</v>
      </c>
      <c r="AO278" s="44">
        <f>$C$9*'WFH Recoverable LACW DATA 2022'!AR278</f>
        <v>-7577688.1949999994</v>
      </c>
      <c r="AP278" s="44">
        <f>0*'WFH Recoverable LACW DATA 2022'!AS278</f>
        <v>0</v>
      </c>
      <c r="AQ278" s="44">
        <f>0*'WFH Recoverable LACW DATA 2022'!AT278</f>
        <v>0</v>
      </c>
      <c r="AR278" s="44">
        <f>$G$9*'WFH Recoverable LACW DATA 2022'!AU278</f>
        <v>0</v>
      </c>
      <c r="AS278" s="44">
        <f>$H$9*'WFH Recoverable LACW DATA 2022'!AV278</f>
        <v>0</v>
      </c>
      <c r="AT278" s="44">
        <f>$C$10*'WFH Recoverable LACW DATA 2022'!AW278</f>
        <v>-1582343</v>
      </c>
      <c r="AU278" s="44">
        <f>0*'WFH Recoverable LACW DATA 2022'!AX278</f>
        <v>0</v>
      </c>
      <c r="AV278" s="44">
        <f>0*'WFH Recoverable LACW DATA 2022'!AY278</f>
        <v>0</v>
      </c>
      <c r="AW278" s="44">
        <f>$G$10*'WFH Recoverable LACW DATA 2022'!AZ278</f>
        <v>0</v>
      </c>
      <c r="AX278" s="44">
        <f>360*'WFH Recoverable LACW DATA 2022'!BA278</f>
        <v>0</v>
      </c>
      <c r="AY278" s="44">
        <f>$H$10*'WFH Recoverable LACW DATA 2022'!BB278</f>
        <v>0</v>
      </c>
      <c r="AZ278" s="44">
        <f>$C$11*'WFH Recoverable LACW DATA 2022'!BC278</f>
        <v>0</v>
      </c>
      <c r="BA278" s="44">
        <f>0*'WFH Recoverable LACW DATA 2022'!BD278</f>
        <v>0</v>
      </c>
      <c r="BB278" s="44">
        <f>$E$4*'WFH Recoverable LACW DATA 2022'!BE278</f>
        <v>0</v>
      </c>
      <c r="BC278" s="44">
        <f>$F$4*'WFH Recoverable LACW DATA 2022'!BF278</f>
        <v>0</v>
      </c>
      <c r="BD278" s="44">
        <f>0*'WFH Recoverable LACW DATA 2022'!BG278</f>
        <v>0</v>
      </c>
      <c r="BE278" s="44">
        <f>$G$11*'WFH Recoverable LACW DATA 2022'!BH278</f>
        <v>0</v>
      </c>
      <c r="BF278" s="44">
        <f>360*'WFH Recoverable LACW DATA 2022'!BI278</f>
        <v>0</v>
      </c>
      <c r="BG278" s="44">
        <f>$H$11*'WFH Recoverable LACW DATA 2022'!BJ278</f>
        <v>0</v>
      </c>
      <c r="BH278" s="44">
        <f>0*'WFH Recoverable LACW DATA 2022'!BK278</f>
        <v>0</v>
      </c>
      <c r="BI278" s="44">
        <f>0*'WFH Recoverable LACW DATA 2022'!BL278</f>
        <v>0</v>
      </c>
      <c r="BJ278" s="44">
        <f>0*'WFH Recoverable LACW DATA 2022'!BM278</f>
        <v>0</v>
      </c>
      <c r="BK278" s="44">
        <f>0*'WFH Recoverable LACW DATA 2022'!BN278</f>
        <v>0</v>
      </c>
      <c r="BL278" s="44">
        <f>0*'WFH Recoverable LACW DATA 2022'!BO278</f>
        <v>0</v>
      </c>
      <c r="BM278">
        <f>$G$3*'WFH Residual LACW DATA 2022'!N278</f>
        <v>-481245.60906617565</v>
      </c>
      <c r="BN278">
        <f>$H$3*'WFH Residual LACW DATA 2022'!O278</f>
        <v>1218587.4369364392</v>
      </c>
      <c r="BO278">
        <f>$G$4*'WFH Residual LACW DATA 2022'!P278</f>
        <v>-185465.0245149926</v>
      </c>
      <c r="BP278">
        <f>$H$4*'WFH Residual LACW DATA 2022'!Q278</f>
        <v>208388.60121277047</v>
      </c>
      <c r="BQ278">
        <f>$G$5*'WFH Residual LACW DATA 2022'!R278</f>
        <v>-2205684.9551864848</v>
      </c>
      <c r="BR278">
        <f>$H$5*'WFH Residual LACW DATA 2022'!S278</f>
        <v>1582616.04973548</v>
      </c>
      <c r="BS278">
        <f>$G$7*'WFH Residual LACW DATA 2022'!T278</f>
        <v>10405.31046629569</v>
      </c>
      <c r="BT278">
        <f>$H$7*'WFH Residual LACW DATA 2022'!U278</f>
        <v>1749.168569765224</v>
      </c>
      <c r="BU278">
        <f>$G$8*'WFH Residual LACW DATA 2022'!V278</f>
        <v>36249.982064294018</v>
      </c>
      <c r="BV278">
        <f>$H$8*'WFH Residual LACW DATA 2022'!W278</f>
        <v>2267.4407385845498</v>
      </c>
      <c r="BW278">
        <f>$G$6*'WFH Residual LACW DATA 2022'!X278</f>
        <v>12191170.047807327</v>
      </c>
      <c r="BX278">
        <f>$H$6*'WFH Residual LACW DATA 2022'!Y278</f>
        <v>10365.443376386509</v>
      </c>
      <c r="BY278">
        <f>$G$9*'WFH Residual LACW DATA 2022'!Z278</f>
        <v>1160481.1533938108</v>
      </c>
      <c r="BZ278">
        <f>$H$9*'WFH Residual LACW DATA 2022'!AA278</f>
        <v>176176.54627573598</v>
      </c>
      <c r="CA278">
        <f>$G$10*'WFH Residual LACW DATA 2022'!AB278</f>
        <v>238455.03151927624</v>
      </c>
      <c r="CB278">
        <f>$H$10*'WFH Residual LACW DATA 2022'!AC278</f>
        <v>1583.609404725717</v>
      </c>
      <c r="CC278">
        <f>$G$10*'WFH Residual LACW DATA 2022'!AD278</f>
        <v>498587.79317666841</v>
      </c>
      <c r="CD278">
        <f>$H$11*'WFH Residual LACW DATA 2022'!AE278</f>
        <v>152479.99100138573</v>
      </c>
      <c r="CE278">
        <f>360*'WFH Residual LACW DATA 2022'!AF278</f>
        <v>99667.724772947215</v>
      </c>
      <c r="CH278">
        <f>360*'WFH Residual LACW DATA 2022'!AI278</f>
        <v>19945.90375246129</v>
      </c>
    </row>
    <row r="279" spans="11:86" x14ac:dyDescent="0.35">
      <c r="K279" s="2" t="s">
        <v>278</v>
      </c>
      <c r="L279" s="10">
        <f>$E$3*'WFH Recoverable LACW DATA 2022'!O279</f>
        <v>0</v>
      </c>
      <c r="M279" s="44">
        <f>$F$3*'WFH Recoverable LACW DATA 2022'!P279</f>
        <v>0</v>
      </c>
      <c r="N279" s="44">
        <f>$D$3*'WFH Recoverable LACW DATA 2022'!Q279</f>
        <v>-332125.56000000006</v>
      </c>
      <c r="O279" s="44">
        <f>$G$3*'WFH Recoverable LACW DATA 2022'!R279</f>
        <v>0</v>
      </c>
      <c r="P279" s="44">
        <f>$H$3*'WFH Recoverable LACW DATA 2022'!S279</f>
        <v>0</v>
      </c>
      <c r="Q279" s="44">
        <f>$E$4*'WFH Recoverable LACW DATA 2022'!T279</f>
        <v>-411094.12499999994</v>
      </c>
      <c r="R279" s="44">
        <f>$F$4*'WFH Recoverable LACW DATA 2022'!U279</f>
        <v>0</v>
      </c>
      <c r="S279" s="44">
        <f>$D$3*'WFH Recoverable LACW DATA 2022'!V279</f>
        <v>0</v>
      </c>
      <c r="T279" s="44">
        <f>$G$4*'WFH Recoverable LACW DATA 2022'!W279</f>
        <v>0</v>
      </c>
      <c r="U279" s="44">
        <f>360*'WFH Recoverable LACW DATA 2022'!X279</f>
        <v>0</v>
      </c>
      <c r="V279" s="44">
        <f>$H$4*'WFH Recoverable LACW DATA 2022'!Y279</f>
        <v>0</v>
      </c>
      <c r="W279" s="44">
        <f>$C$5*'WFH Recoverable LACW DATA 2022'!Z279</f>
        <v>-328972.80842731573</v>
      </c>
      <c r="X279" s="44">
        <f>0*'WFH Recoverable LACW DATA 2022'!AA279</f>
        <v>0</v>
      </c>
      <c r="Y279" s="44">
        <f>0*'WFH Recoverable LACW DATA 2022'!AB279</f>
        <v>0</v>
      </c>
      <c r="Z279" s="44">
        <f>$G$5*'WFH Recoverable LACW DATA 2022'!AC279</f>
        <v>0</v>
      </c>
      <c r="AA279" s="44">
        <f>$H$5*'WFH Recoverable LACW DATA 2022'!AD279</f>
        <v>0</v>
      </c>
      <c r="AB279" s="44">
        <f>$C$6*'WFH Recoverable LACW DATA 2022'!AE279</f>
        <v>-1071012.7285959229</v>
      </c>
      <c r="AC279" s="44">
        <f>0*'WFH Recoverable LACW DATA 2022'!AF279</f>
        <v>0</v>
      </c>
      <c r="AD279" s="44">
        <f>$G$6*'WFH Recoverable LACW DATA 2022'!AG279</f>
        <v>0</v>
      </c>
      <c r="AE279" s="44">
        <f>$H$5*'WFH Recoverable LACW DATA 2022'!AH279</f>
        <v>0</v>
      </c>
      <c r="AF279" s="44">
        <f>$C$7*'WFH Recoverable LACW DATA 2022'!AI279</f>
        <v>-2310924.6303639011</v>
      </c>
      <c r="AG279" s="44">
        <f>0*'WFH Recoverable LACW DATA 2022'!AJ279</f>
        <v>0</v>
      </c>
      <c r="AH279" s="44">
        <f>0*'WFH Recoverable LACW DATA 2022'!AK279</f>
        <v>0</v>
      </c>
      <c r="AI279" s="44">
        <f>$G$7*'WFH Recoverable LACW DATA 2022'!AL279</f>
        <v>0</v>
      </c>
      <c r="AJ279" s="44">
        <f>$H$7*'WFH Recoverable LACW DATA 2022'!AM279</f>
        <v>0</v>
      </c>
      <c r="AK279" s="44">
        <f>$C$8*'WFH Recoverable LACW DATA 2022'!AN279</f>
        <v>-6004538.6768736597</v>
      </c>
      <c r="AL279" s="44">
        <f>0*'WFH Recoverable LACW DATA 2022'!AO279</f>
        <v>0</v>
      </c>
      <c r="AM279" s="44">
        <f>$G$8*'WFH Recoverable LACW DATA 2022'!AP279</f>
        <v>0</v>
      </c>
      <c r="AN279" s="44">
        <f>$H$8*'WFH Recoverable LACW DATA 2022'!AQ279</f>
        <v>0</v>
      </c>
      <c r="AO279" s="44">
        <f>$C$9*'WFH Recoverable LACW DATA 2022'!AR279</f>
        <v>-4580.8</v>
      </c>
      <c r="AP279" s="44">
        <f>0*'WFH Recoverable LACW DATA 2022'!AS279</f>
        <v>0</v>
      </c>
      <c r="AQ279" s="44">
        <f>0*'WFH Recoverable LACW DATA 2022'!AT279</f>
        <v>0</v>
      </c>
      <c r="AR279" s="44">
        <f>$G$9*'WFH Recoverable LACW DATA 2022'!AU279</f>
        <v>0</v>
      </c>
      <c r="AS279" s="44">
        <f>$H$9*'WFH Recoverable LACW DATA 2022'!AV279</f>
        <v>0</v>
      </c>
      <c r="AT279" s="44">
        <f>$C$10*'WFH Recoverable LACW DATA 2022'!AW279</f>
        <v>-11280</v>
      </c>
      <c r="AU279" s="44">
        <f>0*'WFH Recoverable LACW DATA 2022'!AX279</f>
        <v>0</v>
      </c>
      <c r="AV279" s="44">
        <f>0*'WFH Recoverable LACW DATA 2022'!AY279</f>
        <v>0</v>
      </c>
      <c r="AW279" s="44">
        <f>$G$10*'WFH Recoverable LACW DATA 2022'!AZ279</f>
        <v>0</v>
      </c>
      <c r="AX279" s="44">
        <f>360*'WFH Recoverable LACW DATA 2022'!BA279</f>
        <v>0</v>
      </c>
      <c r="AY279" s="44">
        <f>$H$10*'WFH Recoverable LACW DATA 2022'!BB279</f>
        <v>0</v>
      </c>
      <c r="AZ279" s="44">
        <f>$C$11*'WFH Recoverable LACW DATA 2022'!BC279</f>
        <v>0</v>
      </c>
      <c r="BA279" s="44">
        <f>0*'WFH Recoverable LACW DATA 2022'!BD279</f>
        <v>0</v>
      </c>
      <c r="BB279" s="44">
        <f>$E$4*'WFH Recoverable LACW DATA 2022'!BE279</f>
        <v>0</v>
      </c>
      <c r="BC279" s="44">
        <f>$F$4*'WFH Recoverable LACW DATA 2022'!BF279</f>
        <v>0</v>
      </c>
      <c r="BD279" s="44">
        <f>0*'WFH Recoverable LACW DATA 2022'!BG279</f>
        <v>0</v>
      </c>
      <c r="BE279" s="44">
        <f>$G$11*'WFH Recoverable LACW DATA 2022'!BH279</f>
        <v>0</v>
      </c>
      <c r="BF279" s="44">
        <f>360*'WFH Recoverable LACW DATA 2022'!BI279</f>
        <v>0</v>
      </c>
      <c r="BG279" s="44">
        <f>$H$11*'WFH Recoverable LACW DATA 2022'!BJ279</f>
        <v>0</v>
      </c>
      <c r="BH279" s="44">
        <f>0*'WFH Recoverable LACW DATA 2022'!BK279</f>
        <v>0</v>
      </c>
      <c r="BI279" s="44">
        <f>0*'WFH Recoverable LACW DATA 2022'!BL279</f>
        <v>0</v>
      </c>
      <c r="BJ279" s="44">
        <f>0*'WFH Recoverable LACW DATA 2022'!BM279</f>
        <v>0</v>
      </c>
      <c r="BK279" s="44">
        <f>0*'WFH Recoverable LACW DATA 2022'!BN279</f>
        <v>0</v>
      </c>
      <c r="BL279" s="44">
        <f>0*'WFH Recoverable LACW DATA 2022'!BO279</f>
        <v>0</v>
      </c>
      <c r="BM279">
        <f>$G$3*'WFH Residual LACW DATA 2022'!N279</f>
        <v>-42129.253822053528</v>
      </c>
      <c r="BN279">
        <f>$H$3*'WFH Residual LACW DATA 2022'!O279</f>
        <v>106677.70981781869</v>
      </c>
      <c r="BO279">
        <f>$G$4*'WFH Residual LACW DATA 2022'!P279</f>
        <v>-16235.99872021082</v>
      </c>
      <c r="BP279">
        <f>$H$4*'WFH Residual LACW DATA 2022'!Q279</f>
        <v>18242.776887151344</v>
      </c>
      <c r="BQ279">
        <f>$G$5*'WFH Residual LACW DATA 2022'!R279</f>
        <v>-193090.30477981636</v>
      </c>
      <c r="BR279">
        <f>$H$5*'WFH Residual LACW DATA 2022'!S279</f>
        <v>138545.54100044453</v>
      </c>
      <c r="BS279">
        <f>$G$7*'WFH Residual LACW DATA 2022'!T279</f>
        <v>910.90278534169818</v>
      </c>
      <c r="BT279">
        <f>$H$7*'WFH Residual LACW DATA 2022'!U279</f>
        <v>153.12589926002687</v>
      </c>
      <c r="BU279">
        <f>$G$8*'WFH Residual LACW DATA 2022'!V279</f>
        <v>3173.3997498593885</v>
      </c>
      <c r="BV279">
        <f>$H$8*'WFH Residual LACW DATA 2022'!W279</f>
        <v>198.49653607781255</v>
      </c>
      <c r="BW279">
        <f>$G$6*'WFH Residual LACW DATA 2022'!X279</f>
        <v>1067240.6930184916</v>
      </c>
      <c r="BX279">
        <f>$H$6*'WFH Residual LACW DATA 2022'!Y279</f>
        <v>907.41273635571451</v>
      </c>
      <c r="BY279">
        <f>$G$9*'WFH Residual LACW DATA 2022'!Z279</f>
        <v>101590.96342074771</v>
      </c>
      <c r="BZ279">
        <f>$H$9*'WFH Residual LACW DATA 2022'!AA279</f>
        <v>15422.865779379246</v>
      </c>
      <c r="CA279">
        <f>$G$10*'WFH Residual LACW DATA 2022'!AB279</f>
        <v>20874.855497413912</v>
      </c>
      <c r="CB279">
        <f>$H$10*'WFH Residual LACW DATA 2022'!AC279</f>
        <v>138.63250138767862</v>
      </c>
      <c r="CC279">
        <f>$G$10*'WFH Residual LACW DATA 2022'!AD279</f>
        <v>43647.425130956362</v>
      </c>
      <c r="CD279">
        <f>$H$11*'WFH Residual LACW DATA 2022'!AE279</f>
        <v>13348.419440432708</v>
      </c>
      <c r="CE279">
        <f>360*'WFH Residual LACW DATA 2022'!AF279</f>
        <v>8725.122464958793</v>
      </c>
      <c r="CH279">
        <f>360*'WFH Residual LACW DATA 2022'!AI279</f>
        <v>1746.1064081774136</v>
      </c>
    </row>
    <row r="280" spans="11:86" x14ac:dyDescent="0.35">
      <c r="K280" s="2" t="s">
        <v>279</v>
      </c>
      <c r="L280" s="10">
        <f>$E$3*'WFH Recoverable LACW DATA 2022'!O280</f>
        <v>0</v>
      </c>
      <c r="M280" s="44">
        <f>$F$3*'WFH Recoverable LACW DATA 2022'!P280</f>
        <v>0</v>
      </c>
      <c r="N280" s="44">
        <f>$D$3*'WFH Recoverable LACW DATA 2022'!Q280</f>
        <v>0</v>
      </c>
      <c r="O280" s="44">
        <f>$G$3*'WFH Recoverable LACW DATA 2022'!R280</f>
        <v>0</v>
      </c>
      <c r="P280" s="44">
        <f>$H$3*'WFH Recoverable LACW DATA 2022'!S280</f>
        <v>0</v>
      </c>
      <c r="Q280" s="44">
        <f>$E$4*'WFH Recoverable LACW DATA 2022'!T280</f>
        <v>-498972.15</v>
      </c>
      <c r="R280" s="44">
        <f>$F$4*'WFH Recoverable LACW DATA 2022'!U280</f>
        <v>0</v>
      </c>
      <c r="S280" s="44">
        <f>$D$3*'WFH Recoverable LACW DATA 2022'!V280</f>
        <v>0</v>
      </c>
      <c r="T280" s="44">
        <f>$G$4*'WFH Recoverable LACW DATA 2022'!W280</f>
        <v>0</v>
      </c>
      <c r="U280" s="44">
        <f>360*'WFH Recoverable LACW DATA 2022'!X280</f>
        <v>0</v>
      </c>
      <c r="V280" s="44">
        <f>$H$4*'WFH Recoverable LACW DATA 2022'!Y280</f>
        <v>0</v>
      </c>
      <c r="W280" s="44">
        <f>$C$5*'WFH Recoverable LACW DATA 2022'!Z280</f>
        <v>-993621.43541918451</v>
      </c>
      <c r="X280" s="44">
        <f>0*'WFH Recoverable LACW DATA 2022'!AA280</f>
        <v>0</v>
      </c>
      <c r="Y280" s="44">
        <f>0*'WFH Recoverable LACW DATA 2022'!AB280</f>
        <v>0</v>
      </c>
      <c r="Z280" s="44">
        <f>$G$5*'WFH Recoverable LACW DATA 2022'!AC280</f>
        <v>0</v>
      </c>
      <c r="AA280" s="44">
        <f>$H$5*'WFH Recoverable LACW DATA 2022'!AD280</f>
        <v>0</v>
      </c>
      <c r="AB280" s="44">
        <f>$C$6*'WFH Recoverable LACW DATA 2022'!AE280</f>
        <v>-1066896.9017064765</v>
      </c>
      <c r="AC280" s="44">
        <f>0*'WFH Recoverable LACW DATA 2022'!AF280</f>
        <v>0</v>
      </c>
      <c r="AD280" s="44">
        <f>$G$6*'WFH Recoverable LACW DATA 2022'!AG280</f>
        <v>0</v>
      </c>
      <c r="AE280" s="44">
        <f>$H$5*'WFH Recoverable LACW DATA 2022'!AH280</f>
        <v>0</v>
      </c>
      <c r="AF280" s="44">
        <f>$C$7*'WFH Recoverable LACW DATA 2022'!AI280</f>
        <v>-1102042.348</v>
      </c>
      <c r="AG280" s="44">
        <f>0*'WFH Recoverable LACW DATA 2022'!AJ280</f>
        <v>0</v>
      </c>
      <c r="AH280" s="44">
        <f>0*'WFH Recoverable LACW DATA 2022'!AK280</f>
        <v>0</v>
      </c>
      <c r="AI280" s="44">
        <f>$G$7*'WFH Recoverable LACW DATA 2022'!AL280</f>
        <v>0</v>
      </c>
      <c r="AJ280" s="44">
        <f>$H$7*'WFH Recoverable LACW DATA 2022'!AM280</f>
        <v>0</v>
      </c>
      <c r="AK280" s="44">
        <f>$C$8*'WFH Recoverable LACW DATA 2022'!AN280</f>
        <v>-4966421.1910516433</v>
      </c>
      <c r="AL280" s="44">
        <f>0*'WFH Recoverable LACW DATA 2022'!AO280</f>
        <v>0</v>
      </c>
      <c r="AM280" s="44">
        <f>$G$8*'WFH Recoverable LACW DATA 2022'!AP280</f>
        <v>0</v>
      </c>
      <c r="AN280" s="44">
        <f>$H$8*'WFH Recoverable LACW DATA 2022'!AQ280</f>
        <v>0</v>
      </c>
      <c r="AO280" s="44">
        <f>$C$9*'WFH Recoverable LACW DATA 2022'!AR280</f>
        <v>-2433922.19</v>
      </c>
      <c r="AP280" s="44">
        <f>0*'WFH Recoverable LACW DATA 2022'!AS280</f>
        <v>0</v>
      </c>
      <c r="AQ280" s="44">
        <f>0*'WFH Recoverable LACW DATA 2022'!AT280</f>
        <v>0</v>
      </c>
      <c r="AR280" s="44">
        <f>$G$9*'WFH Recoverable LACW DATA 2022'!AU280</f>
        <v>0</v>
      </c>
      <c r="AS280" s="44">
        <f>$H$9*'WFH Recoverable LACW DATA 2022'!AV280</f>
        <v>0</v>
      </c>
      <c r="AT280" s="44">
        <f>$C$10*'WFH Recoverable LACW DATA 2022'!AW280</f>
        <v>-6567.2124477018542</v>
      </c>
      <c r="AU280" s="44">
        <f>0*'WFH Recoverable LACW DATA 2022'!AX280</f>
        <v>0</v>
      </c>
      <c r="AV280" s="44">
        <f>0*'WFH Recoverable LACW DATA 2022'!AY280</f>
        <v>0</v>
      </c>
      <c r="AW280" s="44">
        <f>$G$10*'WFH Recoverable LACW DATA 2022'!AZ280</f>
        <v>0</v>
      </c>
      <c r="AX280" s="44">
        <f>360*'WFH Recoverable LACW DATA 2022'!BA280</f>
        <v>0</v>
      </c>
      <c r="AY280" s="44">
        <f>$H$10*'WFH Recoverable LACW DATA 2022'!BB280</f>
        <v>0</v>
      </c>
      <c r="AZ280" s="44">
        <f>$C$11*'WFH Recoverable LACW DATA 2022'!BC280</f>
        <v>0</v>
      </c>
      <c r="BA280" s="44">
        <f>0*'WFH Recoverable LACW DATA 2022'!BD280</f>
        <v>0</v>
      </c>
      <c r="BB280" s="44">
        <f>$E$4*'WFH Recoverable LACW DATA 2022'!BE280</f>
        <v>0</v>
      </c>
      <c r="BC280" s="44">
        <f>$F$4*'WFH Recoverable LACW DATA 2022'!BF280</f>
        <v>0</v>
      </c>
      <c r="BD280" s="44">
        <f>0*'WFH Recoverable LACW DATA 2022'!BG280</f>
        <v>0</v>
      </c>
      <c r="BE280" s="44">
        <f>$G$11*'WFH Recoverable LACW DATA 2022'!BH280</f>
        <v>0</v>
      </c>
      <c r="BF280" s="44">
        <f>360*'WFH Recoverable LACW DATA 2022'!BI280</f>
        <v>0</v>
      </c>
      <c r="BG280" s="44">
        <f>$H$11*'WFH Recoverable LACW DATA 2022'!BJ280</f>
        <v>0</v>
      </c>
      <c r="BH280" s="44">
        <f>0*'WFH Recoverable LACW DATA 2022'!BK280</f>
        <v>0</v>
      </c>
      <c r="BI280" s="44">
        <f>0*'WFH Recoverable LACW DATA 2022'!BL280</f>
        <v>0</v>
      </c>
      <c r="BJ280" s="44">
        <f>0*'WFH Recoverable LACW DATA 2022'!BM280</f>
        <v>0</v>
      </c>
      <c r="BK280" s="44">
        <f>0*'WFH Recoverable LACW DATA 2022'!BN280</f>
        <v>0</v>
      </c>
      <c r="BL280" s="44">
        <f>0*'WFH Recoverable LACW DATA 2022'!BO280</f>
        <v>0</v>
      </c>
      <c r="BM280">
        <f>$G$3*'WFH Residual LACW DATA 2022'!N280</f>
        <v>-148165.66795214647</v>
      </c>
      <c r="BN280">
        <f>$H$3*'WFH Residual LACW DATA 2022'!O280</f>
        <v>375178.11726559367</v>
      </c>
      <c r="BO280">
        <f>$G$4*'WFH Residual LACW DATA 2022'!P280</f>
        <v>-57100.883044621005</v>
      </c>
      <c r="BP280">
        <f>$H$4*'WFH Residual LACW DATA 2022'!Q280</f>
        <v>64158.582874587599</v>
      </c>
      <c r="BQ280">
        <f>$G$5*'WFH Residual LACW DATA 2022'!R280</f>
        <v>-679085.22908157459</v>
      </c>
      <c r="BR280">
        <f>$H$5*'WFH Residual LACW DATA 2022'!S280</f>
        <v>487255.07246882829</v>
      </c>
      <c r="BS280">
        <f>$G$7*'WFH Residual LACW DATA 2022'!T280</f>
        <v>3203.5820097761398</v>
      </c>
      <c r="BT280">
        <f>$H$7*'WFH Residual LACW DATA 2022'!U280</f>
        <v>538.53318267788563</v>
      </c>
      <c r="BU280">
        <f>$G$8*'WFH Residual LACW DATA 2022'!V280</f>
        <v>11160.62714053956</v>
      </c>
      <c r="BV280">
        <f>$H$8*'WFH Residual LACW DATA 2022'!W280</f>
        <v>698.09857013799979</v>
      </c>
      <c r="BW280">
        <f>$G$6*'WFH Residual LACW DATA 2022'!X280</f>
        <v>3753411.6036021635</v>
      </c>
      <c r="BX280">
        <f>$H$6*'WFH Residual LACW DATA 2022'!Y280</f>
        <v>3191.3077492022844</v>
      </c>
      <c r="BY280">
        <f>$G$9*'WFH Residual LACW DATA 2022'!Z280</f>
        <v>357288.38247919997</v>
      </c>
      <c r="BZ280">
        <f>$H$9*'WFH Residual LACW DATA 2022'!AA280</f>
        <v>54241.150806754107</v>
      </c>
      <c r="CA280">
        <f>$G$10*'WFH Residual LACW DATA 2022'!AB280</f>
        <v>73415.42105736988</v>
      </c>
      <c r="CB280">
        <f>$H$10*'WFH Residual LACW DATA 2022'!AC280</f>
        <v>487.56090612812682</v>
      </c>
      <c r="CC280">
        <f>$G$10*'WFH Residual LACW DATA 2022'!AD280</f>
        <v>153504.97130177336</v>
      </c>
      <c r="CD280">
        <f>$H$11*'WFH Residual LACW DATA 2022'!AE280</f>
        <v>46945.466702327773</v>
      </c>
      <c r="CE280">
        <f>360*'WFH Residual LACW DATA 2022'!AF280</f>
        <v>30685.651434637351</v>
      </c>
      <c r="CH280">
        <f>360*'WFH Residual LACW DATA 2022'!AI280</f>
        <v>6140.9353077053656</v>
      </c>
    </row>
    <row r="281" spans="11:86" x14ac:dyDescent="0.35">
      <c r="K281" s="2" t="s">
        <v>280</v>
      </c>
      <c r="L281" s="10">
        <f>$E$3*'WFH Recoverable LACW DATA 2022'!O281</f>
        <v>0</v>
      </c>
      <c r="M281" s="44">
        <f>$F$3*'WFH Recoverable LACW DATA 2022'!P281</f>
        <v>0</v>
      </c>
      <c r="N281" s="44">
        <f>$D$3*'WFH Recoverable LACW DATA 2022'!Q281</f>
        <v>-336459.24</v>
      </c>
      <c r="O281" s="44">
        <f>$G$3*'WFH Recoverable LACW DATA 2022'!R281</f>
        <v>0</v>
      </c>
      <c r="P281" s="44">
        <f>$H$3*'WFH Recoverable LACW DATA 2022'!S281</f>
        <v>0</v>
      </c>
      <c r="Q281" s="44">
        <f>$E$4*'WFH Recoverable LACW DATA 2022'!T281</f>
        <v>-1963.8</v>
      </c>
      <c r="R281" s="44">
        <f>$F$4*'WFH Recoverable LACW DATA 2022'!U281</f>
        <v>0</v>
      </c>
      <c r="S281" s="44">
        <f>$D$3*'WFH Recoverable LACW DATA 2022'!V281</f>
        <v>0</v>
      </c>
      <c r="T281" s="44">
        <f>$G$4*'WFH Recoverable LACW DATA 2022'!W281</f>
        <v>0</v>
      </c>
      <c r="U281" s="44">
        <f>360*'WFH Recoverable LACW DATA 2022'!X281</f>
        <v>0</v>
      </c>
      <c r="V281" s="44">
        <f>$H$4*'WFH Recoverable LACW DATA 2022'!Y281</f>
        <v>0</v>
      </c>
      <c r="W281" s="44">
        <f>$C$5*'WFH Recoverable LACW DATA 2022'!Z281</f>
        <v>-1860031.9639163618</v>
      </c>
      <c r="X281" s="44">
        <f>0*'WFH Recoverable LACW DATA 2022'!AA281</f>
        <v>0</v>
      </c>
      <c r="Y281" s="44">
        <f>0*'WFH Recoverable LACW DATA 2022'!AB281</f>
        <v>0</v>
      </c>
      <c r="Z281" s="44">
        <f>$G$5*'WFH Recoverable LACW DATA 2022'!AC281</f>
        <v>0</v>
      </c>
      <c r="AA281" s="44">
        <f>$H$5*'WFH Recoverable LACW DATA 2022'!AD281</f>
        <v>0</v>
      </c>
      <c r="AB281" s="44">
        <f>$C$6*'WFH Recoverable LACW DATA 2022'!AE281</f>
        <v>-1551861.3341750372</v>
      </c>
      <c r="AC281" s="44">
        <f>0*'WFH Recoverable LACW DATA 2022'!AF281</f>
        <v>0</v>
      </c>
      <c r="AD281" s="44">
        <f>$G$6*'WFH Recoverable LACW DATA 2022'!AG281</f>
        <v>0</v>
      </c>
      <c r="AE281" s="44">
        <f>$H$5*'WFH Recoverable LACW DATA 2022'!AH281</f>
        <v>0</v>
      </c>
      <c r="AF281" s="44">
        <f>$C$7*'WFH Recoverable LACW DATA 2022'!AI281</f>
        <v>-4819998.5748993205</v>
      </c>
      <c r="AG281" s="44">
        <f>0*'WFH Recoverable LACW DATA 2022'!AJ281</f>
        <v>0</v>
      </c>
      <c r="AH281" s="44">
        <f>0*'WFH Recoverable LACW DATA 2022'!AK281</f>
        <v>0</v>
      </c>
      <c r="AI281" s="44">
        <f>$G$7*'WFH Recoverable LACW DATA 2022'!AL281</f>
        <v>0</v>
      </c>
      <c r="AJ281" s="44">
        <f>$H$7*'WFH Recoverable LACW DATA 2022'!AM281</f>
        <v>0</v>
      </c>
      <c r="AK281" s="44">
        <f>$C$8*'WFH Recoverable LACW DATA 2022'!AN281</f>
        <v>-4574440.5322174579</v>
      </c>
      <c r="AL281" s="44">
        <f>0*'WFH Recoverable LACW DATA 2022'!AO281</f>
        <v>0</v>
      </c>
      <c r="AM281" s="44">
        <f>$G$8*'WFH Recoverable LACW DATA 2022'!AP281</f>
        <v>0</v>
      </c>
      <c r="AN281" s="44">
        <f>$H$8*'WFH Recoverable LACW DATA 2022'!AQ281</f>
        <v>0</v>
      </c>
      <c r="AO281" s="44">
        <f>$C$9*'WFH Recoverable LACW DATA 2022'!AR281</f>
        <v>0</v>
      </c>
      <c r="AP281" s="44">
        <f>0*'WFH Recoverable LACW DATA 2022'!AS281</f>
        <v>0</v>
      </c>
      <c r="AQ281" s="44">
        <f>0*'WFH Recoverable LACW DATA 2022'!AT281</f>
        <v>0</v>
      </c>
      <c r="AR281" s="44">
        <f>$G$9*'WFH Recoverable LACW DATA 2022'!AU281</f>
        <v>0</v>
      </c>
      <c r="AS281" s="44">
        <f>$H$9*'WFH Recoverable LACW DATA 2022'!AV281</f>
        <v>0</v>
      </c>
      <c r="AT281" s="44">
        <f>$C$10*'WFH Recoverable LACW DATA 2022'!AW281</f>
        <v>-223110</v>
      </c>
      <c r="AU281" s="44">
        <f>0*'WFH Recoverable LACW DATA 2022'!AX281</f>
        <v>0</v>
      </c>
      <c r="AV281" s="44">
        <f>0*'WFH Recoverable LACW DATA 2022'!AY281</f>
        <v>0</v>
      </c>
      <c r="AW281" s="44">
        <f>$G$10*'WFH Recoverable LACW DATA 2022'!AZ281</f>
        <v>0</v>
      </c>
      <c r="AX281" s="44">
        <f>360*'WFH Recoverable LACW DATA 2022'!BA281</f>
        <v>0</v>
      </c>
      <c r="AY281" s="44">
        <f>$H$10*'WFH Recoverable LACW DATA 2022'!BB281</f>
        <v>0</v>
      </c>
      <c r="AZ281" s="44">
        <f>$C$11*'WFH Recoverable LACW DATA 2022'!BC281</f>
        <v>0</v>
      </c>
      <c r="BA281" s="44">
        <f>0*'WFH Recoverable LACW DATA 2022'!BD281</f>
        <v>0</v>
      </c>
      <c r="BB281" s="44">
        <f>$E$4*'WFH Recoverable LACW DATA 2022'!BE281</f>
        <v>0</v>
      </c>
      <c r="BC281" s="44">
        <f>$F$4*'WFH Recoverable LACW DATA 2022'!BF281</f>
        <v>0</v>
      </c>
      <c r="BD281" s="44">
        <f>0*'WFH Recoverable LACW DATA 2022'!BG281</f>
        <v>0</v>
      </c>
      <c r="BE281" s="44">
        <f>$G$11*'WFH Recoverable LACW DATA 2022'!BH281</f>
        <v>0</v>
      </c>
      <c r="BF281" s="44">
        <f>360*'WFH Recoverable LACW DATA 2022'!BI281</f>
        <v>0</v>
      </c>
      <c r="BG281" s="44">
        <f>$H$11*'WFH Recoverable LACW DATA 2022'!BJ281</f>
        <v>0</v>
      </c>
      <c r="BH281" s="44">
        <f>0*'WFH Recoverable LACW DATA 2022'!BK281</f>
        <v>0</v>
      </c>
      <c r="BI281" s="44">
        <f>0*'WFH Recoverable LACW DATA 2022'!BL281</f>
        <v>0</v>
      </c>
      <c r="BJ281" s="44">
        <f>0*'WFH Recoverable LACW DATA 2022'!BM281</f>
        <v>0</v>
      </c>
      <c r="BK281" s="44">
        <f>0*'WFH Recoverable LACW DATA 2022'!BN281</f>
        <v>0</v>
      </c>
      <c r="BL281" s="44">
        <f>0*'WFH Recoverable LACW DATA 2022'!BO281</f>
        <v>0</v>
      </c>
      <c r="BM281">
        <f>$G$3*'WFH Residual LACW DATA 2022'!N281</f>
        <v>-148358.21495748183</v>
      </c>
      <c r="BN281">
        <f>$H$3*'WFH Residual LACW DATA 2022'!O281</f>
        <v>375665.67571246799</v>
      </c>
      <c r="BO281">
        <f>$G$4*'WFH Residual LACW DATA 2022'!P281</f>
        <v>-57175.087846476992</v>
      </c>
      <c r="BP281">
        <f>$H$4*'WFH Residual LACW DATA 2022'!Q281</f>
        <v>64241.959429830174</v>
      </c>
      <c r="BQ281">
        <f>$G$5*'WFH Residual LACW DATA 2022'!R281</f>
        <v>-679967.72655237454</v>
      </c>
      <c r="BR281">
        <f>$H$5*'WFH Residual LACW DATA 2022'!S281</f>
        <v>487888.27924564149</v>
      </c>
      <c r="BS281">
        <f>$G$7*'WFH Residual LACW DATA 2022'!T281</f>
        <v>3207.7451882698779</v>
      </c>
      <c r="BT281">
        <f>$H$7*'WFH Residual LACW DATA 2022'!U281</f>
        <v>539.23302733847095</v>
      </c>
      <c r="BU281">
        <f>$G$8*'WFH Residual LACW DATA 2022'!V281</f>
        <v>11175.130806356867</v>
      </c>
      <c r="BV281">
        <f>$H$8*'WFH Residual LACW DATA 2022'!W281</f>
        <v>699.00577617949932</v>
      </c>
      <c r="BW281">
        <f>$G$6*'WFH Residual LACW DATA 2022'!X281</f>
        <v>3758289.3068788638</v>
      </c>
      <c r="BX281">
        <f>$H$6*'WFH Residual LACW DATA 2022'!Y281</f>
        <v>3195.4549768205679</v>
      </c>
      <c r="BY281">
        <f>$G$9*'WFH Residual LACW DATA 2022'!Z281</f>
        <v>357752.69252509886</v>
      </c>
      <c r="BZ281">
        <f>$H$9*'WFH Residual LACW DATA 2022'!AA281</f>
        <v>54311.639276169029</v>
      </c>
      <c r="CA281">
        <f>$G$10*'WFH Residual LACW DATA 2022'!AB281</f>
        <v>73510.827231184696</v>
      </c>
      <c r="CB281">
        <f>$H$10*'WFH Residual LACW DATA 2022'!AC281</f>
        <v>488.1945103475868</v>
      </c>
      <c r="CC281">
        <f>$G$10*'WFH Residual LACW DATA 2022'!AD281</f>
        <v>153704.45693793162</v>
      </c>
      <c r="CD281">
        <f>$H$11*'WFH Residual LACW DATA 2022'!AE281</f>
        <v>47006.474148604226</v>
      </c>
      <c r="CE281">
        <f>360*'WFH Residual LACW DATA 2022'!AF281</f>
        <v>30725.528623274691</v>
      </c>
      <c r="CH281">
        <f>360*'WFH Residual LACW DATA 2022'!AI281</f>
        <v>6148.9156902042241</v>
      </c>
    </row>
    <row r="282" spans="11:86" x14ac:dyDescent="0.35">
      <c r="K282" s="3" t="s">
        <v>281</v>
      </c>
      <c r="L282" s="10">
        <f>$E$3*'WFH Recoverable LACW DATA 2022'!O282</f>
        <v>0</v>
      </c>
      <c r="M282" s="44">
        <f>$F$3*'WFH Recoverable LACW DATA 2022'!P282</f>
        <v>0</v>
      </c>
      <c r="N282" s="44">
        <f>$D$3*'WFH Recoverable LACW DATA 2022'!Q282</f>
        <v>0</v>
      </c>
      <c r="O282" s="44">
        <f>$G$3*'WFH Recoverable LACW DATA 2022'!R282</f>
        <v>0</v>
      </c>
      <c r="P282" s="44">
        <f>$H$3*'WFH Recoverable LACW DATA 2022'!S282</f>
        <v>0</v>
      </c>
      <c r="Q282" s="44">
        <f>$E$4*'WFH Recoverable LACW DATA 2022'!T282</f>
        <v>0</v>
      </c>
      <c r="R282" s="44">
        <f>$F$4*'WFH Recoverable LACW DATA 2022'!U282</f>
        <v>980058.79999999993</v>
      </c>
      <c r="S282" s="44">
        <f>$D$3*'WFH Recoverable LACW DATA 2022'!V282</f>
        <v>0</v>
      </c>
      <c r="T282" s="44">
        <f>$G$4*'WFH Recoverable LACW DATA 2022'!W282</f>
        <v>0</v>
      </c>
      <c r="U282" s="44">
        <f>360*'WFH Recoverable LACW DATA 2022'!X282</f>
        <v>0</v>
      </c>
      <c r="V282" s="44">
        <f>$H$4*'WFH Recoverable LACW DATA 2022'!Y282</f>
        <v>0</v>
      </c>
      <c r="W282" s="44">
        <f>$C$5*'WFH Recoverable LACW DATA 2022'!Z282</f>
        <v>-830137.32342706306</v>
      </c>
      <c r="X282" s="44">
        <f>0*'WFH Recoverable LACW DATA 2022'!AA282</f>
        <v>0</v>
      </c>
      <c r="Y282" s="44">
        <f>0*'WFH Recoverable LACW DATA 2022'!AB282</f>
        <v>0</v>
      </c>
      <c r="Z282" s="44">
        <f>$G$5*'WFH Recoverable LACW DATA 2022'!AC282</f>
        <v>0</v>
      </c>
      <c r="AA282" s="44">
        <f>$H$5*'WFH Recoverable LACW DATA 2022'!AD282</f>
        <v>0</v>
      </c>
      <c r="AB282" s="44">
        <f>$C$6*'WFH Recoverable LACW DATA 2022'!AE282</f>
        <v>-801705.91654163878</v>
      </c>
      <c r="AC282" s="44">
        <f>0*'WFH Recoverable LACW DATA 2022'!AF282</f>
        <v>0</v>
      </c>
      <c r="AD282" s="44">
        <f>$G$6*'WFH Recoverable LACW DATA 2022'!AG282</f>
        <v>0</v>
      </c>
      <c r="AE282" s="44">
        <f>$H$5*'WFH Recoverable LACW DATA 2022'!AH282</f>
        <v>0</v>
      </c>
      <c r="AF282" s="44">
        <f>$C$7*'WFH Recoverable LACW DATA 2022'!AI282</f>
        <v>-1911263.6452591531</v>
      </c>
      <c r="AG282" s="44">
        <f>0*'WFH Recoverable LACW DATA 2022'!AJ282</f>
        <v>0</v>
      </c>
      <c r="AH282" s="44">
        <f>0*'WFH Recoverable LACW DATA 2022'!AK282</f>
        <v>0</v>
      </c>
      <c r="AI282" s="44">
        <f>$G$7*'WFH Recoverable LACW DATA 2022'!AL282</f>
        <v>0</v>
      </c>
      <c r="AJ282" s="44">
        <f>$H$7*'WFH Recoverable LACW DATA 2022'!AM282</f>
        <v>0</v>
      </c>
      <c r="AK282" s="44">
        <f>$C$8*'WFH Recoverable LACW DATA 2022'!AN282</f>
        <v>-7969385.488071803</v>
      </c>
      <c r="AL282" s="44">
        <f>0*'WFH Recoverable LACW DATA 2022'!AO282</f>
        <v>0</v>
      </c>
      <c r="AM282" s="44">
        <f>$G$8*'WFH Recoverable LACW DATA 2022'!AP282</f>
        <v>0</v>
      </c>
      <c r="AN282" s="44">
        <f>$H$8*'WFH Recoverable LACW DATA 2022'!AQ282</f>
        <v>0</v>
      </c>
      <c r="AO282" s="44">
        <f>$C$9*'WFH Recoverable LACW DATA 2022'!AR282</f>
        <v>-821967.3</v>
      </c>
      <c r="AP282" s="44">
        <f>0*'WFH Recoverable LACW DATA 2022'!AS282</f>
        <v>0</v>
      </c>
      <c r="AQ282" s="44">
        <f>0*'WFH Recoverable LACW DATA 2022'!AT282</f>
        <v>0</v>
      </c>
      <c r="AR282" s="44">
        <f>$G$9*'WFH Recoverable LACW DATA 2022'!AU282</f>
        <v>0</v>
      </c>
      <c r="AS282" s="44">
        <f>$H$9*'WFH Recoverable LACW DATA 2022'!AV282</f>
        <v>0</v>
      </c>
      <c r="AT282" s="44">
        <f>$C$10*'WFH Recoverable LACW DATA 2022'!AW282</f>
        <v>-40630</v>
      </c>
      <c r="AU282" s="44">
        <f>0*'WFH Recoverable LACW DATA 2022'!AX282</f>
        <v>0</v>
      </c>
      <c r="AV282" s="44">
        <f>0*'WFH Recoverable LACW DATA 2022'!AY282</f>
        <v>0</v>
      </c>
      <c r="AW282" s="44">
        <f>$G$10*'WFH Recoverable LACW DATA 2022'!AZ282</f>
        <v>0</v>
      </c>
      <c r="AX282" s="44">
        <f>360*'WFH Recoverable LACW DATA 2022'!BA282</f>
        <v>0</v>
      </c>
      <c r="AY282" s="44">
        <f>$H$10*'WFH Recoverable LACW DATA 2022'!BB282</f>
        <v>0</v>
      </c>
      <c r="AZ282" s="44">
        <f>$C$11*'WFH Recoverable LACW DATA 2022'!BC282</f>
        <v>0</v>
      </c>
      <c r="BA282" s="44">
        <f>0*'WFH Recoverable LACW DATA 2022'!BD282</f>
        <v>0</v>
      </c>
      <c r="BB282" s="44">
        <f>$E$4*'WFH Recoverable LACW DATA 2022'!BE282</f>
        <v>0</v>
      </c>
      <c r="BC282" s="44">
        <f>$F$4*'WFH Recoverable LACW DATA 2022'!BF282</f>
        <v>0</v>
      </c>
      <c r="BD282" s="44">
        <f>0*'WFH Recoverable LACW DATA 2022'!BG282</f>
        <v>0</v>
      </c>
      <c r="BE282" s="44">
        <f>$G$11*'WFH Recoverable LACW DATA 2022'!BH282</f>
        <v>0</v>
      </c>
      <c r="BF282" s="44">
        <f>360*'WFH Recoverable LACW DATA 2022'!BI282</f>
        <v>0</v>
      </c>
      <c r="BG282" s="44">
        <f>$H$11*'WFH Recoverable LACW DATA 2022'!BJ282</f>
        <v>0</v>
      </c>
      <c r="BH282" s="44">
        <f>0*'WFH Recoverable LACW DATA 2022'!BK282</f>
        <v>0</v>
      </c>
      <c r="BI282" s="44">
        <f>0*'WFH Recoverable LACW DATA 2022'!BL282</f>
        <v>0</v>
      </c>
      <c r="BJ282" s="44">
        <f>0*'WFH Recoverable LACW DATA 2022'!BM282</f>
        <v>0</v>
      </c>
      <c r="BK282" s="44">
        <f>0*'WFH Recoverable LACW DATA 2022'!BN282</f>
        <v>0</v>
      </c>
      <c r="BL282" s="44">
        <f>0*'WFH Recoverable LACW DATA 2022'!BO282</f>
        <v>0</v>
      </c>
      <c r="BM282">
        <f>$G$3*'WFH Residual LACW DATA 2022'!N282</f>
        <v>-430959.50428347982</v>
      </c>
      <c r="BN282">
        <f>$H$3*'WFH Residual LACW DATA 2022'!O282</f>
        <v>1091255.3337728004</v>
      </c>
      <c r="BO282">
        <f>$G$4*'WFH Residual LACW DATA 2022'!P282</f>
        <v>-166085.49464378352</v>
      </c>
      <c r="BP282">
        <f>$H$4*'WFH Residual LACW DATA 2022'!Q282</f>
        <v>186613.7510350438</v>
      </c>
      <c r="BQ282">
        <f>$G$5*'WFH Residual LACW DATA 2022'!R282</f>
        <v>-1975209.4917545232</v>
      </c>
      <c r="BR282">
        <f>$H$5*'WFH Residual LACW DATA 2022'!S282</f>
        <v>1417246.0286724283</v>
      </c>
      <c r="BS282">
        <f>$G$7*'WFH Residual LACW DATA 2022'!T282</f>
        <v>9318.0433358590217</v>
      </c>
      <c r="BT282">
        <f>$H$7*'WFH Residual LACW DATA 2022'!U282</f>
        <v>1566.3952159418186</v>
      </c>
      <c r="BU282">
        <f>$G$8*'WFH Residual LACW DATA 2022'!V282</f>
        <v>32462.164862194044</v>
      </c>
      <c r="BV282">
        <f>$H$8*'WFH Residual LACW DATA 2022'!W282</f>
        <v>2030.5123169616163</v>
      </c>
      <c r="BW282">
        <f>$G$6*'WFH Residual LACW DATA 2022'!X282</f>
        <v>10917295.662465345</v>
      </c>
      <c r="BX282">
        <f>$H$6*'WFH Residual LACW DATA 2022'!Y282</f>
        <v>9282.3420203959613</v>
      </c>
      <c r="BY282">
        <f>$G$9*'WFH Residual LACW DATA 2022'!Z282</f>
        <v>1039220.6664853881</v>
      </c>
      <c r="BZ282">
        <f>$H$9*'WFH Residual LACW DATA 2022'!AA282</f>
        <v>157767.58399249383</v>
      </c>
      <c r="CA282">
        <f>$G$10*'WFH Residual LACW DATA 2022'!AB282</f>
        <v>213538.49311343595</v>
      </c>
      <c r="CB282">
        <f>$H$10*'WFH Residual LACW DATA 2022'!AC282</f>
        <v>1418.135586449383</v>
      </c>
      <c r="CC282">
        <f>$G$10*'WFH Residual LACW DATA 2022'!AD282</f>
        <v>446489.57650991151</v>
      </c>
      <c r="CD282">
        <f>$H$11*'WFH Residual LACW DATA 2022'!AE282</f>
        <v>136547.11876253309</v>
      </c>
      <c r="CE282">
        <f>360*'WFH Residual LACW DATA 2022'!AF282</f>
        <v>89253.288657653466</v>
      </c>
      <c r="CH282">
        <f>360*'WFH Residual LACW DATA 2022'!AI282</f>
        <v>17861.725139324244</v>
      </c>
    </row>
    <row r="283" spans="11:86" x14ac:dyDescent="0.35">
      <c r="K283" s="2" t="s">
        <v>282</v>
      </c>
      <c r="L283" s="10">
        <f>$E$3*'WFH Recoverable LACW DATA 2022'!O283</f>
        <v>0</v>
      </c>
      <c r="M283" s="44">
        <f>$F$3*'WFH Recoverable LACW DATA 2022'!P283</f>
        <v>0</v>
      </c>
      <c r="N283" s="44">
        <f>$D$3*'WFH Recoverable LACW DATA 2022'!Q283</f>
        <v>0</v>
      </c>
      <c r="O283" s="44">
        <f>$G$3*'WFH Recoverable LACW DATA 2022'!R283</f>
        <v>0</v>
      </c>
      <c r="P283" s="44">
        <f>$H$3*'WFH Recoverable LACW DATA 2022'!S283</f>
        <v>0</v>
      </c>
      <c r="Q283" s="44">
        <f>$E$4*'WFH Recoverable LACW DATA 2022'!T283</f>
        <v>-1108062.45</v>
      </c>
      <c r="R283" s="44">
        <f>$F$4*'WFH Recoverable LACW DATA 2022'!U283</f>
        <v>105316.40000000007</v>
      </c>
      <c r="S283" s="44">
        <f>$D$3*'WFH Recoverable LACW DATA 2022'!V283</f>
        <v>0</v>
      </c>
      <c r="T283" s="44">
        <f>$G$4*'WFH Recoverable LACW DATA 2022'!W283</f>
        <v>0</v>
      </c>
      <c r="U283" s="44">
        <f>360*'WFH Recoverable LACW DATA 2022'!X283</f>
        <v>0</v>
      </c>
      <c r="V283" s="44">
        <f>$H$4*'WFH Recoverable LACW DATA 2022'!Y283</f>
        <v>0</v>
      </c>
      <c r="W283" s="44">
        <f>$C$5*'WFH Recoverable LACW DATA 2022'!Z283</f>
        <v>-1885904.2544910987</v>
      </c>
      <c r="X283" s="44">
        <f>0*'WFH Recoverable LACW DATA 2022'!AA283</f>
        <v>0</v>
      </c>
      <c r="Y283" s="44">
        <f>0*'WFH Recoverable LACW DATA 2022'!AB283</f>
        <v>0</v>
      </c>
      <c r="Z283" s="44">
        <f>$G$5*'WFH Recoverable LACW DATA 2022'!AC283</f>
        <v>0</v>
      </c>
      <c r="AA283" s="44">
        <f>$H$5*'WFH Recoverable LACW DATA 2022'!AD283</f>
        <v>0</v>
      </c>
      <c r="AB283" s="44">
        <f>$C$6*'WFH Recoverable LACW DATA 2022'!AE283</f>
        <v>-3975482.0326504014</v>
      </c>
      <c r="AC283" s="44">
        <f>0*'WFH Recoverable LACW DATA 2022'!AF283</f>
        <v>0</v>
      </c>
      <c r="AD283" s="44">
        <f>$G$6*'WFH Recoverable LACW DATA 2022'!AG283</f>
        <v>0</v>
      </c>
      <c r="AE283" s="44">
        <f>$H$5*'WFH Recoverable LACW DATA 2022'!AH283</f>
        <v>122377.61349573804</v>
      </c>
      <c r="AF283" s="44">
        <f>$C$7*'WFH Recoverable LACW DATA 2022'!AI283</f>
        <v>-4091793.8117930009</v>
      </c>
      <c r="AG283" s="44">
        <f>0*'WFH Recoverable LACW DATA 2022'!AJ283</f>
        <v>0</v>
      </c>
      <c r="AH283" s="44">
        <f>0*'WFH Recoverable LACW DATA 2022'!AK283</f>
        <v>0</v>
      </c>
      <c r="AI283" s="44">
        <f>$G$7*'WFH Recoverable LACW DATA 2022'!AL283</f>
        <v>0</v>
      </c>
      <c r="AJ283" s="44">
        <f>$H$7*'WFH Recoverable LACW DATA 2022'!AM283</f>
        <v>0</v>
      </c>
      <c r="AK283" s="44">
        <f>$C$8*'WFH Recoverable LACW DATA 2022'!AN283</f>
        <v>-19846039.30787418</v>
      </c>
      <c r="AL283" s="44">
        <f>0*'WFH Recoverable LACW DATA 2022'!AO283</f>
        <v>0</v>
      </c>
      <c r="AM283" s="44">
        <f>$G$8*'WFH Recoverable LACW DATA 2022'!AP283</f>
        <v>0</v>
      </c>
      <c r="AN283" s="44">
        <f>$H$8*'WFH Recoverable LACW DATA 2022'!AQ283</f>
        <v>0</v>
      </c>
      <c r="AO283" s="44">
        <f>$C$9*'WFH Recoverable LACW DATA 2022'!AR283</f>
        <v>-11784823.75</v>
      </c>
      <c r="AP283" s="44">
        <f>0*'WFH Recoverable LACW DATA 2022'!AS283</f>
        <v>0</v>
      </c>
      <c r="AQ283" s="44">
        <f>0*'WFH Recoverable LACW DATA 2022'!AT283</f>
        <v>0</v>
      </c>
      <c r="AR283" s="44">
        <f>$G$9*'WFH Recoverable LACW DATA 2022'!AU283</f>
        <v>0</v>
      </c>
      <c r="AS283" s="44">
        <f>$H$9*'WFH Recoverable LACW DATA 2022'!AV283</f>
        <v>0</v>
      </c>
      <c r="AT283" s="44">
        <f>$C$10*'WFH Recoverable LACW DATA 2022'!AW283</f>
        <v>-1354422.0487168918</v>
      </c>
      <c r="AU283" s="44">
        <f>0*'WFH Recoverable LACW DATA 2022'!AX283</f>
        <v>0</v>
      </c>
      <c r="AV283" s="44">
        <f>0*'WFH Recoverable LACW DATA 2022'!AY283</f>
        <v>0</v>
      </c>
      <c r="AW283" s="44">
        <f>$G$10*'WFH Recoverable LACW DATA 2022'!AZ283</f>
        <v>0</v>
      </c>
      <c r="AX283" s="44">
        <f>360*'WFH Recoverable LACW DATA 2022'!BA283</f>
        <v>0</v>
      </c>
      <c r="AY283" s="44">
        <f>$H$10*'WFH Recoverable LACW DATA 2022'!BB283</f>
        <v>0</v>
      </c>
      <c r="AZ283" s="44">
        <f>$C$11*'WFH Recoverable LACW DATA 2022'!BC283</f>
        <v>0</v>
      </c>
      <c r="BA283" s="44">
        <f>0*'WFH Recoverable LACW DATA 2022'!BD283</f>
        <v>0</v>
      </c>
      <c r="BB283" s="44">
        <f>$E$4*'WFH Recoverable LACW DATA 2022'!BE283</f>
        <v>0</v>
      </c>
      <c r="BC283" s="44">
        <f>$F$4*'WFH Recoverable LACW DATA 2022'!BF283</f>
        <v>0</v>
      </c>
      <c r="BD283" s="44">
        <f>0*'WFH Recoverable LACW DATA 2022'!BG283</f>
        <v>0</v>
      </c>
      <c r="BE283" s="44">
        <f>$G$11*'WFH Recoverable LACW DATA 2022'!BH283</f>
        <v>0</v>
      </c>
      <c r="BF283" s="44">
        <f>360*'WFH Recoverable LACW DATA 2022'!BI283</f>
        <v>0</v>
      </c>
      <c r="BG283" s="44">
        <f>$H$11*'WFH Recoverable LACW DATA 2022'!BJ283</f>
        <v>0</v>
      </c>
      <c r="BH283" s="44">
        <f>0*'WFH Recoverable LACW DATA 2022'!BK283</f>
        <v>0</v>
      </c>
      <c r="BI283" s="44">
        <f>0*'WFH Recoverable LACW DATA 2022'!BL283</f>
        <v>0</v>
      </c>
      <c r="BJ283" s="44">
        <f>0*'WFH Recoverable LACW DATA 2022'!BM283</f>
        <v>0</v>
      </c>
      <c r="BK283" s="44">
        <f>0*'WFH Recoverable LACW DATA 2022'!BN283</f>
        <v>0</v>
      </c>
      <c r="BL283" s="44">
        <f>0*'WFH Recoverable LACW DATA 2022'!BO283</f>
        <v>0</v>
      </c>
      <c r="BM283">
        <f>$G$3*'WFH Residual LACW DATA 2022'!N283</f>
        <v>-253093.23797781204</v>
      </c>
      <c r="BN283">
        <f>$H$3*'WFH Residual LACW DATA 2022'!O283</f>
        <v>640870.76196245605</v>
      </c>
      <c r="BO283">
        <f>$G$4*'WFH Residual LACW DATA 2022'!P283</f>
        <v>-97538.435056514165</v>
      </c>
      <c r="BP283">
        <f>$H$4*'WFH Residual LACW DATA 2022'!Q283</f>
        <v>109594.23804603405</v>
      </c>
      <c r="BQ283">
        <f>$G$5*'WFH Residual LACW DATA 2022'!R283</f>
        <v>-1159998.006735744</v>
      </c>
      <c r="BR283">
        <f>$H$5*'WFH Residual LACW DATA 2022'!S283</f>
        <v>832318.07824791502</v>
      </c>
      <c r="BS283">
        <f>$G$7*'WFH Residual LACW DATA 2022'!T283</f>
        <v>5472.2862265472877</v>
      </c>
      <c r="BT283">
        <f>$H$7*'WFH Residual LACW DATA 2022'!U283</f>
        <v>919.91018463510443</v>
      </c>
      <c r="BU283">
        <f>$G$8*'WFH Residual LACW DATA 2022'!V283</f>
        <v>19064.330488318676</v>
      </c>
      <c r="BV283">
        <f>$H$8*'WFH Residual LACW DATA 2022'!W283</f>
        <v>1192.476165267728</v>
      </c>
      <c r="BW283">
        <f>$G$6*'WFH Residual LACW DATA 2022'!X283</f>
        <v>6411492.6848369213</v>
      </c>
      <c r="BX283">
        <f>$H$6*'WFH Residual LACW DATA 2022'!Y283</f>
        <v>5451.3196126524699</v>
      </c>
      <c r="BY283">
        <f>$G$9*'WFH Residual LACW DATA 2022'!Z283</f>
        <v>610311.92221075995</v>
      </c>
      <c r="BZ283">
        <f>$H$9*'WFH Residual LACW DATA 2022'!AA283</f>
        <v>92653.505221992513</v>
      </c>
      <c r="CA283">
        <f>$G$10*'WFH Residual LACW DATA 2022'!AB283</f>
        <v>125406.55935837535</v>
      </c>
      <c r="CB283">
        <f>$H$10*'WFH Residual LACW DATA 2022'!AC283</f>
        <v>832.84049637746079</v>
      </c>
      <c r="CC283">
        <f>$G$10*'WFH Residual LACW DATA 2022'!AD283</f>
        <v>262213.71502205753</v>
      </c>
      <c r="CD283">
        <f>$H$11*'WFH Residual LACW DATA 2022'!AE283</f>
        <v>80191.182885289774</v>
      </c>
      <c r="CE283">
        <f>360*'WFH Residual LACW DATA 2022'!AF283</f>
        <v>52416.534737042981</v>
      </c>
      <c r="CH283">
        <f>360*'WFH Residual LACW DATA 2022'!AI283</f>
        <v>10489.806597715991</v>
      </c>
    </row>
    <row r="284" spans="11:86" x14ac:dyDescent="0.35">
      <c r="K284" s="2" t="s">
        <v>283</v>
      </c>
      <c r="L284" s="10">
        <f>$E$3*'WFH Recoverable LACW DATA 2022'!O284</f>
        <v>0</v>
      </c>
      <c r="M284" s="44">
        <f>$F$3*'WFH Recoverable LACW DATA 2022'!P284</f>
        <v>0</v>
      </c>
      <c r="N284" s="44">
        <f>$D$3*'WFH Recoverable LACW DATA 2022'!Q284</f>
        <v>0</v>
      </c>
      <c r="O284" s="44">
        <f>$G$3*'WFH Recoverable LACW DATA 2022'!R284</f>
        <v>0</v>
      </c>
      <c r="P284" s="44">
        <f>$H$3*'WFH Recoverable LACW DATA 2022'!S284</f>
        <v>0</v>
      </c>
      <c r="Q284" s="44">
        <f>$E$4*'WFH Recoverable LACW DATA 2022'!T284</f>
        <v>0</v>
      </c>
      <c r="R284" s="44">
        <f>$F$4*'WFH Recoverable LACW DATA 2022'!U284</f>
        <v>1907916.6400000001</v>
      </c>
      <c r="S284" s="44">
        <f>$D$3*'WFH Recoverable LACW DATA 2022'!V284</f>
        <v>0</v>
      </c>
      <c r="T284" s="44">
        <f>$G$4*'WFH Recoverable LACW DATA 2022'!W284</f>
        <v>0</v>
      </c>
      <c r="U284" s="44">
        <f>360*'WFH Recoverable LACW DATA 2022'!X284</f>
        <v>0</v>
      </c>
      <c r="V284" s="44">
        <f>$H$4*'WFH Recoverable LACW DATA 2022'!Y284</f>
        <v>0</v>
      </c>
      <c r="W284" s="44">
        <f>$C$5*'WFH Recoverable LACW DATA 2022'!Z284</f>
        <v>-2277576.8627834236</v>
      </c>
      <c r="X284" s="44">
        <f>0*'WFH Recoverable LACW DATA 2022'!AA284</f>
        <v>0</v>
      </c>
      <c r="Y284" s="44">
        <f>0*'WFH Recoverable LACW DATA 2022'!AB284</f>
        <v>0</v>
      </c>
      <c r="Z284" s="44">
        <f>$G$5*'WFH Recoverable LACW DATA 2022'!AC284</f>
        <v>0</v>
      </c>
      <c r="AA284" s="44">
        <f>$H$5*'WFH Recoverable LACW DATA 2022'!AD284</f>
        <v>0</v>
      </c>
      <c r="AB284" s="44">
        <f>$C$6*'WFH Recoverable LACW DATA 2022'!AE284</f>
        <v>-3427259.3847266799</v>
      </c>
      <c r="AC284" s="44">
        <f>0*'WFH Recoverable LACW DATA 2022'!AF284</f>
        <v>0</v>
      </c>
      <c r="AD284" s="44">
        <f>$G$6*'WFH Recoverable LACW DATA 2022'!AG284</f>
        <v>0</v>
      </c>
      <c r="AE284" s="44">
        <f>$H$5*'WFH Recoverable LACW DATA 2022'!AH284</f>
        <v>0</v>
      </c>
      <c r="AF284" s="44">
        <f>$C$7*'WFH Recoverable LACW DATA 2022'!AI284</f>
        <v>-6640404.8098793374</v>
      </c>
      <c r="AG284" s="44">
        <f>0*'WFH Recoverable LACW DATA 2022'!AJ284</f>
        <v>0</v>
      </c>
      <c r="AH284" s="44">
        <f>0*'WFH Recoverable LACW DATA 2022'!AK284</f>
        <v>0</v>
      </c>
      <c r="AI284" s="44">
        <f>$G$7*'WFH Recoverable LACW DATA 2022'!AL284</f>
        <v>0</v>
      </c>
      <c r="AJ284" s="44">
        <f>$H$7*'WFH Recoverable LACW DATA 2022'!AM284</f>
        <v>0</v>
      </c>
      <c r="AK284" s="44">
        <f>$C$8*'WFH Recoverable LACW DATA 2022'!AN284</f>
        <v>-21580515.515515335</v>
      </c>
      <c r="AL284" s="44">
        <f>0*'WFH Recoverable LACW DATA 2022'!AO284</f>
        <v>0</v>
      </c>
      <c r="AM284" s="44">
        <f>$G$8*'WFH Recoverable LACW DATA 2022'!AP284</f>
        <v>0</v>
      </c>
      <c r="AN284" s="44">
        <f>$H$8*'WFH Recoverable LACW DATA 2022'!AQ284</f>
        <v>0</v>
      </c>
      <c r="AO284" s="44">
        <f>$C$9*'WFH Recoverable LACW DATA 2022'!AR284</f>
        <v>0</v>
      </c>
      <c r="AP284" s="44">
        <f>0*'WFH Recoverable LACW DATA 2022'!AS284</f>
        <v>0</v>
      </c>
      <c r="AQ284" s="44">
        <f>0*'WFH Recoverable LACW DATA 2022'!AT284</f>
        <v>0</v>
      </c>
      <c r="AR284" s="44">
        <f>$G$9*'WFH Recoverable LACW DATA 2022'!AU284</f>
        <v>0</v>
      </c>
      <c r="AS284" s="44">
        <f>$H$9*'WFH Recoverable LACW DATA 2022'!AV284</f>
        <v>0</v>
      </c>
      <c r="AT284" s="44">
        <f>$C$10*'WFH Recoverable LACW DATA 2022'!AW284</f>
        <v>-2879259</v>
      </c>
      <c r="AU284" s="44">
        <f>0*'WFH Recoverable LACW DATA 2022'!AX284</f>
        <v>0</v>
      </c>
      <c r="AV284" s="44">
        <f>0*'WFH Recoverable LACW DATA 2022'!AY284</f>
        <v>0</v>
      </c>
      <c r="AW284" s="44">
        <f>$G$10*'WFH Recoverable LACW DATA 2022'!AZ284</f>
        <v>0</v>
      </c>
      <c r="AX284" s="44">
        <f>360*'WFH Recoverable LACW DATA 2022'!BA284</f>
        <v>0</v>
      </c>
      <c r="AY284" s="44">
        <f>$H$10*'WFH Recoverable LACW DATA 2022'!BB284</f>
        <v>0</v>
      </c>
      <c r="AZ284" s="44">
        <f>$C$11*'WFH Recoverable LACW DATA 2022'!BC284</f>
        <v>0</v>
      </c>
      <c r="BA284" s="44">
        <f>0*'WFH Recoverable LACW DATA 2022'!BD284</f>
        <v>0</v>
      </c>
      <c r="BB284" s="44">
        <f>$E$4*'WFH Recoverable LACW DATA 2022'!BE284</f>
        <v>0</v>
      </c>
      <c r="BC284" s="44">
        <f>$F$4*'WFH Recoverable LACW DATA 2022'!BF284</f>
        <v>0</v>
      </c>
      <c r="BD284" s="44">
        <f>0*'WFH Recoverable LACW DATA 2022'!BG284</f>
        <v>0</v>
      </c>
      <c r="BE284" s="44">
        <f>$G$11*'WFH Recoverable LACW DATA 2022'!BH284</f>
        <v>0</v>
      </c>
      <c r="BF284" s="44">
        <f>360*'WFH Recoverable LACW DATA 2022'!BI284</f>
        <v>0</v>
      </c>
      <c r="BG284" s="44">
        <f>$H$11*'WFH Recoverable LACW DATA 2022'!BJ284</f>
        <v>0</v>
      </c>
      <c r="BH284" s="44">
        <f>0*'WFH Recoverable LACW DATA 2022'!BK284</f>
        <v>0</v>
      </c>
      <c r="BI284" s="44">
        <f>0*'WFH Recoverable LACW DATA 2022'!BL284</f>
        <v>0</v>
      </c>
      <c r="BJ284" s="44">
        <f>0*'WFH Recoverable LACW DATA 2022'!BM284</f>
        <v>0</v>
      </c>
      <c r="BK284" s="44">
        <f>0*'WFH Recoverable LACW DATA 2022'!BN284</f>
        <v>0</v>
      </c>
      <c r="BL284" s="44">
        <f>0*'WFH Recoverable LACW DATA 2022'!BO284</f>
        <v>0</v>
      </c>
      <c r="BM284">
        <f>$G$3*'WFH Residual LACW DATA 2022'!N284</f>
        <v>-475494.19342804438</v>
      </c>
      <c r="BN284">
        <f>$H$3*'WFH Residual LACW DATA 2022'!O284</f>
        <v>1204023.9734799596</v>
      </c>
      <c r="BO284">
        <f>$G$4*'WFH Residual LACW DATA 2022'!P284</f>
        <v>-183248.51298277988</v>
      </c>
      <c r="BP284">
        <f>$H$4*'WFH Residual LACW DATA 2022'!Q284</f>
        <v>205898.12766403705</v>
      </c>
      <c r="BQ284">
        <f>$G$5*'WFH Residual LACW DATA 2022'!R284</f>
        <v>-2179324.5880370238</v>
      </c>
      <c r="BR284">
        <f>$H$5*'WFH Residual LACW DATA 2022'!S284</f>
        <v>1563702.0429868917</v>
      </c>
      <c r="BS284">
        <f>$G$7*'WFH Residual LACW DATA 2022'!T284</f>
        <v>10280.955533579339</v>
      </c>
      <c r="BT284">
        <f>$H$7*'WFH Residual LACW DATA 2022'!U284</f>
        <v>1728.2640767654925</v>
      </c>
      <c r="BU284">
        <f>$G$8*'WFH Residual LACW DATA 2022'!V284</f>
        <v>35816.754810270613</v>
      </c>
      <c r="BV284">
        <f>$H$8*'WFH Residual LACW DATA 2022'!W284</f>
        <v>2240.342321733046</v>
      </c>
      <c r="BW284">
        <f>$G$6*'WFH Residual LACW DATA 2022'!X284</f>
        <v>12045472.124046251</v>
      </c>
      <c r="BX284">
        <f>$H$6*'WFH Residual LACW DATA 2022'!Y284</f>
        <v>10241.564899351066</v>
      </c>
      <c r="BY284">
        <f>$G$9*'WFH Residual LACW DATA 2022'!Z284</f>
        <v>1146612.1240922511</v>
      </c>
      <c r="BZ284">
        <f>$H$9*'WFH Residual LACW DATA 2022'!AA284</f>
        <v>174071.04229973422</v>
      </c>
      <c r="CA284">
        <f>$G$10*'WFH Residual LACW DATA 2022'!AB284</f>
        <v>235605.2309778599</v>
      </c>
      <c r="CB284">
        <f>$H$10*'WFH Residual LACW DATA 2022'!AC284</f>
        <v>1564.6835262897462</v>
      </c>
      <c r="CC284">
        <f>$G$10*'WFH Residual LACW DATA 2022'!AD284</f>
        <v>492629.11931734334</v>
      </c>
      <c r="CD284">
        <f>$H$11*'WFH Residual LACW DATA 2022'!AE284</f>
        <v>150657.68698816223</v>
      </c>
      <c r="CE284">
        <f>360*'WFH Residual LACW DATA 2022'!AF284</f>
        <v>98476.585570683324</v>
      </c>
      <c r="CH284">
        <f>360*'WFH Residual LACW DATA 2022'!AI284</f>
        <v>19707.52821074743</v>
      </c>
    </row>
    <row r="285" spans="11:86" x14ac:dyDescent="0.35">
      <c r="K285" s="2" t="s">
        <v>284</v>
      </c>
      <c r="L285" s="10">
        <f>$E$3*'WFH Recoverable LACW DATA 2022'!O285</f>
        <v>0</v>
      </c>
      <c r="M285" s="44">
        <f>$F$3*'WFH Recoverable LACW DATA 2022'!P285</f>
        <v>0</v>
      </c>
      <c r="N285" s="44">
        <f>$D$3*'WFH Recoverable LACW DATA 2022'!Q285</f>
        <v>0</v>
      </c>
      <c r="O285" s="44">
        <f>$G$3*'WFH Recoverable LACW DATA 2022'!R285</f>
        <v>0</v>
      </c>
      <c r="P285" s="44">
        <f>$H$3*'WFH Recoverable LACW DATA 2022'!S285</f>
        <v>0</v>
      </c>
      <c r="Q285" s="44">
        <f>$E$4*'WFH Recoverable LACW DATA 2022'!T285</f>
        <v>0</v>
      </c>
      <c r="R285" s="44">
        <f>$F$4*'WFH Recoverable LACW DATA 2022'!U285</f>
        <v>363256.32000000001</v>
      </c>
      <c r="S285" s="44">
        <f>$D$3*'WFH Recoverable LACW DATA 2022'!V285</f>
        <v>0</v>
      </c>
      <c r="T285" s="44">
        <f>$G$4*'WFH Recoverable LACW DATA 2022'!W285</f>
        <v>0</v>
      </c>
      <c r="U285" s="44">
        <f>360*'WFH Recoverable LACW DATA 2022'!X285</f>
        <v>0</v>
      </c>
      <c r="V285" s="44">
        <f>$H$4*'WFH Recoverable LACW DATA 2022'!Y285</f>
        <v>0</v>
      </c>
      <c r="W285" s="44">
        <f>$C$5*'WFH Recoverable LACW DATA 2022'!Z285</f>
        <v>-649248.1388787824</v>
      </c>
      <c r="X285" s="44">
        <f>0*'WFH Recoverable LACW DATA 2022'!AA285</f>
        <v>0</v>
      </c>
      <c r="Y285" s="44">
        <f>0*'WFH Recoverable LACW DATA 2022'!AB285</f>
        <v>0</v>
      </c>
      <c r="Z285" s="44">
        <f>$G$5*'WFH Recoverable LACW DATA 2022'!AC285</f>
        <v>0</v>
      </c>
      <c r="AA285" s="44">
        <f>$H$5*'WFH Recoverable LACW DATA 2022'!AD285</f>
        <v>0</v>
      </c>
      <c r="AB285" s="44">
        <f>$C$6*'WFH Recoverable LACW DATA 2022'!AE285</f>
        <v>-398658.00665877154</v>
      </c>
      <c r="AC285" s="44">
        <f>0*'WFH Recoverable LACW DATA 2022'!AF285</f>
        <v>0</v>
      </c>
      <c r="AD285" s="44">
        <f>$G$6*'WFH Recoverable LACW DATA 2022'!AG285</f>
        <v>0</v>
      </c>
      <c r="AE285" s="44">
        <f>$H$5*'WFH Recoverable LACW DATA 2022'!AH285</f>
        <v>55055.416487730341</v>
      </c>
      <c r="AF285" s="44">
        <f>$C$7*'WFH Recoverable LACW DATA 2022'!AI285</f>
        <v>-1175363.986</v>
      </c>
      <c r="AG285" s="44">
        <f>0*'WFH Recoverable LACW DATA 2022'!AJ285</f>
        <v>0</v>
      </c>
      <c r="AH285" s="44">
        <f>0*'WFH Recoverable LACW DATA 2022'!AK285</f>
        <v>0</v>
      </c>
      <c r="AI285" s="44">
        <f>$G$7*'WFH Recoverable LACW DATA 2022'!AL285</f>
        <v>0</v>
      </c>
      <c r="AJ285" s="44">
        <f>$H$7*'WFH Recoverable LACW DATA 2022'!AM285</f>
        <v>0</v>
      </c>
      <c r="AK285" s="44">
        <f>$C$8*'WFH Recoverable LACW DATA 2022'!AN285</f>
        <v>-2863909.3436682778</v>
      </c>
      <c r="AL285" s="44">
        <f>0*'WFH Recoverable LACW DATA 2022'!AO285</f>
        <v>0</v>
      </c>
      <c r="AM285" s="44">
        <f>$G$8*'WFH Recoverable LACW DATA 2022'!AP285</f>
        <v>0</v>
      </c>
      <c r="AN285" s="44">
        <f>$H$8*'WFH Recoverable LACW DATA 2022'!AQ285</f>
        <v>0</v>
      </c>
      <c r="AO285" s="44">
        <f>$C$9*'WFH Recoverable LACW DATA 2022'!AR285</f>
        <v>0</v>
      </c>
      <c r="AP285" s="44">
        <f>0*'WFH Recoverable LACW DATA 2022'!AS285</f>
        <v>0</v>
      </c>
      <c r="AQ285" s="44">
        <f>0*'WFH Recoverable LACW DATA 2022'!AT285</f>
        <v>0</v>
      </c>
      <c r="AR285" s="44">
        <f>$G$9*'WFH Recoverable LACW DATA 2022'!AU285</f>
        <v>0</v>
      </c>
      <c r="AS285" s="44">
        <f>$H$9*'WFH Recoverable LACW DATA 2022'!AV285</f>
        <v>0</v>
      </c>
      <c r="AT285" s="44">
        <f>$C$10*'WFH Recoverable LACW DATA 2022'!AW285</f>
        <v>-15320</v>
      </c>
      <c r="AU285" s="44">
        <f>0*'WFH Recoverable LACW DATA 2022'!AX285</f>
        <v>0</v>
      </c>
      <c r="AV285" s="44">
        <f>0*'WFH Recoverable LACW DATA 2022'!AY285</f>
        <v>0</v>
      </c>
      <c r="AW285" s="44">
        <f>$G$10*'WFH Recoverable LACW DATA 2022'!AZ285</f>
        <v>0</v>
      </c>
      <c r="AX285" s="44">
        <f>360*'WFH Recoverable LACW DATA 2022'!BA285</f>
        <v>0</v>
      </c>
      <c r="AY285" s="44">
        <f>$H$10*'WFH Recoverable LACW DATA 2022'!BB285</f>
        <v>0</v>
      </c>
      <c r="AZ285" s="44">
        <f>$C$11*'WFH Recoverable LACW DATA 2022'!BC285</f>
        <v>0</v>
      </c>
      <c r="BA285" s="44">
        <f>0*'WFH Recoverable LACW DATA 2022'!BD285</f>
        <v>0</v>
      </c>
      <c r="BB285" s="44">
        <f>$E$4*'WFH Recoverable LACW DATA 2022'!BE285</f>
        <v>0</v>
      </c>
      <c r="BC285" s="44">
        <f>$F$4*'WFH Recoverable LACW DATA 2022'!BF285</f>
        <v>0</v>
      </c>
      <c r="BD285" s="44">
        <f>0*'WFH Recoverable LACW DATA 2022'!BG285</f>
        <v>0</v>
      </c>
      <c r="BE285" s="44">
        <f>$G$11*'WFH Recoverable LACW DATA 2022'!BH285</f>
        <v>0</v>
      </c>
      <c r="BF285" s="44">
        <f>360*'WFH Recoverable LACW DATA 2022'!BI285</f>
        <v>0</v>
      </c>
      <c r="BG285" s="44">
        <f>$H$11*'WFH Recoverable LACW DATA 2022'!BJ285</f>
        <v>0</v>
      </c>
      <c r="BH285" s="44">
        <f>0*'WFH Recoverable LACW DATA 2022'!BK285</f>
        <v>0</v>
      </c>
      <c r="BI285" s="44">
        <f>0*'WFH Recoverable LACW DATA 2022'!BL285</f>
        <v>0</v>
      </c>
      <c r="BJ285" s="44">
        <f>0*'WFH Recoverable LACW DATA 2022'!BM285</f>
        <v>0</v>
      </c>
      <c r="BK285" s="44">
        <f>0*'WFH Recoverable LACW DATA 2022'!BN285</f>
        <v>0</v>
      </c>
      <c r="BL285" s="44">
        <f>0*'WFH Recoverable LACW DATA 2022'!BO285</f>
        <v>0</v>
      </c>
      <c r="BM285">
        <f>$G$3*'WFH Residual LACW DATA 2022'!N285</f>
        <v>-147951.10410525528</v>
      </c>
      <c r="BN285">
        <f>$H$3*'WFH Residual LACW DATA 2022'!O285</f>
        <v>374634.80881079088</v>
      </c>
      <c r="BO285">
        <f>$G$4*'WFH Residual LACW DATA 2022'!P285</f>
        <v>-57018.193273797093</v>
      </c>
      <c r="BP285">
        <f>$H$4*'WFH Residual LACW DATA 2022'!Q285</f>
        <v>64065.672603652885</v>
      </c>
      <c r="BQ285">
        <f>$G$5*'WFH Residual LACW DATA 2022'!R285</f>
        <v>-678101.82218892139</v>
      </c>
      <c r="BR285">
        <f>$H$5*'WFH Residual LACW DATA 2022'!S285</f>
        <v>486549.46148477832</v>
      </c>
      <c r="BS285">
        <f>$G$7*'WFH Residual LACW DATA 2022'!T285</f>
        <v>3198.9427914649796</v>
      </c>
      <c r="BT285">
        <f>$H$7*'WFH Residual LACW DATA 2022'!U285</f>
        <v>537.75331408247496</v>
      </c>
      <c r="BU285">
        <f>$G$8*'WFH Residual LACW DATA 2022'!V285</f>
        <v>11144.46504896943</v>
      </c>
      <c r="BV285">
        <f>$H$8*'WFH Residual LACW DATA 2022'!W285</f>
        <v>697.08762936617143</v>
      </c>
      <c r="BW285">
        <f>$G$6*'WFH Residual LACW DATA 2022'!X285</f>
        <v>3747976.1579704867</v>
      </c>
      <c r="BX285">
        <f>$H$6*'WFH Residual LACW DATA 2022'!Y285</f>
        <v>3186.6863056739257</v>
      </c>
      <c r="BY285">
        <f>$G$9*'WFH Residual LACW DATA 2022'!Z285</f>
        <v>356770.98077033035</v>
      </c>
      <c r="BZ285">
        <f>$H$9*'WFH Residual LACW DATA 2022'!AA285</f>
        <v>54162.602313450923</v>
      </c>
      <c r="CA285">
        <f>$G$10*'WFH Residual LACW DATA 2022'!AB285</f>
        <v>73309.105637739107</v>
      </c>
      <c r="CB285">
        <f>$H$10*'WFH Residual LACW DATA 2022'!AC285</f>
        <v>486.85485225573871</v>
      </c>
      <c r="CC285">
        <f>$G$10*'WFH Residual LACW DATA 2022'!AD285</f>
        <v>153282.67542436358</v>
      </c>
      <c r="CD285">
        <f>$H$11*'WFH Residual LACW DATA 2022'!AE285</f>
        <v>46877.483342424137</v>
      </c>
      <c r="CE285">
        <f>360*'WFH Residual LACW DATA 2022'!AF285</f>
        <v>30641.214477633897</v>
      </c>
      <c r="CH285">
        <f>360*'WFH Residual LACW DATA 2022'!AI285</f>
        <v>6132.0424061220074</v>
      </c>
    </row>
    <row r="286" spans="11:86" x14ac:dyDescent="0.35">
      <c r="K286" s="2" t="s">
        <v>285</v>
      </c>
      <c r="L286" s="10">
        <f>$E$3*'WFH Recoverable LACW DATA 2022'!O286</f>
        <v>0</v>
      </c>
      <c r="M286" s="44">
        <f>$F$3*'WFH Recoverable LACW DATA 2022'!P286</f>
        <v>0</v>
      </c>
      <c r="N286" s="44">
        <f>$D$3*'WFH Recoverable LACW DATA 2022'!Q286</f>
        <v>-213796.44</v>
      </c>
      <c r="O286" s="44">
        <f>$G$3*'WFH Recoverable LACW DATA 2022'!R286</f>
        <v>0</v>
      </c>
      <c r="P286" s="44">
        <f>$H$3*'WFH Recoverable LACW DATA 2022'!S286</f>
        <v>0</v>
      </c>
      <c r="Q286" s="44">
        <f>$E$4*'WFH Recoverable LACW DATA 2022'!T286</f>
        <v>0</v>
      </c>
      <c r="R286" s="44">
        <f>$F$4*'WFH Recoverable LACW DATA 2022'!U286</f>
        <v>518869.12</v>
      </c>
      <c r="S286" s="44">
        <f>$D$3*'WFH Recoverable LACW DATA 2022'!V286</f>
        <v>0</v>
      </c>
      <c r="T286" s="44">
        <f>$G$4*'WFH Recoverable LACW DATA 2022'!W286</f>
        <v>0</v>
      </c>
      <c r="U286" s="44">
        <f>360*'WFH Recoverable LACW DATA 2022'!X286</f>
        <v>0</v>
      </c>
      <c r="V286" s="44">
        <f>$H$4*'WFH Recoverable LACW DATA 2022'!Y286</f>
        <v>0</v>
      </c>
      <c r="W286" s="44">
        <f>$C$5*'WFH Recoverable LACW DATA 2022'!Z286</f>
        <v>-1091560.7400490525</v>
      </c>
      <c r="X286" s="44">
        <f>0*'WFH Recoverable LACW DATA 2022'!AA286</f>
        <v>0</v>
      </c>
      <c r="Y286" s="44">
        <f>0*'WFH Recoverable LACW DATA 2022'!AB286</f>
        <v>0</v>
      </c>
      <c r="Z286" s="44">
        <f>$G$5*'WFH Recoverable LACW DATA 2022'!AC286</f>
        <v>0</v>
      </c>
      <c r="AA286" s="44">
        <f>$H$5*'WFH Recoverable LACW DATA 2022'!AD286</f>
        <v>0</v>
      </c>
      <c r="AB286" s="44">
        <f>$C$6*'WFH Recoverable LACW DATA 2022'!AE286</f>
        <v>-1264297.3479229824</v>
      </c>
      <c r="AC286" s="44">
        <f>0*'WFH Recoverable LACW DATA 2022'!AF286</f>
        <v>0</v>
      </c>
      <c r="AD286" s="44">
        <f>$G$6*'WFH Recoverable LACW DATA 2022'!AG286</f>
        <v>0</v>
      </c>
      <c r="AE286" s="44">
        <f>$H$5*'WFH Recoverable LACW DATA 2022'!AH286</f>
        <v>0</v>
      </c>
      <c r="AF286" s="44">
        <f>$C$7*'WFH Recoverable LACW DATA 2022'!AI286</f>
        <v>-1271630.5064149525</v>
      </c>
      <c r="AG286" s="44">
        <f>0*'WFH Recoverable LACW DATA 2022'!AJ286</f>
        <v>0</v>
      </c>
      <c r="AH286" s="44">
        <f>0*'WFH Recoverable LACW DATA 2022'!AK286</f>
        <v>0</v>
      </c>
      <c r="AI286" s="44">
        <f>$G$7*'WFH Recoverable LACW DATA 2022'!AL286</f>
        <v>0</v>
      </c>
      <c r="AJ286" s="44">
        <f>$H$7*'WFH Recoverable LACW DATA 2022'!AM286</f>
        <v>0</v>
      </c>
      <c r="AK286" s="44">
        <f>$C$8*'WFH Recoverable LACW DATA 2022'!AN286</f>
        <v>-5461685.5072781034</v>
      </c>
      <c r="AL286" s="44">
        <f>0*'WFH Recoverable LACW DATA 2022'!AO286</f>
        <v>0</v>
      </c>
      <c r="AM286" s="44">
        <f>$G$8*'WFH Recoverable LACW DATA 2022'!AP286</f>
        <v>0</v>
      </c>
      <c r="AN286" s="44">
        <f>$H$8*'WFH Recoverable LACW DATA 2022'!AQ286</f>
        <v>0</v>
      </c>
      <c r="AO286" s="44">
        <f>$C$9*'WFH Recoverable LACW DATA 2022'!AR286</f>
        <v>-844158.90911552333</v>
      </c>
      <c r="AP286" s="44">
        <f>0*'WFH Recoverable LACW DATA 2022'!AS286</f>
        <v>0</v>
      </c>
      <c r="AQ286" s="44">
        <f>0*'WFH Recoverable LACW DATA 2022'!AT286</f>
        <v>0</v>
      </c>
      <c r="AR286" s="44">
        <f>$G$9*'WFH Recoverable LACW DATA 2022'!AU286</f>
        <v>0</v>
      </c>
      <c r="AS286" s="44">
        <f>$H$9*'WFH Recoverable LACW DATA 2022'!AV286</f>
        <v>0</v>
      </c>
      <c r="AT286" s="44">
        <f>$C$10*'WFH Recoverable LACW DATA 2022'!AW286</f>
        <v>-711713.84067049169</v>
      </c>
      <c r="AU286" s="44">
        <f>0*'WFH Recoverable LACW DATA 2022'!AX286</f>
        <v>0</v>
      </c>
      <c r="AV286" s="44">
        <f>0*'WFH Recoverable LACW DATA 2022'!AY286</f>
        <v>0</v>
      </c>
      <c r="AW286" s="44">
        <f>$G$10*'WFH Recoverable LACW DATA 2022'!AZ286</f>
        <v>0</v>
      </c>
      <c r="AX286" s="44">
        <f>360*'WFH Recoverable LACW DATA 2022'!BA286</f>
        <v>0</v>
      </c>
      <c r="AY286" s="44">
        <f>$H$10*'WFH Recoverable LACW DATA 2022'!BB286</f>
        <v>0</v>
      </c>
      <c r="AZ286" s="44">
        <f>$C$11*'WFH Recoverable LACW DATA 2022'!BC286</f>
        <v>0</v>
      </c>
      <c r="BA286" s="44">
        <f>0*'WFH Recoverable LACW DATA 2022'!BD286</f>
        <v>0</v>
      </c>
      <c r="BB286" s="44">
        <f>$E$4*'WFH Recoverable LACW DATA 2022'!BE286</f>
        <v>0</v>
      </c>
      <c r="BC286" s="44">
        <f>$F$4*'WFH Recoverable LACW DATA 2022'!BF286</f>
        <v>0</v>
      </c>
      <c r="BD286" s="44">
        <f>0*'WFH Recoverable LACW DATA 2022'!BG286</f>
        <v>0</v>
      </c>
      <c r="BE286" s="44">
        <f>$G$11*'WFH Recoverable LACW DATA 2022'!BH286</f>
        <v>0</v>
      </c>
      <c r="BF286" s="44">
        <f>360*'WFH Recoverable LACW DATA 2022'!BI286</f>
        <v>0</v>
      </c>
      <c r="BG286" s="44">
        <f>$H$11*'WFH Recoverable LACW DATA 2022'!BJ286</f>
        <v>0</v>
      </c>
      <c r="BH286" s="44">
        <f>0*'WFH Recoverable LACW DATA 2022'!BK286</f>
        <v>0</v>
      </c>
      <c r="BI286" s="44">
        <f>0*'WFH Recoverable LACW DATA 2022'!BL286</f>
        <v>0</v>
      </c>
      <c r="BJ286" s="44">
        <f>0*'WFH Recoverable LACW DATA 2022'!BM286</f>
        <v>0</v>
      </c>
      <c r="BK286" s="44">
        <f>0*'WFH Recoverable LACW DATA 2022'!BN286</f>
        <v>0</v>
      </c>
      <c r="BL286" s="44">
        <f>0*'WFH Recoverable LACW DATA 2022'!BO286</f>
        <v>0</v>
      </c>
      <c r="BM286">
        <f>$G$3*'WFH Residual LACW DATA 2022'!N286</f>
        <v>-109208.4931596747</v>
      </c>
      <c r="BN286">
        <f>$H$3*'WFH Residual LACW DATA 2022'!O286</f>
        <v>276532.59637915768</v>
      </c>
      <c r="BO286">
        <f>$G$4*'WFH Residual LACW DATA 2022'!P286</f>
        <v>-42087.357223698462</v>
      </c>
      <c r="BP286">
        <f>$H$4*'WFH Residual LACW DATA 2022'!Q286</f>
        <v>47289.377194025728</v>
      </c>
      <c r="BQ286">
        <f>$G$5*'WFH Residual LACW DATA 2022'!R286</f>
        <v>-500533.4610912939</v>
      </c>
      <c r="BR286">
        <f>$H$5*'WFH Residual LACW DATA 2022'!S286</f>
        <v>359141.17611857975</v>
      </c>
      <c r="BS286">
        <f>$G$7*'WFH Residual LACW DATA 2022'!T286</f>
        <v>2361.2647169659399</v>
      </c>
      <c r="BT286">
        <f>$H$7*'WFH Residual LACW DATA 2022'!U286</f>
        <v>396.93674121410191</v>
      </c>
      <c r="BU286">
        <f>$G$8*'WFH Residual LACW DATA 2022'!V286</f>
        <v>8226.1652755410632</v>
      </c>
      <c r="BV286">
        <f>$H$8*'WFH Residual LACW DATA 2022'!W286</f>
        <v>514.5476274997618</v>
      </c>
      <c r="BW286">
        <f>$G$6*'WFH Residual LACW DATA 2022'!X286</f>
        <v>2766527.7057963158</v>
      </c>
      <c r="BX286">
        <f>$H$6*'WFH Residual LACW DATA 2022'!Y286</f>
        <v>2352.2177257131966</v>
      </c>
      <c r="BY286">
        <f>$G$9*'WFH Residual LACW DATA 2022'!Z286</f>
        <v>263346.60662828467</v>
      </c>
      <c r="BZ286">
        <f>$H$9*'WFH Residual LACW DATA 2022'!AA286</f>
        <v>39979.53391446561</v>
      </c>
      <c r="CA286">
        <f>$G$10*'WFH Residual LACW DATA 2022'!AB286</f>
        <v>54112.316430469451</v>
      </c>
      <c r="CB286">
        <f>$H$10*'WFH Residual LACW DATA 2022'!AC286</f>
        <v>359.36659698396062</v>
      </c>
      <c r="CC286">
        <f>$G$10*'WFH Residual LACW DATA 2022'!AD286</f>
        <v>113143.93435461793</v>
      </c>
      <c r="CD286">
        <f>$H$11*'WFH Residual LACW DATA 2022'!AE286</f>
        <v>34602.102835960162</v>
      </c>
      <c r="CE286">
        <f>360*'WFH Residual LACW DATA 2022'!AF286</f>
        <v>22617.478131857657</v>
      </c>
      <c r="CH286">
        <f>360*'WFH Residual LACW DATA 2022'!AI286</f>
        <v>4526.3001936598821</v>
      </c>
    </row>
    <row r="287" spans="11:86" x14ac:dyDescent="0.35">
      <c r="K287" s="2" t="s">
        <v>286</v>
      </c>
      <c r="L287" s="10">
        <f>$E$3*'WFH Recoverable LACW DATA 2022'!O287</f>
        <v>0</v>
      </c>
      <c r="M287" s="44">
        <f>$F$3*'WFH Recoverable LACW DATA 2022'!P287</f>
        <v>0</v>
      </c>
      <c r="N287" s="44">
        <f>$D$3*'WFH Recoverable LACW DATA 2022'!Q287</f>
        <v>0</v>
      </c>
      <c r="O287" s="44">
        <f>$G$3*'WFH Recoverable LACW DATA 2022'!R287</f>
        <v>0</v>
      </c>
      <c r="P287" s="44">
        <f>$H$3*'WFH Recoverable LACW DATA 2022'!S287</f>
        <v>0</v>
      </c>
      <c r="Q287" s="44">
        <f>$E$4*'WFH Recoverable LACW DATA 2022'!T287</f>
        <v>0</v>
      </c>
      <c r="R287" s="44">
        <f>$F$4*'WFH Recoverable LACW DATA 2022'!U287</f>
        <v>655620</v>
      </c>
      <c r="S287" s="44">
        <f>$D$3*'WFH Recoverable LACW DATA 2022'!V287</f>
        <v>0</v>
      </c>
      <c r="T287" s="44">
        <f>$G$4*'WFH Recoverable LACW DATA 2022'!W287</f>
        <v>0</v>
      </c>
      <c r="U287" s="44">
        <f>360*'WFH Recoverable LACW DATA 2022'!X287</f>
        <v>0</v>
      </c>
      <c r="V287" s="44">
        <f>$H$4*'WFH Recoverable LACW DATA 2022'!Y287</f>
        <v>0</v>
      </c>
      <c r="W287" s="44">
        <f>$C$5*'WFH Recoverable LACW DATA 2022'!Z287</f>
        <v>-1311088.6529009778</v>
      </c>
      <c r="X287" s="44">
        <f>0*'WFH Recoverable LACW DATA 2022'!AA287</f>
        <v>0</v>
      </c>
      <c r="Y287" s="44">
        <f>0*'WFH Recoverable LACW DATA 2022'!AB287</f>
        <v>0</v>
      </c>
      <c r="Z287" s="44">
        <f>$G$5*'WFH Recoverable LACW DATA 2022'!AC287</f>
        <v>0</v>
      </c>
      <c r="AA287" s="44">
        <f>$H$5*'WFH Recoverable LACW DATA 2022'!AD287</f>
        <v>0</v>
      </c>
      <c r="AB287" s="44">
        <f>$C$6*'WFH Recoverable LACW DATA 2022'!AE287</f>
        <v>-2201012.6582600325</v>
      </c>
      <c r="AC287" s="44">
        <f>0*'WFH Recoverable LACW DATA 2022'!AF287</f>
        <v>0</v>
      </c>
      <c r="AD287" s="44">
        <f>$G$6*'WFH Recoverable LACW DATA 2022'!AG287</f>
        <v>0</v>
      </c>
      <c r="AE287" s="44">
        <f>$H$5*'WFH Recoverable LACW DATA 2022'!AH287</f>
        <v>0</v>
      </c>
      <c r="AF287" s="44">
        <f>$C$7*'WFH Recoverable LACW DATA 2022'!AI287</f>
        <v>-3355605.6825489081</v>
      </c>
      <c r="AG287" s="44">
        <f>0*'WFH Recoverable LACW DATA 2022'!AJ287</f>
        <v>0</v>
      </c>
      <c r="AH287" s="44">
        <f>0*'WFH Recoverable LACW DATA 2022'!AK287</f>
        <v>0</v>
      </c>
      <c r="AI287" s="44">
        <f>$G$7*'WFH Recoverable LACW DATA 2022'!AL287</f>
        <v>0</v>
      </c>
      <c r="AJ287" s="44">
        <f>$H$7*'WFH Recoverable LACW DATA 2022'!AM287</f>
        <v>0</v>
      </c>
      <c r="AK287" s="44">
        <f>$C$8*'WFH Recoverable LACW DATA 2022'!AN287</f>
        <v>-7644986.5627879938</v>
      </c>
      <c r="AL287" s="44">
        <f>0*'WFH Recoverable LACW DATA 2022'!AO287</f>
        <v>0</v>
      </c>
      <c r="AM287" s="44">
        <f>$G$8*'WFH Recoverable LACW DATA 2022'!AP287</f>
        <v>0</v>
      </c>
      <c r="AN287" s="44">
        <f>$H$8*'WFH Recoverable LACW DATA 2022'!AQ287</f>
        <v>0</v>
      </c>
      <c r="AO287" s="44">
        <f>$C$9*'WFH Recoverable LACW DATA 2022'!AR287</f>
        <v>-1108567.915</v>
      </c>
      <c r="AP287" s="44">
        <f>0*'WFH Recoverable LACW DATA 2022'!AS287</f>
        <v>0</v>
      </c>
      <c r="AQ287" s="44">
        <f>0*'WFH Recoverable LACW DATA 2022'!AT287</f>
        <v>0</v>
      </c>
      <c r="AR287" s="44">
        <f>$G$9*'WFH Recoverable LACW DATA 2022'!AU287</f>
        <v>0</v>
      </c>
      <c r="AS287" s="44">
        <f>$H$9*'WFH Recoverable LACW DATA 2022'!AV287</f>
        <v>0</v>
      </c>
      <c r="AT287" s="44">
        <f>$C$10*'WFH Recoverable LACW DATA 2022'!AW287</f>
        <v>-196990</v>
      </c>
      <c r="AU287" s="44">
        <f>0*'WFH Recoverable LACW DATA 2022'!AX287</f>
        <v>0</v>
      </c>
      <c r="AV287" s="44">
        <f>0*'WFH Recoverable LACW DATA 2022'!AY287</f>
        <v>0</v>
      </c>
      <c r="AW287" s="44">
        <f>$G$10*'WFH Recoverable LACW DATA 2022'!AZ287</f>
        <v>0</v>
      </c>
      <c r="AX287" s="44">
        <f>360*'WFH Recoverable LACW DATA 2022'!BA287</f>
        <v>0</v>
      </c>
      <c r="AY287" s="44">
        <f>$H$10*'WFH Recoverable LACW DATA 2022'!BB287</f>
        <v>0</v>
      </c>
      <c r="AZ287" s="44">
        <f>$C$11*'WFH Recoverable LACW DATA 2022'!BC287</f>
        <v>0</v>
      </c>
      <c r="BA287" s="44">
        <f>0*'WFH Recoverable LACW DATA 2022'!BD287</f>
        <v>0</v>
      </c>
      <c r="BB287" s="44">
        <f>$E$4*'WFH Recoverable LACW DATA 2022'!BE287</f>
        <v>0</v>
      </c>
      <c r="BC287" s="44">
        <f>$F$4*'WFH Recoverable LACW DATA 2022'!BF287</f>
        <v>0</v>
      </c>
      <c r="BD287" s="44">
        <f>0*'WFH Recoverable LACW DATA 2022'!BG287</f>
        <v>0</v>
      </c>
      <c r="BE287" s="44">
        <f>$G$11*'WFH Recoverable LACW DATA 2022'!BH287</f>
        <v>0</v>
      </c>
      <c r="BF287" s="44">
        <f>360*'WFH Recoverable LACW DATA 2022'!BI287</f>
        <v>0</v>
      </c>
      <c r="BG287" s="44">
        <f>$H$11*'WFH Recoverable LACW DATA 2022'!BJ287</f>
        <v>0</v>
      </c>
      <c r="BH287" s="44">
        <f>0*'WFH Recoverable LACW DATA 2022'!BK287</f>
        <v>0</v>
      </c>
      <c r="BI287" s="44">
        <f>0*'WFH Recoverable LACW DATA 2022'!BL287</f>
        <v>0</v>
      </c>
      <c r="BJ287" s="44">
        <f>0*'WFH Recoverable LACW DATA 2022'!BM287</f>
        <v>0</v>
      </c>
      <c r="BK287" s="44">
        <f>0*'WFH Recoverable LACW DATA 2022'!BN287</f>
        <v>0</v>
      </c>
      <c r="BL287" s="44">
        <f>0*'WFH Recoverable LACW DATA 2022'!BO287</f>
        <v>0</v>
      </c>
      <c r="BM287">
        <f>$G$3*'WFH Residual LACW DATA 2022'!N287</f>
        <v>-446481.4754444423</v>
      </c>
      <c r="BN287">
        <f>$H$3*'WFH Residual LACW DATA 2022'!O287</f>
        <v>1130559.3371691981</v>
      </c>
      <c r="BO287">
        <f>$G$4*'WFH Residual LACW DATA 2022'!P287</f>
        <v>-172067.43548159188</v>
      </c>
      <c r="BP287">
        <f>$H$4*'WFH Residual LACW DATA 2022'!Q287</f>
        <v>193335.06297506226</v>
      </c>
      <c r="BQ287">
        <f>$G$5*'WFH Residual LACW DATA 2022'!R287</f>
        <v>-2046351.0827001678</v>
      </c>
      <c r="BR287">
        <f>$H$5*'WFH Residual LACW DATA 2022'!S287</f>
        <v>1468291.316608744</v>
      </c>
      <c r="BS287">
        <f>$G$7*'WFH Residual LACW DATA 2022'!T287</f>
        <v>9653.6535231230755</v>
      </c>
      <c r="BT287">
        <f>$H$7*'WFH Residual LACW DATA 2022'!U287</f>
        <v>1622.8124456974138</v>
      </c>
      <c r="BU287">
        <f>$G$8*'WFH Residual LACW DATA 2022'!V287</f>
        <v>33631.362389583868</v>
      </c>
      <c r="BV287">
        <f>$H$8*'WFH Residual LACW DATA 2022'!W287</f>
        <v>2103.645762941092</v>
      </c>
      <c r="BW287">
        <f>$G$6*'WFH Residual LACW DATA 2022'!X287</f>
        <v>11310506.501869457</v>
      </c>
      <c r="BX287">
        <f>$H$6*'WFH Residual LACW DATA 2022'!Y287</f>
        <v>9616.6663448735617</v>
      </c>
      <c r="BY287">
        <f>$G$9*'WFH Residual LACW DATA 2022'!Z287</f>
        <v>1076650.5248705319</v>
      </c>
      <c r="BZ287">
        <f>$H$9*'WFH Residual LACW DATA 2022'!AA287</f>
        <v>163449.93666026418</v>
      </c>
      <c r="CA287">
        <f>$G$10*'WFH Residual LACW DATA 2022'!AB287</f>
        <v>221229.55990490384</v>
      </c>
      <c r="CB287">
        <f>$H$10*'WFH Residual LACW DATA 2022'!AC287</f>
        <v>1469.2129138001278</v>
      </c>
      <c r="CC287">
        <f>$G$10*'WFH Residual LACW DATA 2022'!AD287</f>
        <v>462570.89798298065</v>
      </c>
      <c r="CD287">
        <f>$H$11*'WFH Residual LACW DATA 2022'!AE287</f>
        <v>141465.16887740046</v>
      </c>
      <c r="CE287">
        <f>360*'WFH Residual LACW DATA 2022'!AF287</f>
        <v>92467.945623784239</v>
      </c>
      <c r="CH287">
        <f>360*'WFH Residual LACW DATA 2022'!AI287</f>
        <v>18505.055150014199</v>
      </c>
    </row>
    <row r="288" spans="11:86" x14ac:dyDescent="0.35">
      <c r="K288" s="2" t="s">
        <v>287</v>
      </c>
      <c r="L288" s="10">
        <f>$E$3*'WFH Recoverable LACW DATA 2022'!O288</f>
        <v>0</v>
      </c>
      <c r="M288" s="44">
        <f>$F$3*'WFH Recoverable LACW DATA 2022'!P288</f>
        <v>0</v>
      </c>
      <c r="N288" s="44">
        <f>$D$3*'WFH Recoverable LACW DATA 2022'!Q288</f>
        <v>-292420.44</v>
      </c>
      <c r="O288" s="44">
        <f>$G$3*'WFH Recoverable LACW DATA 2022'!R288</f>
        <v>0</v>
      </c>
      <c r="P288" s="44">
        <f>$H$3*'WFH Recoverable LACW DATA 2022'!S288</f>
        <v>0</v>
      </c>
      <c r="Q288" s="44">
        <f>$E$4*'WFH Recoverable LACW DATA 2022'!T288</f>
        <v>-87376.220016738385</v>
      </c>
      <c r="R288" s="44">
        <f>$F$4*'WFH Recoverable LACW DATA 2022'!U288</f>
        <v>216337.0844236144</v>
      </c>
      <c r="S288" s="44">
        <f>$D$3*'WFH Recoverable LACW DATA 2022'!V288</f>
        <v>0</v>
      </c>
      <c r="T288" s="44">
        <f>$G$4*'WFH Recoverable LACW DATA 2022'!W288</f>
        <v>0</v>
      </c>
      <c r="U288" s="44">
        <f>360*'WFH Recoverable LACW DATA 2022'!X288</f>
        <v>0</v>
      </c>
      <c r="V288" s="44">
        <f>$H$4*'WFH Recoverable LACW DATA 2022'!Y288</f>
        <v>0</v>
      </c>
      <c r="W288" s="44">
        <f>$C$5*'WFH Recoverable LACW DATA 2022'!Z288</f>
        <v>-599886.65719188866</v>
      </c>
      <c r="X288" s="44">
        <f>0*'WFH Recoverable LACW DATA 2022'!AA288</f>
        <v>0</v>
      </c>
      <c r="Y288" s="44">
        <f>0*'WFH Recoverable LACW DATA 2022'!AB288</f>
        <v>0</v>
      </c>
      <c r="Z288" s="44">
        <f>$G$5*'WFH Recoverable LACW DATA 2022'!AC288</f>
        <v>0</v>
      </c>
      <c r="AA288" s="44">
        <f>$H$5*'WFH Recoverable LACW DATA 2022'!AD288</f>
        <v>0</v>
      </c>
      <c r="AB288" s="44">
        <f>$C$6*'WFH Recoverable LACW DATA 2022'!AE288</f>
        <v>-511636.10587925749</v>
      </c>
      <c r="AC288" s="44">
        <f>0*'WFH Recoverable LACW DATA 2022'!AF288</f>
        <v>0</v>
      </c>
      <c r="AD288" s="44">
        <f>$G$6*'WFH Recoverable LACW DATA 2022'!AG288</f>
        <v>0</v>
      </c>
      <c r="AE288" s="44">
        <f>$H$5*'WFH Recoverable LACW DATA 2022'!AH288</f>
        <v>0</v>
      </c>
      <c r="AF288" s="44">
        <f>$C$7*'WFH Recoverable LACW DATA 2022'!AI288</f>
        <v>-1007206.731815679</v>
      </c>
      <c r="AG288" s="44">
        <f>0*'WFH Recoverable LACW DATA 2022'!AJ288</f>
        <v>0</v>
      </c>
      <c r="AH288" s="44">
        <f>0*'WFH Recoverable LACW DATA 2022'!AK288</f>
        <v>0</v>
      </c>
      <c r="AI288" s="44">
        <f>$G$7*'WFH Recoverable LACW DATA 2022'!AL288</f>
        <v>0</v>
      </c>
      <c r="AJ288" s="44">
        <f>$H$7*'WFH Recoverable LACW DATA 2022'!AM288</f>
        <v>0</v>
      </c>
      <c r="AK288" s="44">
        <f>$C$8*'WFH Recoverable LACW DATA 2022'!AN288</f>
        <v>-2931683.6982537243</v>
      </c>
      <c r="AL288" s="44">
        <f>0*'WFH Recoverable LACW DATA 2022'!AO288</f>
        <v>0</v>
      </c>
      <c r="AM288" s="44">
        <f>$G$8*'WFH Recoverable LACW DATA 2022'!AP288</f>
        <v>0</v>
      </c>
      <c r="AN288" s="44">
        <f>$H$8*'WFH Recoverable LACW DATA 2022'!AQ288</f>
        <v>0</v>
      </c>
      <c r="AO288" s="44">
        <f>$C$9*'WFH Recoverable LACW DATA 2022'!AR288</f>
        <v>-889283.72584359115</v>
      </c>
      <c r="AP288" s="44">
        <f>0*'WFH Recoverable LACW DATA 2022'!AS288</f>
        <v>0</v>
      </c>
      <c r="AQ288" s="44">
        <f>0*'WFH Recoverable LACW DATA 2022'!AT288</f>
        <v>0</v>
      </c>
      <c r="AR288" s="44">
        <f>$G$9*'WFH Recoverable LACW DATA 2022'!AU288</f>
        <v>0</v>
      </c>
      <c r="AS288" s="44">
        <f>$H$9*'WFH Recoverable LACW DATA 2022'!AV288</f>
        <v>0</v>
      </c>
      <c r="AT288" s="44">
        <f>$C$10*'WFH Recoverable LACW DATA 2022'!AW288</f>
        <v>-30162.742671622829</v>
      </c>
      <c r="AU288" s="44">
        <f>0*'WFH Recoverable LACW DATA 2022'!AX288</f>
        <v>0</v>
      </c>
      <c r="AV288" s="44">
        <f>0*'WFH Recoverable LACW DATA 2022'!AY288</f>
        <v>0</v>
      </c>
      <c r="AW288" s="44">
        <f>$G$10*'WFH Recoverable LACW DATA 2022'!AZ288</f>
        <v>0</v>
      </c>
      <c r="AX288" s="44">
        <f>360*'WFH Recoverable LACW DATA 2022'!BA288</f>
        <v>0</v>
      </c>
      <c r="AY288" s="44">
        <f>$H$10*'WFH Recoverable LACW DATA 2022'!BB288</f>
        <v>0</v>
      </c>
      <c r="AZ288" s="44">
        <f>$C$11*'WFH Recoverable LACW DATA 2022'!BC288</f>
        <v>0</v>
      </c>
      <c r="BA288" s="44">
        <f>0*'WFH Recoverable LACW DATA 2022'!BD288</f>
        <v>0</v>
      </c>
      <c r="BB288" s="44">
        <f>$E$4*'WFH Recoverable LACW DATA 2022'!BE288</f>
        <v>0</v>
      </c>
      <c r="BC288" s="44">
        <f>$F$4*'WFH Recoverable LACW DATA 2022'!BF288</f>
        <v>0</v>
      </c>
      <c r="BD288" s="44">
        <f>0*'WFH Recoverable LACW DATA 2022'!BG288</f>
        <v>0</v>
      </c>
      <c r="BE288" s="44">
        <f>$G$11*'WFH Recoverable LACW DATA 2022'!BH288</f>
        <v>0</v>
      </c>
      <c r="BF288" s="44">
        <f>360*'WFH Recoverable LACW DATA 2022'!BI288</f>
        <v>0</v>
      </c>
      <c r="BG288" s="44">
        <f>$H$11*'WFH Recoverable LACW DATA 2022'!BJ288</f>
        <v>0</v>
      </c>
      <c r="BH288" s="44">
        <f>0*'WFH Recoverable LACW DATA 2022'!BK288</f>
        <v>0</v>
      </c>
      <c r="BI288" s="44">
        <f>0*'WFH Recoverable LACW DATA 2022'!BL288</f>
        <v>0</v>
      </c>
      <c r="BJ288" s="44">
        <f>0*'WFH Recoverable LACW DATA 2022'!BM288</f>
        <v>0</v>
      </c>
      <c r="BK288" s="44">
        <f>0*'WFH Recoverable LACW DATA 2022'!BN288</f>
        <v>0</v>
      </c>
      <c r="BL288" s="44">
        <f>0*'WFH Recoverable LACW DATA 2022'!BO288</f>
        <v>0</v>
      </c>
      <c r="BM288">
        <f>$G$3*'WFH Residual LACW DATA 2022'!N288</f>
        <v>-48681.001263182676</v>
      </c>
      <c r="BN288">
        <f>$H$3*'WFH Residual LACW DATA 2022'!O288</f>
        <v>123267.73572420068</v>
      </c>
      <c r="BO288">
        <f>$G$4*'WFH Residual LACW DATA 2022'!P288</f>
        <v>-18760.946432758086</v>
      </c>
      <c r="BP288">
        <f>$H$4*'WFH Residual LACW DATA 2022'!Q288</f>
        <v>21079.809493860295</v>
      </c>
      <c r="BQ288">
        <f>$G$5*'WFH Residual LACW DATA 2022'!R288</f>
        <v>-223118.81930303751</v>
      </c>
      <c r="BR288">
        <f>$H$5*'WFH Residual LACW DATA 2022'!S288</f>
        <v>160091.50517924395</v>
      </c>
      <c r="BS288">
        <f>$G$7*'WFH Residual LACW DATA 2022'!T288</f>
        <v>1052.5621894742201</v>
      </c>
      <c r="BT288">
        <f>$H$7*'WFH Residual LACW DATA 2022'!U288</f>
        <v>176.93933357540769</v>
      </c>
      <c r="BU288">
        <f>$G$8*'WFH Residual LACW DATA 2022'!V288</f>
        <v>3666.9122573118084</v>
      </c>
      <c r="BV288">
        <f>$H$8*'WFH Residual LACW DATA 2022'!W288</f>
        <v>229.3658027829359</v>
      </c>
      <c r="BW288">
        <f>$G$6*'WFH Residual LACW DATA 2022'!X288</f>
        <v>1233213.0482158323</v>
      </c>
      <c r="BX288">
        <f>$H$6*'WFH Residual LACW DATA 2022'!Y288</f>
        <v>1048.5293841505641</v>
      </c>
      <c r="BY288">
        <f>$G$9*'WFH Residual LACW DATA 2022'!Z288</f>
        <v>117389.92196497203</v>
      </c>
      <c r="BZ288">
        <f>$H$9*'WFH Residual LACW DATA 2022'!AA288</f>
        <v>17821.358803531286</v>
      </c>
      <c r="CA288">
        <f>$G$10*'WFH Residual LACW DATA 2022'!AB288</f>
        <v>24121.216842117541</v>
      </c>
      <c r="CB288">
        <f>$H$10*'WFH Residual LACW DATA 2022'!AC288</f>
        <v>160.19198924522505</v>
      </c>
      <c r="CC288">
        <f>$G$10*'WFH Residual LACW DATA 2022'!AD288</f>
        <v>50435.271578973036</v>
      </c>
      <c r="CD288">
        <f>$H$11*'WFH Residual LACW DATA 2022'!AE288</f>
        <v>15424.304128098191</v>
      </c>
      <c r="CE288">
        <f>360*'WFH Residual LACW DATA 2022'!AF288</f>
        <v>10082.013309140038</v>
      </c>
      <c r="CH288">
        <f>360*'WFH Residual LACW DATA 2022'!AI288</f>
        <v>2017.6528314783411</v>
      </c>
    </row>
    <row r="289" spans="11:86" x14ac:dyDescent="0.35">
      <c r="K289" s="2" t="s">
        <v>288</v>
      </c>
      <c r="L289" s="10">
        <f>$E$3*'WFH Recoverable LACW DATA 2022'!O289</f>
        <v>0</v>
      </c>
      <c r="M289" s="44">
        <f>$F$3*'WFH Recoverable LACW DATA 2022'!P289</f>
        <v>0</v>
      </c>
      <c r="N289" s="44">
        <f>$D$3*'WFH Recoverable LACW DATA 2022'!Q289</f>
        <v>-486626.4</v>
      </c>
      <c r="O289" s="44">
        <f>$G$3*'WFH Recoverable LACW DATA 2022'!R289</f>
        <v>0</v>
      </c>
      <c r="P289" s="44">
        <f>$H$3*'WFH Recoverable LACW DATA 2022'!S289</f>
        <v>0</v>
      </c>
      <c r="Q289" s="44">
        <f>$E$4*'WFH Recoverable LACW DATA 2022'!T289</f>
        <v>0</v>
      </c>
      <c r="R289" s="44">
        <f>$F$4*'WFH Recoverable LACW DATA 2022'!U289</f>
        <v>638677.76000000001</v>
      </c>
      <c r="S289" s="44">
        <f>$D$3*'WFH Recoverable LACW DATA 2022'!V289</f>
        <v>0</v>
      </c>
      <c r="T289" s="44">
        <f>$G$4*'WFH Recoverable LACW DATA 2022'!W289</f>
        <v>0</v>
      </c>
      <c r="U289" s="44">
        <f>360*'WFH Recoverable LACW DATA 2022'!X289</f>
        <v>0</v>
      </c>
      <c r="V289" s="44">
        <f>$H$4*'WFH Recoverable LACW DATA 2022'!Y289</f>
        <v>0</v>
      </c>
      <c r="W289" s="44">
        <f>$C$5*'WFH Recoverable LACW DATA 2022'!Z289</f>
        <v>-779550.27354246692</v>
      </c>
      <c r="X289" s="44">
        <f>0*'WFH Recoverable LACW DATA 2022'!AA289</f>
        <v>0</v>
      </c>
      <c r="Y289" s="44">
        <f>0*'WFH Recoverable LACW DATA 2022'!AB289</f>
        <v>0</v>
      </c>
      <c r="Z289" s="44">
        <f>$G$5*'WFH Recoverable LACW DATA 2022'!AC289</f>
        <v>0</v>
      </c>
      <c r="AA289" s="44">
        <f>$H$5*'WFH Recoverable LACW DATA 2022'!AD289</f>
        <v>0</v>
      </c>
      <c r="AB289" s="44">
        <f>$C$6*'WFH Recoverable LACW DATA 2022'!AE289</f>
        <v>-884148.73930663767</v>
      </c>
      <c r="AC289" s="44">
        <f>0*'WFH Recoverable LACW DATA 2022'!AF289</f>
        <v>0</v>
      </c>
      <c r="AD289" s="44">
        <f>$G$6*'WFH Recoverable LACW DATA 2022'!AG289</f>
        <v>0</v>
      </c>
      <c r="AE289" s="44">
        <f>$H$5*'WFH Recoverable LACW DATA 2022'!AH289</f>
        <v>0</v>
      </c>
      <c r="AF289" s="44">
        <f>$C$7*'WFH Recoverable LACW DATA 2022'!AI289</f>
        <v>-1208548.120462209</v>
      </c>
      <c r="AG289" s="44">
        <f>0*'WFH Recoverable LACW DATA 2022'!AJ289</f>
        <v>0</v>
      </c>
      <c r="AH289" s="44">
        <f>0*'WFH Recoverable LACW DATA 2022'!AK289</f>
        <v>0</v>
      </c>
      <c r="AI289" s="44">
        <f>$G$7*'WFH Recoverable LACW DATA 2022'!AL289</f>
        <v>0</v>
      </c>
      <c r="AJ289" s="44">
        <f>$H$7*'WFH Recoverable LACW DATA 2022'!AM289</f>
        <v>0</v>
      </c>
      <c r="AK289" s="44">
        <f>$C$8*'WFH Recoverable LACW DATA 2022'!AN289</f>
        <v>-6813741.9393997872</v>
      </c>
      <c r="AL289" s="44">
        <f>0*'WFH Recoverable LACW DATA 2022'!AO289</f>
        <v>0</v>
      </c>
      <c r="AM289" s="44">
        <f>$G$8*'WFH Recoverable LACW DATA 2022'!AP289</f>
        <v>0</v>
      </c>
      <c r="AN289" s="44">
        <f>$H$8*'WFH Recoverable LACW DATA 2022'!AQ289</f>
        <v>0</v>
      </c>
      <c r="AO289" s="44">
        <f>$C$9*'WFH Recoverable LACW DATA 2022'!AR289</f>
        <v>-3460477.6430860627</v>
      </c>
      <c r="AP289" s="44">
        <f>0*'WFH Recoverable LACW DATA 2022'!AS289</f>
        <v>0</v>
      </c>
      <c r="AQ289" s="44">
        <f>0*'WFH Recoverable LACW DATA 2022'!AT289</f>
        <v>0</v>
      </c>
      <c r="AR289" s="44">
        <f>$G$9*'WFH Recoverable LACW DATA 2022'!AU289</f>
        <v>0</v>
      </c>
      <c r="AS289" s="44">
        <f>$H$9*'WFH Recoverable LACW DATA 2022'!AV289</f>
        <v>0</v>
      </c>
      <c r="AT289" s="44">
        <f>$C$10*'WFH Recoverable LACW DATA 2022'!AW289</f>
        <v>-738021.11702229583</v>
      </c>
      <c r="AU289" s="44">
        <f>0*'WFH Recoverable LACW DATA 2022'!AX289</f>
        <v>0</v>
      </c>
      <c r="AV289" s="44">
        <f>0*'WFH Recoverable LACW DATA 2022'!AY289</f>
        <v>0</v>
      </c>
      <c r="AW289" s="44">
        <f>$G$10*'WFH Recoverable LACW DATA 2022'!AZ289</f>
        <v>0</v>
      </c>
      <c r="AX289" s="44">
        <f>360*'WFH Recoverable LACW DATA 2022'!BA289</f>
        <v>0</v>
      </c>
      <c r="AY289" s="44">
        <f>$H$10*'WFH Recoverable LACW DATA 2022'!BB289</f>
        <v>0</v>
      </c>
      <c r="AZ289" s="44">
        <f>$C$11*'WFH Recoverable LACW DATA 2022'!BC289</f>
        <v>0</v>
      </c>
      <c r="BA289" s="44">
        <f>0*'WFH Recoverable LACW DATA 2022'!BD289</f>
        <v>0</v>
      </c>
      <c r="BB289" s="44">
        <f>$E$4*'WFH Recoverable LACW DATA 2022'!BE289</f>
        <v>0</v>
      </c>
      <c r="BC289" s="44">
        <f>$F$4*'WFH Recoverable LACW DATA 2022'!BF289</f>
        <v>0</v>
      </c>
      <c r="BD289" s="44">
        <f>0*'WFH Recoverable LACW DATA 2022'!BG289</f>
        <v>0</v>
      </c>
      <c r="BE289" s="44">
        <f>$G$11*'WFH Recoverable LACW DATA 2022'!BH289</f>
        <v>0</v>
      </c>
      <c r="BF289" s="44">
        <f>360*'WFH Recoverable LACW DATA 2022'!BI289</f>
        <v>0</v>
      </c>
      <c r="BG289" s="44">
        <f>$H$11*'WFH Recoverable LACW DATA 2022'!BJ289</f>
        <v>0</v>
      </c>
      <c r="BH289" s="44">
        <f>0*'WFH Recoverable LACW DATA 2022'!BK289</f>
        <v>0</v>
      </c>
      <c r="BI289" s="44">
        <f>0*'WFH Recoverable LACW DATA 2022'!BL289</f>
        <v>0</v>
      </c>
      <c r="BJ289" s="44">
        <f>0*'WFH Recoverable LACW DATA 2022'!BM289</f>
        <v>0</v>
      </c>
      <c r="BK289" s="44">
        <f>0*'WFH Recoverable LACW DATA 2022'!BN289</f>
        <v>0</v>
      </c>
      <c r="BL289" s="44">
        <f>0*'WFH Recoverable LACW DATA 2022'!BO289</f>
        <v>0</v>
      </c>
      <c r="BM289">
        <f>$G$3*'WFH Residual LACW DATA 2022'!N289</f>
        <v>-19829.382749255336</v>
      </c>
      <c r="BN289">
        <f>$H$3*'WFH Residual LACW DATA 2022'!O289</f>
        <v>50211.027893501159</v>
      </c>
      <c r="BO289">
        <f>$G$4*'WFH Residual LACW DATA 2022'!P289</f>
        <v>-7641.9543127760799</v>
      </c>
      <c r="BP289">
        <f>$H$4*'WFH Residual LACW DATA 2022'!Q289</f>
        <v>8586.5039725728548</v>
      </c>
      <c r="BQ289">
        <f>$G$5*'WFH Residual LACW DATA 2022'!R289</f>
        <v>-90883.678472487896</v>
      </c>
      <c r="BR289">
        <f>$H$5*'WFH Residual LACW DATA 2022'!S289</f>
        <v>65210.567751910639</v>
      </c>
      <c r="BS289">
        <f>$G$7*'WFH Residual LACW DATA 2022'!T289</f>
        <v>428.74341079470997</v>
      </c>
      <c r="BT289">
        <f>$H$7*'WFH Residual LACW DATA 2022'!U289</f>
        <v>72.073245780145214</v>
      </c>
      <c r="BU289">
        <f>$G$8*'WFH Residual LACW DATA 2022'!V289</f>
        <v>1493.654706588052</v>
      </c>
      <c r="BV289">
        <f>$H$8*'WFH Residual LACW DATA 2022'!W289</f>
        <v>93.428281566854906</v>
      </c>
      <c r="BW289">
        <f>$G$6*'WFH Residual LACW DATA 2022'!X289</f>
        <v>502328.48359555018</v>
      </c>
      <c r="BX289">
        <f>$H$6*'WFH Residual LACW DATA 2022'!Y289</f>
        <v>427.10071573419384</v>
      </c>
      <c r="BY289">
        <f>$G$9*'WFH Residual LACW DATA 2022'!Z289</f>
        <v>47816.799842798893</v>
      </c>
      <c r="BZ289">
        <f>$H$9*'WFH Residual LACW DATA 2022'!AA289</f>
        <v>7259.2291788849943</v>
      </c>
      <c r="CA289">
        <f>$G$10*'WFH Residual LACW DATA 2022'!AB289</f>
        <v>9825.3698307121031</v>
      </c>
      <c r="CB289">
        <f>$H$10*'WFH Residual LACW DATA 2022'!AC289</f>
        <v>65.251498237168505</v>
      </c>
      <c r="CC289">
        <f>$G$10*'WFH Residual LACW DATA 2022'!AD289</f>
        <v>20543.955100579849</v>
      </c>
      <c r="CD289">
        <f>$H$11*'WFH Residual LACW DATA 2022'!AE289</f>
        <v>6282.8294870815471</v>
      </c>
      <c r="CE289">
        <f>360*'WFH Residual LACW DATA 2022'!AF289</f>
        <v>4106.7376512903247</v>
      </c>
      <c r="CH289">
        <f>360*'WFH Residual LACW DATA 2022'!AI289</f>
        <v>821.85676572682496</v>
      </c>
    </row>
    <row r="290" spans="11:86" x14ac:dyDescent="0.35">
      <c r="K290" s="2" t="s">
        <v>289</v>
      </c>
      <c r="L290" s="10">
        <f>$E$3*'WFH Recoverable LACW DATA 2022'!O290</f>
        <v>0</v>
      </c>
      <c r="M290" s="44">
        <f>$F$3*'WFH Recoverable LACW DATA 2022'!P290</f>
        <v>0</v>
      </c>
      <c r="N290" s="44">
        <f>$D$3*'WFH Recoverable LACW DATA 2022'!Q290</f>
        <v>-5553.6</v>
      </c>
      <c r="O290" s="44">
        <f>$G$3*'WFH Recoverable LACW DATA 2022'!R290</f>
        <v>0</v>
      </c>
      <c r="P290" s="44">
        <f>$H$3*'WFH Recoverable LACW DATA 2022'!S290</f>
        <v>0</v>
      </c>
      <c r="Q290" s="44">
        <f>$E$4*'WFH Recoverable LACW DATA 2022'!T290</f>
        <v>0</v>
      </c>
      <c r="R290" s="44">
        <f>$F$4*'WFH Recoverable LACW DATA 2022'!U290</f>
        <v>652030.4</v>
      </c>
      <c r="S290" s="44">
        <f>$D$3*'WFH Recoverable LACW DATA 2022'!V290</f>
        <v>0</v>
      </c>
      <c r="T290" s="44">
        <f>$G$4*'WFH Recoverable LACW DATA 2022'!W290</f>
        <v>0</v>
      </c>
      <c r="U290" s="44">
        <f>360*'WFH Recoverable LACW DATA 2022'!X290</f>
        <v>0</v>
      </c>
      <c r="V290" s="44">
        <f>$H$4*'WFH Recoverable LACW DATA 2022'!Y290</f>
        <v>0</v>
      </c>
      <c r="W290" s="44">
        <f>$C$5*'WFH Recoverable LACW DATA 2022'!Z290</f>
        <v>-1353832.4016878202</v>
      </c>
      <c r="X290" s="44">
        <f>0*'WFH Recoverable LACW DATA 2022'!AA290</f>
        <v>0</v>
      </c>
      <c r="Y290" s="44">
        <f>0*'WFH Recoverable LACW DATA 2022'!AB290</f>
        <v>0</v>
      </c>
      <c r="Z290" s="44">
        <f>$G$5*'WFH Recoverable LACW DATA 2022'!AC290</f>
        <v>0</v>
      </c>
      <c r="AA290" s="44">
        <f>$H$5*'WFH Recoverable LACW DATA 2022'!AD290</f>
        <v>0</v>
      </c>
      <c r="AB290" s="44">
        <f>$C$6*'WFH Recoverable LACW DATA 2022'!AE290</f>
        <v>-2190245.5351401432</v>
      </c>
      <c r="AC290" s="44">
        <f>0*'WFH Recoverable LACW DATA 2022'!AF290</f>
        <v>0</v>
      </c>
      <c r="AD290" s="44">
        <f>$G$6*'WFH Recoverable LACW DATA 2022'!AG290</f>
        <v>0</v>
      </c>
      <c r="AE290" s="44">
        <f>$H$5*'WFH Recoverable LACW DATA 2022'!AH290</f>
        <v>0</v>
      </c>
      <c r="AF290" s="44">
        <f>$C$7*'WFH Recoverable LACW DATA 2022'!AI290</f>
        <v>-1673645.5097087913</v>
      </c>
      <c r="AG290" s="44">
        <f>0*'WFH Recoverable LACW DATA 2022'!AJ290</f>
        <v>0</v>
      </c>
      <c r="AH290" s="44">
        <f>0*'WFH Recoverable LACW DATA 2022'!AK290</f>
        <v>0</v>
      </c>
      <c r="AI290" s="44">
        <f>$G$7*'WFH Recoverable LACW DATA 2022'!AL290</f>
        <v>0</v>
      </c>
      <c r="AJ290" s="44">
        <f>$H$7*'WFH Recoverable LACW DATA 2022'!AM290</f>
        <v>0</v>
      </c>
      <c r="AK290" s="44">
        <f>$C$8*'WFH Recoverable LACW DATA 2022'!AN290</f>
        <v>-10218430.59372784</v>
      </c>
      <c r="AL290" s="44">
        <f>0*'WFH Recoverable LACW DATA 2022'!AO290</f>
        <v>0</v>
      </c>
      <c r="AM290" s="44">
        <f>$G$8*'WFH Recoverable LACW DATA 2022'!AP290</f>
        <v>0</v>
      </c>
      <c r="AN290" s="44">
        <f>$H$8*'WFH Recoverable LACW DATA 2022'!AQ290</f>
        <v>0</v>
      </c>
      <c r="AO290" s="44">
        <f>$C$9*'WFH Recoverable LACW DATA 2022'!AR290</f>
        <v>0</v>
      </c>
      <c r="AP290" s="44">
        <f>0*'WFH Recoverable LACW DATA 2022'!AS290</f>
        <v>0</v>
      </c>
      <c r="AQ290" s="44">
        <f>0*'WFH Recoverable LACW DATA 2022'!AT290</f>
        <v>0</v>
      </c>
      <c r="AR290" s="44">
        <f>$G$9*'WFH Recoverable LACW DATA 2022'!AU290</f>
        <v>0</v>
      </c>
      <c r="AS290" s="44">
        <f>$H$9*'WFH Recoverable LACW DATA 2022'!AV290</f>
        <v>0</v>
      </c>
      <c r="AT290" s="44">
        <f>$C$10*'WFH Recoverable LACW DATA 2022'!AW290</f>
        <v>-536700</v>
      </c>
      <c r="AU290" s="44">
        <f>0*'WFH Recoverable LACW DATA 2022'!AX290</f>
        <v>0</v>
      </c>
      <c r="AV290" s="44">
        <f>0*'WFH Recoverable LACW DATA 2022'!AY290</f>
        <v>0</v>
      </c>
      <c r="AW290" s="44">
        <f>$G$10*'WFH Recoverable LACW DATA 2022'!AZ290</f>
        <v>0</v>
      </c>
      <c r="AX290" s="44">
        <f>360*'WFH Recoverable LACW DATA 2022'!BA290</f>
        <v>0</v>
      </c>
      <c r="AY290" s="44">
        <f>$H$10*'WFH Recoverable LACW DATA 2022'!BB290</f>
        <v>0</v>
      </c>
      <c r="AZ290" s="44">
        <f>$C$11*'WFH Recoverable LACW DATA 2022'!BC290</f>
        <v>0</v>
      </c>
      <c r="BA290" s="44">
        <f>0*'WFH Recoverable LACW DATA 2022'!BD290</f>
        <v>0</v>
      </c>
      <c r="BB290" s="44">
        <f>$E$4*'WFH Recoverable LACW DATA 2022'!BE290</f>
        <v>0</v>
      </c>
      <c r="BC290" s="44">
        <f>$F$4*'WFH Recoverable LACW DATA 2022'!BF290</f>
        <v>0</v>
      </c>
      <c r="BD290" s="44">
        <f>0*'WFH Recoverable LACW DATA 2022'!BG290</f>
        <v>0</v>
      </c>
      <c r="BE290" s="44">
        <f>$G$11*'WFH Recoverable LACW DATA 2022'!BH290</f>
        <v>0</v>
      </c>
      <c r="BF290" s="44">
        <f>360*'WFH Recoverable LACW DATA 2022'!BI290</f>
        <v>0</v>
      </c>
      <c r="BG290" s="44">
        <f>$H$11*'WFH Recoverable LACW DATA 2022'!BJ290</f>
        <v>0</v>
      </c>
      <c r="BH290" s="44">
        <f>0*'WFH Recoverable LACW DATA 2022'!BK290</f>
        <v>0</v>
      </c>
      <c r="BI290" s="44">
        <f>0*'WFH Recoverable LACW DATA 2022'!BL290</f>
        <v>0</v>
      </c>
      <c r="BJ290" s="44">
        <f>0*'WFH Recoverable LACW DATA 2022'!BM290</f>
        <v>0</v>
      </c>
      <c r="BK290" s="44">
        <f>0*'WFH Recoverable LACW DATA 2022'!BN290</f>
        <v>0</v>
      </c>
      <c r="BL290" s="44">
        <f>0*'WFH Recoverable LACW DATA 2022'!BO290</f>
        <v>0</v>
      </c>
      <c r="BM290">
        <f>$G$3*'WFH Residual LACW DATA 2022'!N290</f>
        <v>-346458.01871524169</v>
      </c>
      <c r="BN290">
        <f>$H$3*'WFH Residual LACW DATA 2022'!O290</f>
        <v>877284.65689591027</v>
      </c>
      <c r="BO290">
        <f>$G$4*'WFH Residual LACW DATA 2022'!P290</f>
        <v>-133519.85706243047</v>
      </c>
      <c r="BP290">
        <f>$H$4*'WFH Residual LACW DATA 2022'!Q290</f>
        <v>150022.983148069</v>
      </c>
      <c r="BQ290">
        <f>$G$5*'WFH Residual LACW DATA 2022'!R290</f>
        <v>-1587915.245537014</v>
      </c>
      <c r="BR290">
        <f>$H$5*'WFH Residual LACW DATA 2022'!S290</f>
        <v>1139355.8936407857</v>
      </c>
      <c r="BS290">
        <f>$G$7*'WFH Residual LACW DATA 2022'!T290</f>
        <v>7490.9841884376574</v>
      </c>
      <c r="BT290">
        <f>$H$7*'WFH Residual LACW DATA 2022'!U290</f>
        <v>1259.2602730563303</v>
      </c>
      <c r="BU290">
        <f>$G$8*'WFH Residual LACW DATA 2022'!V290</f>
        <v>26097.062971293228</v>
      </c>
      <c r="BV290">
        <f>$H$8*'WFH Residual LACW DATA 2022'!W290</f>
        <v>1632.374428035984</v>
      </c>
      <c r="BW290">
        <f>$G$6*'WFH Residual LACW DATA 2022'!X290</f>
        <v>8776659.0302606244</v>
      </c>
      <c r="BX290">
        <f>$H$6*'WFH Residual LACW DATA 2022'!Y290</f>
        <v>7462.283099593069</v>
      </c>
      <c r="BY290">
        <f>$G$9*'WFH Residual LACW DATA 2022'!Z290</f>
        <v>835452.81990492204</v>
      </c>
      <c r="BZ290">
        <f>$H$9*'WFH Residual LACW DATA 2022'!AA290</f>
        <v>126832.90198787524</v>
      </c>
      <c r="CA290">
        <f>$G$10*'WFH Residual LACW DATA 2022'!AB290</f>
        <v>171668.38765169634</v>
      </c>
      <c r="CB290">
        <f>$H$10*'WFH Residual LACW DATA 2022'!AC290</f>
        <v>1140.0710291044968</v>
      </c>
      <c r="CC290">
        <f>$G$10*'WFH Residual LACW DATA 2022'!AD290</f>
        <v>358942.99236263771</v>
      </c>
      <c r="CD290">
        <f>$H$11*'WFH Residual LACW DATA 2022'!AE290</f>
        <v>109773.29367963887</v>
      </c>
      <c r="CE290">
        <f>360*'WFH Residual LACW DATA 2022'!AF290</f>
        <v>71752.722111471812</v>
      </c>
      <c r="CH290">
        <f>360*'WFH Residual LACW DATA 2022'!AI290</f>
        <v>14359.441759836187</v>
      </c>
    </row>
    <row r="291" spans="11:86" x14ac:dyDescent="0.35">
      <c r="K291" s="2" t="s">
        <v>290</v>
      </c>
      <c r="L291" s="10">
        <f>$E$3*'WFH Recoverable LACW DATA 2022'!O291</f>
        <v>0</v>
      </c>
      <c r="M291" s="44">
        <f>$F$3*'WFH Recoverable LACW DATA 2022'!P291</f>
        <v>0</v>
      </c>
      <c r="N291" s="44">
        <f>$D$3*'WFH Recoverable LACW DATA 2022'!Q291</f>
        <v>0</v>
      </c>
      <c r="O291" s="44">
        <f>$G$3*'WFH Recoverable LACW DATA 2022'!R291</f>
        <v>0</v>
      </c>
      <c r="P291" s="44">
        <f>$H$3*'WFH Recoverable LACW DATA 2022'!S291</f>
        <v>0</v>
      </c>
      <c r="Q291" s="44">
        <f>$E$4*'WFH Recoverable LACW DATA 2022'!T291</f>
        <v>0</v>
      </c>
      <c r="R291" s="44">
        <f>$F$4*'WFH Recoverable LACW DATA 2022'!U291</f>
        <v>128143.68000000001</v>
      </c>
      <c r="S291" s="44">
        <f>$D$3*'WFH Recoverable LACW DATA 2022'!V291</f>
        <v>0</v>
      </c>
      <c r="T291" s="44">
        <f>$G$4*'WFH Recoverable LACW DATA 2022'!W291</f>
        <v>0</v>
      </c>
      <c r="U291" s="44">
        <f>360*'WFH Recoverable LACW DATA 2022'!X291</f>
        <v>0</v>
      </c>
      <c r="V291" s="44">
        <f>$H$4*'WFH Recoverable LACW DATA 2022'!Y291</f>
        <v>0</v>
      </c>
      <c r="W291" s="44">
        <f>$C$5*'WFH Recoverable LACW DATA 2022'!Z291</f>
        <v>-563650.33753747342</v>
      </c>
      <c r="X291" s="44">
        <f>0*'WFH Recoverable LACW DATA 2022'!AA291</f>
        <v>0</v>
      </c>
      <c r="Y291" s="44">
        <f>0*'WFH Recoverable LACW DATA 2022'!AB291</f>
        <v>0</v>
      </c>
      <c r="Z291" s="44">
        <f>$G$5*'WFH Recoverable LACW DATA 2022'!AC291</f>
        <v>0</v>
      </c>
      <c r="AA291" s="44">
        <f>$H$5*'WFH Recoverable LACW DATA 2022'!AD291</f>
        <v>0</v>
      </c>
      <c r="AB291" s="44">
        <f>$C$6*'WFH Recoverable LACW DATA 2022'!AE291</f>
        <v>-501069.56241658464</v>
      </c>
      <c r="AC291" s="44">
        <f>0*'WFH Recoverable LACW DATA 2022'!AF291</f>
        <v>0</v>
      </c>
      <c r="AD291" s="44">
        <f>$G$6*'WFH Recoverable LACW DATA 2022'!AG291</f>
        <v>0</v>
      </c>
      <c r="AE291" s="44">
        <f>$H$5*'WFH Recoverable LACW DATA 2022'!AH291</f>
        <v>0</v>
      </c>
      <c r="AF291" s="44">
        <f>$C$7*'WFH Recoverable LACW DATA 2022'!AI291</f>
        <v>-1425200.7106555381</v>
      </c>
      <c r="AG291" s="44">
        <f>0*'WFH Recoverable LACW DATA 2022'!AJ291</f>
        <v>0</v>
      </c>
      <c r="AH291" s="44">
        <f>0*'WFH Recoverable LACW DATA 2022'!AK291</f>
        <v>0</v>
      </c>
      <c r="AI291" s="44">
        <f>$G$7*'WFH Recoverable LACW DATA 2022'!AL291</f>
        <v>0</v>
      </c>
      <c r="AJ291" s="44">
        <f>$H$7*'WFH Recoverable LACW DATA 2022'!AM291</f>
        <v>0</v>
      </c>
      <c r="AK291" s="44">
        <f>$C$8*'WFH Recoverable LACW DATA 2022'!AN291</f>
        <v>-2791660.5988513189</v>
      </c>
      <c r="AL291" s="44">
        <f>0*'WFH Recoverable LACW DATA 2022'!AO291</f>
        <v>0</v>
      </c>
      <c r="AM291" s="44">
        <f>$G$8*'WFH Recoverable LACW DATA 2022'!AP291</f>
        <v>0</v>
      </c>
      <c r="AN291" s="44">
        <f>$H$8*'WFH Recoverable LACW DATA 2022'!AQ291</f>
        <v>0</v>
      </c>
      <c r="AO291" s="44">
        <f>$C$9*'WFH Recoverable LACW DATA 2022'!AR291</f>
        <v>-1767043.5999999999</v>
      </c>
      <c r="AP291" s="44">
        <f>0*'WFH Recoverable LACW DATA 2022'!AS291</f>
        <v>0</v>
      </c>
      <c r="AQ291" s="44">
        <f>0*'WFH Recoverable LACW DATA 2022'!AT291</f>
        <v>0</v>
      </c>
      <c r="AR291" s="44">
        <f>$G$9*'WFH Recoverable LACW DATA 2022'!AU291</f>
        <v>0</v>
      </c>
      <c r="AS291" s="44">
        <f>$H$9*'WFH Recoverable LACW DATA 2022'!AV291</f>
        <v>0</v>
      </c>
      <c r="AT291" s="44">
        <f>$C$10*'WFH Recoverable LACW DATA 2022'!AW291</f>
        <v>-22140</v>
      </c>
      <c r="AU291" s="44">
        <f>0*'WFH Recoverable LACW DATA 2022'!AX291</f>
        <v>0</v>
      </c>
      <c r="AV291" s="44">
        <f>0*'WFH Recoverable LACW DATA 2022'!AY291</f>
        <v>0</v>
      </c>
      <c r="AW291" s="44">
        <f>$G$10*'WFH Recoverable LACW DATA 2022'!AZ291</f>
        <v>0</v>
      </c>
      <c r="AX291" s="44">
        <f>360*'WFH Recoverable LACW DATA 2022'!BA291</f>
        <v>0</v>
      </c>
      <c r="AY291" s="44">
        <f>$H$10*'WFH Recoverable LACW DATA 2022'!BB291</f>
        <v>0</v>
      </c>
      <c r="AZ291" s="44">
        <f>$C$11*'WFH Recoverable LACW DATA 2022'!BC291</f>
        <v>0</v>
      </c>
      <c r="BA291" s="44">
        <f>0*'WFH Recoverable LACW DATA 2022'!BD291</f>
        <v>0</v>
      </c>
      <c r="BB291" s="44">
        <f>$E$4*'WFH Recoverable LACW DATA 2022'!BE291</f>
        <v>0</v>
      </c>
      <c r="BC291" s="44">
        <f>$F$4*'WFH Recoverable LACW DATA 2022'!BF291</f>
        <v>0</v>
      </c>
      <c r="BD291" s="44">
        <f>0*'WFH Recoverable LACW DATA 2022'!BG291</f>
        <v>0</v>
      </c>
      <c r="BE291" s="44">
        <f>$G$11*'WFH Recoverable LACW DATA 2022'!BH291</f>
        <v>0</v>
      </c>
      <c r="BF291" s="44">
        <f>360*'WFH Recoverable LACW DATA 2022'!BI291</f>
        <v>0</v>
      </c>
      <c r="BG291" s="44">
        <f>$H$11*'WFH Recoverable LACW DATA 2022'!BJ291</f>
        <v>0</v>
      </c>
      <c r="BH291" s="44">
        <f>0*'WFH Recoverable LACW DATA 2022'!BK291</f>
        <v>0</v>
      </c>
      <c r="BI291" s="44">
        <f>0*'WFH Recoverable LACW DATA 2022'!BL291</f>
        <v>0</v>
      </c>
      <c r="BJ291" s="44">
        <f>0*'WFH Recoverable LACW DATA 2022'!BM291</f>
        <v>0</v>
      </c>
      <c r="BK291" s="44">
        <f>0*'WFH Recoverable LACW DATA 2022'!BN291</f>
        <v>0</v>
      </c>
      <c r="BL291" s="44">
        <f>0*'WFH Recoverable LACW DATA 2022'!BO291</f>
        <v>0</v>
      </c>
      <c r="BM291">
        <f>$G$3*'WFH Residual LACW DATA 2022'!N291</f>
        <v>-72542.751153162302</v>
      </c>
      <c r="BN291">
        <f>$H$3*'WFH Residual LACW DATA 2022'!O291</f>
        <v>183689.33353508104</v>
      </c>
      <c r="BO291">
        <f>$G$4*'WFH Residual LACW DATA 2022'!P291</f>
        <v>-27956.916110077564</v>
      </c>
      <c r="BP291">
        <f>$H$4*'WFH Residual LACW DATA 2022'!Q291</f>
        <v>31412.405965152091</v>
      </c>
      <c r="BQ291">
        <f>$G$5*'WFH Residual LACW DATA 2022'!R291</f>
        <v>-332483.97868366796</v>
      </c>
      <c r="BR291">
        <f>$H$5*'WFH Residual LACW DATA 2022'!S291</f>
        <v>238562.84629741861</v>
      </c>
      <c r="BS291">
        <f>$G$7*'WFH Residual LACW DATA 2022'!T291</f>
        <v>1568.4919168251311</v>
      </c>
      <c r="BT291">
        <f>$H$7*'WFH Residual LACW DATA 2022'!U291</f>
        <v>263.66889981112121</v>
      </c>
      <c r="BU291">
        <f>$G$8*'WFH Residual LACW DATA 2022'!V291</f>
        <v>5464.3063306060703</v>
      </c>
      <c r="BV291">
        <f>$H$8*'WFH Residual LACW DATA 2022'!W291</f>
        <v>341.79301827367561</v>
      </c>
      <c r="BW291">
        <f>$G$6*'WFH Residual LACW DATA 2022'!X291</f>
        <v>1837691.6035868959</v>
      </c>
      <c r="BX291">
        <f>$H$6*'WFH Residual LACW DATA 2022'!Y291</f>
        <v>1562.4823692510884</v>
      </c>
      <c r="BY291">
        <f>$G$9*'WFH Residual LACW DATA 2022'!Z291</f>
        <v>174930.41794591388</v>
      </c>
      <c r="BZ291">
        <f>$H$9*'WFH Residual LACW DATA 2022'!AA291</f>
        <v>26556.774991264156</v>
      </c>
      <c r="CA291">
        <f>$G$10*'WFH Residual LACW DATA 2022'!AB291</f>
        <v>35944.606427242587</v>
      </c>
      <c r="CB291">
        <f>$H$10*'WFH Residual LACW DATA 2022'!AC291</f>
        <v>238.71258419113849</v>
      </c>
      <c r="CC291">
        <f>$G$10*'WFH Residual LACW DATA 2022'!AD291</f>
        <v>75156.904347870848</v>
      </c>
      <c r="CD291">
        <f>$H$11*'WFH Residual LACW DATA 2022'!AE291</f>
        <v>22984.766686004026</v>
      </c>
      <c r="CE291">
        <f>360*'WFH Residual LACW DATA 2022'!AF291</f>
        <v>15023.868935106619</v>
      </c>
      <c r="CH291">
        <f>360*'WFH Residual LACW DATA 2022'!AI291</f>
        <v>3006.6367467692767</v>
      </c>
    </row>
    <row r="292" spans="11:86" x14ac:dyDescent="0.35">
      <c r="K292" s="2" t="s">
        <v>291</v>
      </c>
      <c r="L292" s="10">
        <f>$E$3*'WFH Recoverable LACW DATA 2022'!O292</f>
        <v>0</v>
      </c>
      <c r="M292" s="44">
        <f>$F$3*'WFH Recoverable LACW DATA 2022'!P292</f>
        <v>0</v>
      </c>
      <c r="N292" s="44">
        <f>$D$3*'WFH Recoverable LACW DATA 2022'!Q292</f>
        <v>0</v>
      </c>
      <c r="O292" s="44">
        <f>$G$3*'WFH Recoverable LACW DATA 2022'!R292</f>
        <v>0</v>
      </c>
      <c r="P292" s="44">
        <f>$H$3*'WFH Recoverable LACW DATA 2022'!S292</f>
        <v>0</v>
      </c>
      <c r="Q292" s="44">
        <f>$E$4*'WFH Recoverable LACW DATA 2022'!T292</f>
        <v>0</v>
      </c>
      <c r="R292" s="44">
        <f>$F$4*'WFH Recoverable LACW DATA 2022'!U292</f>
        <v>329133.28000000003</v>
      </c>
      <c r="S292" s="44">
        <f>$D$3*'WFH Recoverable LACW DATA 2022'!V292</f>
        <v>0</v>
      </c>
      <c r="T292" s="44">
        <f>$G$4*'WFH Recoverable LACW DATA 2022'!W292</f>
        <v>0</v>
      </c>
      <c r="U292" s="44">
        <f>360*'WFH Recoverable LACW DATA 2022'!X292</f>
        <v>0</v>
      </c>
      <c r="V292" s="44">
        <f>$H$4*'WFH Recoverable LACW DATA 2022'!Y292</f>
        <v>0</v>
      </c>
      <c r="W292" s="44">
        <f>$C$5*'WFH Recoverable LACW DATA 2022'!Z292</f>
        <v>-651623.41594540037</v>
      </c>
      <c r="X292" s="44">
        <f>0*'WFH Recoverable LACW DATA 2022'!AA292</f>
        <v>0</v>
      </c>
      <c r="Y292" s="44">
        <f>0*'WFH Recoverable LACW DATA 2022'!AB292</f>
        <v>0</v>
      </c>
      <c r="Z292" s="44">
        <f>$G$5*'WFH Recoverable LACW DATA 2022'!AC292</f>
        <v>0</v>
      </c>
      <c r="AA292" s="44">
        <f>$H$5*'WFH Recoverable LACW DATA 2022'!AD292</f>
        <v>0</v>
      </c>
      <c r="AB292" s="44">
        <f>$C$6*'WFH Recoverable LACW DATA 2022'!AE292</f>
        <v>-556629.76224164898</v>
      </c>
      <c r="AC292" s="44">
        <f>0*'WFH Recoverable LACW DATA 2022'!AF292</f>
        <v>0</v>
      </c>
      <c r="AD292" s="44">
        <f>$G$6*'WFH Recoverable LACW DATA 2022'!AG292</f>
        <v>0</v>
      </c>
      <c r="AE292" s="44">
        <f>$H$5*'WFH Recoverable LACW DATA 2022'!AH292</f>
        <v>1615.6582483140969</v>
      </c>
      <c r="AF292" s="44">
        <f>$C$7*'WFH Recoverable LACW DATA 2022'!AI292</f>
        <v>-1364370.8516927541</v>
      </c>
      <c r="AG292" s="44">
        <f>0*'WFH Recoverable LACW DATA 2022'!AJ292</f>
        <v>0</v>
      </c>
      <c r="AH292" s="44">
        <f>0*'WFH Recoverable LACW DATA 2022'!AK292</f>
        <v>0</v>
      </c>
      <c r="AI292" s="44">
        <f>$G$7*'WFH Recoverable LACW DATA 2022'!AL292</f>
        <v>0</v>
      </c>
      <c r="AJ292" s="44">
        <f>$H$7*'WFH Recoverable LACW DATA 2022'!AM292</f>
        <v>0</v>
      </c>
      <c r="AK292" s="44">
        <f>$C$8*'WFH Recoverable LACW DATA 2022'!AN292</f>
        <v>-3785333.2497329959</v>
      </c>
      <c r="AL292" s="44">
        <f>0*'WFH Recoverable LACW DATA 2022'!AO292</f>
        <v>0</v>
      </c>
      <c r="AM292" s="44">
        <f>$G$8*'WFH Recoverable LACW DATA 2022'!AP292</f>
        <v>0</v>
      </c>
      <c r="AN292" s="44">
        <f>$H$8*'WFH Recoverable LACW DATA 2022'!AQ292</f>
        <v>0</v>
      </c>
      <c r="AO292" s="44">
        <f>$C$9*'WFH Recoverable LACW DATA 2022'!AR292</f>
        <v>-1615734.05</v>
      </c>
      <c r="AP292" s="44">
        <f>0*'WFH Recoverable LACW DATA 2022'!AS292</f>
        <v>0</v>
      </c>
      <c r="AQ292" s="44">
        <f>0*'WFH Recoverable LACW DATA 2022'!AT292</f>
        <v>0</v>
      </c>
      <c r="AR292" s="44">
        <f>$G$9*'WFH Recoverable LACW DATA 2022'!AU292</f>
        <v>0</v>
      </c>
      <c r="AS292" s="44">
        <f>$H$9*'WFH Recoverable LACW DATA 2022'!AV292</f>
        <v>0</v>
      </c>
      <c r="AT292" s="44">
        <f>$C$10*'WFH Recoverable LACW DATA 2022'!AW292</f>
        <v>-48779.034601224732</v>
      </c>
      <c r="AU292" s="44">
        <f>0*'WFH Recoverable LACW DATA 2022'!AX292</f>
        <v>0</v>
      </c>
      <c r="AV292" s="44">
        <f>0*'WFH Recoverable LACW DATA 2022'!AY292</f>
        <v>0</v>
      </c>
      <c r="AW292" s="44">
        <f>$G$10*'WFH Recoverable LACW DATA 2022'!AZ292</f>
        <v>0</v>
      </c>
      <c r="AX292" s="44">
        <f>360*'WFH Recoverable LACW DATA 2022'!BA292</f>
        <v>0</v>
      </c>
      <c r="AY292" s="44">
        <f>$H$10*'WFH Recoverable LACW DATA 2022'!BB292</f>
        <v>0</v>
      </c>
      <c r="AZ292" s="44">
        <f>$C$11*'WFH Recoverable LACW DATA 2022'!BC292</f>
        <v>0</v>
      </c>
      <c r="BA292" s="44">
        <f>0*'WFH Recoverable LACW DATA 2022'!BD292</f>
        <v>0</v>
      </c>
      <c r="BB292" s="44">
        <f>$E$4*'WFH Recoverable LACW DATA 2022'!BE292</f>
        <v>0</v>
      </c>
      <c r="BC292" s="44">
        <f>$F$4*'WFH Recoverable LACW DATA 2022'!BF292</f>
        <v>0</v>
      </c>
      <c r="BD292" s="44">
        <f>0*'WFH Recoverable LACW DATA 2022'!BG292</f>
        <v>0</v>
      </c>
      <c r="BE292" s="44">
        <f>$G$11*'WFH Recoverable LACW DATA 2022'!BH292</f>
        <v>0</v>
      </c>
      <c r="BF292" s="44">
        <f>360*'WFH Recoverable LACW DATA 2022'!BI292</f>
        <v>0</v>
      </c>
      <c r="BG292" s="44">
        <f>$H$11*'WFH Recoverable LACW DATA 2022'!BJ292</f>
        <v>0</v>
      </c>
      <c r="BH292" s="44">
        <f>0*'WFH Recoverable LACW DATA 2022'!BK292</f>
        <v>0</v>
      </c>
      <c r="BI292" s="44">
        <f>0*'WFH Recoverable LACW DATA 2022'!BL292</f>
        <v>0</v>
      </c>
      <c r="BJ292" s="44">
        <f>0*'WFH Recoverable LACW DATA 2022'!BM292</f>
        <v>0</v>
      </c>
      <c r="BK292" s="44">
        <f>0*'WFH Recoverable LACW DATA 2022'!BN292</f>
        <v>0</v>
      </c>
      <c r="BL292" s="44">
        <f>0*'WFH Recoverable LACW DATA 2022'!BO292</f>
        <v>0</v>
      </c>
      <c r="BM292">
        <f>$G$3*'WFH Residual LACW DATA 2022'!N292</f>
        <v>-39589.699228017445</v>
      </c>
      <c r="BN292">
        <f>$H$3*'WFH Residual LACW DATA 2022'!O292</f>
        <v>100247.16943385219</v>
      </c>
      <c r="BO292">
        <f>$G$4*'WFH Residual LACW DATA 2022'!P292</f>
        <v>-15257.291494280997</v>
      </c>
      <c r="BP292">
        <f>$H$4*'WFH Residual LACW DATA 2022'!Q292</f>
        <v>17143.100922145553</v>
      </c>
      <c r="BQ292">
        <f>$G$5*'WFH Residual LACW DATA 2022'!R292</f>
        <v>-181450.80666198547</v>
      </c>
      <c r="BR292">
        <f>$H$5*'WFH Residual LACW DATA 2022'!S292</f>
        <v>130194.00535215079</v>
      </c>
      <c r="BS292">
        <f>$G$7*'WFH Residual LACW DATA 2022'!T292</f>
        <v>855.99349682199875</v>
      </c>
      <c r="BT292">
        <f>$H$7*'WFH Residual LACW DATA 2022'!U292</f>
        <v>143.89545851749116</v>
      </c>
      <c r="BU292">
        <f>$G$8*'WFH Residual LACW DATA 2022'!V292</f>
        <v>2982.1069738821948</v>
      </c>
      <c r="BV292">
        <f>$H$8*'WFH Residual LACW DATA 2022'!W292</f>
        <v>186.53114993008114</v>
      </c>
      <c r="BW292">
        <f>$G$6*'WFH Residual LACW DATA 2022'!X292</f>
        <v>1002907.3436469299</v>
      </c>
      <c r="BX292">
        <f>$H$6*'WFH Residual LACW DATA 2022'!Y292</f>
        <v>852.71382825179955</v>
      </c>
      <c r="BY292">
        <f>$G$9*'WFH Residual LACW DATA 2022'!Z292</f>
        <v>95467.05249278681</v>
      </c>
      <c r="BZ292">
        <f>$H$9*'WFH Residual LACW DATA 2022'!AA292</f>
        <v>14493.174268376939</v>
      </c>
      <c r="CA292">
        <f>$G$10*'WFH Residual LACW DATA 2022'!AB292</f>
        <v>19616.51763550414</v>
      </c>
      <c r="CB292">
        <f>$H$10*'WFH Residual LACW DATA 2022'!AC292</f>
        <v>130.27572376069162</v>
      </c>
      <c r="CC292">
        <f>$G$10*'WFH Residual LACW DATA 2022'!AD292</f>
        <v>41016.355056054104</v>
      </c>
      <c r="CD292">
        <f>$H$11*'WFH Residual LACW DATA 2022'!AE292</f>
        <v>12543.775711012409</v>
      </c>
      <c r="CE292">
        <f>360*'WFH Residual LACW DATA 2022'!AF292</f>
        <v>8199.1714254980725</v>
      </c>
      <c r="CH292">
        <f>360*'WFH Residual LACW DATA 2022'!AI292</f>
        <v>1640.8509823563763</v>
      </c>
    </row>
    <row r="293" spans="11:86" x14ac:dyDescent="0.35">
      <c r="K293" s="2" t="s">
        <v>292</v>
      </c>
      <c r="L293" s="10">
        <f>$E$3*'WFH Recoverable LACW DATA 2022'!O293</f>
        <v>0</v>
      </c>
      <c r="M293" s="44">
        <f>$F$3*'WFH Recoverable LACW DATA 2022'!P293</f>
        <v>0</v>
      </c>
      <c r="N293" s="44">
        <f>$D$3*'WFH Recoverable LACW DATA 2022'!Q293</f>
        <v>0</v>
      </c>
      <c r="O293" s="44">
        <f>$G$3*'WFH Recoverable LACW DATA 2022'!R293</f>
        <v>0</v>
      </c>
      <c r="P293" s="44">
        <f>$H$3*'WFH Recoverable LACW DATA 2022'!S293</f>
        <v>0</v>
      </c>
      <c r="Q293" s="44">
        <f>$E$4*'WFH Recoverable LACW DATA 2022'!T293</f>
        <v>0</v>
      </c>
      <c r="R293" s="44">
        <f>$F$4*'WFH Recoverable LACW DATA 2022'!U293</f>
        <v>450543.52</v>
      </c>
      <c r="S293" s="44">
        <f>$D$3*'WFH Recoverable LACW DATA 2022'!V293</f>
        <v>0</v>
      </c>
      <c r="T293" s="44">
        <f>$G$4*'WFH Recoverable LACW DATA 2022'!W293</f>
        <v>0</v>
      </c>
      <c r="U293" s="44">
        <f>360*'WFH Recoverable LACW DATA 2022'!X293</f>
        <v>0</v>
      </c>
      <c r="V293" s="44">
        <f>$H$4*'WFH Recoverable LACW DATA 2022'!Y293</f>
        <v>0</v>
      </c>
      <c r="W293" s="44">
        <f>$C$5*'WFH Recoverable LACW DATA 2022'!Z293</f>
        <v>-789450.86296758708</v>
      </c>
      <c r="X293" s="44">
        <f>0*'WFH Recoverable LACW DATA 2022'!AA293</f>
        <v>0</v>
      </c>
      <c r="Y293" s="44">
        <f>0*'WFH Recoverable LACW DATA 2022'!AB293</f>
        <v>0</v>
      </c>
      <c r="Z293" s="44">
        <f>$G$5*'WFH Recoverable LACW DATA 2022'!AC293</f>
        <v>0</v>
      </c>
      <c r="AA293" s="44">
        <f>$H$5*'WFH Recoverable LACW DATA 2022'!AD293</f>
        <v>0</v>
      </c>
      <c r="AB293" s="44">
        <f>$C$6*'WFH Recoverable LACW DATA 2022'!AE293</f>
        <v>-703810.00480923953</v>
      </c>
      <c r="AC293" s="44">
        <f>0*'WFH Recoverable LACW DATA 2022'!AF293</f>
        <v>0</v>
      </c>
      <c r="AD293" s="44">
        <f>$G$6*'WFH Recoverable LACW DATA 2022'!AG293</f>
        <v>0</v>
      </c>
      <c r="AE293" s="44">
        <f>$H$5*'WFH Recoverable LACW DATA 2022'!AH293</f>
        <v>0</v>
      </c>
      <c r="AF293" s="44">
        <f>$C$7*'WFH Recoverable LACW DATA 2022'!AI293</f>
        <v>-2019082.6735921623</v>
      </c>
      <c r="AG293" s="44">
        <f>0*'WFH Recoverable LACW DATA 2022'!AJ293</f>
        <v>0</v>
      </c>
      <c r="AH293" s="44">
        <f>0*'WFH Recoverable LACW DATA 2022'!AK293</f>
        <v>0</v>
      </c>
      <c r="AI293" s="44">
        <f>$G$7*'WFH Recoverable LACW DATA 2022'!AL293</f>
        <v>0</v>
      </c>
      <c r="AJ293" s="44">
        <f>$H$7*'WFH Recoverable LACW DATA 2022'!AM293</f>
        <v>0</v>
      </c>
      <c r="AK293" s="44">
        <f>$C$8*'WFH Recoverable LACW DATA 2022'!AN293</f>
        <v>-3894435.18797732</v>
      </c>
      <c r="AL293" s="44">
        <f>0*'WFH Recoverable LACW DATA 2022'!AO293</f>
        <v>0</v>
      </c>
      <c r="AM293" s="44">
        <f>$G$8*'WFH Recoverable LACW DATA 2022'!AP293</f>
        <v>0</v>
      </c>
      <c r="AN293" s="44">
        <f>$H$8*'WFH Recoverable LACW DATA 2022'!AQ293</f>
        <v>0</v>
      </c>
      <c r="AO293" s="44">
        <f>$C$9*'WFH Recoverable LACW DATA 2022'!AR293</f>
        <v>-2075574.7949999999</v>
      </c>
      <c r="AP293" s="44">
        <f>0*'WFH Recoverable LACW DATA 2022'!AS293</f>
        <v>0</v>
      </c>
      <c r="AQ293" s="44">
        <f>0*'WFH Recoverable LACW DATA 2022'!AT293</f>
        <v>0</v>
      </c>
      <c r="AR293" s="44">
        <f>$G$9*'WFH Recoverable LACW DATA 2022'!AU293</f>
        <v>0</v>
      </c>
      <c r="AS293" s="44">
        <f>$H$9*'WFH Recoverable LACW DATA 2022'!AV293</f>
        <v>0</v>
      </c>
      <c r="AT293" s="44">
        <f>$C$10*'WFH Recoverable LACW DATA 2022'!AW293</f>
        <v>-49270</v>
      </c>
      <c r="AU293" s="44">
        <f>0*'WFH Recoverable LACW DATA 2022'!AX293</f>
        <v>0</v>
      </c>
      <c r="AV293" s="44">
        <f>0*'WFH Recoverable LACW DATA 2022'!AY293</f>
        <v>0</v>
      </c>
      <c r="AW293" s="44">
        <f>$G$10*'WFH Recoverable LACW DATA 2022'!AZ293</f>
        <v>0</v>
      </c>
      <c r="AX293" s="44">
        <f>360*'WFH Recoverable LACW DATA 2022'!BA293</f>
        <v>0</v>
      </c>
      <c r="AY293" s="44">
        <f>$H$10*'WFH Recoverable LACW DATA 2022'!BB293</f>
        <v>0</v>
      </c>
      <c r="AZ293" s="44">
        <f>$C$11*'WFH Recoverable LACW DATA 2022'!BC293</f>
        <v>0</v>
      </c>
      <c r="BA293" s="44">
        <f>0*'WFH Recoverable LACW DATA 2022'!BD293</f>
        <v>0</v>
      </c>
      <c r="BB293" s="44">
        <f>$E$4*'WFH Recoverable LACW DATA 2022'!BE293</f>
        <v>0</v>
      </c>
      <c r="BC293" s="44">
        <f>$F$4*'WFH Recoverable LACW DATA 2022'!BF293</f>
        <v>0</v>
      </c>
      <c r="BD293" s="44">
        <f>0*'WFH Recoverable LACW DATA 2022'!BG293</f>
        <v>0</v>
      </c>
      <c r="BE293" s="44">
        <f>$G$11*'WFH Recoverable LACW DATA 2022'!BH293</f>
        <v>0</v>
      </c>
      <c r="BF293" s="44">
        <f>360*'WFH Recoverable LACW DATA 2022'!BI293</f>
        <v>0</v>
      </c>
      <c r="BG293" s="44">
        <f>$H$11*'WFH Recoverable LACW DATA 2022'!BJ293</f>
        <v>0</v>
      </c>
      <c r="BH293" s="44">
        <f>0*'WFH Recoverable LACW DATA 2022'!BK293</f>
        <v>0</v>
      </c>
      <c r="BI293" s="44">
        <f>0*'WFH Recoverable LACW DATA 2022'!BL293</f>
        <v>0</v>
      </c>
      <c r="BJ293" s="44">
        <f>0*'WFH Recoverable LACW DATA 2022'!BM293</f>
        <v>0</v>
      </c>
      <c r="BK293" s="44">
        <f>0*'WFH Recoverable LACW DATA 2022'!BN293</f>
        <v>0</v>
      </c>
      <c r="BL293" s="44">
        <f>0*'WFH Recoverable LACW DATA 2022'!BO293</f>
        <v>0</v>
      </c>
      <c r="BM293">
        <f>$G$3*'WFH Residual LACW DATA 2022'!N293</f>
        <v>-96059.076059284533</v>
      </c>
      <c r="BN293">
        <f>$H$3*'WFH Residual LACW DATA 2022'!O293</f>
        <v>243236.26249121723</v>
      </c>
      <c r="BO293">
        <f>$G$4*'WFH Residual LACW DATA 2022'!P293</f>
        <v>-37019.764046871416</v>
      </c>
      <c r="BP293">
        <f>$H$4*'WFH Residual LACW DATA 2022'!Q293</f>
        <v>41595.426777250512</v>
      </c>
      <c r="BQ293">
        <f>$G$5*'WFH Residual LACW DATA 2022'!R293</f>
        <v>-440265.95751015627</v>
      </c>
      <c r="BR293">
        <f>$H$5*'WFH Residual LACW DATA 2022'!S293</f>
        <v>315898.22874265467</v>
      </c>
      <c r="BS293">
        <f>$G$7*'WFH Residual LACW DATA 2022'!T293</f>
        <v>2076.9529958764224</v>
      </c>
      <c r="BT293">
        <f>$H$7*'WFH Residual LACW DATA 2022'!U293</f>
        <v>349.14296051370889</v>
      </c>
      <c r="BU293">
        <f>$G$8*'WFH Residual LACW DATA 2022'!V293</f>
        <v>7235.6811546157769</v>
      </c>
      <c r="BV293">
        <f>$H$8*'WFH Residual LACW DATA 2022'!W293</f>
        <v>452.59272659184489</v>
      </c>
      <c r="BW293">
        <f>$G$6*'WFH Residual LACW DATA 2022'!X293</f>
        <v>2433419.6693168422</v>
      </c>
      <c r="BX293">
        <f>$H$6*'WFH Residual LACW DATA 2022'!Y293</f>
        <v>2068.9953215627197</v>
      </c>
      <c r="BY293">
        <f>$G$9*'WFH Residual LACW DATA 2022'!Z293</f>
        <v>231637.95217899536</v>
      </c>
      <c r="BZ293">
        <f>$H$9*'WFH Residual LACW DATA 2022'!AA293</f>
        <v>35165.736455033024</v>
      </c>
      <c r="CA293">
        <f>$G$10*'WFH Residual LACW DATA 2022'!AB293</f>
        <v>47596.839488834674</v>
      </c>
      <c r="CB293">
        <f>$H$10*'WFH Residual LACW DATA 2022'!AC293</f>
        <v>316.09650746097105</v>
      </c>
      <c r="CC293">
        <f>$G$10*'WFH Residual LACW DATA 2022'!AD293</f>
        <v>99520.664385745215</v>
      </c>
      <c r="CD293">
        <f>$H$11*'WFH Residual LACW DATA 2022'!AE293</f>
        <v>30435.783261571589</v>
      </c>
      <c r="CE293">
        <f>360*'WFH Residual LACW DATA 2022'!AF293</f>
        <v>19894.185784256919</v>
      </c>
      <c r="CH293">
        <f>360*'WFH Residual LACW DATA 2022'!AI293</f>
        <v>3981.3040358886319</v>
      </c>
    </row>
    <row r="294" spans="11:86" x14ac:dyDescent="0.35">
      <c r="K294" s="2" t="s">
        <v>293</v>
      </c>
      <c r="L294" s="10">
        <f>$E$3*'WFH Recoverable LACW DATA 2022'!O294</f>
        <v>0</v>
      </c>
      <c r="M294" s="44">
        <f>$F$3*'WFH Recoverable LACW DATA 2022'!P294</f>
        <v>0</v>
      </c>
      <c r="N294" s="44">
        <f>$D$3*'WFH Recoverable LACW DATA 2022'!Q294</f>
        <v>0</v>
      </c>
      <c r="O294" s="44">
        <f>$G$3*'WFH Recoverable LACW DATA 2022'!R294</f>
        <v>0</v>
      </c>
      <c r="P294" s="44">
        <f>$H$3*'WFH Recoverable LACW DATA 2022'!S294</f>
        <v>0</v>
      </c>
      <c r="Q294" s="44">
        <f>$E$4*'WFH Recoverable LACW DATA 2022'!T294</f>
        <v>0</v>
      </c>
      <c r="R294" s="44">
        <f>$F$4*'WFH Recoverable LACW DATA 2022'!U294</f>
        <v>423355.52</v>
      </c>
      <c r="S294" s="44">
        <f>$D$3*'WFH Recoverable LACW DATA 2022'!V294</f>
        <v>0</v>
      </c>
      <c r="T294" s="44">
        <f>$G$4*'WFH Recoverable LACW DATA 2022'!W294</f>
        <v>0</v>
      </c>
      <c r="U294" s="44">
        <f>360*'WFH Recoverable LACW DATA 2022'!X294</f>
        <v>0</v>
      </c>
      <c r="V294" s="44">
        <f>$H$4*'WFH Recoverable LACW DATA 2022'!Y294</f>
        <v>0</v>
      </c>
      <c r="W294" s="44">
        <f>$C$5*'WFH Recoverable LACW DATA 2022'!Z294</f>
        <v>-407249.18300000002</v>
      </c>
      <c r="X294" s="44">
        <f>0*'WFH Recoverable LACW DATA 2022'!AA294</f>
        <v>0</v>
      </c>
      <c r="Y294" s="44">
        <f>0*'WFH Recoverable LACW DATA 2022'!AB294</f>
        <v>0</v>
      </c>
      <c r="Z294" s="44">
        <f>$G$5*'WFH Recoverable LACW DATA 2022'!AC294</f>
        <v>0</v>
      </c>
      <c r="AA294" s="44">
        <f>$H$5*'WFH Recoverable LACW DATA 2022'!AD294</f>
        <v>0</v>
      </c>
      <c r="AB294" s="44">
        <f>$C$6*'WFH Recoverable LACW DATA 2022'!AE294</f>
        <v>-671939.7519299445</v>
      </c>
      <c r="AC294" s="44">
        <f>0*'WFH Recoverable LACW DATA 2022'!AF294</f>
        <v>0</v>
      </c>
      <c r="AD294" s="44">
        <f>$G$6*'WFH Recoverable LACW DATA 2022'!AG294</f>
        <v>0</v>
      </c>
      <c r="AE294" s="44">
        <f>$H$5*'WFH Recoverable LACW DATA 2022'!AH294</f>
        <v>0</v>
      </c>
      <c r="AF294" s="44">
        <f>$C$7*'WFH Recoverable LACW DATA 2022'!AI294</f>
        <v>-1307496.4570789183</v>
      </c>
      <c r="AG294" s="44">
        <f>0*'WFH Recoverable LACW DATA 2022'!AJ294</f>
        <v>0</v>
      </c>
      <c r="AH294" s="44">
        <f>0*'WFH Recoverable LACW DATA 2022'!AK294</f>
        <v>0</v>
      </c>
      <c r="AI294" s="44">
        <f>$G$7*'WFH Recoverable LACW DATA 2022'!AL294</f>
        <v>0</v>
      </c>
      <c r="AJ294" s="44">
        <f>$H$7*'WFH Recoverable LACW DATA 2022'!AM294</f>
        <v>0</v>
      </c>
      <c r="AK294" s="44">
        <f>$C$8*'WFH Recoverable LACW DATA 2022'!AN294</f>
        <v>-5360526.6686518807</v>
      </c>
      <c r="AL294" s="44">
        <f>0*'WFH Recoverable LACW DATA 2022'!AO294</f>
        <v>0</v>
      </c>
      <c r="AM294" s="44">
        <f>$G$8*'WFH Recoverable LACW DATA 2022'!AP294</f>
        <v>0</v>
      </c>
      <c r="AN294" s="44">
        <f>$H$8*'WFH Recoverable LACW DATA 2022'!AQ294</f>
        <v>0</v>
      </c>
      <c r="AO294" s="44">
        <f>$C$9*'WFH Recoverable LACW DATA 2022'!AR294</f>
        <v>-2274925.4850000003</v>
      </c>
      <c r="AP294" s="44">
        <f>0*'WFH Recoverable LACW DATA 2022'!AS294</f>
        <v>0</v>
      </c>
      <c r="AQ294" s="44">
        <f>0*'WFH Recoverable LACW DATA 2022'!AT294</f>
        <v>0</v>
      </c>
      <c r="AR294" s="44">
        <f>$G$9*'WFH Recoverable LACW DATA 2022'!AU294</f>
        <v>0</v>
      </c>
      <c r="AS294" s="44">
        <f>$H$9*'WFH Recoverable LACW DATA 2022'!AV294</f>
        <v>0</v>
      </c>
      <c r="AT294" s="44">
        <f>$C$10*'WFH Recoverable LACW DATA 2022'!AW294</f>
        <v>-5941.3543825587503</v>
      </c>
      <c r="AU294" s="44">
        <f>0*'WFH Recoverable LACW DATA 2022'!AX294</f>
        <v>0</v>
      </c>
      <c r="AV294" s="44">
        <f>0*'WFH Recoverable LACW DATA 2022'!AY294</f>
        <v>0</v>
      </c>
      <c r="AW294" s="44">
        <f>$G$10*'WFH Recoverable LACW DATA 2022'!AZ294</f>
        <v>0</v>
      </c>
      <c r="AX294" s="44">
        <f>360*'WFH Recoverable LACW DATA 2022'!BA294</f>
        <v>0</v>
      </c>
      <c r="AY294" s="44">
        <f>$H$10*'WFH Recoverable LACW DATA 2022'!BB294</f>
        <v>0</v>
      </c>
      <c r="AZ294" s="44">
        <f>$C$11*'WFH Recoverable LACW DATA 2022'!BC294</f>
        <v>0</v>
      </c>
      <c r="BA294" s="44">
        <f>0*'WFH Recoverable LACW DATA 2022'!BD294</f>
        <v>0</v>
      </c>
      <c r="BB294" s="44">
        <f>$E$4*'WFH Recoverable LACW DATA 2022'!BE294</f>
        <v>0</v>
      </c>
      <c r="BC294" s="44">
        <f>$F$4*'WFH Recoverable LACW DATA 2022'!BF294</f>
        <v>0</v>
      </c>
      <c r="BD294" s="44">
        <f>0*'WFH Recoverable LACW DATA 2022'!BG294</f>
        <v>0</v>
      </c>
      <c r="BE294" s="44">
        <f>$G$11*'WFH Recoverable LACW DATA 2022'!BH294</f>
        <v>0</v>
      </c>
      <c r="BF294" s="44">
        <f>360*'WFH Recoverable LACW DATA 2022'!BI294</f>
        <v>0</v>
      </c>
      <c r="BG294" s="44">
        <f>$H$11*'WFH Recoverable LACW DATA 2022'!BJ294</f>
        <v>0</v>
      </c>
      <c r="BH294" s="44">
        <f>0*'WFH Recoverable LACW DATA 2022'!BK294</f>
        <v>0</v>
      </c>
      <c r="BI294" s="44">
        <f>0*'WFH Recoverable LACW DATA 2022'!BL294</f>
        <v>0</v>
      </c>
      <c r="BJ294" s="44">
        <f>0*'WFH Recoverable LACW DATA 2022'!BM294</f>
        <v>0</v>
      </c>
      <c r="BK294" s="44">
        <f>0*'WFH Recoverable LACW DATA 2022'!BN294</f>
        <v>0</v>
      </c>
      <c r="BL294" s="44">
        <f>0*'WFH Recoverable LACW DATA 2022'!BO294</f>
        <v>0</v>
      </c>
      <c r="BM294">
        <f>$G$3*'WFH Residual LACW DATA 2022'!N294</f>
        <v>-112839.10276157863</v>
      </c>
      <c r="BN294">
        <f>$H$3*'WFH Residual LACW DATA 2022'!O294</f>
        <v>285725.85480261804</v>
      </c>
      <c r="BO294">
        <f>$G$4*'WFH Residual LACW DATA 2022'!P294</f>
        <v>-43486.541104312084</v>
      </c>
      <c r="BP294">
        <f>$H$4*'WFH Residual LACW DATA 2022'!Q294</f>
        <v>48861.500954195712</v>
      </c>
      <c r="BQ294">
        <f>$G$5*'WFH Residual LACW DATA 2022'!R294</f>
        <v>-517173.57338782784</v>
      </c>
      <c r="BR294">
        <f>$H$5*'WFH Residual LACW DATA 2022'!S294</f>
        <v>371080.73653856223</v>
      </c>
      <c r="BS294">
        <f>$G$7*'WFH Residual LACW DATA 2022'!T294</f>
        <v>2439.7643840341325</v>
      </c>
      <c r="BT294">
        <f>$H$7*'WFH Residual LACW DATA 2022'!U294</f>
        <v>410.13280593677229</v>
      </c>
      <c r="BU294">
        <f>$G$8*'WFH Residual LACW DATA 2022'!V294</f>
        <v>8499.6421249337254</v>
      </c>
      <c r="BV294">
        <f>$H$8*'WFH Residual LACW DATA 2022'!W294</f>
        <v>531.65363732544563</v>
      </c>
      <c r="BW294">
        <f>$G$6*'WFH Residual LACW DATA 2022'!X294</f>
        <v>2858500.2416494717</v>
      </c>
      <c r="BX294">
        <f>$H$6*'WFH Residual LACW DATA 2022'!Y294</f>
        <v>2430.4166277734648</v>
      </c>
      <c r="BY294">
        <f>$G$9*'WFH Residual LACW DATA 2022'!Z294</f>
        <v>272101.50005269557</v>
      </c>
      <c r="BZ294">
        <f>$H$9*'WFH Residual LACW DATA 2022'!AA294</f>
        <v>41308.6437255247</v>
      </c>
      <c r="CA294">
        <f>$G$10*'WFH Residual LACW DATA 2022'!AB294</f>
        <v>55911.267134115536</v>
      </c>
      <c r="CB294">
        <f>$H$10*'WFH Residual LACW DATA 2022'!AC294</f>
        <v>371.31365146539054</v>
      </c>
      <c r="CC294">
        <f>$G$10*'WFH Residual LACW DATA 2022'!AD294</f>
        <v>116905.37673496883</v>
      </c>
      <c r="CD294">
        <f>$H$11*'WFH Residual LACW DATA 2022'!AE294</f>
        <v>35752.441268142582</v>
      </c>
      <c r="CE294">
        <f>360*'WFH Residual LACW DATA 2022'!AF294</f>
        <v>23369.390651667934</v>
      </c>
      <c r="CH294">
        <f>360*'WFH Residual LACW DATA 2022'!AI294</f>
        <v>4676.775934774394</v>
      </c>
    </row>
    <row r="295" spans="11:86" x14ac:dyDescent="0.35">
      <c r="K295" s="2" t="s">
        <v>294</v>
      </c>
      <c r="L295" s="10">
        <f>$E$3*'WFH Recoverable LACW DATA 2022'!O295</f>
        <v>0</v>
      </c>
      <c r="M295" s="44">
        <f>$F$3*'WFH Recoverable LACW DATA 2022'!P295</f>
        <v>0</v>
      </c>
      <c r="N295" s="44">
        <f>$D$3*'WFH Recoverable LACW DATA 2022'!Q295</f>
        <v>0</v>
      </c>
      <c r="O295" s="44">
        <f>$G$3*'WFH Recoverable LACW DATA 2022'!R295</f>
        <v>0</v>
      </c>
      <c r="P295" s="44">
        <f>$H$3*'WFH Recoverable LACW DATA 2022'!S295</f>
        <v>0</v>
      </c>
      <c r="Q295" s="44">
        <f>$E$4*'WFH Recoverable LACW DATA 2022'!T295</f>
        <v>0</v>
      </c>
      <c r="R295" s="44">
        <f>$F$4*'WFH Recoverable LACW DATA 2022'!U295</f>
        <v>158085.19999999998</v>
      </c>
      <c r="S295" s="44">
        <f>$D$3*'WFH Recoverable LACW DATA 2022'!V295</f>
        <v>0</v>
      </c>
      <c r="T295" s="44">
        <f>$G$4*'WFH Recoverable LACW DATA 2022'!W295</f>
        <v>0</v>
      </c>
      <c r="U295" s="44">
        <f>360*'WFH Recoverable LACW DATA 2022'!X295</f>
        <v>0</v>
      </c>
      <c r="V295" s="44">
        <f>$H$4*'WFH Recoverable LACW DATA 2022'!Y295</f>
        <v>0</v>
      </c>
      <c r="W295" s="44">
        <f>$C$5*'WFH Recoverable LACW DATA 2022'!Z295</f>
        <v>-545759.46170519467</v>
      </c>
      <c r="X295" s="44">
        <f>0*'WFH Recoverable LACW DATA 2022'!AA295</f>
        <v>0</v>
      </c>
      <c r="Y295" s="44">
        <f>0*'WFH Recoverable LACW DATA 2022'!AB295</f>
        <v>0</v>
      </c>
      <c r="Z295" s="44">
        <f>$G$5*'WFH Recoverable LACW DATA 2022'!AC295</f>
        <v>0</v>
      </c>
      <c r="AA295" s="44">
        <f>$H$5*'WFH Recoverable LACW DATA 2022'!AD295</f>
        <v>0</v>
      </c>
      <c r="AB295" s="44">
        <f>$C$6*'WFH Recoverable LACW DATA 2022'!AE295</f>
        <v>-488917.6484434398</v>
      </c>
      <c r="AC295" s="44">
        <f>0*'WFH Recoverable LACW DATA 2022'!AF295</f>
        <v>0</v>
      </c>
      <c r="AD295" s="44">
        <f>$G$6*'WFH Recoverable LACW DATA 2022'!AG295</f>
        <v>0</v>
      </c>
      <c r="AE295" s="44">
        <f>$H$5*'WFH Recoverable LACW DATA 2022'!AH295</f>
        <v>0</v>
      </c>
      <c r="AF295" s="44">
        <f>$C$7*'WFH Recoverable LACW DATA 2022'!AI295</f>
        <v>-1364724.7557318984</v>
      </c>
      <c r="AG295" s="44">
        <f>0*'WFH Recoverable LACW DATA 2022'!AJ295</f>
        <v>0</v>
      </c>
      <c r="AH295" s="44">
        <f>0*'WFH Recoverable LACW DATA 2022'!AK295</f>
        <v>0</v>
      </c>
      <c r="AI295" s="44">
        <f>$G$7*'WFH Recoverable LACW DATA 2022'!AL295</f>
        <v>0</v>
      </c>
      <c r="AJ295" s="44">
        <f>$H$7*'WFH Recoverable LACW DATA 2022'!AM295</f>
        <v>0</v>
      </c>
      <c r="AK295" s="44">
        <f>$C$8*'WFH Recoverable LACW DATA 2022'!AN295</f>
        <v>-2720476.3927435405</v>
      </c>
      <c r="AL295" s="44">
        <f>0*'WFH Recoverable LACW DATA 2022'!AO295</f>
        <v>0</v>
      </c>
      <c r="AM295" s="44">
        <f>$G$8*'WFH Recoverable LACW DATA 2022'!AP295</f>
        <v>0</v>
      </c>
      <c r="AN295" s="44">
        <f>$H$8*'WFH Recoverable LACW DATA 2022'!AQ295</f>
        <v>0</v>
      </c>
      <c r="AO295" s="44">
        <f>$C$9*'WFH Recoverable LACW DATA 2022'!AR295</f>
        <v>-563867.85</v>
      </c>
      <c r="AP295" s="44">
        <f>0*'WFH Recoverable LACW DATA 2022'!AS295</f>
        <v>0</v>
      </c>
      <c r="AQ295" s="44">
        <f>0*'WFH Recoverable LACW DATA 2022'!AT295</f>
        <v>0</v>
      </c>
      <c r="AR295" s="44">
        <f>$G$9*'WFH Recoverable LACW DATA 2022'!AU295</f>
        <v>0</v>
      </c>
      <c r="AS295" s="44">
        <f>$H$9*'WFH Recoverable LACW DATA 2022'!AV295</f>
        <v>0</v>
      </c>
      <c r="AT295" s="44">
        <f>$C$10*'WFH Recoverable LACW DATA 2022'!AW295</f>
        <v>-7200</v>
      </c>
      <c r="AU295" s="44">
        <f>0*'WFH Recoverable LACW DATA 2022'!AX295</f>
        <v>0</v>
      </c>
      <c r="AV295" s="44">
        <f>0*'WFH Recoverable LACW DATA 2022'!AY295</f>
        <v>0</v>
      </c>
      <c r="AW295" s="44">
        <f>$G$10*'WFH Recoverable LACW DATA 2022'!AZ295</f>
        <v>0</v>
      </c>
      <c r="AX295" s="44">
        <f>360*'WFH Recoverable LACW DATA 2022'!BA295</f>
        <v>0</v>
      </c>
      <c r="AY295" s="44">
        <f>$H$10*'WFH Recoverable LACW DATA 2022'!BB295</f>
        <v>0</v>
      </c>
      <c r="AZ295" s="44">
        <f>$C$11*'WFH Recoverable LACW DATA 2022'!BC295</f>
        <v>0</v>
      </c>
      <c r="BA295" s="44">
        <f>0*'WFH Recoverable LACW DATA 2022'!BD295</f>
        <v>0</v>
      </c>
      <c r="BB295" s="44">
        <f>$E$4*'WFH Recoverable LACW DATA 2022'!BE295</f>
        <v>0</v>
      </c>
      <c r="BC295" s="44">
        <f>$F$4*'WFH Recoverable LACW DATA 2022'!BF295</f>
        <v>0</v>
      </c>
      <c r="BD295" s="44">
        <f>0*'WFH Recoverable LACW DATA 2022'!BG295</f>
        <v>0</v>
      </c>
      <c r="BE295" s="44">
        <f>$G$11*'WFH Recoverable LACW DATA 2022'!BH295</f>
        <v>0</v>
      </c>
      <c r="BF295" s="44">
        <f>360*'WFH Recoverable LACW DATA 2022'!BI295</f>
        <v>0</v>
      </c>
      <c r="BG295" s="44">
        <f>$H$11*'WFH Recoverable LACW DATA 2022'!BJ295</f>
        <v>0</v>
      </c>
      <c r="BH295" s="44">
        <f>0*'WFH Recoverable LACW DATA 2022'!BK295</f>
        <v>0</v>
      </c>
      <c r="BI295" s="44">
        <f>0*'WFH Recoverable LACW DATA 2022'!BL295</f>
        <v>0</v>
      </c>
      <c r="BJ295" s="44">
        <f>0*'WFH Recoverable LACW DATA 2022'!BM295</f>
        <v>0</v>
      </c>
      <c r="BK295" s="44">
        <f>0*'WFH Recoverable LACW DATA 2022'!BN295</f>
        <v>0</v>
      </c>
      <c r="BL295" s="44">
        <f>0*'WFH Recoverable LACW DATA 2022'!BO295</f>
        <v>0</v>
      </c>
      <c r="BM295">
        <f>$G$3*'WFH Residual LACW DATA 2022'!N295</f>
        <v>-109803.49398687518</v>
      </c>
      <c r="BN295">
        <f>$H$3*'WFH Residual LACW DATA 2022'!O295</f>
        <v>278039.22941504186</v>
      </c>
      <c r="BO295">
        <f>$G$4*'WFH Residual LACW DATA 2022'!P295</f>
        <v>-42316.661846793737</v>
      </c>
      <c r="BP295">
        <f>$H$4*'WFH Residual LACW DATA 2022'!Q295</f>
        <v>47547.02399176242</v>
      </c>
      <c r="BQ295">
        <f>$G$5*'WFH Residual LACW DATA 2022'!R295</f>
        <v>-503260.5184361416</v>
      </c>
      <c r="BR295">
        <f>$H$5*'WFH Residual LACW DATA 2022'!S295</f>
        <v>361097.88562614413</v>
      </c>
      <c r="BS295">
        <f>$G$7*'WFH Residual LACW DATA 2022'!T295</f>
        <v>2374.1295997162201</v>
      </c>
      <c r="BT295">
        <f>$H$7*'WFH Residual LACW DATA 2022'!U295</f>
        <v>399.09937236608874</v>
      </c>
      <c r="BU295">
        <f>$G$8*'WFH Residual LACW DATA 2022'!V295</f>
        <v>8270.9839064187781</v>
      </c>
      <c r="BV295">
        <f>$H$8*'WFH Residual LACW DATA 2022'!W295</f>
        <v>517.35103825233728</v>
      </c>
      <c r="BW295">
        <f>$G$6*'WFH Residual LACW DATA 2022'!X295</f>
        <v>2781600.5836082557</v>
      </c>
      <c r="BX295">
        <f>$H$6*'WFH Residual LACW DATA 2022'!Y295</f>
        <v>2365.0333177249699</v>
      </c>
      <c r="BY295">
        <f>$G$9*'WFH Residual LACW DATA 2022'!Z295</f>
        <v>264781.3984127951</v>
      </c>
      <c r="BZ295">
        <f>$H$9*'WFH Residual LACW DATA 2022'!AA295</f>
        <v>40197.354480082395</v>
      </c>
      <c r="CA295">
        <f>$G$10*'WFH Residual LACW DATA 2022'!AB295</f>
        <v>54407.136660163378</v>
      </c>
      <c r="CB295">
        <f>$H$10*'WFH Residual LACW DATA 2022'!AC295</f>
        <v>361.32453465242605</v>
      </c>
      <c r="CC295">
        <f>$G$10*'WFH Residual LACW DATA 2022'!AD295</f>
        <v>113760.37665306887</v>
      </c>
      <c r="CD295">
        <f>$H$11*'WFH Residual LACW DATA 2022'!AE295</f>
        <v>34790.625534283368</v>
      </c>
      <c r="CE295">
        <f>360*'WFH Residual LACW DATA 2022'!AF295</f>
        <v>22740.704978124711</v>
      </c>
      <c r="CH295">
        <f>360*'WFH Residual LACW DATA 2022'!AI295</f>
        <v>4550.9608430422304</v>
      </c>
    </row>
    <row r="296" spans="11:86" x14ac:dyDescent="0.35">
      <c r="K296" s="2" t="s">
        <v>295</v>
      </c>
      <c r="L296" s="10">
        <f>$E$3*'WFH Recoverable LACW DATA 2022'!O296</f>
        <v>0</v>
      </c>
      <c r="M296" s="44">
        <f>$F$3*'WFH Recoverable LACW DATA 2022'!P296</f>
        <v>0</v>
      </c>
      <c r="N296" s="44">
        <f>$D$3*'WFH Recoverable LACW DATA 2022'!Q296</f>
        <v>0</v>
      </c>
      <c r="O296" s="44">
        <f>$G$3*'WFH Recoverable LACW DATA 2022'!R296</f>
        <v>0</v>
      </c>
      <c r="P296" s="44">
        <f>$H$3*'WFH Recoverable LACW DATA 2022'!S296</f>
        <v>0</v>
      </c>
      <c r="Q296" s="44">
        <f>$E$4*'WFH Recoverable LACW DATA 2022'!T296</f>
        <v>0</v>
      </c>
      <c r="R296" s="44">
        <f>$F$4*'WFH Recoverable LACW DATA 2022'!U296</f>
        <v>762389.65600000008</v>
      </c>
      <c r="S296" s="44">
        <f>$D$3*'WFH Recoverable LACW DATA 2022'!V296</f>
        <v>0</v>
      </c>
      <c r="T296" s="44">
        <f>$G$4*'WFH Recoverable LACW DATA 2022'!W296</f>
        <v>0</v>
      </c>
      <c r="U296" s="44">
        <f>360*'WFH Recoverable LACW DATA 2022'!X296</f>
        <v>0</v>
      </c>
      <c r="V296" s="44">
        <f>$H$4*'WFH Recoverable LACW DATA 2022'!Y296</f>
        <v>0</v>
      </c>
      <c r="W296" s="44">
        <f>$C$5*'WFH Recoverable LACW DATA 2022'!Z296</f>
        <v>-968759.83945439034</v>
      </c>
      <c r="X296" s="44">
        <f>0*'WFH Recoverable LACW DATA 2022'!AA296</f>
        <v>0</v>
      </c>
      <c r="Y296" s="44">
        <f>0*'WFH Recoverable LACW DATA 2022'!AB296</f>
        <v>0</v>
      </c>
      <c r="Z296" s="44">
        <f>$G$5*'WFH Recoverable LACW DATA 2022'!AC296</f>
        <v>0</v>
      </c>
      <c r="AA296" s="44">
        <f>$H$5*'WFH Recoverable LACW DATA 2022'!AD296</f>
        <v>0</v>
      </c>
      <c r="AB296" s="44">
        <f>$C$6*'WFH Recoverable LACW DATA 2022'!AE296</f>
        <v>-1323816.7012505631</v>
      </c>
      <c r="AC296" s="44">
        <f>0*'WFH Recoverable LACW DATA 2022'!AF296</f>
        <v>0</v>
      </c>
      <c r="AD296" s="44">
        <f>$G$6*'WFH Recoverable LACW DATA 2022'!AG296</f>
        <v>0</v>
      </c>
      <c r="AE296" s="44">
        <f>$H$5*'WFH Recoverable LACW DATA 2022'!AH296</f>
        <v>0</v>
      </c>
      <c r="AF296" s="44">
        <f>$C$7*'WFH Recoverable LACW DATA 2022'!AI296</f>
        <v>-2208275.8368000635</v>
      </c>
      <c r="AG296" s="44">
        <f>0*'WFH Recoverable LACW DATA 2022'!AJ296</f>
        <v>0</v>
      </c>
      <c r="AH296" s="44">
        <f>0*'WFH Recoverable LACW DATA 2022'!AK296</f>
        <v>0</v>
      </c>
      <c r="AI296" s="44">
        <f>$G$7*'WFH Recoverable LACW DATA 2022'!AL296</f>
        <v>0</v>
      </c>
      <c r="AJ296" s="44">
        <f>$H$7*'WFH Recoverable LACW DATA 2022'!AM296</f>
        <v>0</v>
      </c>
      <c r="AK296" s="44">
        <f>$C$8*'WFH Recoverable LACW DATA 2022'!AN296</f>
        <v>-9869665.4148410391</v>
      </c>
      <c r="AL296" s="44">
        <f>0*'WFH Recoverable LACW DATA 2022'!AO296</f>
        <v>0</v>
      </c>
      <c r="AM296" s="44">
        <f>$G$8*'WFH Recoverable LACW DATA 2022'!AP296</f>
        <v>0</v>
      </c>
      <c r="AN296" s="44">
        <f>$H$8*'WFH Recoverable LACW DATA 2022'!AQ296</f>
        <v>0</v>
      </c>
      <c r="AO296" s="44">
        <f>$C$9*'WFH Recoverable LACW DATA 2022'!AR296</f>
        <v>0</v>
      </c>
      <c r="AP296" s="44">
        <f>0*'WFH Recoverable LACW DATA 2022'!AS296</f>
        <v>0</v>
      </c>
      <c r="AQ296" s="44">
        <f>0*'WFH Recoverable LACW DATA 2022'!AT296</f>
        <v>0</v>
      </c>
      <c r="AR296" s="44">
        <f>$G$9*'WFH Recoverable LACW DATA 2022'!AU296</f>
        <v>0</v>
      </c>
      <c r="AS296" s="44">
        <f>$H$9*'WFH Recoverable LACW DATA 2022'!AV296</f>
        <v>0</v>
      </c>
      <c r="AT296" s="44">
        <f>$C$10*'WFH Recoverable LACW DATA 2022'!AW296</f>
        <v>-1189300</v>
      </c>
      <c r="AU296" s="44">
        <f>0*'WFH Recoverable LACW DATA 2022'!AX296</f>
        <v>0</v>
      </c>
      <c r="AV296" s="44">
        <f>0*'WFH Recoverable LACW DATA 2022'!AY296</f>
        <v>0</v>
      </c>
      <c r="AW296" s="44">
        <f>$G$10*'WFH Recoverable LACW DATA 2022'!AZ296</f>
        <v>0</v>
      </c>
      <c r="AX296" s="44">
        <f>360*'WFH Recoverable LACW DATA 2022'!BA296</f>
        <v>0</v>
      </c>
      <c r="AY296" s="44">
        <f>$H$10*'WFH Recoverable LACW DATA 2022'!BB296</f>
        <v>0</v>
      </c>
      <c r="AZ296" s="44">
        <f>$C$11*'WFH Recoverable LACW DATA 2022'!BC296</f>
        <v>0</v>
      </c>
      <c r="BA296" s="44">
        <f>0*'WFH Recoverable LACW DATA 2022'!BD296</f>
        <v>0</v>
      </c>
      <c r="BB296" s="44">
        <f>$E$4*'WFH Recoverable LACW DATA 2022'!BE296</f>
        <v>0</v>
      </c>
      <c r="BC296" s="44">
        <f>$F$4*'WFH Recoverable LACW DATA 2022'!BF296</f>
        <v>0</v>
      </c>
      <c r="BD296" s="44">
        <f>0*'WFH Recoverable LACW DATA 2022'!BG296</f>
        <v>0</v>
      </c>
      <c r="BE296" s="44">
        <f>$G$11*'WFH Recoverable LACW DATA 2022'!BH296</f>
        <v>0</v>
      </c>
      <c r="BF296" s="44">
        <f>360*'WFH Recoverable LACW DATA 2022'!BI296</f>
        <v>0</v>
      </c>
      <c r="BG296" s="44">
        <f>$H$11*'WFH Recoverable LACW DATA 2022'!BJ296</f>
        <v>0</v>
      </c>
      <c r="BH296" s="44">
        <f>0*'WFH Recoverable LACW DATA 2022'!BK296</f>
        <v>0</v>
      </c>
      <c r="BI296" s="44">
        <f>0*'WFH Recoverable LACW DATA 2022'!BL296</f>
        <v>0</v>
      </c>
      <c r="BJ296" s="44">
        <f>0*'WFH Recoverable LACW DATA 2022'!BM296</f>
        <v>0</v>
      </c>
      <c r="BK296" s="44">
        <f>0*'WFH Recoverable LACW DATA 2022'!BN296</f>
        <v>0</v>
      </c>
      <c r="BL296" s="44">
        <f>0*'WFH Recoverable LACW DATA 2022'!BO296</f>
        <v>0</v>
      </c>
      <c r="BM296">
        <f>$G$3*'WFH Residual LACW DATA 2022'!N296</f>
        <v>-260977.1787914676</v>
      </c>
      <c r="BN296">
        <f>$H$3*'WFH Residual LACW DATA 2022'!O296</f>
        <v>660834.10510383721</v>
      </c>
      <c r="BO296">
        <f>$G$4*'WFH Residual LACW DATA 2022'!P296</f>
        <v>-100576.79062534036</v>
      </c>
      <c r="BP296">
        <f>$H$4*'WFH Residual LACW DATA 2022'!Q296</f>
        <v>113008.13599596014</v>
      </c>
      <c r="BQ296">
        <f>$G$5*'WFH Residual LACW DATA 2022'!R296</f>
        <v>-1196132.3408733662</v>
      </c>
      <c r="BR296">
        <f>$H$5*'WFH Residual LACW DATA 2022'!S296</f>
        <v>858245.07068545034</v>
      </c>
      <c r="BS296">
        <f>$G$7*'WFH Residual LACW DATA 2022'!T296</f>
        <v>5642.7498117074074</v>
      </c>
      <c r="BT296">
        <f>$H$7*'WFH Residual LACW DATA 2022'!U296</f>
        <v>948.56570110598659</v>
      </c>
      <c r="BU296">
        <f>$G$8*'WFH Residual LACW DATA 2022'!V296</f>
        <v>19658.190894952888</v>
      </c>
      <c r="BV296">
        <f>$H$8*'WFH Residual LACW DATA 2022'!W296</f>
        <v>1229.62220513739</v>
      </c>
      <c r="BW296">
        <f>$G$6*'WFH Residual LACW DATA 2022'!X296</f>
        <v>6611212.8719834117</v>
      </c>
      <c r="BX296">
        <f>$H$6*'WFH Residual LACW DATA 2022'!Y296</f>
        <v>5621.1300806280688</v>
      </c>
      <c r="BY296">
        <f>$G$9*'WFH Residual LACW DATA 2022'!Z296</f>
        <v>629323.34705570107</v>
      </c>
      <c r="BZ296">
        <f>$H$9*'WFH Residual LACW DATA 2022'!AA296</f>
        <v>95539.693557897204</v>
      </c>
      <c r="CA296">
        <f>$G$10*'WFH Residual LACW DATA 2022'!AB296</f>
        <v>129313.01651829477</v>
      </c>
      <c r="CB296">
        <f>$H$10*'WFH Residual LACW DATA 2022'!AC296</f>
        <v>858.7837623181772</v>
      </c>
      <c r="CC296">
        <f>$G$10*'WFH Residual LACW DATA 2022'!AD296</f>
        <v>270381.76181097992</v>
      </c>
      <c r="CD296">
        <f>$H$11*'WFH Residual LACW DATA 2022'!AE296</f>
        <v>82689.16562357248</v>
      </c>
      <c r="CE296">
        <f>360*'WFH Residual LACW DATA 2022'!AF296</f>
        <v>54049.327698346809</v>
      </c>
      <c r="CH296">
        <f>360*'WFH Residual LACW DATA 2022'!AI296</f>
        <v>10816.567656303958</v>
      </c>
    </row>
    <row r="297" spans="11:86" x14ac:dyDescent="0.35">
      <c r="K297" s="2" t="s">
        <v>445</v>
      </c>
      <c r="L297" s="10">
        <f>SUM(L2:L296)</f>
        <v>-1728487.931041877</v>
      </c>
      <c r="M297" s="10">
        <f>SUM(M2:M296)</f>
        <v>7150.14</v>
      </c>
      <c r="N297" s="10">
        <f>SUM(N2:N296)</f>
        <v>-37117129.70284193</v>
      </c>
      <c r="O297" s="10">
        <f t="shared" ref="O297:R297" si="1">SUM(O2:O296)</f>
        <v>0</v>
      </c>
      <c r="P297" s="10">
        <f t="shared" si="1"/>
        <v>0</v>
      </c>
      <c r="Q297" s="10">
        <f t="shared" si="1"/>
        <v>-42397370.290177271</v>
      </c>
      <c r="R297" s="10">
        <f t="shared" si="1"/>
        <v>107625159.5842814</v>
      </c>
      <c r="S297" s="10">
        <f t="shared" ref="S297" si="2">SUM(S2:S296)</f>
        <v>0</v>
      </c>
      <c r="T297" s="10">
        <f t="shared" ref="T297" si="3">SUM(T2:T296)</f>
        <v>0</v>
      </c>
      <c r="U297" s="10">
        <f t="shared" ref="U297" si="4">SUM(U2:U296)</f>
        <v>13875.469450631783</v>
      </c>
      <c r="V297" s="10">
        <f t="shared" ref="V297" si="5">SUM(V2:V296)</f>
        <v>1502430.9365391955</v>
      </c>
      <c r="W297" s="10">
        <f t="shared" ref="W297" si="6">SUM(W2:W296)</f>
        <v>-256339152.96612859</v>
      </c>
      <c r="X297" s="10">
        <f t="shared" ref="X297" si="7">SUM(X2:X296)</f>
        <v>0</v>
      </c>
      <c r="Y297" s="10">
        <f t="shared" ref="Y297" si="8">SUM(Y2:Y296)</f>
        <v>0</v>
      </c>
      <c r="Z297" s="10">
        <f t="shared" ref="Z297" si="9">SUM(Z2:Z296)</f>
        <v>0</v>
      </c>
      <c r="AA297" s="10">
        <f t="shared" ref="AA297" si="10">SUM(AA2:AA296)</f>
        <v>3713.7369621684611</v>
      </c>
      <c r="AB297" s="10">
        <f t="shared" ref="AB297" si="11">SUM(AB2:AB296)</f>
        <v>-336697053.8305791</v>
      </c>
      <c r="AC297" s="10">
        <f t="shared" ref="AC297" si="12">SUM(AC2:AC296)</f>
        <v>0</v>
      </c>
      <c r="AD297" s="10">
        <f t="shared" ref="AD297" si="13">SUM(AD2:AD296)</f>
        <v>0</v>
      </c>
      <c r="AE297" s="10">
        <f t="shared" ref="AE297" si="14">SUM(AE2:AE296)</f>
        <v>875564.80533167429</v>
      </c>
      <c r="AF297" s="10">
        <f t="shared" ref="AF297" si="15">SUM(AF2:AF296)</f>
        <v>-505802332.9230209</v>
      </c>
      <c r="AG297" s="10">
        <f t="shared" ref="AG297" si="16">SUM(AG2:AG296)</f>
        <v>0</v>
      </c>
      <c r="AH297" s="10">
        <f t="shared" ref="AH297:CH297" si="17">SUM(AH2:AH296)</f>
        <v>0</v>
      </c>
      <c r="AI297" s="10">
        <f t="shared" si="17"/>
        <v>0</v>
      </c>
      <c r="AJ297" s="10">
        <f t="shared" si="17"/>
        <v>5586.3028510689046</v>
      </c>
      <c r="AK297" s="10">
        <f t="shared" si="17"/>
        <v>-2015099889.3297474</v>
      </c>
      <c r="AL297" s="10">
        <f t="shared" si="17"/>
        <v>0</v>
      </c>
      <c r="AM297" s="10">
        <f t="shared" si="17"/>
        <v>907.19592282806946</v>
      </c>
      <c r="AN297" s="10">
        <f t="shared" si="17"/>
        <v>2594.5845105180879</v>
      </c>
      <c r="AO297" s="10">
        <f t="shared" si="17"/>
        <v>-534797898.23185498</v>
      </c>
      <c r="AP297" s="10">
        <f t="shared" si="17"/>
        <v>0</v>
      </c>
      <c r="AQ297" s="10">
        <f t="shared" si="17"/>
        <v>0</v>
      </c>
      <c r="AR297" s="10">
        <f t="shared" si="17"/>
        <v>910.29091128691346</v>
      </c>
      <c r="AS297" s="10">
        <f t="shared" si="17"/>
        <v>11514.473591896456</v>
      </c>
      <c r="AT297" s="10">
        <f t="shared" si="17"/>
        <v>-112125302.55568704</v>
      </c>
      <c r="AU297" s="10">
        <f t="shared" si="17"/>
        <v>0</v>
      </c>
      <c r="AV297" s="10">
        <f t="shared" si="17"/>
        <v>0</v>
      </c>
      <c r="AW297" s="10">
        <f t="shared" si="17"/>
        <v>96477.045658603252</v>
      </c>
      <c r="AX297" s="10">
        <f t="shared" si="17"/>
        <v>2838.1907747794507</v>
      </c>
      <c r="AY297" s="10">
        <f t="shared" si="17"/>
        <v>6034.3071421271889</v>
      </c>
      <c r="AZ297" s="10">
        <f t="shared" si="17"/>
        <v>-170471.07614184613</v>
      </c>
      <c r="BA297" s="10">
        <f t="shared" si="17"/>
        <v>0</v>
      </c>
      <c r="BB297" s="10">
        <f t="shared" si="17"/>
        <v>0</v>
      </c>
      <c r="BC297" s="10">
        <f t="shared" si="17"/>
        <v>26.4067248097736</v>
      </c>
      <c r="BD297" s="10">
        <f t="shared" si="17"/>
        <v>0</v>
      </c>
      <c r="BE297" s="10">
        <f t="shared" si="17"/>
        <v>-32996.800291289459</v>
      </c>
      <c r="BF297" s="10">
        <f t="shared" si="17"/>
        <v>0</v>
      </c>
      <c r="BG297" s="10">
        <f t="shared" si="17"/>
        <v>0</v>
      </c>
      <c r="BH297" s="10">
        <f t="shared" si="17"/>
        <v>0</v>
      </c>
      <c r="BI297" s="10">
        <f t="shared" si="17"/>
        <v>0</v>
      </c>
      <c r="BJ297" s="10">
        <f t="shared" si="17"/>
        <v>0</v>
      </c>
      <c r="BK297" s="10">
        <f t="shared" si="17"/>
        <v>0</v>
      </c>
      <c r="BL297" s="10">
        <f t="shared" si="17"/>
        <v>0</v>
      </c>
      <c r="BM297" s="10">
        <f t="shared" si="17"/>
        <v>-71223735.386988401</v>
      </c>
      <c r="BN297" s="10">
        <f t="shared" si="17"/>
        <v>180349384.0134646</v>
      </c>
      <c r="BO297" s="10">
        <f t="shared" si="17"/>
        <v>-27448586.710701246</v>
      </c>
      <c r="BP297" s="10">
        <f t="shared" si="17"/>
        <v>30841246.778839868</v>
      </c>
      <c r="BQ297" s="10">
        <f t="shared" si="17"/>
        <v>-326438555.77217603</v>
      </c>
      <c r="BR297" s="10">
        <f t="shared" si="17"/>
        <v>234225153.6887494</v>
      </c>
      <c r="BS297" s="10">
        <f t="shared" si="17"/>
        <v>1539972.6570159653</v>
      </c>
      <c r="BT297" s="10">
        <f t="shared" si="17"/>
        <v>258874.71389492531</v>
      </c>
      <c r="BU297" s="10">
        <f t="shared" si="17"/>
        <v>5364951.0389097938</v>
      </c>
      <c r="BV297" s="10">
        <f t="shared" si="17"/>
        <v>335578.33282675536</v>
      </c>
      <c r="BW297" s="10">
        <f t="shared" si="17"/>
        <v>1804277593.7793722</v>
      </c>
      <c r="BX297" s="10">
        <f t="shared" si="17"/>
        <v>1534072.3786365958</v>
      </c>
      <c r="BY297" s="10">
        <f t="shared" si="17"/>
        <v>171749728.27553067</v>
      </c>
      <c r="BZ297" s="10">
        <f t="shared" si="17"/>
        <v>26073903.796618495</v>
      </c>
      <c r="CA297" s="10">
        <f t="shared" si="17"/>
        <v>35291040.056615882</v>
      </c>
      <c r="CB297" s="10">
        <f t="shared" si="17"/>
        <v>234372.16895836851</v>
      </c>
      <c r="CC297" s="10">
        <f t="shared" si="17"/>
        <v>73790356.482015088</v>
      </c>
      <c r="CD297" s="10">
        <f t="shared" si="17"/>
        <v>22566843.886568736</v>
      </c>
      <c r="CE297" s="10">
        <f t="shared" si="17"/>
        <v>14750695.948428789</v>
      </c>
      <c r="CF297" s="10">
        <f t="shared" si="17"/>
        <v>0</v>
      </c>
      <c r="CG297" s="10">
        <f t="shared" si="17"/>
        <v>0</v>
      </c>
      <c r="CH297" s="10">
        <f t="shared" si="17"/>
        <v>2951968.2759833639</v>
      </c>
    </row>
    <row r="298" spans="11:86" x14ac:dyDescent="0.35">
      <c r="K298" s="2" t="s">
        <v>508</v>
      </c>
      <c r="L298" s="10">
        <f>L297/1000000</f>
        <v>-1.728487931041877</v>
      </c>
      <c r="M298" s="10">
        <f t="shared" ref="M298:BX298" si="18">M297/1000000</f>
        <v>7.1501400000000001E-3</v>
      </c>
      <c r="N298" s="10">
        <f t="shared" si="18"/>
        <v>-37.117129702841929</v>
      </c>
      <c r="O298" s="10">
        <f t="shared" si="18"/>
        <v>0</v>
      </c>
      <c r="P298" s="10">
        <f t="shared" si="18"/>
        <v>0</v>
      </c>
      <c r="Q298" s="10">
        <f t="shared" si="18"/>
        <v>-42.397370290177271</v>
      </c>
      <c r="R298" s="10">
        <f t="shared" si="18"/>
        <v>107.62515958428141</v>
      </c>
      <c r="S298" s="10">
        <f t="shared" si="18"/>
        <v>0</v>
      </c>
      <c r="T298" s="10">
        <f t="shared" si="18"/>
        <v>0</v>
      </c>
      <c r="U298" s="10">
        <f t="shared" si="18"/>
        <v>1.3875469450631783E-2</v>
      </c>
      <c r="V298" s="10">
        <f t="shared" si="18"/>
        <v>1.5024309365391955</v>
      </c>
      <c r="W298" s="10">
        <f t="shared" si="18"/>
        <v>-256.33915296612861</v>
      </c>
      <c r="X298" s="10">
        <f t="shared" si="18"/>
        <v>0</v>
      </c>
      <c r="Y298" s="10">
        <f t="shared" si="18"/>
        <v>0</v>
      </c>
      <c r="Z298" s="10">
        <f t="shared" si="18"/>
        <v>0</v>
      </c>
      <c r="AA298" s="10">
        <f t="shared" si="18"/>
        <v>3.7137369621684613E-3</v>
      </c>
      <c r="AB298" s="10">
        <f t="shared" si="18"/>
        <v>-336.69705383057908</v>
      </c>
      <c r="AC298" s="10">
        <f t="shared" si="18"/>
        <v>0</v>
      </c>
      <c r="AD298" s="10">
        <f t="shared" si="18"/>
        <v>0</v>
      </c>
      <c r="AE298" s="10">
        <f t="shared" si="18"/>
        <v>0.87556480533167425</v>
      </c>
      <c r="AF298" s="10">
        <f t="shared" si="18"/>
        <v>-505.80233292302091</v>
      </c>
      <c r="AG298" s="10">
        <f t="shared" si="18"/>
        <v>0</v>
      </c>
      <c r="AH298" s="10">
        <f t="shared" si="18"/>
        <v>0</v>
      </c>
      <c r="AI298" s="10">
        <f t="shared" si="18"/>
        <v>0</v>
      </c>
      <c r="AJ298" s="10">
        <f t="shared" si="18"/>
        <v>5.5863028510689042E-3</v>
      </c>
      <c r="AK298" s="10">
        <f t="shared" si="18"/>
        <v>-2015.0998893297474</v>
      </c>
      <c r="AL298" s="10">
        <f t="shared" si="18"/>
        <v>0</v>
      </c>
      <c r="AM298" s="10">
        <f t="shared" si="18"/>
        <v>9.0719592282806946E-4</v>
      </c>
      <c r="AN298" s="10">
        <f t="shared" si="18"/>
        <v>2.5945845105180879E-3</v>
      </c>
      <c r="AO298" s="10">
        <f t="shared" si="18"/>
        <v>-534.79789823185502</v>
      </c>
      <c r="AP298" s="10">
        <f t="shared" si="18"/>
        <v>0</v>
      </c>
      <c r="AQ298" s="10">
        <f t="shared" si="18"/>
        <v>0</v>
      </c>
      <c r="AR298" s="10">
        <f t="shared" si="18"/>
        <v>9.1029091128691346E-4</v>
      </c>
      <c r="AS298" s="10">
        <f t="shared" si="18"/>
        <v>1.1514473591896456E-2</v>
      </c>
      <c r="AT298" s="10">
        <f t="shared" si="18"/>
        <v>-112.12530255568704</v>
      </c>
      <c r="AU298" s="10">
        <f t="shared" si="18"/>
        <v>0</v>
      </c>
      <c r="AV298" s="10">
        <f t="shared" si="18"/>
        <v>0</v>
      </c>
      <c r="AW298" s="10">
        <f t="shared" si="18"/>
        <v>9.6477045658603253E-2</v>
      </c>
      <c r="AX298" s="10">
        <f t="shared" si="18"/>
        <v>2.8381907747794506E-3</v>
      </c>
      <c r="AY298" s="10">
        <f t="shared" si="18"/>
        <v>6.0343071421271885E-3</v>
      </c>
      <c r="AZ298" s="10">
        <f t="shared" si="18"/>
        <v>-0.17047107614184615</v>
      </c>
      <c r="BA298" s="10">
        <f t="shared" si="18"/>
        <v>0</v>
      </c>
      <c r="BB298" s="10">
        <f t="shared" si="18"/>
        <v>0</v>
      </c>
      <c r="BC298" s="10">
        <f t="shared" si="18"/>
        <v>2.6406724809773599E-5</v>
      </c>
      <c r="BD298" s="10">
        <f t="shared" si="18"/>
        <v>0</v>
      </c>
      <c r="BE298" s="10">
        <f t="shared" si="18"/>
        <v>-3.2996800291289458E-2</v>
      </c>
      <c r="BF298" s="10">
        <f t="shared" si="18"/>
        <v>0</v>
      </c>
      <c r="BG298" s="10">
        <f t="shared" si="18"/>
        <v>0</v>
      </c>
      <c r="BH298" s="10">
        <f t="shared" si="18"/>
        <v>0</v>
      </c>
      <c r="BI298" s="10">
        <f t="shared" si="18"/>
        <v>0</v>
      </c>
      <c r="BJ298" s="10">
        <f t="shared" si="18"/>
        <v>0</v>
      </c>
      <c r="BK298" s="10">
        <f t="shared" si="18"/>
        <v>0</v>
      </c>
      <c r="BL298" s="10">
        <f t="shared" si="18"/>
        <v>0</v>
      </c>
      <c r="BM298" s="10">
        <f t="shared" si="18"/>
        <v>-71.223735386988395</v>
      </c>
      <c r="BN298" s="10">
        <f t="shared" si="18"/>
        <v>180.3493840134646</v>
      </c>
      <c r="BO298" s="10">
        <f t="shared" si="18"/>
        <v>-27.448586710701246</v>
      </c>
      <c r="BP298" s="10">
        <f t="shared" si="18"/>
        <v>30.841246778839867</v>
      </c>
      <c r="BQ298" s="10">
        <f t="shared" si="18"/>
        <v>-326.43855577217602</v>
      </c>
      <c r="BR298" s="10">
        <f t="shared" si="18"/>
        <v>234.2251536887494</v>
      </c>
      <c r="BS298" s="10">
        <f t="shared" si="18"/>
        <v>1.5399726570159653</v>
      </c>
      <c r="BT298" s="10">
        <f t="shared" si="18"/>
        <v>0.25887471389492533</v>
      </c>
      <c r="BU298" s="10">
        <f t="shared" si="18"/>
        <v>5.3649510389097941</v>
      </c>
      <c r="BV298" s="10">
        <f t="shared" si="18"/>
        <v>0.33557833282675537</v>
      </c>
      <c r="BW298" s="10">
        <f t="shared" si="18"/>
        <v>1804.2775937793722</v>
      </c>
      <c r="BX298" s="10">
        <f t="shared" si="18"/>
        <v>1.5340723786365957</v>
      </c>
      <c r="BY298" s="10">
        <f t="shared" ref="BY298:CH298" si="19">BY297/1000000</f>
        <v>171.74972827553066</v>
      </c>
      <c r="BZ298" s="10">
        <f t="shared" si="19"/>
        <v>26.073903796618495</v>
      </c>
      <c r="CA298" s="10">
        <f t="shared" si="19"/>
        <v>35.291040056615884</v>
      </c>
      <c r="CB298" s="10">
        <f t="shared" si="19"/>
        <v>0.23437216895836852</v>
      </c>
      <c r="CC298" s="10">
        <f t="shared" si="19"/>
        <v>73.790356482015085</v>
      </c>
      <c r="CD298" s="10">
        <f t="shared" si="19"/>
        <v>22.566843886568737</v>
      </c>
      <c r="CE298" s="10">
        <f t="shared" si="19"/>
        <v>14.750695948428788</v>
      </c>
      <c r="CF298" s="10">
        <f t="shared" si="19"/>
        <v>0</v>
      </c>
      <c r="CG298" s="10">
        <f t="shared" si="19"/>
        <v>0</v>
      </c>
      <c r="CH298" s="10">
        <f t="shared" si="19"/>
        <v>2.9519682759833636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1A1E-AA7B-4C0A-984F-F0048FEC54EE}">
  <dimension ref="A1:G297"/>
  <sheetViews>
    <sheetView tabSelected="1" workbookViewId="0">
      <selection activeCell="G298" sqref="G298"/>
    </sheetView>
  </sheetViews>
  <sheetFormatPr defaultRowHeight="14" x14ac:dyDescent="0.3"/>
  <cols>
    <col min="1" max="1" width="31.453125" style="2" bestFit="1" customWidth="1"/>
    <col min="2" max="2" width="17" style="2" bestFit="1" customWidth="1"/>
    <col min="3" max="3" width="19.7265625" style="3" bestFit="1" customWidth="1"/>
    <col min="4" max="4" width="12.90625" style="2" bestFit="1" customWidth="1"/>
    <col min="5" max="5" width="19.453125" style="1" bestFit="1" customWidth="1"/>
    <col min="6" max="6" width="24.54296875" style="1" bestFit="1" customWidth="1"/>
    <col min="7" max="7" width="13" style="1" bestFit="1" customWidth="1"/>
    <col min="8" max="16384" width="8.7265625" style="1"/>
  </cols>
  <sheetData>
    <row r="1" spans="1:7" x14ac:dyDescent="0.3">
      <c r="A1" s="19" t="s">
        <v>0</v>
      </c>
      <c r="B1" s="19" t="s">
        <v>296</v>
      </c>
      <c r="C1" s="5" t="s">
        <v>318</v>
      </c>
      <c r="D1" s="18" t="s">
        <v>297</v>
      </c>
      <c r="E1" s="18" t="s">
        <v>511</v>
      </c>
      <c r="F1" s="1" t="s">
        <v>510</v>
      </c>
      <c r="G1" s="1" t="s">
        <v>509</v>
      </c>
    </row>
    <row r="2" spans="1:7" x14ac:dyDescent="0.3">
      <c r="A2" s="2" t="s">
        <v>1</v>
      </c>
      <c r="B2" s="2">
        <v>12925.573</v>
      </c>
      <c r="C2" s="6">
        <v>9816.7108899146951</v>
      </c>
      <c r="D2" s="7">
        <v>3108.8621100853052</v>
      </c>
      <c r="E2" s="2">
        <f>0.65*B2</f>
        <v>8401.6224500000008</v>
      </c>
      <c r="F2" s="9">
        <f>E2-C2</f>
        <v>-1415.0884399146944</v>
      </c>
      <c r="G2" s="15">
        <f>F2/D2</f>
        <v>-0.45517890141350309</v>
      </c>
    </row>
    <row r="3" spans="1:7" x14ac:dyDescent="0.3">
      <c r="A3" s="2" t="s">
        <v>2</v>
      </c>
      <c r="B3" s="2">
        <v>38268.118999999999</v>
      </c>
      <c r="C3" s="6">
        <v>17299.705389664879</v>
      </c>
      <c r="D3" s="7">
        <v>20968.413610335119</v>
      </c>
      <c r="E3" s="2">
        <f t="shared" ref="E3:E66" si="0">0.65*B3</f>
        <v>24874.27735</v>
      </c>
      <c r="F3" s="9">
        <f t="shared" ref="F3:F66" si="1">E3-C3</f>
        <v>7574.5719603351208</v>
      </c>
      <c r="G3" s="15">
        <f t="shared" ref="G3:G66" si="2">F3/D3</f>
        <v>0.36123724479574798</v>
      </c>
    </row>
    <row r="4" spans="1:7" x14ac:dyDescent="0.3">
      <c r="A4" s="2" t="s">
        <v>3</v>
      </c>
      <c r="B4" s="2">
        <v>43694.055999999997</v>
      </c>
      <c r="C4" s="6">
        <v>31914.097840299604</v>
      </c>
      <c r="D4" s="7">
        <v>11779.958159700393</v>
      </c>
      <c r="E4" s="2">
        <f t="shared" si="0"/>
        <v>28401.136399999999</v>
      </c>
      <c r="F4" s="9">
        <f t="shared" si="1"/>
        <v>-3512.9614402996049</v>
      </c>
      <c r="G4" s="15">
        <f t="shared" si="2"/>
        <v>-0.29821510337087243</v>
      </c>
    </row>
    <row r="5" spans="1:7" x14ac:dyDescent="0.3">
      <c r="A5" s="2" t="s">
        <v>4</v>
      </c>
      <c r="B5" s="2">
        <v>37551.040000000001</v>
      </c>
      <c r="C5" s="6">
        <v>16712.189165391101</v>
      </c>
      <c r="D5" s="7">
        <v>20838.8508346089</v>
      </c>
      <c r="E5" s="2">
        <f t="shared" si="0"/>
        <v>24408.176000000003</v>
      </c>
      <c r="F5" s="9">
        <f t="shared" si="1"/>
        <v>7695.9868346089024</v>
      </c>
      <c r="G5" s="15">
        <f t="shared" si="2"/>
        <v>0.36930956009472005</v>
      </c>
    </row>
    <row r="6" spans="1:7" x14ac:dyDescent="0.3">
      <c r="A6" s="2" t="s">
        <v>5</v>
      </c>
      <c r="B6" s="2">
        <v>33360.89</v>
      </c>
      <c r="C6" s="6">
        <v>26135.136616460968</v>
      </c>
      <c r="D6" s="7">
        <v>7225.7533835390313</v>
      </c>
      <c r="E6" s="2">
        <f t="shared" si="0"/>
        <v>21684.5785</v>
      </c>
      <c r="F6" s="9">
        <f t="shared" si="1"/>
        <v>-4450.5581164609684</v>
      </c>
      <c r="G6" s="15">
        <f t="shared" si="2"/>
        <v>-0.61592997715639897</v>
      </c>
    </row>
    <row r="7" spans="1:7" x14ac:dyDescent="0.3">
      <c r="A7" s="2" t="s">
        <v>6</v>
      </c>
      <c r="B7" s="2">
        <v>69857.86</v>
      </c>
      <c r="C7" s="6">
        <v>21504.061022008427</v>
      </c>
      <c r="D7" s="7">
        <v>48353.798977991573</v>
      </c>
      <c r="E7" s="2">
        <f t="shared" si="0"/>
        <v>45407.609000000004</v>
      </c>
      <c r="F7" s="9">
        <f t="shared" si="1"/>
        <v>23903.547977991577</v>
      </c>
      <c r="G7" s="15">
        <f t="shared" si="2"/>
        <v>0.49434684519558375</v>
      </c>
    </row>
    <row r="8" spans="1:7" x14ac:dyDescent="0.3">
      <c r="A8" s="2" t="s">
        <v>7</v>
      </c>
      <c r="B8" s="2">
        <v>109616.192</v>
      </c>
      <c r="C8" s="6">
        <v>44272.000700590215</v>
      </c>
      <c r="D8" s="7">
        <v>65344.19129940978</v>
      </c>
      <c r="E8" s="2">
        <f t="shared" si="0"/>
        <v>71250.524799999999</v>
      </c>
      <c r="F8" s="9">
        <f t="shared" si="1"/>
        <v>26978.524099409784</v>
      </c>
      <c r="G8" s="15">
        <f t="shared" si="2"/>
        <v>0.41286797744260195</v>
      </c>
    </row>
    <row r="9" spans="1:7" x14ac:dyDescent="0.3">
      <c r="A9" s="2" t="s">
        <v>8</v>
      </c>
      <c r="B9" s="2">
        <v>90053.028000000006</v>
      </c>
      <c r="C9" s="6">
        <v>46476.432549687423</v>
      </c>
      <c r="D9" s="7">
        <v>43576.595450312583</v>
      </c>
      <c r="E9" s="2">
        <f t="shared" si="0"/>
        <v>58534.468200000003</v>
      </c>
      <c r="F9" s="9">
        <f t="shared" si="1"/>
        <v>12058.03565031258</v>
      </c>
      <c r="G9" s="15">
        <f t="shared" si="2"/>
        <v>0.27670898852255532</v>
      </c>
    </row>
    <row r="10" spans="1:7" x14ac:dyDescent="0.3">
      <c r="A10" s="2" t="s">
        <v>9</v>
      </c>
      <c r="B10" s="2">
        <v>62326.008000000002</v>
      </c>
      <c r="C10" s="6">
        <v>38074.592901967524</v>
      </c>
      <c r="D10" s="7">
        <v>24251.415098032478</v>
      </c>
      <c r="E10" s="2">
        <f t="shared" si="0"/>
        <v>40511.905200000001</v>
      </c>
      <c r="F10" s="9">
        <f t="shared" si="1"/>
        <v>2437.312298032477</v>
      </c>
      <c r="G10" s="15">
        <f t="shared" si="2"/>
        <v>0.10050185888864756</v>
      </c>
    </row>
    <row r="11" spans="1:7" x14ac:dyDescent="0.3">
      <c r="A11" s="2" t="s">
        <v>10</v>
      </c>
      <c r="B11" s="2">
        <v>51884.76</v>
      </c>
      <c r="C11" s="6">
        <v>18482.620257703282</v>
      </c>
      <c r="D11" s="7">
        <v>33402.13974229672</v>
      </c>
      <c r="E11" s="2">
        <f t="shared" si="0"/>
        <v>33725.094000000005</v>
      </c>
      <c r="F11" s="9">
        <f t="shared" si="1"/>
        <v>15242.473742296723</v>
      </c>
      <c r="G11" s="15">
        <f t="shared" si="2"/>
        <v>0.45633225475658273</v>
      </c>
    </row>
    <row r="12" spans="1:7" x14ac:dyDescent="0.3">
      <c r="A12" s="2" t="s">
        <v>11</v>
      </c>
      <c r="B12" s="2">
        <v>38975.94</v>
      </c>
      <c r="C12" s="6">
        <v>11892.017660590249</v>
      </c>
      <c r="D12" s="7">
        <v>27083.922339409753</v>
      </c>
      <c r="E12" s="2">
        <f t="shared" si="0"/>
        <v>25334.361000000001</v>
      </c>
      <c r="F12" s="9">
        <f t="shared" si="1"/>
        <v>13442.343339409752</v>
      </c>
      <c r="G12" s="15">
        <f t="shared" si="2"/>
        <v>0.49632188318048115</v>
      </c>
    </row>
    <row r="13" spans="1:7" x14ac:dyDescent="0.3">
      <c r="A13" s="2" t="s">
        <v>12</v>
      </c>
      <c r="B13" s="2">
        <v>69978.03</v>
      </c>
      <c r="C13" s="6">
        <v>37308.050000000003</v>
      </c>
      <c r="D13" s="7">
        <v>32669.979999999996</v>
      </c>
      <c r="E13" s="2">
        <f t="shared" si="0"/>
        <v>45485.719499999999</v>
      </c>
      <c r="F13" s="9">
        <f t="shared" si="1"/>
        <v>8177.6694999999963</v>
      </c>
      <c r="G13" s="15">
        <f t="shared" si="2"/>
        <v>0.25031143269754058</v>
      </c>
    </row>
    <row r="14" spans="1:7" x14ac:dyDescent="0.3">
      <c r="A14" s="2" t="s">
        <v>13</v>
      </c>
      <c r="B14" s="2">
        <v>60892.15</v>
      </c>
      <c r="C14" s="6">
        <v>27368.317250200118</v>
      </c>
      <c r="D14" s="7">
        <v>33523.832749799883</v>
      </c>
      <c r="E14" s="2">
        <f t="shared" si="0"/>
        <v>39579.897499999999</v>
      </c>
      <c r="F14" s="9">
        <f t="shared" si="1"/>
        <v>12211.580249799881</v>
      </c>
      <c r="G14" s="15">
        <f t="shared" si="2"/>
        <v>0.36426563576244952</v>
      </c>
    </row>
    <row r="15" spans="1:7" x14ac:dyDescent="0.3">
      <c r="A15" s="2" t="s">
        <v>14</v>
      </c>
      <c r="B15" s="2">
        <v>74128.09</v>
      </c>
      <c r="C15" s="6">
        <v>37672.218299904634</v>
      </c>
      <c r="D15" s="7">
        <v>36455.871700095362</v>
      </c>
      <c r="E15" s="2">
        <f t="shared" si="0"/>
        <v>48183.258499999996</v>
      </c>
      <c r="F15" s="9">
        <f t="shared" si="1"/>
        <v>10511.040200095362</v>
      </c>
      <c r="G15" s="15">
        <f t="shared" si="2"/>
        <v>0.28832228417316563</v>
      </c>
    </row>
    <row r="16" spans="1:7" x14ac:dyDescent="0.3">
      <c r="A16" s="2" t="s">
        <v>15</v>
      </c>
      <c r="B16" s="2">
        <v>352425.37</v>
      </c>
      <c r="C16" s="6">
        <v>102561.15102740205</v>
      </c>
      <c r="D16" s="7">
        <v>249864.21897259794</v>
      </c>
      <c r="E16" s="2">
        <f t="shared" si="0"/>
        <v>229076.49050000001</v>
      </c>
      <c r="F16" s="9">
        <f t="shared" si="1"/>
        <v>126515.33947259796</v>
      </c>
      <c r="G16" s="15">
        <f t="shared" si="2"/>
        <v>0.50633636137582638</v>
      </c>
    </row>
    <row r="17" spans="1:7" x14ac:dyDescent="0.3">
      <c r="A17" s="2" t="s">
        <v>16</v>
      </c>
      <c r="B17" s="2">
        <v>25481.105</v>
      </c>
      <c r="C17" s="6">
        <v>16172.839734652631</v>
      </c>
      <c r="D17" s="7">
        <v>9308.2652653473688</v>
      </c>
      <c r="E17" s="2">
        <f t="shared" si="0"/>
        <v>16562.718250000002</v>
      </c>
      <c r="F17" s="9">
        <f t="shared" si="1"/>
        <v>389.87851534737092</v>
      </c>
      <c r="G17" s="15">
        <f t="shared" si="2"/>
        <v>4.1885196030972946E-2</v>
      </c>
    </row>
    <row r="18" spans="1:7" x14ac:dyDescent="0.3">
      <c r="A18" s="2" t="s">
        <v>17</v>
      </c>
      <c r="B18" s="2">
        <v>46299.188999999998</v>
      </c>
      <c r="C18" s="6">
        <v>15663.192600781815</v>
      </c>
      <c r="D18" s="7">
        <v>30635.996399218184</v>
      </c>
      <c r="E18" s="2">
        <f t="shared" si="0"/>
        <v>30094.472849999998</v>
      </c>
      <c r="F18" s="9">
        <f t="shared" si="1"/>
        <v>14431.280249218184</v>
      </c>
      <c r="G18" s="15">
        <f t="shared" si="2"/>
        <v>0.47105633716507628</v>
      </c>
    </row>
    <row r="19" spans="1:7" x14ac:dyDescent="0.3">
      <c r="A19" s="2" t="s">
        <v>18</v>
      </c>
      <c r="B19" s="2">
        <v>55321.571000000004</v>
      </c>
      <c r="C19" s="6">
        <v>20014.791872729569</v>
      </c>
      <c r="D19" s="7">
        <v>35306.779127270434</v>
      </c>
      <c r="E19" s="2">
        <f t="shared" si="0"/>
        <v>35959.02115</v>
      </c>
      <c r="F19" s="9">
        <f t="shared" si="1"/>
        <v>15944.229277270431</v>
      </c>
      <c r="G19" s="15">
        <f t="shared" si="2"/>
        <v>0.4515911581681305</v>
      </c>
    </row>
    <row r="20" spans="1:7" x14ac:dyDescent="0.3">
      <c r="A20" s="2" t="s">
        <v>19</v>
      </c>
      <c r="B20" s="2">
        <v>25661.212</v>
      </c>
      <c r="C20" s="6">
        <v>13290.406167648338</v>
      </c>
      <c r="D20" s="7">
        <v>12370.805832351662</v>
      </c>
      <c r="E20" s="2">
        <f t="shared" si="0"/>
        <v>16679.787800000002</v>
      </c>
      <c r="F20" s="9">
        <f t="shared" si="1"/>
        <v>3389.3816323516639</v>
      </c>
      <c r="G20" s="15">
        <f t="shared" si="2"/>
        <v>0.27398228363490129</v>
      </c>
    </row>
    <row r="21" spans="1:7" x14ac:dyDescent="0.3">
      <c r="A21" s="2" t="s">
        <v>20</v>
      </c>
      <c r="B21" s="2">
        <v>75096.659</v>
      </c>
      <c r="C21" s="6">
        <v>59078.916328424602</v>
      </c>
      <c r="D21" s="7">
        <v>16017.742671575397</v>
      </c>
      <c r="E21" s="2">
        <f t="shared" si="0"/>
        <v>48812.828350000003</v>
      </c>
      <c r="F21" s="9">
        <f t="shared" si="1"/>
        <v>-10266.087978424599</v>
      </c>
      <c r="G21" s="15">
        <f t="shared" si="2"/>
        <v>-0.64091977183791882</v>
      </c>
    </row>
    <row r="22" spans="1:7" x14ac:dyDescent="0.3">
      <c r="A22" s="2" t="s">
        <v>21</v>
      </c>
      <c r="B22" s="2">
        <v>24421.835999999999</v>
      </c>
      <c r="C22" s="6">
        <v>9887.7967486819143</v>
      </c>
      <c r="D22" s="7">
        <v>14534.039251318085</v>
      </c>
      <c r="E22" s="2">
        <f t="shared" si="0"/>
        <v>15874.1934</v>
      </c>
      <c r="F22" s="9">
        <f t="shared" si="1"/>
        <v>5986.3966513180858</v>
      </c>
      <c r="G22" s="15">
        <f t="shared" si="2"/>
        <v>0.41188802010254527</v>
      </c>
    </row>
    <row r="23" spans="1:7" x14ac:dyDescent="0.3">
      <c r="A23" s="2" t="s">
        <v>22</v>
      </c>
      <c r="B23" s="2">
        <v>119893.26</v>
      </c>
      <c r="C23" s="6">
        <v>89172.545548189621</v>
      </c>
      <c r="D23" s="7">
        <v>30720.714451810374</v>
      </c>
      <c r="E23" s="2">
        <f t="shared" si="0"/>
        <v>77930.619000000006</v>
      </c>
      <c r="F23" s="9">
        <f t="shared" si="1"/>
        <v>-11241.926548189615</v>
      </c>
      <c r="G23" s="15">
        <f t="shared" si="2"/>
        <v>-0.36593961920462847</v>
      </c>
    </row>
    <row r="24" spans="1:7" x14ac:dyDescent="0.3">
      <c r="A24" s="2" t="s">
        <v>23</v>
      </c>
      <c r="B24" s="2">
        <v>36942.76</v>
      </c>
      <c r="C24" s="6">
        <v>36717.435255220087</v>
      </c>
      <c r="D24" s="7">
        <v>225.32474477991309</v>
      </c>
      <c r="E24" s="2">
        <f t="shared" si="0"/>
        <v>24012.794000000002</v>
      </c>
      <c r="F24" s="9">
        <f t="shared" si="1"/>
        <v>-12704.641255220085</v>
      </c>
      <c r="G24" s="15">
        <f t="shared" si="2"/>
        <v>-56.38369308985304</v>
      </c>
    </row>
    <row r="25" spans="1:7" x14ac:dyDescent="0.3">
      <c r="A25" s="2" t="s">
        <v>24</v>
      </c>
      <c r="B25" s="2">
        <v>151220.641</v>
      </c>
      <c r="C25" s="6">
        <v>78715.23241901517</v>
      </c>
      <c r="D25" s="7">
        <v>72505.408580984833</v>
      </c>
      <c r="E25" s="2">
        <f t="shared" si="0"/>
        <v>98293.416649999999</v>
      </c>
      <c r="F25" s="9">
        <f t="shared" si="1"/>
        <v>19578.184230984829</v>
      </c>
      <c r="G25" s="15">
        <f t="shared" si="2"/>
        <v>0.27002377635203584</v>
      </c>
    </row>
    <row r="26" spans="1:7" x14ac:dyDescent="0.3">
      <c r="A26" s="2" t="s">
        <v>25</v>
      </c>
      <c r="B26" s="2">
        <v>52064.167000000001</v>
      </c>
      <c r="C26" s="6">
        <v>35413.298932526915</v>
      </c>
      <c r="D26" s="7">
        <v>16650.868067473086</v>
      </c>
      <c r="E26" s="2">
        <f t="shared" si="0"/>
        <v>33841.708550000003</v>
      </c>
      <c r="F26" s="9">
        <f t="shared" si="1"/>
        <v>-1571.5903825269124</v>
      </c>
      <c r="G26" s="15">
        <f t="shared" si="2"/>
        <v>-9.4384891896234627E-2</v>
      </c>
    </row>
    <row r="27" spans="1:7" x14ac:dyDescent="0.3">
      <c r="A27" s="2" t="s">
        <v>26</v>
      </c>
      <c r="B27" s="2">
        <v>39565.660000000003</v>
      </c>
      <c r="C27" s="6">
        <v>22215.518457792445</v>
      </c>
      <c r="D27" s="7">
        <v>17350.141542207559</v>
      </c>
      <c r="E27" s="2">
        <f t="shared" si="0"/>
        <v>25717.679000000004</v>
      </c>
      <c r="F27" s="9">
        <f t="shared" si="1"/>
        <v>3502.160542207559</v>
      </c>
      <c r="G27" s="15">
        <f t="shared" si="2"/>
        <v>0.20185198683756436</v>
      </c>
    </row>
    <row r="28" spans="1:7" x14ac:dyDescent="0.3">
      <c r="A28" s="2" t="s">
        <v>27</v>
      </c>
      <c r="B28" s="2">
        <v>60808.25</v>
      </c>
      <c r="C28" s="6">
        <v>35018.539587996129</v>
      </c>
      <c r="D28" s="7">
        <v>25789.710412003868</v>
      </c>
      <c r="E28" s="2">
        <f t="shared" si="0"/>
        <v>39525.362500000003</v>
      </c>
      <c r="F28" s="9">
        <f t="shared" si="1"/>
        <v>4506.8229120038741</v>
      </c>
      <c r="G28" s="15">
        <f t="shared" si="2"/>
        <v>0.17475275371475923</v>
      </c>
    </row>
    <row r="29" spans="1:7" x14ac:dyDescent="0.3">
      <c r="A29" s="2" t="s">
        <v>28</v>
      </c>
      <c r="B29" s="2">
        <v>26926.71</v>
      </c>
      <c r="C29" s="6">
        <v>10564.553208617092</v>
      </c>
      <c r="D29" s="7">
        <v>16362.156791382908</v>
      </c>
      <c r="E29" s="2">
        <f t="shared" si="0"/>
        <v>17502.361499999999</v>
      </c>
      <c r="F29" s="9">
        <f t="shared" si="1"/>
        <v>6937.8082913829076</v>
      </c>
      <c r="G29" s="15">
        <f t="shared" si="2"/>
        <v>0.42401551212592514</v>
      </c>
    </row>
    <row r="30" spans="1:7" x14ac:dyDescent="0.3">
      <c r="A30" s="2" t="s">
        <v>29</v>
      </c>
      <c r="B30" s="2">
        <v>88468.582999999999</v>
      </c>
      <c r="C30" s="6">
        <v>31159.544897333733</v>
      </c>
      <c r="D30" s="7">
        <v>57309.038102666265</v>
      </c>
      <c r="E30" s="2">
        <f t="shared" si="0"/>
        <v>57504.578950000003</v>
      </c>
      <c r="F30" s="9">
        <f t="shared" si="1"/>
        <v>26345.034052666269</v>
      </c>
      <c r="G30" s="15">
        <f t="shared" si="2"/>
        <v>0.45970120813178655</v>
      </c>
    </row>
    <row r="31" spans="1:7" x14ac:dyDescent="0.3">
      <c r="A31" s="2" t="s">
        <v>30</v>
      </c>
      <c r="B31" s="2">
        <v>154537.85</v>
      </c>
      <c r="C31" s="6">
        <v>65335.489999999991</v>
      </c>
      <c r="D31" s="7">
        <v>89202.360000000015</v>
      </c>
      <c r="E31" s="2">
        <f t="shared" si="0"/>
        <v>100449.60250000001</v>
      </c>
      <c r="F31" s="9">
        <f t="shared" si="1"/>
        <v>35114.112500000017</v>
      </c>
      <c r="G31" s="15">
        <f t="shared" si="2"/>
        <v>0.39364555489339081</v>
      </c>
    </row>
    <row r="32" spans="1:7" x14ac:dyDescent="0.3">
      <c r="A32" s="2" t="s">
        <v>31</v>
      </c>
      <c r="B32" s="2">
        <v>37523.32</v>
      </c>
      <c r="C32" s="6">
        <v>27022.410778164936</v>
      </c>
      <c r="D32" s="7">
        <v>10500.909221835063</v>
      </c>
      <c r="E32" s="2">
        <f t="shared" si="0"/>
        <v>24390.157999999999</v>
      </c>
      <c r="F32" s="9">
        <f t="shared" si="1"/>
        <v>-2632.2527781649369</v>
      </c>
      <c r="G32" s="15">
        <f t="shared" si="2"/>
        <v>-0.25066903470525798</v>
      </c>
    </row>
    <row r="33" spans="1:7" x14ac:dyDescent="0.3">
      <c r="A33" s="2" t="s">
        <v>32</v>
      </c>
      <c r="B33" s="2">
        <v>106412.72100000001</v>
      </c>
      <c r="C33" s="6">
        <v>61318.323323323057</v>
      </c>
      <c r="D33" s="7">
        <v>45094.397676676948</v>
      </c>
      <c r="E33" s="2">
        <f t="shared" si="0"/>
        <v>69168.268650000013</v>
      </c>
      <c r="F33" s="9">
        <f t="shared" si="1"/>
        <v>7849.945326676956</v>
      </c>
      <c r="G33" s="15">
        <f t="shared" si="2"/>
        <v>0.17407806138049356</v>
      </c>
    </row>
    <row r="34" spans="1:7" x14ac:dyDescent="0.3">
      <c r="A34" s="2" t="s">
        <v>33</v>
      </c>
      <c r="B34" s="2">
        <v>27442.39</v>
      </c>
      <c r="C34" s="6">
        <v>17933.530699024552</v>
      </c>
      <c r="D34" s="7">
        <v>9508.8593009754459</v>
      </c>
      <c r="E34" s="2">
        <f t="shared" si="0"/>
        <v>17837.553500000002</v>
      </c>
      <c r="F34" s="9">
        <f t="shared" si="1"/>
        <v>-95.977199024549918</v>
      </c>
      <c r="G34" s="15">
        <f t="shared" si="2"/>
        <v>-1.0093450327391458E-2</v>
      </c>
    </row>
    <row r="35" spans="1:7" x14ac:dyDescent="0.3">
      <c r="A35" s="2" t="s">
        <v>34</v>
      </c>
      <c r="B35" s="2">
        <v>31333.86</v>
      </c>
      <c r="C35" s="6">
        <v>12788.053650025853</v>
      </c>
      <c r="D35" s="7">
        <v>18545.806349974147</v>
      </c>
      <c r="E35" s="2">
        <f t="shared" si="0"/>
        <v>20367.009000000002</v>
      </c>
      <c r="F35" s="9">
        <f t="shared" si="1"/>
        <v>7578.9553499741487</v>
      </c>
      <c r="G35" s="15">
        <f t="shared" si="2"/>
        <v>0.40866140878176016</v>
      </c>
    </row>
    <row r="36" spans="1:7" x14ac:dyDescent="0.3">
      <c r="A36" s="2" t="s">
        <v>35</v>
      </c>
      <c r="B36" s="2">
        <v>34252.623</v>
      </c>
      <c r="C36" s="6">
        <v>14852.003822471852</v>
      </c>
      <c r="D36" s="7">
        <v>19400.619177528148</v>
      </c>
      <c r="E36" s="2">
        <f t="shared" si="0"/>
        <v>22264.204949999999</v>
      </c>
      <c r="F36" s="9">
        <f t="shared" si="1"/>
        <v>7412.2011275281475</v>
      </c>
      <c r="G36" s="15">
        <f t="shared" si="2"/>
        <v>0.38206002910019204</v>
      </c>
    </row>
    <row r="37" spans="1:7" x14ac:dyDescent="0.3">
      <c r="A37" s="3" t="s">
        <v>36</v>
      </c>
      <c r="B37" s="3">
        <v>176488.99900000001</v>
      </c>
      <c r="C37" s="6">
        <v>130841.1228185728</v>
      </c>
      <c r="D37" s="7">
        <v>45647.876181427215</v>
      </c>
      <c r="E37" s="2">
        <f t="shared" si="0"/>
        <v>114717.84935</v>
      </c>
      <c r="F37" s="9">
        <f t="shared" si="1"/>
        <v>-16123.273468572792</v>
      </c>
      <c r="G37" s="15">
        <f t="shared" si="2"/>
        <v>-0.35320971789554756</v>
      </c>
    </row>
    <row r="38" spans="1:7" x14ac:dyDescent="0.3">
      <c r="A38" s="2" t="s">
        <v>37</v>
      </c>
      <c r="B38" s="2">
        <v>26096.75</v>
      </c>
      <c r="C38" s="6">
        <v>12175.977256375543</v>
      </c>
      <c r="D38" s="7">
        <v>13920.772743624457</v>
      </c>
      <c r="E38" s="2">
        <f t="shared" si="0"/>
        <v>16962.887500000001</v>
      </c>
      <c r="F38" s="9">
        <f t="shared" si="1"/>
        <v>4786.9102436244575</v>
      </c>
      <c r="G38" s="15">
        <f t="shared" si="2"/>
        <v>0.34386814092750734</v>
      </c>
    </row>
    <row r="39" spans="1:7" x14ac:dyDescent="0.3">
      <c r="A39" s="2" t="s">
        <v>38</v>
      </c>
      <c r="B39" s="2">
        <v>52132.909</v>
      </c>
      <c r="C39" s="6">
        <v>43206.929246434389</v>
      </c>
      <c r="D39" s="7">
        <v>8925.9797535656089</v>
      </c>
      <c r="E39" s="2">
        <f t="shared" si="0"/>
        <v>33886.390850000003</v>
      </c>
      <c r="F39" s="9">
        <f t="shared" si="1"/>
        <v>-9320.5383964343855</v>
      </c>
      <c r="G39" s="15">
        <f t="shared" si="2"/>
        <v>-1.0442033988158179</v>
      </c>
    </row>
    <row r="40" spans="1:7" x14ac:dyDescent="0.3">
      <c r="A40" s="2" t="s">
        <v>39</v>
      </c>
      <c r="B40" s="2">
        <v>71875.66</v>
      </c>
      <c r="C40" s="6">
        <v>27479.111331336084</v>
      </c>
      <c r="D40" s="7">
        <v>44396.54866866392</v>
      </c>
      <c r="E40" s="2">
        <f t="shared" si="0"/>
        <v>46719.179000000004</v>
      </c>
      <c r="F40" s="9">
        <f t="shared" si="1"/>
        <v>19240.06766866392</v>
      </c>
      <c r="G40" s="15">
        <f t="shared" si="2"/>
        <v>0.4333685443040754</v>
      </c>
    </row>
    <row r="41" spans="1:7" x14ac:dyDescent="0.3">
      <c r="A41" s="2" t="s">
        <v>40</v>
      </c>
      <c r="B41" s="2">
        <v>77259.137000000002</v>
      </c>
      <c r="C41" s="6">
        <v>64721.288772326901</v>
      </c>
      <c r="D41" s="7">
        <v>12537.848227673101</v>
      </c>
      <c r="E41" s="2">
        <f t="shared" si="0"/>
        <v>50218.439050000001</v>
      </c>
      <c r="F41" s="9">
        <f t="shared" si="1"/>
        <v>-14502.849722326901</v>
      </c>
      <c r="G41" s="15">
        <f t="shared" si="2"/>
        <v>-1.1567255767474292</v>
      </c>
    </row>
    <row r="42" spans="1:7" x14ac:dyDescent="0.3">
      <c r="A42" s="2" t="s">
        <v>41</v>
      </c>
      <c r="B42" s="2">
        <v>45178.559999999998</v>
      </c>
      <c r="C42" s="6">
        <v>23906.761346948409</v>
      </c>
      <c r="D42" s="7">
        <v>21271.798653051588</v>
      </c>
      <c r="E42" s="2">
        <f t="shared" si="0"/>
        <v>29366.063999999998</v>
      </c>
      <c r="F42" s="9">
        <f t="shared" si="1"/>
        <v>5459.302653051589</v>
      </c>
      <c r="G42" s="15">
        <f t="shared" si="2"/>
        <v>0.25664508874374919</v>
      </c>
    </row>
    <row r="43" spans="1:7" x14ac:dyDescent="0.3">
      <c r="A43" s="2" t="s">
        <v>42</v>
      </c>
      <c r="B43" s="2">
        <v>31075.02</v>
      </c>
      <c r="C43" s="6">
        <v>17669.649631323249</v>
      </c>
      <c r="D43" s="7">
        <v>13405.370368676749</v>
      </c>
      <c r="E43" s="2">
        <f t="shared" si="0"/>
        <v>20198.763000000003</v>
      </c>
      <c r="F43" s="9">
        <f t="shared" si="1"/>
        <v>2529.1133686767535</v>
      </c>
      <c r="G43" s="15">
        <f t="shared" si="2"/>
        <v>0.18866419197087828</v>
      </c>
    </row>
    <row r="44" spans="1:7" x14ac:dyDescent="0.3">
      <c r="A44" s="2" t="s">
        <v>43</v>
      </c>
      <c r="B44" s="2">
        <v>41513.120000000003</v>
      </c>
      <c r="C44" s="6">
        <v>23307.16812997781</v>
      </c>
      <c r="D44" s="7">
        <v>18205.951870022192</v>
      </c>
      <c r="E44" s="2">
        <f t="shared" si="0"/>
        <v>26983.528000000002</v>
      </c>
      <c r="F44" s="9">
        <f t="shared" si="1"/>
        <v>3676.3598700221919</v>
      </c>
      <c r="G44" s="15">
        <f t="shared" si="2"/>
        <v>0.20193175815627984</v>
      </c>
    </row>
    <row r="45" spans="1:7" x14ac:dyDescent="0.3">
      <c r="A45" s="2" t="s">
        <v>44</v>
      </c>
      <c r="B45" s="2">
        <v>26791.59</v>
      </c>
      <c r="C45" s="6">
        <v>19161.930736467031</v>
      </c>
      <c r="D45" s="7">
        <v>7629.6592635329689</v>
      </c>
      <c r="E45" s="2">
        <f t="shared" si="0"/>
        <v>17414.533500000001</v>
      </c>
      <c r="F45" s="9">
        <f t="shared" si="1"/>
        <v>-1747.3972364670299</v>
      </c>
      <c r="G45" s="15">
        <f t="shared" si="2"/>
        <v>-0.22902690357601696</v>
      </c>
    </row>
    <row r="46" spans="1:7" x14ac:dyDescent="0.3">
      <c r="A46" s="2" t="s">
        <v>45</v>
      </c>
      <c r="B46" s="2">
        <v>111151.82</v>
      </c>
      <c r="C46" s="6">
        <v>58894.55987020539</v>
      </c>
      <c r="D46" s="7">
        <v>52257.260129794617</v>
      </c>
      <c r="E46" s="2">
        <f t="shared" si="0"/>
        <v>72248.683000000005</v>
      </c>
      <c r="F46" s="9">
        <f t="shared" si="1"/>
        <v>13354.123129794614</v>
      </c>
      <c r="G46" s="15">
        <f t="shared" si="2"/>
        <v>0.25554579586886389</v>
      </c>
    </row>
    <row r="47" spans="1:7" x14ac:dyDescent="0.3">
      <c r="A47" s="2" t="s">
        <v>46</v>
      </c>
      <c r="B47" s="2">
        <v>41742.639999999999</v>
      </c>
      <c r="C47" s="6">
        <v>29135.372087073782</v>
      </c>
      <c r="D47" s="7">
        <v>12607.26791292622</v>
      </c>
      <c r="E47" s="2">
        <f t="shared" si="0"/>
        <v>27132.716</v>
      </c>
      <c r="F47" s="9">
        <f t="shared" si="1"/>
        <v>-2002.6560870737812</v>
      </c>
      <c r="G47" s="15">
        <f t="shared" si="2"/>
        <v>-0.15884933206031576</v>
      </c>
    </row>
    <row r="48" spans="1:7" x14ac:dyDescent="0.3">
      <c r="A48" s="2" t="s">
        <v>47</v>
      </c>
      <c r="B48" s="2">
        <v>66857.69</v>
      </c>
      <c r="C48" s="6">
        <v>43431.528557011145</v>
      </c>
      <c r="D48" s="7">
        <v>23426.161442988858</v>
      </c>
      <c r="E48" s="2">
        <f t="shared" si="0"/>
        <v>43457.498500000002</v>
      </c>
      <c r="F48" s="9">
        <f t="shared" si="1"/>
        <v>25.969942988856928</v>
      </c>
      <c r="G48" s="15">
        <f t="shared" si="2"/>
        <v>1.108587211441309E-3</v>
      </c>
    </row>
    <row r="49" spans="1:7" x14ac:dyDescent="0.3">
      <c r="A49" s="2" t="s">
        <v>48</v>
      </c>
      <c r="B49" s="2">
        <v>42918.902999999998</v>
      </c>
      <c r="C49" s="6">
        <v>22597.637359692297</v>
      </c>
      <c r="D49" s="7">
        <v>20321.265640307702</v>
      </c>
      <c r="E49" s="2">
        <f t="shared" si="0"/>
        <v>27897.286950000002</v>
      </c>
      <c r="F49" s="9">
        <f t="shared" si="1"/>
        <v>5299.6495903077048</v>
      </c>
      <c r="G49" s="15">
        <f t="shared" si="2"/>
        <v>0.26079328345552094</v>
      </c>
    </row>
    <row r="50" spans="1:7" x14ac:dyDescent="0.3">
      <c r="A50" s="2" t="s">
        <v>49</v>
      </c>
      <c r="B50" s="2">
        <v>48182.16</v>
      </c>
      <c r="C50" s="6">
        <v>33221.412982431808</v>
      </c>
      <c r="D50" s="7">
        <v>14960.747017568199</v>
      </c>
      <c r="E50" s="2">
        <f t="shared" si="0"/>
        <v>31318.404000000002</v>
      </c>
      <c r="F50" s="9">
        <f t="shared" si="1"/>
        <v>-1903.0089824318056</v>
      </c>
      <c r="G50" s="15">
        <f t="shared" si="2"/>
        <v>-0.12720013112962397</v>
      </c>
    </row>
    <row r="51" spans="1:7" x14ac:dyDescent="0.3">
      <c r="A51" s="2" t="s">
        <v>50</v>
      </c>
      <c r="B51" s="2">
        <v>137710.38</v>
      </c>
      <c r="C51" s="6">
        <v>94686.541759344458</v>
      </c>
      <c r="D51" s="7">
        <v>43023.838240655554</v>
      </c>
      <c r="E51" s="2">
        <f t="shared" si="0"/>
        <v>89511.747000000003</v>
      </c>
      <c r="F51" s="9">
        <f t="shared" si="1"/>
        <v>-5174.7947593444551</v>
      </c>
      <c r="G51" s="15">
        <f t="shared" si="2"/>
        <v>-0.12027738507194627</v>
      </c>
    </row>
    <row r="52" spans="1:7" x14ac:dyDescent="0.3">
      <c r="A52" s="2" t="s">
        <v>51</v>
      </c>
      <c r="B52" s="2">
        <v>150164.976</v>
      </c>
      <c r="C52" s="6">
        <v>78308.994562531239</v>
      </c>
      <c r="D52" s="7">
        <v>71855.981437468756</v>
      </c>
      <c r="E52" s="2">
        <f t="shared" si="0"/>
        <v>97607.234400000001</v>
      </c>
      <c r="F52" s="9">
        <f t="shared" si="1"/>
        <v>19298.239837468762</v>
      </c>
      <c r="G52" s="15">
        <f t="shared" si="2"/>
        <v>0.26856831472356513</v>
      </c>
    </row>
    <row r="53" spans="1:7" x14ac:dyDescent="0.3">
      <c r="A53" s="2" t="s">
        <v>52</v>
      </c>
      <c r="B53" s="2">
        <v>31881.51</v>
      </c>
      <c r="C53" s="6">
        <v>17119.195104471386</v>
      </c>
      <c r="D53" s="7">
        <v>14762.314895528611</v>
      </c>
      <c r="E53" s="2">
        <f t="shared" si="0"/>
        <v>20722.981499999998</v>
      </c>
      <c r="F53" s="9">
        <f t="shared" si="1"/>
        <v>3603.786395528612</v>
      </c>
      <c r="G53" s="15">
        <f t="shared" si="2"/>
        <v>0.24412068303868595</v>
      </c>
    </row>
    <row r="54" spans="1:7" x14ac:dyDescent="0.3">
      <c r="A54" s="2" t="s">
        <v>53</v>
      </c>
      <c r="B54" s="2">
        <v>32816.11</v>
      </c>
      <c r="C54" s="6">
        <v>28908.753967809567</v>
      </c>
      <c r="D54" s="7">
        <v>3907.3560321904342</v>
      </c>
      <c r="E54" s="2">
        <f t="shared" si="0"/>
        <v>21330.4715</v>
      </c>
      <c r="F54" s="9">
        <f t="shared" si="1"/>
        <v>-7578.2824678095676</v>
      </c>
      <c r="G54" s="15">
        <f t="shared" si="2"/>
        <v>-1.9394911560084378</v>
      </c>
    </row>
    <row r="55" spans="1:7" x14ac:dyDescent="0.3">
      <c r="A55" s="2" t="s">
        <v>54</v>
      </c>
      <c r="B55" s="2">
        <v>36148.699999999997</v>
      </c>
      <c r="C55" s="6">
        <v>25033.578444068589</v>
      </c>
      <c r="D55" s="7">
        <v>11115.121555931406</v>
      </c>
      <c r="E55" s="2">
        <f t="shared" si="0"/>
        <v>23496.654999999999</v>
      </c>
      <c r="F55" s="9">
        <f t="shared" si="1"/>
        <v>-1536.9234440685905</v>
      </c>
      <c r="G55" s="15">
        <f t="shared" si="2"/>
        <v>-0.13827320163209875</v>
      </c>
    </row>
    <row r="56" spans="1:7" x14ac:dyDescent="0.3">
      <c r="A56" s="2" t="s">
        <v>55</v>
      </c>
      <c r="B56" s="2">
        <v>2574.2060000000001</v>
      </c>
      <c r="C56" s="6">
        <v>1535.433177938804</v>
      </c>
      <c r="D56" s="7">
        <v>1038.7728220611962</v>
      </c>
      <c r="E56" s="2">
        <f t="shared" si="0"/>
        <v>1673.2339000000002</v>
      </c>
      <c r="F56" s="9">
        <f t="shared" si="1"/>
        <v>137.80072206119621</v>
      </c>
      <c r="G56" s="15">
        <f t="shared" si="2"/>
        <v>0.13265722700345936</v>
      </c>
    </row>
    <row r="57" spans="1:7" x14ac:dyDescent="0.3">
      <c r="A57" s="2" t="s">
        <v>56</v>
      </c>
      <c r="B57" s="2">
        <v>59567.413</v>
      </c>
      <c r="C57" s="6">
        <v>31482.501000000007</v>
      </c>
      <c r="D57" s="7">
        <v>28084.911999999993</v>
      </c>
      <c r="E57" s="2">
        <f t="shared" si="0"/>
        <v>38718.818449999999</v>
      </c>
      <c r="F57" s="9">
        <f t="shared" si="1"/>
        <v>7236.3174499999914</v>
      </c>
      <c r="G57" s="15">
        <f t="shared" si="2"/>
        <v>0.2576585409988108</v>
      </c>
    </row>
    <row r="58" spans="1:7" x14ac:dyDescent="0.3">
      <c r="A58" s="2" t="s">
        <v>57</v>
      </c>
      <c r="B58" s="2">
        <v>222550.32</v>
      </c>
      <c r="C58" s="6">
        <v>97558.708357235329</v>
      </c>
      <c r="D58" s="7">
        <v>124991.61164276468</v>
      </c>
      <c r="E58" s="2">
        <f t="shared" si="0"/>
        <v>144657.70800000001</v>
      </c>
      <c r="F58" s="9">
        <f t="shared" si="1"/>
        <v>47098.999642764684</v>
      </c>
      <c r="G58" s="15">
        <f t="shared" si="2"/>
        <v>0.3768172841660537</v>
      </c>
    </row>
    <row r="59" spans="1:7" x14ac:dyDescent="0.3">
      <c r="A59" s="2" t="s">
        <v>58</v>
      </c>
      <c r="B59" s="2">
        <v>37015.230000000003</v>
      </c>
      <c r="C59" s="6">
        <v>21028.6</v>
      </c>
      <c r="D59" s="7">
        <v>15986.630000000005</v>
      </c>
      <c r="E59" s="2">
        <f t="shared" si="0"/>
        <v>24059.899500000003</v>
      </c>
      <c r="F59" s="9">
        <f t="shared" si="1"/>
        <v>3031.2995000000046</v>
      </c>
      <c r="G59" s="15">
        <f t="shared" si="2"/>
        <v>0.18961466550486272</v>
      </c>
    </row>
    <row r="60" spans="1:7" x14ac:dyDescent="0.3">
      <c r="A60" s="2" t="s">
        <v>59</v>
      </c>
      <c r="B60" s="2">
        <v>195535.516</v>
      </c>
      <c r="C60" s="6">
        <v>91246.002455182315</v>
      </c>
      <c r="D60" s="7">
        <v>104289.51354481769</v>
      </c>
      <c r="E60" s="2">
        <f t="shared" si="0"/>
        <v>127098.08540000001</v>
      </c>
      <c r="F60" s="9">
        <f t="shared" si="1"/>
        <v>35852.082944817696</v>
      </c>
      <c r="G60" s="15">
        <f t="shared" si="2"/>
        <v>0.34377457259315447</v>
      </c>
    </row>
    <row r="61" spans="1:7" x14ac:dyDescent="0.3">
      <c r="A61" s="2" t="s">
        <v>60</v>
      </c>
      <c r="B61" s="2">
        <v>96790.61</v>
      </c>
      <c r="C61" s="6">
        <v>30928.715552238442</v>
      </c>
      <c r="D61" s="7">
        <v>65861.894447761559</v>
      </c>
      <c r="E61" s="2">
        <f t="shared" si="0"/>
        <v>62913.896500000003</v>
      </c>
      <c r="F61" s="9">
        <f t="shared" si="1"/>
        <v>31985.180947761561</v>
      </c>
      <c r="G61" s="15">
        <f t="shared" si="2"/>
        <v>0.48564015985192538</v>
      </c>
    </row>
    <row r="62" spans="1:7" x14ac:dyDescent="0.3">
      <c r="A62" s="2" t="s">
        <v>61</v>
      </c>
      <c r="B62" s="2">
        <v>26215.1</v>
      </c>
      <c r="C62" s="6">
        <v>14628.581731584904</v>
      </c>
      <c r="D62" s="7">
        <v>11586.518268415095</v>
      </c>
      <c r="E62" s="2">
        <f t="shared" si="0"/>
        <v>17039.814999999999</v>
      </c>
      <c r="F62" s="9">
        <f t="shared" si="1"/>
        <v>2411.2332684150952</v>
      </c>
      <c r="G62" s="15">
        <f t="shared" si="2"/>
        <v>0.20810680245403218</v>
      </c>
    </row>
    <row r="63" spans="1:7" x14ac:dyDescent="0.3">
      <c r="A63" s="2" t="s">
        <v>62</v>
      </c>
      <c r="B63" s="2">
        <v>113397.374</v>
      </c>
      <c r="C63" s="6">
        <v>51536.355731885225</v>
      </c>
      <c r="D63" s="7">
        <v>61861.018268114771</v>
      </c>
      <c r="E63" s="2">
        <f t="shared" si="0"/>
        <v>73708.293099999995</v>
      </c>
      <c r="F63" s="9">
        <f t="shared" si="1"/>
        <v>22171.93736811477</v>
      </c>
      <c r="G63" s="15">
        <f t="shared" si="2"/>
        <v>0.35841533147770582</v>
      </c>
    </row>
    <row r="64" spans="1:7" x14ac:dyDescent="0.3">
      <c r="A64" s="3" t="s">
        <v>63</v>
      </c>
      <c r="B64" s="3">
        <v>258606.40099999998</v>
      </c>
      <c r="C64" s="6">
        <v>59550.771501884214</v>
      </c>
      <c r="D64" s="6">
        <v>199055.62949811577</v>
      </c>
      <c r="E64" s="2">
        <f t="shared" si="0"/>
        <v>168094.16065000001</v>
      </c>
      <c r="F64" s="9">
        <f t="shared" si="1"/>
        <v>108543.38914811579</v>
      </c>
      <c r="G64" s="15">
        <f t="shared" si="2"/>
        <v>0.54529173287783472</v>
      </c>
    </row>
    <row r="65" spans="1:7" x14ac:dyDescent="0.3">
      <c r="A65" s="2" t="s">
        <v>64</v>
      </c>
      <c r="B65" s="2">
        <v>40448.061000000002</v>
      </c>
      <c r="C65" s="6">
        <v>32036.747718943494</v>
      </c>
      <c r="D65" s="7">
        <v>8411.3132810565075</v>
      </c>
      <c r="E65" s="2">
        <f t="shared" si="0"/>
        <v>26291.239650000003</v>
      </c>
      <c r="F65" s="9">
        <f t="shared" si="1"/>
        <v>-5745.5080689434908</v>
      </c>
      <c r="G65" s="15">
        <f t="shared" si="2"/>
        <v>-0.68306908528579058</v>
      </c>
    </row>
    <row r="66" spans="1:7" x14ac:dyDescent="0.3">
      <c r="A66" s="2" t="s">
        <v>65</v>
      </c>
      <c r="B66" s="2">
        <v>41737.091</v>
      </c>
      <c r="C66" s="6">
        <v>11381.073652134037</v>
      </c>
      <c r="D66" s="7">
        <v>30356.017347865964</v>
      </c>
      <c r="E66" s="2">
        <f t="shared" si="0"/>
        <v>27129.10915</v>
      </c>
      <c r="F66" s="9">
        <f t="shared" si="1"/>
        <v>15748.035497865963</v>
      </c>
      <c r="G66" s="15">
        <f t="shared" si="2"/>
        <v>0.51877805040762548</v>
      </c>
    </row>
    <row r="67" spans="1:7" x14ac:dyDescent="0.3">
      <c r="A67" s="2" t="s">
        <v>66</v>
      </c>
      <c r="B67" s="2">
        <v>33236.720000000001</v>
      </c>
      <c r="C67" s="6">
        <v>10942.417445005958</v>
      </c>
      <c r="D67" s="7">
        <v>22294.302554994043</v>
      </c>
      <c r="E67" s="2">
        <f t="shared" ref="E67:E130" si="3">0.65*B67</f>
        <v>21603.868000000002</v>
      </c>
      <c r="F67" s="9">
        <f t="shared" ref="F67:F130" si="4">E67-C67</f>
        <v>10661.450554994044</v>
      </c>
      <c r="G67" s="15">
        <f t="shared" ref="G67:G130" si="5">F67/D67</f>
        <v>0.47821413245357713</v>
      </c>
    </row>
    <row r="68" spans="1:7" x14ac:dyDescent="0.3">
      <c r="A68" s="2" t="s">
        <v>67</v>
      </c>
      <c r="B68" s="2">
        <v>74043.520000000004</v>
      </c>
      <c r="C68" s="6">
        <v>37229.307370274546</v>
      </c>
      <c r="D68" s="7">
        <v>36814.212629725458</v>
      </c>
      <c r="E68" s="2">
        <f t="shared" si="3"/>
        <v>48128.288000000008</v>
      </c>
      <c r="F68" s="9">
        <f t="shared" si="4"/>
        <v>10898.980629725462</v>
      </c>
      <c r="G68" s="15">
        <f t="shared" si="5"/>
        <v>0.29605361221076698</v>
      </c>
    </row>
    <row r="69" spans="1:7" x14ac:dyDescent="0.3">
      <c r="A69" s="2" t="s">
        <v>68</v>
      </c>
      <c r="B69" s="2">
        <v>20539.210999999999</v>
      </c>
      <c r="C69" s="6">
        <v>13412.501645741249</v>
      </c>
      <c r="D69" s="7">
        <v>7126.70935425875</v>
      </c>
      <c r="E69" s="2">
        <f t="shared" si="3"/>
        <v>13350.487150000001</v>
      </c>
      <c r="F69" s="9">
        <f t="shared" si="4"/>
        <v>-62.014495741248538</v>
      </c>
      <c r="G69" s="15">
        <f t="shared" si="5"/>
        <v>-8.7017012563014324E-3</v>
      </c>
    </row>
    <row r="70" spans="1:7" x14ac:dyDescent="0.3">
      <c r="A70" s="2" t="s">
        <v>69</v>
      </c>
      <c r="B70" s="2">
        <v>120041.09</v>
      </c>
      <c r="C70" s="6">
        <v>53345.653702801501</v>
      </c>
      <c r="D70" s="7">
        <v>66695.436297198496</v>
      </c>
      <c r="E70" s="2">
        <f t="shared" si="3"/>
        <v>78026.708499999993</v>
      </c>
      <c r="F70" s="9">
        <f t="shared" si="4"/>
        <v>24681.054797198492</v>
      </c>
      <c r="G70" s="15">
        <f t="shared" si="5"/>
        <v>0.37005612628753742</v>
      </c>
    </row>
    <row r="71" spans="1:7" x14ac:dyDescent="0.3">
      <c r="A71" s="2" t="s">
        <v>70</v>
      </c>
      <c r="B71" s="2">
        <v>132165.783</v>
      </c>
      <c r="C71" s="6">
        <v>100133.29001060662</v>
      </c>
      <c r="D71" s="7">
        <v>32032.492989393377</v>
      </c>
      <c r="E71" s="2">
        <f t="shared" si="3"/>
        <v>85907.758950000003</v>
      </c>
      <c r="F71" s="9">
        <f t="shared" si="4"/>
        <v>-14225.53106060662</v>
      </c>
      <c r="G71" s="15">
        <f t="shared" si="5"/>
        <v>-0.444096907016166</v>
      </c>
    </row>
    <row r="72" spans="1:7" x14ac:dyDescent="0.3">
      <c r="A72" s="2" t="s">
        <v>71</v>
      </c>
      <c r="B72" s="2">
        <v>33303.5</v>
      </c>
      <c r="C72" s="6">
        <v>22564.320445759127</v>
      </c>
      <c r="D72" s="7">
        <v>10739.179554240871</v>
      </c>
      <c r="E72" s="2">
        <f t="shared" si="3"/>
        <v>21647.275000000001</v>
      </c>
      <c r="F72" s="9">
        <f t="shared" si="4"/>
        <v>-917.04544575912587</v>
      </c>
      <c r="G72" s="15">
        <f t="shared" si="5"/>
        <v>-8.5392505184158807E-2</v>
      </c>
    </row>
    <row r="73" spans="1:7" x14ac:dyDescent="0.3">
      <c r="A73" s="2" t="s">
        <v>72</v>
      </c>
      <c r="B73" s="2">
        <v>115106.13400000001</v>
      </c>
      <c r="C73" s="6">
        <v>38015.285362566865</v>
      </c>
      <c r="D73" s="7">
        <v>77090.848637433141</v>
      </c>
      <c r="E73" s="2">
        <f t="shared" si="3"/>
        <v>74818.987100000013</v>
      </c>
      <c r="F73" s="9">
        <f t="shared" si="4"/>
        <v>36803.701737433148</v>
      </c>
      <c r="G73" s="15">
        <f t="shared" si="5"/>
        <v>0.47740688276146837</v>
      </c>
    </row>
    <row r="74" spans="1:7" x14ac:dyDescent="0.3">
      <c r="A74" s="2" t="s">
        <v>73</v>
      </c>
      <c r="B74" s="2">
        <v>55268.73</v>
      </c>
      <c r="C74" s="6">
        <v>46064.893469430601</v>
      </c>
      <c r="D74" s="7">
        <v>9203.8365305694024</v>
      </c>
      <c r="E74" s="2">
        <f t="shared" si="3"/>
        <v>35924.674500000001</v>
      </c>
      <c r="F74" s="9">
        <f t="shared" si="4"/>
        <v>-10140.2189694306</v>
      </c>
      <c r="G74" s="15">
        <f t="shared" si="5"/>
        <v>-1.1017382735722347</v>
      </c>
    </row>
    <row r="75" spans="1:7" x14ac:dyDescent="0.3">
      <c r="A75" s="2" t="s">
        <v>74</v>
      </c>
      <c r="B75" s="2">
        <v>22544.761999999999</v>
      </c>
      <c r="C75" s="6">
        <v>19819.067948668708</v>
      </c>
      <c r="D75" s="7">
        <v>2725.6940513312902</v>
      </c>
      <c r="E75" s="2">
        <f t="shared" si="3"/>
        <v>14654.095299999999</v>
      </c>
      <c r="F75" s="9">
        <f t="shared" si="4"/>
        <v>-5164.9726486687086</v>
      </c>
      <c r="G75" s="15">
        <f t="shared" si="5"/>
        <v>-1.8949201749719562</v>
      </c>
    </row>
    <row r="76" spans="1:7" x14ac:dyDescent="0.3">
      <c r="A76" s="2" t="s">
        <v>75</v>
      </c>
      <c r="B76" s="2">
        <v>47339.697999999997</v>
      </c>
      <c r="C76" s="6">
        <v>27291.153999999999</v>
      </c>
      <c r="D76" s="7">
        <v>20048.543999999998</v>
      </c>
      <c r="E76" s="2">
        <f t="shared" si="3"/>
        <v>30770.8037</v>
      </c>
      <c r="F76" s="9">
        <f t="shared" si="4"/>
        <v>3479.6497000000018</v>
      </c>
      <c r="G76" s="15">
        <f t="shared" si="5"/>
        <v>0.17356121721357931</v>
      </c>
    </row>
    <row r="77" spans="1:7" x14ac:dyDescent="0.3">
      <c r="A77" s="2" t="s">
        <v>76</v>
      </c>
      <c r="B77" s="2">
        <v>32122.95</v>
      </c>
      <c r="C77" s="6">
        <v>14925.616532219134</v>
      </c>
      <c r="D77" s="7">
        <v>17197.333467780867</v>
      </c>
      <c r="E77" s="2">
        <f t="shared" si="3"/>
        <v>20879.9175</v>
      </c>
      <c r="F77" s="9">
        <f t="shared" si="4"/>
        <v>5954.3009677808659</v>
      </c>
      <c r="G77" s="15">
        <f t="shared" si="5"/>
        <v>0.34623396580267657</v>
      </c>
    </row>
    <row r="78" spans="1:7" x14ac:dyDescent="0.3">
      <c r="A78" s="2" t="s">
        <v>77</v>
      </c>
      <c r="B78" s="2">
        <v>39598.29</v>
      </c>
      <c r="C78" s="6">
        <v>25788.319720201565</v>
      </c>
      <c r="D78" s="7">
        <v>13809.970279798437</v>
      </c>
      <c r="E78" s="2">
        <f t="shared" si="3"/>
        <v>25738.888500000001</v>
      </c>
      <c r="F78" s="9">
        <f t="shared" si="4"/>
        <v>-49.431220201564429</v>
      </c>
      <c r="G78" s="15">
        <f t="shared" si="5"/>
        <v>-3.5793864287943927E-3</v>
      </c>
    </row>
    <row r="79" spans="1:7" x14ac:dyDescent="0.3">
      <c r="A79" s="2" t="s">
        <v>78</v>
      </c>
      <c r="B79" s="2">
        <v>45352.987000000001</v>
      </c>
      <c r="C79" s="6">
        <v>22156.087318069229</v>
      </c>
      <c r="D79" s="7">
        <v>23196.899681930772</v>
      </c>
      <c r="E79" s="2">
        <f t="shared" si="3"/>
        <v>29479.441550000003</v>
      </c>
      <c r="F79" s="9">
        <f t="shared" si="4"/>
        <v>7323.3542319307744</v>
      </c>
      <c r="G79" s="15">
        <f t="shared" si="5"/>
        <v>0.31570400925755188</v>
      </c>
    </row>
    <row r="80" spans="1:7" x14ac:dyDescent="0.3">
      <c r="A80" s="2" t="s">
        <v>79</v>
      </c>
      <c r="B80" s="2">
        <v>129608.274</v>
      </c>
      <c r="C80" s="6">
        <v>90633.723664156671</v>
      </c>
      <c r="D80" s="7">
        <v>38974.550335843334</v>
      </c>
      <c r="E80" s="2">
        <f t="shared" si="3"/>
        <v>84245.378100000002</v>
      </c>
      <c r="F80" s="9">
        <f t="shared" si="4"/>
        <v>-6388.3455641566688</v>
      </c>
      <c r="G80" s="15">
        <f t="shared" si="5"/>
        <v>-0.16391069323721133</v>
      </c>
    </row>
    <row r="81" spans="1:7" x14ac:dyDescent="0.3">
      <c r="A81" s="2" t="s">
        <v>80</v>
      </c>
      <c r="B81" s="2">
        <v>38346.421000000002</v>
      </c>
      <c r="C81" s="6">
        <v>20745.977583513079</v>
      </c>
      <c r="D81" s="7">
        <v>17600.443416486924</v>
      </c>
      <c r="E81" s="2">
        <f t="shared" si="3"/>
        <v>24925.173650000001</v>
      </c>
      <c r="F81" s="9">
        <f t="shared" si="4"/>
        <v>4179.1960664869221</v>
      </c>
      <c r="G81" s="15">
        <f t="shared" si="5"/>
        <v>0.23744833965785939</v>
      </c>
    </row>
    <row r="82" spans="1:7" x14ac:dyDescent="0.3">
      <c r="A82" s="2" t="s">
        <v>81</v>
      </c>
      <c r="B82" s="2">
        <v>78470.92</v>
      </c>
      <c r="C82" s="6">
        <v>55884.328124218271</v>
      </c>
      <c r="D82" s="7">
        <v>22586.591875781731</v>
      </c>
      <c r="E82" s="2">
        <f t="shared" si="3"/>
        <v>51006.097999999998</v>
      </c>
      <c r="F82" s="9">
        <f t="shared" si="4"/>
        <v>-4878.230124218273</v>
      </c>
      <c r="G82" s="15">
        <f t="shared" si="5"/>
        <v>-0.21597902645280942</v>
      </c>
    </row>
    <row r="83" spans="1:7" x14ac:dyDescent="0.3">
      <c r="A83" s="2" t="s">
        <v>82</v>
      </c>
      <c r="B83" s="2">
        <v>24677.54</v>
      </c>
      <c r="C83" s="6">
        <v>14231.862779057388</v>
      </c>
      <c r="D83" s="7">
        <v>10445.677220942613</v>
      </c>
      <c r="E83" s="2">
        <f t="shared" si="3"/>
        <v>16040.401000000002</v>
      </c>
      <c r="F83" s="9">
        <f t="shared" si="4"/>
        <v>1808.5382209426134</v>
      </c>
      <c r="G83" s="15">
        <f t="shared" si="5"/>
        <v>0.17313747904412194</v>
      </c>
    </row>
    <row r="84" spans="1:7" x14ac:dyDescent="0.3">
      <c r="A84" s="2" t="s">
        <v>83</v>
      </c>
      <c r="B84" s="2">
        <v>37507.96</v>
      </c>
      <c r="C84" s="6">
        <v>20007.326919466312</v>
      </c>
      <c r="D84" s="7">
        <v>17500.633080533687</v>
      </c>
      <c r="E84" s="2">
        <f t="shared" si="3"/>
        <v>24380.173999999999</v>
      </c>
      <c r="F84" s="9">
        <f t="shared" si="4"/>
        <v>4372.8470805336874</v>
      </c>
      <c r="G84" s="15">
        <f t="shared" si="5"/>
        <v>0.24986793680039465</v>
      </c>
    </row>
    <row r="85" spans="1:7" x14ac:dyDescent="0.3">
      <c r="A85" s="2" t="s">
        <v>84</v>
      </c>
      <c r="B85" s="2">
        <v>38550.228999999999</v>
      </c>
      <c r="C85" s="6">
        <v>32133.929475627046</v>
      </c>
      <c r="D85" s="7">
        <v>6416.2995243729538</v>
      </c>
      <c r="E85" s="2">
        <f t="shared" si="3"/>
        <v>25057.648850000001</v>
      </c>
      <c r="F85" s="9">
        <f t="shared" si="4"/>
        <v>-7076.2806256270451</v>
      </c>
      <c r="G85" s="15">
        <f t="shared" si="5"/>
        <v>-1.102860082941435</v>
      </c>
    </row>
    <row r="86" spans="1:7" x14ac:dyDescent="0.3">
      <c r="A86" s="2" t="s">
        <v>85</v>
      </c>
      <c r="B86" s="2">
        <v>81501.37</v>
      </c>
      <c r="C86" s="6">
        <v>35915.142726695558</v>
      </c>
      <c r="D86" s="7">
        <v>45586.227273304437</v>
      </c>
      <c r="E86" s="2">
        <f t="shared" si="3"/>
        <v>52975.890500000001</v>
      </c>
      <c r="F86" s="9">
        <f t="shared" si="4"/>
        <v>17060.747773304443</v>
      </c>
      <c r="G86" s="15">
        <f t="shared" si="5"/>
        <v>0.37425224226211229</v>
      </c>
    </row>
    <row r="87" spans="1:7" x14ac:dyDescent="0.3">
      <c r="A87" s="2" t="s">
        <v>86</v>
      </c>
      <c r="B87" s="2">
        <v>39168.129000000001</v>
      </c>
      <c r="C87" s="6">
        <v>30360.30651390407</v>
      </c>
      <c r="D87" s="7">
        <v>8807.8224860959308</v>
      </c>
      <c r="E87" s="2">
        <f t="shared" si="3"/>
        <v>25459.28385</v>
      </c>
      <c r="F87" s="9">
        <f t="shared" si="4"/>
        <v>-4901.0226639040702</v>
      </c>
      <c r="G87" s="15">
        <f t="shared" si="5"/>
        <v>-0.55643976381686244</v>
      </c>
    </row>
    <row r="88" spans="1:7" x14ac:dyDescent="0.3">
      <c r="A88" s="2" t="s">
        <v>87</v>
      </c>
      <c r="B88" s="2">
        <v>22159.45</v>
      </c>
      <c r="C88" s="6">
        <v>15529.790393284069</v>
      </c>
      <c r="D88" s="7">
        <v>6629.6596067159317</v>
      </c>
      <c r="E88" s="2">
        <f t="shared" si="3"/>
        <v>14403.642500000002</v>
      </c>
      <c r="F88" s="9">
        <f t="shared" si="4"/>
        <v>-1126.1478932840673</v>
      </c>
      <c r="G88" s="15">
        <f t="shared" si="5"/>
        <v>-0.16986511526825071</v>
      </c>
    </row>
    <row r="89" spans="1:7" x14ac:dyDescent="0.3">
      <c r="A89" s="2" t="s">
        <v>88</v>
      </c>
      <c r="B89" s="2">
        <v>33194.199999999997</v>
      </c>
      <c r="C89" s="6">
        <v>20415.920674760611</v>
      </c>
      <c r="D89" s="7">
        <v>12778.279325239386</v>
      </c>
      <c r="E89" s="2">
        <f t="shared" si="3"/>
        <v>21576.23</v>
      </c>
      <c r="F89" s="9">
        <f t="shared" si="4"/>
        <v>1160.3093252393883</v>
      </c>
      <c r="G89" s="15">
        <f t="shared" si="5"/>
        <v>9.0803252590320974E-2</v>
      </c>
    </row>
    <row r="90" spans="1:7" x14ac:dyDescent="0.3">
      <c r="A90" s="2" t="s">
        <v>89</v>
      </c>
      <c r="B90" s="2">
        <v>29527.534</v>
      </c>
      <c r="C90" s="6">
        <v>15676.612758586532</v>
      </c>
      <c r="D90" s="7">
        <v>13850.921241413467</v>
      </c>
      <c r="E90" s="2">
        <f t="shared" si="3"/>
        <v>19192.897100000002</v>
      </c>
      <c r="F90" s="9">
        <f t="shared" si="4"/>
        <v>3516.2843414134695</v>
      </c>
      <c r="G90" s="15">
        <f t="shared" si="5"/>
        <v>0.25386645986405432</v>
      </c>
    </row>
    <row r="91" spans="1:7" x14ac:dyDescent="0.3">
      <c r="A91" s="2" t="s">
        <v>90</v>
      </c>
      <c r="B91" s="2">
        <v>29639.358</v>
      </c>
      <c r="C91" s="6">
        <v>13786.005556331987</v>
      </c>
      <c r="D91" s="7">
        <v>15853.352443668013</v>
      </c>
      <c r="E91" s="2">
        <f t="shared" si="3"/>
        <v>19265.582699999999</v>
      </c>
      <c r="F91" s="9">
        <f t="shared" si="4"/>
        <v>5479.5771436680116</v>
      </c>
      <c r="G91" s="15">
        <f t="shared" si="5"/>
        <v>0.34564153942446474</v>
      </c>
    </row>
    <row r="92" spans="1:7" x14ac:dyDescent="0.3">
      <c r="A92" s="2" t="s">
        <v>91</v>
      </c>
      <c r="B92" s="2">
        <v>32368.460999999999</v>
      </c>
      <c r="C92" s="6">
        <v>20908.648606618532</v>
      </c>
      <c r="D92" s="7">
        <v>11459.812393381466</v>
      </c>
      <c r="E92" s="2">
        <f t="shared" si="3"/>
        <v>21039.499650000002</v>
      </c>
      <c r="F92" s="9">
        <f t="shared" si="4"/>
        <v>130.85104338146994</v>
      </c>
      <c r="G92" s="15">
        <f t="shared" si="5"/>
        <v>1.1418253535899247E-2</v>
      </c>
    </row>
    <row r="93" spans="1:7" x14ac:dyDescent="0.3">
      <c r="A93" s="2" t="s">
        <v>92</v>
      </c>
      <c r="B93" s="2">
        <v>32090.91</v>
      </c>
      <c r="C93" s="6">
        <v>21271.341425811039</v>
      </c>
      <c r="D93" s="7">
        <v>10819.568574188961</v>
      </c>
      <c r="E93" s="2">
        <f t="shared" si="3"/>
        <v>20859.091500000002</v>
      </c>
      <c r="F93" s="9">
        <f t="shared" si="4"/>
        <v>-412.24992581103652</v>
      </c>
      <c r="G93" s="15">
        <f t="shared" si="5"/>
        <v>-3.8102251765795472E-2</v>
      </c>
    </row>
    <row r="94" spans="1:7" x14ac:dyDescent="0.3">
      <c r="A94" s="2" t="s">
        <v>93</v>
      </c>
      <c r="B94" s="2">
        <v>32892.42</v>
      </c>
      <c r="C94" s="6">
        <v>19280.57287699731</v>
      </c>
      <c r="D94" s="7">
        <v>13611.847123002688</v>
      </c>
      <c r="E94" s="2">
        <f t="shared" si="3"/>
        <v>21380.073</v>
      </c>
      <c r="F94" s="9">
        <f t="shared" si="4"/>
        <v>2099.5001230026901</v>
      </c>
      <c r="G94" s="15">
        <f t="shared" si="5"/>
        <v>0.15424064816704711</v>
      </c>
    </row>
    <row r="95" spans="1:7" x14ac:dyDescent="0.3">
      <c r="A95" s="2" t="s">
        <v>94</v>
      </c>
      <c r="B95" s="2">
        <v>27688.916000000001</v>
      </c>
      <c r="C95" s="6">
        <v>15270.780702295122</v>
      </c>
      <c r="D95" s="7">
        <v>12418.135297704879</v>
      </c>
      <c r="E95" s="2">
        <f t="shared" si="3"/>
        <v>17997.795400000003</v>
      </c>
      <c r="F95" s="9">
        <f t="shared" si="4"/>
        <v>2727.0146977048807</v>
      </c>
      <c r="G95" s="15">
        <f t="shared" si="5"/>
        <v>0.21959937078547437</v>
      </c>
    </row>
    <row r="96" spans="1:7" x14ac:dyDescent="0.3">
      <c r="A96" s="2" t="s">
        <v>95</v>
      </c>
      <c r="B96" s="2">
        <v>69541.41</v>
      </c>
      <c r="C96" s="6">
        <v>26137.64727666309</v>
      </c>
      <c r="D96" s="7">
        <v>43403.762723336913</v>
      </c>
      <c r="E96" s="2">
        <f t="shared" si="3"/>
        <v>45201.916500000007</v>
      </c>
      <c r="F96" s="9">
        <f t="shared" si="4"/>
        <v>19064.269223336916</v>
      </c>
      <c r="G96" s="15">
        <f t="shared" si="5"/>
        <v>0.43923079537725485</v>
      </c>
    </row>
    <row r="97" spans="1:7" x14ac:dyDescent="0.3">
      <c r="A97" s="2" t="s">
        <v>96</v>
      </c>
      <c r="B97" s="2">
        <v>36730.36</v>
      </c>
      <c r="C97" s="6">
        <v>15331.497073248393</v>
      </c>
      <c r="D97" s="7">
        <v>21398.862926751608</v>
      </c>
      <c r="E97" s="2">
        <f t="shared" si="3"/>
        <v>23874.734</v>
      </c>
      <c r="F97" s="9">
        <f t="shared" si="4"/>
        <v>8543.2369267516078</v>
      </c>
      <c r="G97" s="15">
        <f t="shared" si="5"/>
        <v>0.39923789203170007</v>
      </c>
    </row>
    <row r="98" spans="1:7" x14ac:dyDescent="0.3">
      <c r="A98" s="2" t="s">
        <v>97</v>
      </c>
      <c r="B98" s="2">
        <v>44312.01</v>
      </c>
      <c r="C98" s="6">
        <v>18503.009999999998</v>
      </c>
      <c r="D98" s="7">
        <v>25809.000000000004</v>
      </c>
      <c r="E98" s="2">
        <f t="shared" si="3"/>
        <v>28802.806500000002</v>
      </c>
      <c r="F98" s="9">
        <f t="shared" si="4"/>
        <v>10299.796500000004</v>
      </c>
      <c r="G98" s="15">
        <f t="shared" si="5"/>
        <v>0.39907770545158677</v>
      </c>
    </row>
    <row r="99" spans="1:7" x14ac:dyDescent="0.3">
      <c r="A99" s="2" t="s">
        <v>98</v>
      </c>
      <c r="B99" s="2">
        <v>20675.98</v>
      </c>
      <c r="C99" s="6">
        <v>6944.7785632606865</v>
      </c>
      <c r="D99" s="7">
        <v>13731.201436739313</v>
      </c>
      <c r="E99" s="2">
        <f t="shared" si="3"/>
        <v>13439.387000000001</v>
      </c>
      <c r="F99" s="9">
        <f t="shared" si="4"/>
        <v>6494.6084367393141</v>
      </c>
      <c r="G99" s="15">
        <f t="shared" si="5"/>
        <v>0.47298180473576679</v>
      </c>
    </row>
    <row r="100" spans="1:7" x14ac:dyDescent="0.3">
      <c r="A100" s="2" t="s">
        <v>99</v>
      </c>
      <c r="B100" s="2">
        <v>27669.54</v>
      </c>
      <c r="C100" s="6">
        <v>16118.699473934621</v>
      </c>
      <c r="D100" s="7">
        <v>11550.84052606538</v>
      </c>
      <c r="E100" s="2">
        <f t="shared" si="3"/>
        <v>17985.201000000001</v>
      </c>
      <c r="F100" s="9">
        <f t="shared" si="4"/>
        <v>1866.5015260653799</v>
      </c>
      <c r="G100" s="15">
        <f t="shared" si="5"/>
        <v>0.16159010436110449</v>
      </c>
    </row>
    <row r="101" spans="1:7" x14ac:dyDescent="0.3">
      <c r="A101" s="2" t="s">
        <v>100</v>
      </c>
      <c r="B101" s="2">
        <v>29385.855</v>
      </c>
      <c r="C101" s="6">
        <v>13250.679775251647</v>
      </c>
      <c r="D101" s="7">
        <v>16135.175224748353</v>
      </c>
      <c r="E101" s="2">
        <f t="shared" si="3"/>
        <v>19100.80575</v>
      </c>
      <c r="F101" s="9">
        <f t="shared" si="4"/>
        <v>5850.1259747483527</v>
      </c>
      <c r="G101" s="15">
        <f t="shared" si="5"/>
        <v>0.362569720704077</v>
      </c>
    </row>
    <row r="102" spans="1:7" x14ac:dyDescent="0.3">
      <c r="A102" s="2" t="s">
        <v>101</v>
      </c>
      <c r="B102" s="2">
        <v>82049.81</v>
      </c>
      <c r="C102" s="6">
        <v>33434.940586143064</v>
      </c>
      <c r="D102" s="7">
        <v>48614.869413856934</v>
      </c>
      <c r="E102" s="2">
        <f t="shared" si="3"/>
        <v>53332.376499999998</v>
      </c>
      <c r="F102" s="9">
        <f t="shared" si="4"/>
        <v>19897.435913856934</v>
      </c>
      <c r="G102" s="15">
        <f t="shared" si="5"/>
        <v>0.4092870381790118</v>
      </c>
    </row>
    <row r="103" spans="1:7" x14ac:dyDescent="0.3">
      <c r="A103" s="2" t="s">
        <v>102</v>
      </c>
      <c r="B103" s="2">
        <v>36741.985999999997</v>
      </c>
      <c r="C103" s="6">
        <v>35697.649368202867</v>
      </c>
      <c r="D103" s="7">
        <v>1044.3366317971304</v>
      </c>
      <c r="E103" s="2">
        <f t="shared" si="3"/>
        <v>23882.2909</v>
      </c>
      <c r="F103" s="9">
        <f t="shared" si="4"/>
        <v>-11815.358468202867</v>
      </c>
      <c r="G103" s="15">
        <f t="shared" si="5"/>
        <v>-11.313745116716428</v>
      </c>
    </row>
    <row r="104" spans="1:7" x14ac:dyDescent="0.3">
      <c r="A104" s="2" t="s">
        <v>103</v>
      </c>
      <c r="B104" s="2">
        <v>67195.539000000004</v>
      </c>
      <c r="C104" s="6">
        <v>30763.816970087137</v>
      </c>
      <c r="D104" s="7">
        <v>36431.722029912868</v>
      </c>
      <c r="E104" s="2">
        <f t="shared" si="3"/>
        <v>43677.100350000008</v>
      </c>
      <c r="F104" s="9">
        <f t="shared" si="4"/>
        <v>12913.283379912871</v>
      </c>
      <c r="G104" s="15">
        <f t="shared" si="5"/>
        <v>0.35445163336803587</v>
      </c>
    </row>
    <row r="105" spans="1:7" x14ac:dyDescent="0.3">
      <c r="A105" s="2" t="s">
        <v>104</v>
      </c>
      <c r="B105" s="2">
        <v>44079.938999999998</v>
      </c>
      <c r="C105" s="6">
        <v>18414.146051061391</v>
      </c>
      <c r="D105" s="7">
        <v>25665.792948938608</v>
      </c>
      <c r="E105" s="2">
        <f t="shared" si="3"/>
        <v>28651.960350000001</v>
      </c>
      <c r="F105" s="9">
        <f t="shared" si="4"/>
        <v>10237.814298938611</v>
      </c>
      <c r="G105" s="15">
        <f t="shared" si="5"/>
        <v>0.39888946035318146</v>
      </c>
    </row>
    <row r="106" spans="1:7" x14ac:dyDescent="0.3">
      <c r="A106" s="2" t="s">
        <v>105</v>
      </c>
      <c r="B106" s="2">
        <v>31158.91</v>
      </c>
      <c r="C106" s="6">
        <v>26357.929317166017</v>
      </c>
      <c r="D106" s="7">
        <v>4800.9806828339806</v>
      </c>
      <c r="E106" s="2">
        <f t="shared" si="3"/>
        <v>20253.291499999999</v>
      </c>
      <c r="F106" s="9">
        <f t="shared" si="4"/>
        <v>-6104.6378171660181</v>
      </c>
      <c r="G106" s="15">
        <f t="shared" si="5"/>
        <v>-1.2715397583233972</v>
      </c>
    </row>
    <row r="107" spans="1:7" x14ac:dyDescent="0.3">
      <c r="A107" s="2" t="s">
        <v>106</v>
      </c>
      <c r="B107" s="2">
        <v>25567.341</v>
      </c>
      <c r="C107" s="6">
        <v>18533.452745002942</v>
      </c>
      <c r="D107" s="7">
        <v>7033.8882549970585</v>
      </c>
      <c r="E107" s="2">
        <f t="shared" si="3"/>
        <v>16618.771650000002</v>
      </c>
      <c r="F107" s="9">
        <f t="shared" si="4"/>
        <v>-1914.6810950029394</v>
      </c>
      <c r="G107" s="15">
        <f t="shared" si="5"/>
        <v>-0.2722080626803674</v>
      </c>
    </row>
    <row r="108" spans="1:7" x14ac:dyDescent="0.3">
      <c r="A108" s="2" t="s">
        <v>107</v>
      </c>
      <c r="B108" s="2">
        <v>62641.26</v>
      </c>
      <c r="C108" s="6">
        <v>26574.523870643985</v>
      </c>
      <c r="D108" s="7">
        <v>36066.736129356017</v>
      </c>
      <c r="E108" s="2">
        <f t="shared" si="3"/>
        <v>40716.819000000003</v>
      </c>
      <c r="F108" s="9">
        <f t="shared" si="4"/>
        <v>14142.295129356018</v>
      </c>
      <c r="G108" s="15">
        <f t="shared" si="5"/>
        <v>0.39211463656244444</v>
      </c>
    </row>
    <row r="109" spans="1:7" x14ac:dyDescent="0.3">
      <c r="A109" s="2" t="s">
        <v>108</v>
      </c>
      <c r="B109" s="2">
        <v>20401.416000000001</v>
      </c>
      <c r="C109" s="6">
        <v>12838.366448962017</v>
      </c>
      <c r="D109" s="7">
        <v>7563.0495510379842</v>
      </c>
      <c r="E109" s="2">
        <f t="shared" si="3"/>
        <v>13260.920400000001</v>
      </c>
      <c r="F109" s="9">
        <f t="shared" si="4"/>
        <v>422.55395103798401</v>
      </c>
      <c r="G109" s="15">
        <f t="shared" si="5"/>
        <v>5.5870842599463198E-2</v>
      </c>
    </row>
    <row r="110" spans="1:7" x14ac:dyDescent="0.3">
      <c r="A110" s="2" t="s">
        <v>109</v>
      </c>
      <c r="B110" s="2">
        <v>74901.154999999999</v>
      </c>
      <c r="C110" s="6">
        <v>31503.192424309309</v>
      </c>
      <c r="D110" s="7">
        <v>43397.96257569069</v>
      </c>
      <c r="E110" s="2">
        <f t="shared" si="3"/>
        <v>48685.750749999999</v>
      </c>
      <c r="F110" s="9">
        <f t="shared" si="4"/>
        <v>17182.55832569069</v>
      </c>
      <c r="G110" s="15">
        <f t="shared" si="5"/>
        <v>0.39593006919904294</v>
      </c>
    </row>
    <row r="111" spans="1:7" x14ac:dyDescent="0.3">
      <c r="A111" s="2" t="s">
        <v>110</v>
      </c>
      <c r="B111" s="2">
        <v>27970.21</v>
      </c>
      <c r="C111" s="6">
        <v>14002.268584856183</v>
      </c>
      <c r="D111" s="7">
        <v>13967.941415143816</v>
      </c>
      <c r="E111" s="2">
        <f t="shared" si="3"/>
        <v>18180.636500000001</v>
      </c>
      <c r="F111" s="9">
        <f t="shared" si="4"/>
        <v>4178.3679151438173</v>
      </c>
      <c r="G111" s="15">
        <f t="shared" si="5"/>
        <v>0.29913985110316244</v>
      </c>
    </row>
    <row r="112" spans="1:7" x14ac:dyDescent="0.3">
      <c r="A112" s="2" t="s">
        <v>111</v>
      </c>
      <c r="B112" s="2">
        <v>28871.07</v>
      </c>
      <c r="C112" s="6">
        <v>23567.37040307375</v>
      </c>
      <c r="D112" s="7">
        <v>5303.6995969262498</v>
      </c>
      <c r="E112" s="2">
        <f t="shared" si="3"/>
        <v>18766.195500000002</v>
      </c>
      <c r="F112" s="9">
        <f t="shared" si="4"/>
        <v>-4801.1749030737483</v>
      </c>
      <c r="G112" s="15">
        <f t="shared" si="5"/>
        <v>-0.9052501589374069</v>
      </c>
    </row>
    <row r="113" spans="1:7" x14ac:dyDescent="0.3">
      <c r="A113" s="2" t="s">
        <v>112</v>
      </c>
      <c r="B113" s="2">
        <v>23978.906999999999</v>
      </c>
      <c r="C113" s="6">
        <v>10252.199238305115</v>
      </c>
      <c r="D113" s="7">
        <v>13726.707761694885</v>
      </c>
      <c r="E113" s="2">
        <f t="shared" si="3"/>
        <v>15586.28955</v>
      </c>
      <c r="F113" s="9">
        <f t="shared" si="4"/>
        <v>5334.0903116948848</v>
      </c>
      <c r="G113" s="15">
        <f t="shared" si="5"/>
        <v>0.38859210848649012</v>
      </c>
    </row>
    <row r="114" spans="1:7" x14ac:dyDescent="0.3">
      <c r="A114" s="2" t="s">
        <v>113</v>
      </c>
      <c r="B114" s="2">
        <v>34429.838000000003</v>
      </c>
      <c r="C114" s="6">
        <v>13505.137898905312</v>
      </c>
      <c r="D114" s="7">
        <v>20924.700101094691</v>
      </c>
      <c r="E114" s="2">
        <f t="shared" si="3"/>
        <v>22379.394700000004</v>
      </c>
      <c r="F114" s="9">
        <f t="shared" si="4"/>
        <v>8874.2568010946925</v>
      </c>
      <c r="G114" s="15">
        <f t="shared" si="5"/>
        <v>0.42410437225957798</v>
      </c>
    </row>
    <row r="115" spans="1:7" x14ac:dyDescent="0.3">
      <c r="A115" s="2" t="s">
        <v>114</v>
      </c>
      <c r="B115" s="2">
        <v>90365.9</v>
      </c>
      <c r="C115" s="6">
        <v>27040.246567943308</v>
      </c>
      <c r="D115" s="7">
        <v>63325.653432056686</v>
      </c>
      <c r="E115" s="2">
        <f t="shared" si="3"/>
        <v>58737.834999999999</v>
      </c>
      <c r="F115" s="9">
        <f t="shared" si="4"/>
        <v>31697.588432056691</v>
      </c>
      <c r="G115" s="15">
        <f t="shared" si="5"/>
        <v>0.50054893576527626</v>
      </c>
    </row>
    <row r="116" spans="1:7" x14ac:dyDescent="0.3">
      <c r="A116" s="2" t="s">
        <v>115</v>
      </c>
      <c r="B116" s="2">
        <v>50095.220999999998</v>
      </c>
      <c r="C116" s="6">
        <v>28815.84878505841</v>
      </c>
      <c r="D116" s="7">
        <v>21279.372214941588</v>
      </c>
      <c r="E116" s="2">
        <f t="shared" si="3"/>
        <v>32561.893649999998</v>
      </c>
      <c r="F116" s="9">
        <f t="shared" si="4"/>
        <v>3746.0448649415885</v>
      </c>
      <c r="G116" s="15">
        <f t="shared" si="5"/>
        <v>0.17604113632221041</v>
      </c>
    </row>
    <row r="117" spans="1:7" x14ac:dyDescent="0.3">
      <c r="A117" s="2" t="s">
        <v>116</v>
      </c>
      <c r="B117" s="2">
        <v>30053.806</v>
      </c>
      <c r="C117" s="6">
        <v>17571.156960216074</v>
      </c>
      <c r="D117" s="7">
        <v>12482.649039783926</v>
      </c>
      <c r="E117" s="2">
        <f t="shared" si="3"/>
        <v>19534.973900000001</v>
      </c>
      <c r="F117" s="9">
        <f t="shared" si="4"/>
        <v>1963.8169397839265</v>
      </c>
      <c r="G117" s="15">
        <f t="shared" si="5"/>
        <v>0.15732373260875723</v>
      </c>
    </row>
    <row r="118" spans="1:7" x14ac:dyDescent="0.3">
      <c r="A118" s="2" t="s">
        <v>117</v>
      </c>
      <c r="B118" s="2">
        <v>25260.16</v>
      </c>
      <c r="C118" s="6">
        <v>17975.199522084713</v>
      </c>
      <c r="D118" s="7">
        <v>7284.9604779152878</v>
      </c>
      <c r="E118" s="2">
        <f t="shared" si="3"/>
        <v>16419.103999999999</v>
      </c>
      <c r="F118" s="9">
        <f t="shared" si="4"/>
        <v>-1556.0955220847136</v>
      </c>
      <c r="G118" s="15">
        <f t="shared" si="5"/>
        <v>-0.21360383859350959</v>
      </c>
    </row>
    <row r="119" spans="1:7" x14ac:dyDescent="0.3">
      <c r="A119" s="2" t="s">
        <v>118</v>
      </c>
      <c r="B119" s="2">
        <v>79482</v>
      </c>
      <c r="C119" s="6">
        <v>40407.25058064195</v>
      </c>
      <c r="D119" s="7">
        <v>39074.74941935805</v>
      </c>
      <c r="E119" s="2">
        <f t="shared" si="3"/>
        <v>51663.3</v>
      </c>
      <c r="F119" s="9">
        <f t="shared" si="4"/>
        <v>11256.049419358053</v>
      </c>
      <c r="G119" s="15">
        <f t="shared" si="5"/>
        <v>0.28806453238012797</v>
      </c>
    </row>
    <row r="120" spans="1:7" x14ac:dyDescent="0.3">
      <c r="A120" s="2" t="s">
        <v>119</v>
      </c>
      <c r="B120" s="2">
        <v>32217.149000000001</v>
      </c>
      <c r="C120" s="6">
        <v>20610.252745204474</v>
      </c>
      <c r="D120" s="7">
        <v>11606.896254795529</v>
      </c>
      <c r="E120" s="2">
        <f t="shared" si="3"/>
        <v>20941.146850000001</v>
      </c>
      <c r="F120" s="9">
        <f t="shared" si="4"/>
        <v>330.8941047955268</v>
      </c>
      <c r="G120" s="15">
        <f t="shared" si="5"/>
        <v>2.8508405479958858E-2</v>
      </c>
    </row>
    <row r="121" spans="1:7" x14ac:dyDescent="0.3">
      <c r="A121" s="2" t="s">
        <v>120</v>
      </c>
      <c r="B121" s="2">
        <v>37756.294000000002</v>
      </c>
      <c r="C121" s="6">
        <v>35428.279443037703</v>
      </c>
      <c r="D121" s="7">
        <v>2328.014556962301</v>
      </c>
      <c r="E121" s="2">
        <f t="shared" si="3"/>
        <v>24541.591100000001</v>
      </c>
      <c r="F121" s="9">
        <f t="shared" si="4"/>
        <v>-10886.688343037702</v>
      </c>
      <c r="G121" s="15">
        <f t="shared" si="5"/>
        <v>-4.6763832771059421</v>
      </c>
    </row>
    <row r="122" spans="1:7" x14ac:dyDescent="0.3">
      <c r="A122" s="2" t="s">
        <v>121</v>
      </c>
      <c r="B122" s="2">
        <v>83179.879000000001</v>
      </c>
      <c r="C122" s="6">
        <v>30090.449299902248</v>
      </c>
      <c r="D122" s="7">
        <v>53089.429700097753</v>
      </c>
      <c r="E122" s="2">
        <f t="shared" si="3"/>
        <v>54066.921350000004</v>
      </c>
      <c r="F122" s="9">
        <f t="shared" si="4"/>
        <v>23976.472050097756</v>
      </c>
      <c r="G122" s="15">
        <f t="shared" si="5"/>
        <v>0.45162421569681332</v>
      </c>
    </row>
    <row r="123" spans="1:7" x14ac:dyDescent="0.3">
      <c r="A123" s="2" t="s">
        <v>122</v>
      </c>
      <c r="B123" s="2">
        <v>47982.455999999998</v>
      </c>
      <c r="C123" s="6">
        <v>43023.816304114473</v>
      </c>
      <c r="D123" s="7">
        <v>4958.6396958855257</v>
      </c>
      <c r="E123" s="2">
        <f t="shared" si="3"/>
        <v>31188.596399999999</v>
      </c>
      <c r="F123" s="9">
        <f t="shared" si="4"/>
        <v>-11835.219904114474</v>
      </c>
      <c r="G123" s="15">
        <f t="shared" si="5"/>
        <v>-2.3867876332968598</v>
      </c>
    </row>
    <row r="124" spans="1:7" x14ac:dyDescent="0.3">
      <c r="A124" s="2" t="s">
        <v>123</v>
      </c>
      <c r="B124" s="2">
        <v>19412</v>
      </c>
      <c r="C124" s="6">
        <v>11814.822280067667</v>
      </c>
      <c r="D124" s="7">
        <v>7597.1777199323333</v>
      </c>
      <c r="E124" s="2">
        <f t="shared" si="3"/>
        <v>12617.800000000001</v>
      </c>
      <c r="F124" s="9">
        <f t="shared" si="4"/>
        <v>802.97771993233437</v>
      </c>
      <c r="G124" s="15">
        <f t="shared" si="5"/>
        <v>0.10569421297406299</v>
      </c>
    </row>
    <row r="125" spans="1:7" x14ac:dyDescent="0.3">
      <c r="A125" s="2" t="s">
        <v>124</v>
      </c>
      <c r="B125" s="2">
        <v>43421.13</v>
      </c>
      <c r="C125" s="6">
        <v>25505.383757033684</v>
      </c>
      <c r="D125" s="7">
        <v>17915.746242966314</v>
      </c>
      <c r="E125" s="2">
        <f t="shared" si="3"/>
        <v>28223.734499999999</v>
      </c>
      <c r="F125" s="9">
        <f t="shared" si="4"/>
        <v>2718.350742966315</v>
      </c>
      <c r="G125" s="15">
        <f t="shared" si="5"/>
        <v>0.1517296966646608</v>
      </c>
    </row>
    <row r="126" spans="1:7" x14ac:dyDescent="0.3">
      <c r="A126" s="2" t="s">
        <v>125</v>
      </c>
      <c r="B126" s="2">
        <v>44881.277000000002</v>
      </c>
      <c r="C126" s="6">
        <v>32182.174862561264</v>
      </c>
      <c r="D126" s="7">
        <v>12699.102137438738</v>
      </c>
      <c r="E126" s="2">
        <f t="shared" si="3"/>
        <v>29172.83005</v>
      </c>
      <c r="F126" s="9">
        <f t="shared" si="4"/>
        <v>-3009.3448125612631</v>
      </c>
      <c r="G126" s="15">
        <f t="shared" si="5"/>
        <v>-0.23697303793543731</v>
      </c>
    </row>
    <row r="127" spans="1:7" x14ac:dyDescent="0.3">
      <c r="A127" s="2" t="s">
        <v>126</v>
      </c>
      <c r="B127" s="2">
        <v>1321.942</v>
      </c>
      <c r="C127" s="6">
        <v>621.10093613547042</v>
      </c>
      <c r="D127" s="7">
        <v>700.84106386452959</v>
      </c>
      <c r="E127" s="2">
        <f t="shared" si="3"/>
        <v>859.26229999999998</v>
      </c>
      <c r="F127" s="9">
        <f t="shared" si="4"/>
        <v>238.16136386452956</v>
      </c>
      <c r="G127" s="15">
        <f t="shared" si="5"/>
        <v>0.339822216682448</v>
      </c>
    </row>
    <row r="128" spans="1:7" x14ac:dyDescent="0.3">
      <c r="A128" s="2" t="s">
        <v>127</v>
      </c>
      <c r="B128" s="2">
        <v>40777.120000000003</v>
      </c>
      <c r="C128" s="6">
        <v>21905.225110651201</v>
      </c>
      <c r="D128" s="7">
        <v>18871.894889348801</v>
      </c>
      <c r="E128" s="2">
        <f t="shared" si="3"/>
        <v>26505.128000000004</v>
      </c>
      <c r="F128" s="9">
        <f t="shared" si="4"/>
        <v>4599.902889348803</v>
      </c>
      <c r="G128" s="15">
        <f t="shared" si="5"/>
        <v>0.24374356238837278</v>
      </c>
    </row>
    <row r="129" spans="1:7" x14ac:dyDescent="0.3">
      <c r="A129" s="2" t="s">
        <v>128</v>
      </c>
      <c r="B129" s="2">
        <v>35638.769999999997</v>
      </c>
      <c r="C129" s="6">
        <v>28704.353901805276</v>
      </c>
      <c r="D129" s="7">
        <v>6934.4160981947207</v>
      </c>
      <c r="E129" s="2">
        <f t="shared" si="3"/>
        <v>23165.200499999999</v>
      </c>
      <c r="F129" s="9">
        <f t="shared" si="4"/>
        <v>-5539.1534018052771</v>
      </c>
      <c r="G129" s="15">
        <f t="shared" si="5"/>
        <v>-0.7987916103343321</v>
      </c>
    </row>
    <row r="130" spans="1:7" x14ac:dyDescent="0.3">
      <c r="A130" s="2" t="s">
        <v>129</v>
      </c>
      <c r="B130" s="2">
        <v>46281.74</v>
      </c>
      <c r="C130" s="6">
        <v>28460.679854545881</v>
      </c>
      <c r="D130" s="7">
        <v>17821.060145454117</v>
      </c>
      <c r="E130" s="2">
        <f t="shared" si="3"/>
        <v>30083.131000000001</v>
      </c>
      <c r="F130" s="9">
        <f t="shared" si="4"/>
        <v>1622.4511454541207</v>
      </c>
      <c r="G130" s="15">
        <f t="shared" si="5"/>
        <v>9.1041224944632904E-2</v>
      </c>
    </row>
    <row r="131" spans="1:7" x14ac:dyDescent="0.3">
      <c r="A131" s="2" t="s">
        <v>130</v>
      </c>
      <c r="B131" s="2">
        <v>81449.320000000007</v>
      </c>
      <c r="C131" s="6">
        <v>46854.805871081764</v>
      </c>
      <c r="D131" s="7">
        <v>34594.514128918243</v>
      </c>
      <c r="E131" s="2">
        <f t="shared" ref="E131:E194" si="6">0.65*B131</f>
        <v>52942.058000000005</v>
      </c>
      <c r="F131" s="9">
        <f t="shared" ref="F131:F194" si="7">E131-C131</f>
        <v>6087.2521289182405</v>
      </c>
      <c r="G131" s="15">
        <f t="shared" ref="G131:G194" si="8">F131/D131</f>
        <v>0.17596004112772856</v>
      </c>
    </row>
    <row r="132" spans="1:7" x14ac:dyDescent="0.3">
      <c r="A132" s="2" t="s">
        <v>131</v>
      </c>
      <c r="B132" s="2">
        <v>46245.19</v>
      </c>
      <c r="C132" s="6">
        <v>19718.532762099672</v>
      </c>
      <c r="D132" s="7">
        <v>26526.65723790033</v>
      </c>
      <c r="E132" s="2">
        <f t="shared" si="6"/>
        <v>30059.373500000002</v>
      </c>
      <c r="F132" s="9">
        <f t="shared" si="7"/>
        <v>10340.840737900329</v>
      </c>
      <c r="G132" s="15">
        <f t="shared" si="8"/>
        <v>0.38982826389167907</v>
      </c>
    </row>
    <row r="133" spans="1:7" x14ac:dyDescent="0.3">
      <c r="A133" s="2" t="s">
        <v>132</v>
      </c>
      <c r="B133" s="2">
        <v>133883.359</v>
      </c>
      <c r="C133" s="6">
        <v>61738.192051285587</v>
      </c>
      <c r="D133" s="7">
        <v>72145.16694871441</v>
      </c>
      <c r="E133" s="2">
        <f t="shared" si="6"/>
        <v>87024.183350000007</v>
      </c>
      <c r="F133" s="9">
        <f t="shared" si="7"/>
        <v>25285.99129871442</v>
      </c>
      <c r="G133" s="15">
        <f t="shared" si="8"/>
        <v>0.3504876676865879</v>
      </c>
    </row>
    <row r="134" spans="1:7" x14ac:dyDescent="0.3">
      <c r="A134" s="2" t="s">
        <v>133</v>
      </c>
      <c r="B134" s="2">
        <v>46318.23</v>
      </c>
      <c r="C134" s="6">
        <v>18090.004780559779</v>
      </c>
      <c r="D134" s="7">
        <v>28228.225219440224</v>
      </c>
      <c r="E134" s="2">
        <f t="shared" si="6"/>
        <v>30106.849500000004</v>
      </c>
      <c r="F134" s="9">
        <f t="shared" si="7"/>
        <v>12016.844719440225</v>
      </c>
      <c r="G134" s="15">
        <f t="shared" si="8"/>
        <v>0.42570316149966314</v>
      </c>
    </row>
    <row r="135" spans="1:7" x14ac:dyDescent="0.3">
      <c r="A135" s="2" t="s">
        <v>134</v>
      </c>
      <c r="B135" s="2">
        <v>50406.92</v>
      </c>
      <c r="C135" s="6">
        <v>45188.010169519344</v>
      </c>
      <c r="D135" s="7">
        <v>5218.9098304806539</v>
      </c>
      <c r="E135" s="2">
        <f t="shared" si="6"/>
        <v>32764.498</v>
      </c>
      <c r="F135" s="9">
        <f t="shared" si="7"/>
        <v>-12423.512169519345</v>
      </c>
      <c r="G135" s="15">
        <f t="shared" si="8"/>
        <v>-2.3804803250212809</v>
      </c>
    </row>
    <row r="136" spans="1:7" x14ac:dyDescent="0.3">
      <c r="A136" s="2" t="s">
        <v>135</v>
      </c>
      <c r="B136" s="2">
        <v>45769.152000000002</v>
      </c>
      <c r="C136" s="6">
        <v>18927.887690199674</v>
      </c>
      <c r="D136" s="7">
        <v>26841.264309800328</v>
      </c>
      <c r="E136" s="2">
        <f t="shared" si="6"/>
        <v>29749.948800000002</v>
      </c>
      <c r="F136" s="9">
        <f t="shared" si="7"/>
        <v>10822.061109800328</v>
      </c>
      <c r="G136" s="15">
        <f t="shared" si="8"/>
        <v>0.40318745737505962</v>
      </c>
    </row>
    <row r="137" spans="1:7" x14ac:dyDescent="0.3">
      <c r="A137" s="2" t="s">
        <v>136</v>
      </c>
      <c r="B137" s="2">
        <v>257534.323</v>
      </c>
      <c r="C137" s="6">
        <v>102775.36074115243</v>
      </c>
      <c r="D137" s="7">
        <v>154758.96225884758</v>
      </c>
      <c r="E137" s="2">
        <f t="shared" si="6"/>
        <v>167397.30995</v>
      </c>
      <c r="F137" s="9">
        <f t="shared" si="7"/>
        <v>64621.949208847567</v>
      </c>
      <c r="G137" s="15">
        <f t="shared" si="8"/>
        <v>0.41756514947910961</v>
      </c>
    </row>
    <row r="138" spans="1:7" x14ac:dyDescent="0.3">
      <c r="A138" s="2" t="s">
        <v>137</v>
      </c>
      <c r="B138" s="2">
        <v>108183.82399999999</v>
      </c>
      <c r="C138" s="6">
        <v>27336.455677099759</v>
      </c>
      <c r="D138" s="7">
        <v>80847.368322900234</v>
      </c>
      <c r="E138" s="2">
        <f t="shared" si="6"/>
        <v>70319.4856</v>
      </c>
      <c r="F138" s="9">
        <f t="shared" si="7"/>
        <v>42983.029922900241</v>
      </c>
      <c r="G138" s="15">
        <f t="shared" si="8"/>
        <v>0.53165651293964489</v>
      </c>
    </row>
    <row r="139" spans="1:7" x14ac:dyDescent="0.3">
      <c r="A139" s="2" t="s">
        <v>138</v>
      </c>
      <c r="B139" s="2">
        <v>24717.95</v>
      </c>
      <c r="C139" s="6">
        <v>15560.424294442553</v>
      </c>
      <c r="D139" s="7">
        <v>9157.5257055574475</v>
      </c>
      <c r="E139" s="2">
        <f t="shared" si="6"/>
        <v>16066.667500000001</v>
      </c>
      <c r="F139" s="9">
        <f t="shared" si="7"/>
        <v>506.24320555744816</v>
      </c>
      <c r="G139" s="15">
        <f t="shared" si="8"/>
        <v>5.5281658150325833E-2</v>
      </c>
    </row>
    <row r="140" spans="1:7" x14ac:dyDescent="0.3">
      <c r="A140" s="2" t="s">
        <v>139</v>
      </c>
      <c r="B140" s="2">
        <v>71860.846999999994</v>
      </c>
      <c r="C140" s="6">
        <v>22180.029427982336</v>
      </c>
      <c r="D140" s="7">
        <v>49680.817572017659</v>
      </c>
      <c r="E140" s="2">
        <f t="shared" si="6"/>
        <v>46709.55055</v>
      </c>
      <c r="F140" s="9">
        <f t="shared" si="7"/>
        <v>24529.521122017664</v>
      </c>
      <c r="G140" s="15">
        <f t="shared" si="8"/>
        <v>0.49374229976105971</v>
      </c>
    </row>
    <row r="141" spans="1:7" x14ac:dyDescent="0.3">
      <c r="A141" s="2" t="s">
        <v>140</v>
      </c>
      <c r="B141" s="2">
        <v>32413.93</v>
      </c>
      <c r="C141" s="6">
        <v>20935.875563267808</v>
      </c>
      <c r="D141" s="7">
        <v>11478.054436732193</v>
      </c>
      <c r="E141" s="2">
        <f t="shared" si="6"/>
        <v>21069.054500000002</v>
      </c>
      <c r="F141" s="9">
        <f t="shared" si="7"/>
        <v>133.17893673219442</v>
      </c>
      <c r="G141" s="15">
        <f t="shared" si="8"/>
        <v>1.160291907189373E-2</v>
      </c>
    </row>
    <row r="142" spans="1:7" x14ac:dyDescent="0.3">
      <c r="A142" s="2" t="s">
        <v>141</v>
      </c>
      <c r="B142" s="2">
        <v>27227.793000000001</v>
      </c>
      <c r="C142" s="6">
        <v>12026.851205753237</v>
      </c>
      <c r="D142" s="7">
        <v>15200.941794246764</v>
      </c>
      <c r="E142" s="2">
        <f t="shared" si="6"/>
        <v>17698.065450000002</v>
      </c>
      <c r="F142" s="9">
        <f t="shared" si="7"/>
        <v>5671.2142442467648</v>
      </c>
      <c r="G142" s="15">
        <f t="shared" si="8"/>
        <v>0.37308308399636131</v>
      </c>
    </row>
    <row r="143" spans="1:7" x14ac:dyDescent="0.3">
      <c r="A143" s="2" t="s">
        <v>142</v>
      </c>
      <c r="B143" s="2">
        <v>151124.606</v>
      </c>
      <c r="C143" s="6">
        <v>40420.807620720967</v>
      </c>
      <c r="D143" s="7">
        <v>110703.79837927903</v>
      </c>
      <c r="E143" s="2">
        <f t="shared" si="6"/>
        <v>98230.993900000001</v>
      </c>
      <c r="F143" s="9">
        <f t="shared" si="7"/>
        <v>57810.186279279034</v>
      </c>
      <c r="G143" s="15">
        <f t="shared" si="8"/>
        <v>0.52220598683721087</v>
      </c>
    </row>
    <row r="144" spans="1:7" x14ac:dyDescent="0.3">
      <c r="A144" s="2" t="s">
        <v>143</v>
      </c>
      <c r="B144" s="2">
        <v>63170.3</v>
      </c>
      <c r="C144" s="6">
        <v>19311.942696107973</v>
      </c>
      <c r="D144" s="7">
        <v>43858.357303892029</v>
      </c>
      <c r="E144" s="2">
        <f t="shared" si="6"/>
        <v>41060.695</v>
      </c>
      <c r="F144" s="9">
        <f t="shared" si="7"/>
        <v>21748.752303892026</v>
      </c>
      <c r="G144" s="15">
        <f t="shared" si="8"/>
        <v>0.4958861580974448</v>
      </c>
    </row>
    <row r="145" spans="1:7" x14ac:dyDescent="0.3">
      <c r="A145" s="2" t="s">
        <v>144</v>
      </c>
      <c r="B145" s="2">
        <v>43224.39</v>
      </c>
      <c r="C145" s="6">
        <v>32748.010430807903</v>
      </c>
      <c r="D145" s="7">
        <v>10476.379569192099</v>
      </c>
      <c r="E145" s="2">
        <f t="shared" si="6"/>
        <v>28095.853500000001</v>
      </c>
      <c r="F145" s="9">
        <f t="shared" si="7"/>
        <v>-4652.1569308079015</v>
      </c>
      <c r="G145" s="15">
        <f t="shared" si="8"/>
        <v>-0.44406150999802496</v>
      </c>
    </row>
    <row r="146" spans="1:7" x14ac:dyDescent="0.3">
      <c r="A146" s="2" t="s">
        <v>145</v>
      </c>
      <c r="B146" s="2">
        <v>19733.466</v>
      </c>
      <c r="C146" s="6">
        <v>14794.473379075727</v>
      </c>
      <c r="D146" s="7">
        <v>4938.9926209242731</v>
      </c>
      <c r="E146" s="2">
        <f t="shared" si="6"/>
        <v>12826.752900000001</v>
      </c>
      <c r="F146" s="9">
        <f t="shared" si="7"/>
        <v>-1967.720479075726</v>
      </c>
      <c r="G146" s="15">
        <f t="shared" si="8"/>
        <v>-0.39840522756389352</v>
      </c>
    </row>
    <row r="147" spans="1:7" x14ac:dyDescent="0.3">
      <c r="A147" s="2" t="s">
        <v>146</v>
      </c>
      <c r="B147" s="2">
        <v>17849.599999999999</v>
      </c>
      <c r="C147" s="6">
        <v>12205.827868150132</v>
      </c>
      <c r="D147" s="7">
        <v>5643.772131849867</v>
      </c>
      <c r="E147" s="2">
        <f t="shared" si="6"/>
        <v>11602.24</v>
      </c>
      <c r="F147" s="9">
        <f t="shared" si="7"/>
        <v>-603.58786815013264</v>
      </c>
      <c r="G147" s="15">
        <f t="shared" si="8"/>
        <v>-0.10694759711219839</v>
      </c>
    </row>
    <row r="148" spans="1:7" x14ac:dyDescent="0.3">
      <c r="A148" s="2" t="s">
        <v>147</v>
      </c>
      <c r="B148" s="2">
        <v>143440.64000000001</v>
      </c>
      <c r="C148" s="6">
        <v>90870.236050138948</v>
      </c>
      <c r="D148" s="7">
        <v>52570.403949861065</v>
      </c>
      <c r="E148" s="2">
        <f t="shared" si="6"/>
        <v>93236.416000000012</v>
      </c>
      <c r="F148" s="9">
        <f t="shared" si="7"/>
        <v>2366.1799498610635</v>
      </c>
      <c r="G148" s="15">
        <f t="shared" si="8"/>
        <v>4.5009734985445492E-2</v>
      </c>
    </row>
    <row r="149" spans="1:7" x14ac:dyDescent="0.3">
      <c r="A149" s="2" t="s">
        <v>148</v>
      </c>
      <c r="B149" s="2">
        <v>34793.188999999998</v>
      </c>
      <c r="C149" s="6">
        <v>15038.296011622817</v>
      </c>
      <c r="D149" s="7">
        <v>19754.892988377182</v>
      </c>
      <c r="E149" s="2">
        <f t="shared" si="6"/>
        <v>22615.57285</v>
      </c>
      <c r="F149" s="9">
        <f t="shared" si="7"/>
        <v>7577.2768383771836</v>
      </c>
      <c r="G149" s="15">
        <f t="shared" si="8"/>
        <v>0.38356456007305556</v>
      </c>
    </row>
    <row r="150" spans="1:7" x14ac:dyDescent="0.3">
      <c r="A150" s="2" t="s">
        <v>149</v>
      </c>
      <c r="B150" s="2">
        <v>98481.5</v>
      </c>
      <c r="C150" s="6">
        <v>44329.118405130059</v>
      </c>
      <c r="D150" s="7">
        <v>54152.381594869941</v>
      </c>
      <c r="E150" s="2">
        <f t="shared" si="6"/>
        <v>64012.975000000006</v>
      </c>
      <c r="F150" s="9">
        <f t="shared" si="7"/>
        <v>19683.856594869947</v>
      </c>
      <c r="G150" s="15">
        <f t="shared" si="8"/>
        <v>0.36349013681670972</v>
      </c>
    </row>
    <row r="151" spans="1:7" x14ac:dyDescent="0.3">
      <c r="A151" s="2" t="s">
        <v>150</v>
      </c>
      <c r="B151" s="2">
        <v>14534.731</v>
      </c>
      <c r="C151" s="6">
        <v>9704.3612587500793</v>
      </c>
      <c r="D151" s="7">
        <v>4830.3697412499205</v>
      </c>
      <c r="E151" s="2">
        <f t="shared" si="6"/>
        <v>9447.5751500000006</v>
      </c>
      <c r="F151" s="9">
        <f t="shared" si="7"/>
        <v>-256.78610875007871</v>
      </c>
      <c r="G151" s="15">
        <f t="shared" si="8"/>
        <v>-5.3160756319997976E-2</v>
      </c>
    </row>
    <row r="152" spans="1:7" x14ac:dyDescent="0.3">
      <c r="A152" s="2" t="s">
        <v>151</v>
      </c>
      <c r="B152" s="2">
        <v>57932.76</v>
      </c>
      <c r="C152" s="6">
        <v>35955.903216246334</v>
      </c>
      <c r="D152" s="7">
        <v>21976.856783753668</v>
      </c>
      <c r="E152" s="2">
        <f t="shared" si="6"/>
        <v>37656.294000000002</v>
      </c>
      <c r="F152" s="9">
        <f t="shared" si="7"/>
        <v>1700.3907837536681</v>
      </c>
      <c r="G152" s="15">
        <f t="shared" si="8"/>
        <v>7.7371882634766825E-2</v>
      </c>
    </row>
    <row r="153" spans="1:7" x14ac:dyDescent="0.3">
      <c r="A153" s="2" t="s">
        <v>152</v>
      </c>
      <c r="B153" s="2">
        <v>27403.276999999998</v>
      </c>
      <c r="C153" s="6">
        <v>17238.352704219942</v>
      </c>
      <c r="D153" s="7">
        <v>10164.924295780054</v>
      </c>
      <c r="E153" s="2">
        <f t="shared" si="6"/>
        <v>17812.13005</v>
      </c>
      <c r="F153" s="9">
        <f t="shared" si="7"/>
        <v>573.77734578005766</v>
      </c>
      <c r="G153" s="15">
        <f t="shared" si="8"/>
        <v>5.6446789871151329E-2</v>
      </c>
    </row>
    <row r="154" spans="1:7" x14ac:dyDescent="0.3">
      <c r="A154" s="3" t="s">
        <v>153</v>
      </c>
      <c r="B154" s="3">
        <v>58233.322</v>
      </c>
      <c r="C154" s="6">
        <v>44109.803853034304</v>
      </c>
      <c r="D154" s="7">
        <v>14123.518146965693</v>
      </c>
      <c r="E154" s="2">
        <f t="shared" si="6"/>
        <v>37851.659299999999</v>
      </c>
      <c r="F154" s="9">
        <f t="shared" si="7"/>
        <v>-6258.1445530343044</v>
      </c>
      <c r="G154" s="15">
        <f t="shared" si="8"/>
        <v>-0.44310096733077864</v>
      </c>
    </row>
    <row r="155" spans="1:7" x14ac:dyDescent="0.3">
      <c r="A155" s="2" t="s">
        <v>154</v>
      </c>
      <c r="B155" s="2">
        <v>35941.089999999997</v>
      </c>
      <c r="C155" s="6">
        <v>28161.330717960638</v>
      </c>
      <c r="D155" s="7">
        <v>7779.7592820393575</v>
      </c>
      <c r="E155" s="2">
        <f t="shared" si="6"/>
        <v>23361.708499999997</v>
      </c>
      <c r="F155" s="9">
        <f t="shared" si="7"/>
        <v>-4799.6222179606411</v>
      </c>
      <c r="G155" s="15">
        <f t="shared" si="8"/>
        <v>-0.61693711128585016</v>
      </c>
    </row>
    <row r="156" spans="1:7" x14ac:dyDescent="0.3">
      <c r="A156" s="2" t="s">
        <v>155</v>
      </c>
      <c r="B156" s="2">
        <v>53358.95</v>
      </c>
      <c r="C156" s="6">
        <v>21821.106334109518</v>
      </c>
      <c r="D156" s="7">
        <v>31537.843665890479</v>
      </c>
      <c r="E156" s="2">
        <f t="shared" si="6"/>
        <v>34683.317499999997</v>
      </c>
      <c r="F156" s="9">
        <f t="shared" si="7"/>
        <v>12862.21116589048</v>
      </c>
      <c r="G156" s="15">
        <f t="shared" si="8"/>
        <v>0.40783419761197903</v>
      </c>
    </row>
    <row r="157" spans="1:7" x14ac:dyDescent="0.3">
      <c r="A157" s="2" t="s">
        <v>156</v>
      </c>
      <c r="B157" s="2">
        <v>96804.479999999996</v>
      </c>
      <c r="C157" s="6">
        <v>41912.597706766122</v>
      </c>
      <c r="D157" s="7">
        <v>54891.882293233873</v>
      </c>
      <c r="E157" s="2">
        <f t="shared" si="6"/>
        <v>62922.911999999997</v>
      </c>
      <c r="F157" s="9">
        <f t="shared" si="7"/>
        <v>21010.314293233874</v>
      </c>
      <c r="G157" s="15">
        <f t="shared" si="8"/>
        <v>0.38275813135713266</v>
      </c>
    </row>
    <row r="158" spans="1:7" x14ac:dyDescent="0.3">
      <c r="A158" s="2" t="s">
        <v>157</v>
      </c>
      <c r="B158" s="2">
        <v>23552.866000000002</v>
      </c>
      <c r="C158" s="6">
        <v>20393.631996761935</v>
      </c>
      <c r="D158" s="7">
        <v>3159.2340032380671</v>
      </c>
      <c r="E158" s="2">
        <f t="shared" si="6"/>
        <v>15309.362900000002</v>
      </c>
      <c r="F158" s="9">
        <f t="shared" si="7"/>
        <v>-5084.2690967619328</v>
      </c>
      <c r="G158" s="15">
        <f t="shared" si="8"/>
        <v>-1.6093360262490195</v>
      </c>
    </row>
    <row r="159" spans="1:7" x14ac:dyDescent="0.3">
      <c r="A159" s="2" t="s">
        <v>158</v>
      </c>
      <c r="B159" s="2">
        <v>48409.788999999997</v>
      </c>
      <c r="C159" s="6">
        <v>21137.318293494809</v>
      </c>
      <c r="D159" s="7">
        <v>27272.470706505188</v>
      </c>
      <c r="E159" s="2">
        <f t="shared" si="6"/>
        <v>31466.362849999998</v>
      </c>
      <c r="F159" s="9">
        <f t="shared" si="7"/>
        <v>10329.044556505189</v>
      </c>
      <c r="G159" s="15">
        <f t="shared" si="8"/>
        <v>0.37873519666267147</v>
      </c>
    </row>
    <row r="160" spans="1:7" x14ac:dyDescent="0.3">
      <c r="A160" s="2" t="s">
        <v>159</v>
      </c>
      <c r="B160" s="2">
        <v>37985.33</v>
      </c>
      <c r="C160" s="6">
        <v>15547.567318714639</v>
      </c>
      <c r="D160" s="7">
        <v>22437.762681285363</v>
      </c>
      <c r="E160" s="2">
        <f t="shared" si="6"/>
        <v>24690.464500000002</v>
      </c>
      <c r="F160" s="9">
        <f t="shared" si="7"/>
        <v>9142.8971812853633</v>
      </c>
      <c r="G160" s="15">
        <f t="shared" si="8"/>
        <v>0.40747811228573017</v>
      </c>
    </row>
    <row r="161" spans="1:7" x14ac:dyDescent="0.3">
      <c r="A161" s="2" t="s">
        <v>160</v>
      </c>
      <c r="B161" s="2">
        <v>95238.46</v>
      </c>
      <c r="C161" s="6">
        <v>45211.621218246743</v>
      </c>
      <c r="D161" s="7">
        <v>50026.838781753264</v>
      </c>
      <c r="E161" s="2">
        <f t="shared" si="6"/>
        <v>61904.999000000003</v>
      </c>
      <c r="F161" s="9">
        <f t="shared" si="7"/>
        <v>16693.377781753261</v>
      </c>
      <c r="G161" s="15">
        <f t="shared" si="8"/>
        <v>0.33368843981087182</v>
      </c>
    </row>
    <row r="162" spans="1:7" x14ac:dyDescent="0.3">
      <c r="A162" s="2" t="s">
        <v>161</v>
      </c>
      <c r="B162" s="2">
        <v>38619.838000000003</v>
      </c>
      <c r="C162" s="6">
        <v>20811.766658404791</v>
      </c>
      <c r="D162" s="7">
        <v>17808.071341595212</v>
      </c>
      <c r="E162" s="2">
        <f t="shared" si="6"/>
        <v>25102.894700000004</v>
      </c>
      <c r="F162" s="9">
        <f t="shared" si="7"/>
        <v>4291.1280415952133</v>
      </c>
      <c r="G162" s="15">
        <f t="shared" si="8"/>
        <v>0.24096534426904551</v>
      </c>
    </row>
    <row r="163" spans="1:7" x14ac:dyDescent="0.3">
      <c r="A163" s="2" t="s">
        <v>162</v>
      </c>
      <c r="B163" s="2">
        <v>101477.75999999999</v>
      </c>
      <c r="C163" s="6">
        <v>37393.772759890824</v>
      </c>
      <c r="D163" s="7">
        <v>64083.987240109171</v>
      </c>
      <c r="E163" s="2">
        <f t="shared" si="6"/>
        <v>65960.543999999994</v>
      </c>
      <c r="F163" s="9">
        <f t="shared" si="7"/>
        <v>28566.77124010917</v>
      </c>
      <c r="G163" s="15">
        <f t="shared" si="8"/>
        <v>0.44577081530641205</v>
      </c>
    </row>
    <row r="164" spans="1:7" x14ac:dyDescent="0.3">
      <c r="A164" s="2" t="s">
        <v>163</v>
      </c>
      <c r="B164" s="2">
        <v>36325.133999999998</v>
      </c>
      <c r="C164" s="6">
        <v>16902.921000000002</v>
      </c>
      <c r="D164" s="7">
        <v>19422.212999999996</v>
      </c>
      <c r="E164" s="2">
        <f t="shared" si="6"/>
        <v>23611.337100000001</v>
      </c>
      <c r="F164" s="9">
        <f t="shared" si="7"/>
        <v>6708.4160999999986</v>
      </c>
      <c r="G164" s="15">
        <f t="shared" si="8"/>
        <v>0.34539916228907591</v>
      </c>
    </row>
    <row r="165" spans="1:7" x14ac:dyDescent="0.3">
      <c r="A165" s="2" t="s">
        <v>164</v>
      </c>
      <c r="B165" s="2">
        <v>29398.18</v>
      </c>
      <c r="C165" s="6">
        <v>18090.831053679438</v>
      </c>
      <c r="D165" s="7">
        <v>11307.348946320564</v>
      </c>
      <c r="E165" s="2">
        <f t="shared" si="6"/>
        <v>19108.816999999999</v>
      </c>
      <c r="F165" s="9">
        <f t="shared" si="7"/>
        <v>1017.9859463205612</v>
      </c>
      <c r="G165" s="15">
        <f t="shared" si="8"/>
        <v>9.0028701789716684E-2</v>
      </c>
    </row>
    <row r="166" spans="1:7" x14ac:dyDescent="0.3">
      <c r="A166" s="2" t="s">
        <v>165</v>
      </c>
      <c r="B166" s="2">
        <v>59536.478000000003</v>
      </c>
      <c r="C166" s="6">
        <v>24461.998211679558</v>
      </c>
      <c r="D166" s="7">
        <v>35074.479788320445</v>
      </c>
      <c r="E166" s="2">
        <f t="shared" si="6"/>
        <v>38698.710700000003</v>
      </c>
      <c r="F166" s="9">
        <f t="shared" si="7"/>
        <v>14236.712488320445</v>
      </c>
      <c r="G166" s="15">
        <f t="shared" si="8"/>
        <v>0.40589946235100455</v>
      </c>
    </row>
    <row r="167" spans="1:7" x14ac:dyDescent="0.3">
      <c r="A167" s="2" t="s">
        <v>166</v>
      </c>
      <c r="B167" s="2">
        <v>33951.178</v>
      </c>
      <c r="C167" s="6">
        <v>27986.468750287964</v>
      </c>
      <c r="D167" s="7">
        <v>5964.7092497120357</v>
      </c>
      <c r="E167" s="2">
        <f t="shared" si="6"/>
        <v>22068.2657</v>
      </c>
      <c r="F167" s="9">
        <f t="shared" si="7"/>
        <v>-5918.2030502879643</v>
      </c>
      <c r="G167" s="15">
        <f t="shared" si="8"/>
        <v>-0.99220310706237413</v>
      </c>
    </row>
    <row r="168" spans="1:7" x14ac:dyDescent="0.3">
      <c r="A168" s="2" t="s">
        <v>167</v>
      </c>
      <c r="B168" s="2">
        <v>40573.718000000001</v>
      </c>
      <c r="C168" s="6">
        <v>19768.244662514582</v>
      </c>
      <c r="D168" s="7">
        <v>20805.473337485419</v>
      </c>
      <c r="E168" s="2">
        <f t="shared" si="6"/>
        <v>26372.916700000002</v>
      </c>
      <c r="F168" s="9">
        <f t="shared" si="7"/>
        <v>6604.6720374854194</v>
      </c>
      <c r="G168" s="15">
        <f t="shared" si="8"/>
        <v>0.31744877563471335</v>
      </c>
    </row>
    <row r="169" spans="1:7" x14ac:dyDescent="0.3">
      <c r="A169" s="2" t="s">
        <v>168</v>
      </c>
      <c r="B169" s="2">
        <v>71940.587</v>
      </c>
      <c r="C169" s="6">
        <v>33123.204172106955</v>
      </c>
      <c r="D169" s="7">
        <v>38817.382827893045</v>
      </c>
      <c r="E169" s="2">
        <f t="shared" si="6"/>
        <v>46761.381549999998</v>
      </c>
      <c r="F169" s="9">
        <f t="shared" si="7"/>
        <v>13638.177377893044</v>
      </c>
      <c r="G169" s="15">
        <f t="shared" si="8"/>
        <v>0.35134201186003311</v>
      </c>
    </row>
    <row r="170" spans="1:7" x14ac:dyDescent="0.3">
      <c r="A170" s="2" t="s">
        <v>169</v>
      </c>
      <c r="B170" s="2">
        <v>30936.1</v>
      </c>
      <c r="C170" s="6">
        <v>19933.076417127362</v>
      </c>
      <c r="D170" s="7">
        <v>11003.023582872635</v>
      </c>
      <c r="E170" s="2">
        <f t="shared" si="6"/>
        <v>20108.465</v>
      </c>
      <c r="F170" s="9">
        <f t="shared" si="7"/>
        <v>175.38858287263793</v>
      </c>
      <c r="G170" s="15">
        <f t="shared" si="8"/>
        <v>1.5940035168664796E-2</v>
      </c>
    </row>
    <row r="171" spans="1:7" x14ac:dyDescent="0.3">
      <c r="A171" s="3" t="s">
        <v>170</v>
      </c>
      <c r="B171" s="3">
        <v>113128.74</v>
      </c>
      <c r="C171" s="6">
        <v>61903.489091607917</v>
      </c>
      <c r="D171" s="7">
        <v>51225.250908392089</v>
      </c>
      <c r="E171" s="2">
        <f t="shared" si="6"/>
        <v>73533.681000000011</v>
      </c>
      <c r="F171" s="9">
        <f t="shared" si="7"/>
        <v>11630.191908392095</v>
      </c>
      <c r="G171" s="15">
        <f t="shared" si="8"/>
        <v>0.2270402136085341</v>
      </c>
    </row>
    <row r="172" spans="1:7" x14ac:dyDescent="0.3">
      <c r="A172" s="2" t="s">
        <v>171</v>
      </c>
      <c r="B172" s="2">
        <v>87467.18</v>
      </c>
      <c r="C172" s="6">
        <v>44757.150000000009</v>
      </c>
      <c r="D172" s="7">
        <v>42710.029999999984</v>
      </c>
      <c r="E172" s="2">
        <f t="shared" si="6"/>
        <v>56853.666999999994</v>
      </c>
      <c r="F172" s="9">
        <f t="shared" si="7"/>
        <v>12096.516999999985</v>
      </c>
      <c r="G172" s="15">
        <f t="shared" si="8"/>
        <v>0.28322426839784448</v>
      </c>
    </row>
    <row r="173" spans="1:7" x14ac:dyDescent="0.3">
      <c r="A173" s="2" t="s">
        <v>172</v>
      </c>
      <c r="B173" s="2">
        <v>72886.03</v>
      </c>
      <c r="C173" s="6">
        <v>48120.885968871225</v>
      </c>
      <c r="D173" s="7">
        <v>24765.144031128773</v>
      </c>
      <c r="E173" s="2">
        <f t="shared" si="6"/>
        <v>47375.919500000004</v>
      </c>
      <c r="F173" s="9">
        <f t="shared" si="7"/>
        <v>-744.96646887122188</v>
      </c>
      <c r="G173" s="15">
        <f t="shared" si="8"/>
        <v>-3.0081249191800764E-2</v>
      </c>
    </row>
    <row r="174" spans="1:7" x14ac:dyDescent="0.3">
      <c r="A174" s="2" t="s">
        <v>173</v>
      </c>
      <c r="B174" s="2">
        <v>20847.645</v>
      </c>
      <c r="C174" s="6">
        <v>10598.951268434168</v>
      </c>
      <c r="D174" s="7">
        <v>10248.693731565832</v>
      </c>
      <c r="E174" s="2">
        <f t="shared" si="6"/>
        <v>13550.96925</v>
      </c>
      <c r="F174" s="9">
        <f t="shared" si="7"/>
        <v>2952.0179815658321</v>
      </c>
      <c r="G174" s="15">
        <f t="shared" si="8"/>
        <v>0.28803846215773415</v>
      </c>
    </row>
    <row r="175" spans="1:7" x14ac:dyDescent="0.3">
      <c r="A175" s="2" t="s">
        <v>174</v>
      </c>
      <c r="B175" s="2">
        <v>38509.713000000003</v>
      </c>
      <c r="C175" s="6">
        <v>16605.738000000001</v>
      </c>
      <c r="D175" s="7">
        <v>21903.975000000002</v>
      </c>
      <c r="E175" s="2">
        <f t="shared" si="6"/>
        <v>25031.313450000001</v>
      </c>
      <c r="F175" s="9">
        <f t="shared" si="7"/>
        <v>8425.5754500000003</v>
      </c>
      <c r="G175" s="15">
        <f t="shared" si="8"/>
        <v>0.38465965424083981</v>
      </c>
    </row>
    <row r="176" spans="1:7" x14ac:dyDescent="0.3">
      <c r="A176" s="3" t="s">
        <v>175</v>
      </c>
      <c r="B176" s="3">
        <v>368987.71900000004</v>
      </c>
      <c r="C176" s="6">
        <v>131356.9846395062</v>
      </c>
      <c r="D176" s="6">
        <v>237630.73436049384</v>
      </c>
      <c r="E176" s="2">
        <f t="shared" si="6"/>
        <v>239842.01735000004</v>
      </c>
      <c r="F176" s="9">
        <f t="shared" si="7"/>
        <v>108485.03271049383</v>
      </c>
      <c r="G176" s="15">
        <f t="shared" si="8"/>
        <v>0.45652778460011145</v>
      </c>
    </row>
    <row r="177" spans="1:7" x14ac:dyDescent="0.3">
      <c r="A177" s="2" t="s">
        <v>176</v>
      </c>
      <c r="B177" s="2">
        <v>129033.2</v>
      </c>
      <c r="C177" s="6">
        <v>73882.70419997524</v>
      </c>
      <c r="D177" s="7">
        <v>55150.495800024757</v>
      </c>
      <c r="E177" s="2">
        <f t="shared" si="6"/>
        <v>83871.58</v>
      </c>
      <c r="F177" s="9">
        <f t="shared" si="7"/>
        <v>9988.8758000247617</v>
      </c>
      <c r="G177" s="15">
        <f t="shared" si="8"/>
        <v>0.18112032639279152</v>
      </c>
    </row>
    <row r="178" spans="1:7" x14ac:dyDescent="0.3">
      <c r="A178" s="2" t="s">
        <v>177</v>
      </c>
      <c r="B178" s="2">
        <v>32686.82</v>
      </c>
      <c r="C178" s="6">
        <v>18736.867597337114</v>
      </c>
      <c r="D178" s="7">
        <v>13949.952402662884</v>
      </c>
      <c r="E178" s="2">
        <f t="shared" si="6"/>
        <v>21246.433000000001</v>
      </c>
      <c r="F178" s="9">
        <f t="shared" si="7"/>
        <v>2509.5654026628872</v>
      </c>
      <c r="G178" s="15">
        <f t="shared" si="8"/>
        <v>0.17989777529160889</v>
      </c>
    </row>
    <row r="179" spans="1:7" x14ac:dyDescent="0.3">
      <c r="A179" s="2" t="s">
        <v>178</v>
      </c>
      <c r="B179" s="2">
        <v>93342.2</v>
      </c>
      <c r="C179" s="6">
        <v>31945.151546919704</v>
      </c>
      <c r="D179" s="7">
        <v>61397.048453080293</v>
      </c>
      <c r="E179" s="2">
        <f t="shared" si="6"/>
        <v>60672.43</v>
      </c>
      <c r="F179" s="9">
        <f t="shared" si="7"/>
        <v>28727.278453080296</v>
      </c>
      <c r="G179" s="15">
        <f t="shared" si="8"/>
        <v>0.46789347659006314</v>
      </c>
    </row>
    <row r="180" spans="1:7" x14ac:dyDescent="0.3">
      <c r="A180" s="2" t="s">
        <v>179</v>
      </c>
      <c r="B180" s="2">
        <v>38466.44</v>
      </c>
      <c r="C180" s="6">
        <v>18246.635970896074</v>
      </c>
      <c r="D180" s="7">
        <v>20219.804029103929</v>
      </c>
      <c r="E180" s="2">
        <f t="shared" si="6"/>
        <v>25003.186000000002</v>
      </c>
      <c r="F180" s="9">
        <f t="shared" si="7"/>
        <v>6756.550029103928</v>
      </c>
      <c r="G180" s="15">
        <f t="shared" si="8"/>
        <v>0.33415506991950578</v>
      </c>
    </row>
    <row r="181" spans="1:7" x14ac:dyDescent="0.3">
      <c r="A181" s="2" t="s">
        <v>180</v>
      </c>
      <c r="B181" s="2">
        <v>12255.454</v>
      </c>
      <c r="C181" s="6">
        <v>7836.1671875619159</v>
      </c>
      <c r="D181" s="7">
        <v>4419.2868124380839</v>
      </c>
      <c r="E181" s="2">
        <f t="shared" si="6"/>
        <v>7966.0451000000003</v>
      </c>
      <c r="F181" s="9">
        <f t="shared" si="7"/>
        <v>129.87791243808442</v>
      </c>
      <c r="G181" s="15">
        <f t="shared" si="8"/>
        <v>2.9388885118870993E-2</v>
      </c>
    </row>
    <row r="182" spans="1:7" x14ac:dyDescent="0.3">
      <c r="A182" s="2" t="s">
        <v>181</v>
      </c>
      <c r="B182" s="2">
        <v>61736.51</v>
      </c>
      <c r="C182" s="6">
        <v>41671.489228789607</v>
      </c>
      <c r="D182" s="7">
        <v>20065.020771210395</v>
      </c>
      <c r="E182" s="2">
        <f t="shared" si="6"/>
        <v>40128.731500000002</v>
      </c>
      <c r="F182" s="9">
        <f t="shared" si="7"/>
        <v>-1542.7577287896056</v>
      </c>
      <c r="G182" s="15">
        <f t="shared" si="8"/>
        <v>-7.6887920843978316E-2</v>
      </c>
    </row>
    <row r="183" spans="1:7" x14ac:dyDescent="0.3">
      <c r="A183" s="2" t="s">
        <v>182</v>
      </c>
      <c r="B183" s="2">
        <v>29369.3</v>
      </c>
      <c r="C183" s="6">
        <v>27604.452257736957</v>
      </c>
      <c r="D183" s="7">
        <v>1764.8477422630403</v>
      </c>
      <c r="E183" s="2">
        <f t="shared" si="6"/>
        <v>19090.045000000002</v>
      </c>
      <c r="F183" s="9">
        <f t="shared" si="7"/>
        <v>-8514.4072577369552</v>
      </c>
      <c r="G183" s="15">
        <f t="shared" si="8"/>
        <v>-4.8244429555260364</v>
      </c>
    </row>
    <row r="184" spans="1:7" x14ac:dyDescent="0.3">
      <c r="A184" s="2" t="s">
        <v>183</v>
      </c>
      <c r="B184" s="2">
        <v>29409.16</v>
      </c>
      <c r="C184" s="6">
        <v>13367.678041728677</v>
      </c>
      <c r="D184" s="7">
        <v>16041.481958271323</v>
      </c>
      <c r="E184" s="2">
        <f t="shared" si="6"/>
        <v>19115.954000000002</v>
      </c>
      <c r="F184" s="9">
        <f t="shared" si="7"/>
        <v>5748.2759582713243</v>
      </c>
      <c r="G184" s="15">
        <f t="shared" si="8"/>
        <v>0.35833821172035751</v>
      </c>
    </row>
    <row r="185" spans="1:7" x14ac:dyDescent="0.3">
      <c r="A185" s="2" t="s">
        <v>184</v>
      </c>
      <c r="B185" s="2">
        <v>63871.87</v>
      </c>
      <c r="C185" s="6">
        <v>57955.714354121461</v>
      </c>
      <c r="D185" s="7">
        <v>5916.1556458785381</v>
      </c>
      <c r="E185" s="2">
        <f t="shared" si="6"/>
        <v>41516.715500000006</v>
      </c>
      <c r="F185" s="9">
        <f t="shared" si="7"/>
        <v>-16438.998854121455</v>
      </c>
      <c r="G185" s="15">
        <f t="shared" si="8"/>
        <v>-2.7786623338034735</v>
      </c>
    </row>
    <row r="186" spans="1:7" x14ac:dyDescent="0.3">
      <c r="A186" s="2" t="s">
        <v>185</v>
      </c>
      <c r="B186" s="2">
        <v>79670.387000000002</v>
      </c>
      <c r="C186" s="6">
        <v>33620.36997778216</v>
      </c>
      <c r="D186" s="7">
        <v>46050.017022217842</v>
      </c>
      <c r="E186" s="2">
        <f t="shared" si="6"/>
        <v>51785.751550000001</v>
      </c>
      <c r="F186" s="9">
        <f t="shared" si="7"/>
        <v>18165.381572217841</v>
      </c>
      <c r="G186" s="15">
        <f t="shared" si="8"/>
        <v>0.39447068094358256</v>
      </c>
    </row>
    <row r="187" spans="1:7" x14ac:dyDescent="0.3">
      <c r="A187" s="2" t="s">
        <v>186</v>
      </c>
      <c r="B187" s="2">
        <v>58861.447999999997</v>
      </c>
      <c r="C187" s="6">
        <v>19449.468019379528</v>
      </c>
      <c r="D187" s="7">
        <v>39411.979980620468</v>
      </c>
      <c r="E187" s="2">
        <f t="shared" si="6"/>
        <v>38259.941200000001</v>
      </c>
      <c r="F187" s="9">
        <f t="shared" si="7"/>
        <v>18810.473180620473</v>
      </c>
      <c r="G187" s="15">
        <f t="shared" si="8"/>
        <v>0.47727805580612537</v>
      </c>
    </row>
    <row r="188" spans="1:7" x14ac:dyDescent="0.3">
      <c r="A188" s="2" t="s">
        <v>187</v>
      </c>
      <c r="B188" s="2">
        <v>46312.472000000002</v>
      </c>
      <c r="C188" s="6">
        <v>19461.412570866072</v>
      </c>
      <c r="D188" s="7">
        <v>26851.059429133929</v>
      </c>
      <c r="E188" s="2">
        <f t="shared" si="6"/>
        <v>30103.106800000001</v>
      </c>
      <c r="F188" s="9">
        <f t="shared" si="7"/>
        <v>10641.694229133929</v>
      </c>
      <c r="G188" s="15">
        <f t="shared" si="8"/>
        <v>0.39632306714823629</v>
      </c>
    </row>
    <row r="189" spans="1:7" x14ac:dyDescent="0.3">
      <c r="A189" s="2" t="s">
        <v>188</v>
      </c>
      <c r="B189" s="2">
        <v>41553.89</v>
      </c>
      <c r="C189" s="6">
        <v>39416.949469889405</v>
      </c>
      <c r="D189" s="7">
        <v>2136.9405301105944</v>
      </c>
      <c r="E189" s="2">
        <f t="shared" si="6"/>
        <v>27010.0285</v>
      </c>
      <c r="F189" s="9">
        <f t="shared" si="7"/>
        <v>-12406.920969889405</v>
      </c>
      <c r="G189" s="15">
        <f t="shared" si="8"/>
        <v>-5.8059271163935016</v>
      </c>
    </row>
    <row r="190" spans="1:7" x14ac:dyDescent="0.3">
      <c r="A190" s="2" t="s">
        <v>189</v>
      </c>
      <c r="B190" s="2">
        <v>83644.149999999994</v>
      </c>
      <c r="C190" s="6">
        <v>22530.763338632714</v>
      </c>
      <c r="D190" s="7">
        <v>61113.38666136728</v>
      </c>
      <c r="E190" s="2">
        <f t="shared" si="6"/>
        <v>54368.697499999995</v>
      </c>
      <c r="F190" s="9">
        <f t="shared" si="7"/>
        <v>31837.93416136728</v>
      </c>
      <c r="G190" s="15">
        <f t="shared" si="8"/>
        <v>0.5209649783898096</v>
      </c>
    </row>
    <row r="191" spans="1:7" x14ac:dyDescent="0.3">
      <c r="A191" s="2" t="s">
        <v>190</v>
      </c>
      <c r="B191" s="2">
        <v>44118.792000000001</v>
      </c>
      <c r="C191" s="6">
        <v>19542.869469488316</v>
      </c>
      <c r="D191" s="7">
        <v>24575.922530511685</v>
      </c>
      <c r="E191" s="2">
        <f t="shared" si="6"/>
        <v>28677.214800000002</v>
      </c>
      <c r="F191" s="9">
        <f t="shared" si="7"/>
        <v>9134.3453305116855</v>
      </c>
      <c r="G191" s="15">
        <f t="shared" si="8"/>
        <v>0.37167863461366074</v>
      </c>
    </row>
    <row r="192" spans="1:7" x14ac:dyDescent="0.3">
      <c r="A192" s="2" t="s">
        <v>191</v>
      </c>
      <c r="B192" s="2">
        <v>19191.810000000001</v>
      </c>
      <c r="C192" s="6">
        <v>8884.1346489309799</v>
      </c>
      <c r="D192" s="7">
        <v>10307.675351069021</v>
      </c>
      <c r="E192" s="2">
        <f t="shared" si="6"/>
        <v>12474.676500000001</v>
      </c>
      <c r="F192" s="9">
        <f t="shared" si="7"/>
        <v>3590.5418510690215</v>
      </c>
      <c r="G192" s="15">
        <f t="shared" si="8"/>
        <v>0.34833672276034983</v>
      </c>
    </row>
    <row r="193" spans="1:7" x14ac:dyDescent="0.3">
      <c r="A193" s="2" t="s">
        <v>192</v>
      </c>
      <c r="B193" s="2">
        <v>45307.12</v>
      </c>
      <c r="C193" s="6">
        <v>29937.730933786999</v>
      </c>
      <c r="D193" s="7">
        <v>15369.389066213003</v>
      </c>
      <c r="E193" s="2">
        <f t="shared" si="6"/>
        <v>29449.628000000004</v>
      </c>
      <c r="F193" s="9">
        <f t="shared" si="7"/>
        <v>-488.10293378699498</v>
      </c>
      <c r="G193" s="15">
        <f t="shared" si="8"/>
        <v>-3.1758122049236594E-2</v>
      </c>
    </row>
    <row r="194" spans="1:7" x14ac:dyDescent="0.3">
      <c r="A194" s="2" t="s">
        <v>193</v>
      </c>
      <c r="B194" s="2">
        <v>20675.485000000001</v>
      </c>
      <c r="C194" s="6">
        <v>11244.495516961117</v>
      </c>
      <c r="D194" s="7">
        <v>9430.9894830388839</v>
      </c>
      <c r="E194" s="2">
        <f t="shared" si="6"/>
        <v>13439.065250000001</v>
      </c>
      <c r="F194" s="9">
        <f t="shared" si="7"/>
        <v>2194.5697330388848</v>
      </c>
      <c r="G194" s="15">
        <f t="shared" si="8"/>
        <v>0.23269771819655805</v>
      </c>
    </row>
    <row r="195" spans="1:7" x14ac:dyDescent="0.3">
      <c r="A195" s="2" t="s">
        <v>194</v>
      </c>
      <c r="B195" s="2">
        <v>63189.290999999997</v>
      </c>
      <c r="C195" s="6">
        <v>31940.077697894209</v>
      </c>
      <c r="D195" s="7">
        <v>31249.213302105789</v>
      </c>
      <c r="E195" s="2">
        <f t="shared" ref="E195:E258" si="9">0.65*B195</f>
        <v>41073.039149999997</v>
      </c>
      <c r="F195" s="9">
        <f t="shared" ref="F195:F258" si="10">E195-C195</f>
        <v>9132.9614521057883</v>
      </c>
      <c r="G195" s="15">
        <f t="shared" ref="G195:G258" si="11">F195/D195</f>
        <v>0.2922621239713048</v>
      </c>
    </row>
    <row r="196" spans="1:7" x14ac:dyDescent="0.3">
      <c r="A196" s="2" t="s">
        <v>195</v>
      </c>
      <c r="B196" s="2">
        <v>61425.902000000002</v>
      </c>
      <c r="C196" s="6">
        <v>46256.519788874321</v>
      </c>
      <c r="D196" s="7">
        <v>15169.382211125681</v>
      </c>
      <c r="E196" s="2">
        <f t="shared" si="9"/>
        <v>39926.836300000003</v>
      </c>
      <c r="F196" s="9">
        <f t="shared" si="10"/>
        <v>-6329.6834888743178</v>
      </c>
      <c r="G196" s="15">
        <f t="shared" si="11"/>
        <v>-0.41726705812923204</v>
      </c>
    </row>
    <row r="197" spans="1:7" x14ac:dyDescent="0.3">
      <c r="A197" s="2" t="s">
        <v>196</v>
      </c>
      <c r="B197" s="2">
        <v>25097.760999999999</v>
      </c>
      <c r="C197" s="6">
        <v>22205.776294548541</v>
      </c>
      <c r="D197" s="7">
        <v>2891.9847054514576</v>
      </c>
      <c r="E197" s="2">
        <f t="shared" si="9"/>
        <v>16313.54465</v>
      </c>
      <c r="F197" s="9">
        <f t="shared" si="10"/>
        <v>-5892.2316445485412</v>
      </c>
      <c r="G197" s="15">
        <f t="shared" si="11"/>
        <v>-2.0374352718538065</v>
      </c>
    </row>
    <row r="198" spans="1:7" x14ac:dyDescent="0.3">
      <c r="A198" s="2" t="s">
        <v>197</v>
      </c>
      <c r="B198" s="2">
        <v>20705.195</v>
      </c>
      <c r="C198" s="6">
        <v>10902.827123793482</v>
      </c>
      <c r="D198" s="7">
        <v>9802.3678762065174</v>
      </c>
      <c r="E198" s="2">
        <f t="shared" si="9"/>
        <v>13458.376749999999</v>
      </c>
      <c r="F198" s="9">
        <f t="shared" si="10"/>
        <v>2555.5496262065171</v>
      </c>
      <c r="G198" s="15">
        <f t="shared" si="11"/>
        <v>0.26070737789893128</v>
      </c>
    </row>
    <row r="199" spans="1:7" x14ac:dyDescent="0.3">
      <c r="A199" s="2" t="s">
        <v>198</v>
      </c>
      <c r="B199" s="2">
        <v>28345.161</v>
      </c>
      <c r="C199" s="6">
        <v>19403.718543227111</v>
      </c>
      <c r="D199" s="7">
        <v>8941.4424567728893</v>
      </c>
      <c r="E199" s="2">
        <f t="shared" si="9"/>
        <v>18424.354650000001</v>
      </c>
      <c r="F199" s="9">
        <f t="shared" si="10"/>
        <v>-979.36389322710966</v>
      </c>
      <c r="G199" s="15">
        <f t="shared" si="11"/>
        <v>-0.10953086126336017</v>
      </c>
    </row>
    <row r="200" spans="1:7" x14ac:dyDescent="0.3">
      <c r="A200" s="2" t="s">
        <v>199</v>
      </c>
      <c r="B200" s="2">
        <v>90081.502999999997</v>
      </c>
      <c r="C200" s="6">
        <v>58554.497430950978</v>
      </c>
      <c r="D200" s="7">
        <v>31527.005569049019</v>
      </c>
      <c r="E200" s="2">
        <f t="shared" si="9"/>
        <v>58552.976949999997</v>
      </c>
      <c r="F200" s="9">
        <f t="shared" si="10"/>
        <v>-1.5204809509814368</v>
      </c>
      <c r="G200" s="15">
        <f t="shared" si="11"/>
        <v>-4.8227889821358019E-5</v>
      </c>
    </row>
    <row r="201" spans="1:7" x14ac:dyDescent="0.3">
      <c r="A201" s="2" t="s">
        <v>200</v>
      </c>
      <c r="B201" s="2">
        <v>30210.37</v>
      </c>
      <c r="C201" s="6">
        <v>18255.056422366277</v>
      </c>
      <c r="D201" s="7">
        <v>11955.313577633722</v>
      </c>
      <c r="E201" s="2">
        <f t="shared" si="9"/>
        <v>19636.7405</v>
      </c>
      <c r="F201" s="9">
        <f t="shared" si="10"/>
        <v>1381.6840776337231</v>
      </c>
      <c r="G201" s="15">
        <f t="shared" si="11"/>
        <v>0.1155707099325784</v>
      </c>
    </row>
    <row r="202" spans="1:7" x14ac:dyDescent="0.3">
      <c r="A202" s="2" t="s">
        <v>201</v>
      </c>
      <c r="B202" s="2">
        <v>20999.199000000001</v>
      </c>
      <c r="C202" s="6">
        <v>15430.170925844328</v>
      </c>
      <c r="D202" s="7">
        <v>5569.0280741556726</v>
      </c>
      <c r="E202" s="2">
        <f t="shared" si="9"/>
        <v>13649.479350000001</v>
      </c>
      <c r="F202" s="9">
        <f t="shared" si="10"/>
        <v>-1780.6915758443265</v>
      </c>
      <c r="G202" s="15">
        <f t="shared" si="11"/>
        <v>-0.31974907508691264</v>
      </c>
    </row>
    <row r="203" spans="1:7" x14ac:dyDescent="0.3">
      <c r="A203" s="2" t="s">
        <v>202</v>
      </c>
      <c r="B203" s="2">
        <v>37226.913999999997</v>
      </c>
      <c r="C203" s="6">
        <v>21360.297799460313</v>
      </c>
      <c r="D203" s="7">
        <v>15866.616200539685</v>
      </c>
      <c r="E203" s="2">
        <f t="shared" si="9"/>
        <v>24197.4941</v>
      </c>
      <c r="F203" s="9">
        <f t="shared" si="10"/>
        <v>2837.1963005396865</v>
      </c>
      <c r="G203" s="15">
        <f t="shared" si="11"/>
        <v>0.1788154616384546</v>
      </c>
    </row>
    <row r="204" spans="1:7" x14ac:dyDescent="0.3">
      <c r="A204" s="2" t="s">
        <v>203</v>
      </c>
      <c r="B204" s="2">
        <v>25877.81</v>
      </c>
      <c r="C204" s="6">
        <v>13750.032781152669</v>
      </c>
      <c r="D204" s="7">
        <v>12127.777218847332</v>
      </c>
      <c r="E204" s="2">
        <f t="shared" si="9"/>
        <v>16820.576500000003</v>
      </c>
      <c r="F204" s="9">
        <f t="shared" si="10"/>
        <v>3070.5437188473334</v>
      </c>
      <c r="G204" s="15">
        <f t="shared" si="11"/>
        <v>0.2531827278353625</v>
      </c>
    </row>
    <row r="205" spans="1:7" x14ac:dyDescent="0.3">
      <c r="A205" s="4" t="s">
        <v>204</v>
      </c>
      <c r="B205" s="4">
        <v>15268.49</v>
      </c>
      <c r="C205" s="6">
        <v>10085.278612017366</v>
      </c>
      <c r="D205" s="7">
        <v>5183.2113879826329</v>
      </c>
      <c r="E205" s="2">
        <f t="shared" si="9"/>
        <v>9924.5185000000001</v>
      </c>
      <c r="F205" s="9">
        <f t="shared" si="10"/>
        <v>-160.76011201736583</v>
      </c>
      <c r="G205" s="15">
        <f t="shared" si="11"/>
        <v>-3.1015542292967442E-2</v>
      </c>
    </row>
    <row r="206" spans="1:7" x14ac:dyDescent="0.3">
      <c r="A206" s="2" t="s">
        <v>205</v>
      </c>
      <c r="B206" s="2">
        <v>68368.399999999994</v>
      </c>
      <c r="C206" s="6">
        <v>39937.283674441947</v>
      </c>
      <c r="D206" s="7">
        <v>28431.116325558047</v>
      </c>
      <c r="E206" s="2">
        <f t="shared" si="9"/>
        <v>44439.46</v>
      </c>
      <c r="F206" s="9">
        <f t="shared" si="10"/>
        <v>4502.1763255580518</v>
      </c>
      <c r="G206" s="15">
        <f t="shared" si="11"/>
        <v>0.15835383577643192</v>
      </c>
    </row>
    <row r="207" spans="1:7" x14ac:dyDescent="0.3">
      <c r="A207" s="2" t="s">
        <v>206</v>
      </c>
      <c r="B207" s="2">
        <v>95158.38</v>
      </c>
      <c r="C207" s="6">
        <v>35943.694154679652</v>
      </c>
      <c r="D207" s="7">
        <v>59214.685845320353</v>
      </c>
      <c r="E207" s="2">
        <f t="shared" si="9"/>
        <v>61852.947000000007</v>
      </c>
      <c r="F207" s="9">
        <f t="shared" si="10"/>
        <v>25909.252845320356</v>
      </c>
      <c r="G207" s="15">
        <f t="shared" si="11"/>
        <v>0.43754775484244041</v>
      </c>
    </row>
    <row r="208" spans="1:7" x14ac:dyDescent="0.3">
      <c r="A208" s="2" t="s">
        <v>207</v>
      </c>
      <c r="B208" s="2">
        <v>84110.5</v>
      </c>
      <c r="C208" s="6">
        <v>39009.995541968579</v>
      </c>
      <c r="D208" s="7">
        <v>45100.504458031421</v>
      </c>
      <c r="E208" s="2">
        <f t="shared" si="9"/>
        <v>54671.825000000004</v>
      </c>
      <c r="F208" s="9">
        <f t="shared" si="10"/>
        <v>15661.829458031425</v>
      </c>
      <c r="G208" s="15">
        <f t="shared" si="11"/>
        <v>0.34726506158275117</v>
      </c>
    </row>
    <row r="209" spans="1:7" x14ac:dyDescent="0.3">
      <c r="A209" s="2" t="s">
        <v>208</v>
      </c>
      <c r="B209" s="2">
        <v>39917.438999999998</v>
      </c>
      <c r="C209" s="6">
        <v>21107.942494449351</v>
      </c>
      <c r="D209" s="7">
        <v>18809.496505550647</v>
      </c>
      <c r="E209" s="2">
        <f t="shared" si="9"/>
        <v>25946.335350000001</v>
      </c>
      <c r="F209" s="9">
        <f t="shared" si="10"/>
        <v>4838.39285555065</v>
      </c>
      <c r="G209" s="15">
        <f t="shared" si="11"/>
        <v>0.25723138597159417</v>
      </c>
    </row>
    <row r="210" spans="1:7" x14ac:dyDescent="0.3">
      <c r="A210" s="2" t="s">
        <v>209</v>
      </c>
      <c r="B210" s="2">
        <v>159966.6</v>
      </c>
      <c r="C210" s="6">
        <v>77193.487873764185</v>
      </c>
      <c r="D210" s="7">
        <v>82773.112126235821</v>
      </c>
      <c r="E210" s="2">
        <f t="shared" si="9"/>
        <v>103978.29000000001</v>
      </c>
      <c r="F210" s="9">
        <f t="shared" si="10"/>
        <v>26784.802126235823</v>
      </c>
      <c r="G210" s="15">
        <f t="shared" si="11"/>
        <v>0.3235930296469558</v>
      </c>
    </row>
    <row r="211" spans="1:7" x14ac:dyDescent="0.3">
      <c r="A211" s="2" t="s">
        <v>210</v>
      </c>
      <c r="B211" s="2">
        <v>142476.51</v>
      </c>
      <c r="C211" s="6">
        <v>77372.254988389119</v>
      </c>
      <c r="D211" s="7">
        <v>65104.255011610891</v>
      </c>
      <c r="E211" s="2">
        <f t="shared" si="9"/>
        <v>92609.731500000009</v>
      </c>
      <c r="F211" s="9">
        <f t="shared" si="10"/>
        <v>15237.47651161089</v>
      </c>
      <c r="G211" s="15">
        <f t="shared" si="11"/>
        <v>0.23404732162119654</v>
      </c>
    </row>
    <row r="212" spans="1:7" x14ac:dyDescent="0.3">
      <c r="A212" s="2" t="s">
        <v>211</v>
      </c>
      <c r="B212" s="2">
        <v>41878.173000000003</v>
      </c>
      <c r="C212" s="6">
        <v>22225.396104262651</v>
      </c>
      <c r="D212" s="7">
        <v>19652.776895737352</v>
      </c>
      <c r="E212" s="2">
        <f t="shared" si="9"/>
        <v>27220.812450000001</v>
      </c>
      <c r="F212" s="9">
        <f t="shared" si="10"/>
        <v>4995.4163457373506</v>
      </c>
      <c r="G212" s="15">
        <f t="shared" si="11"/>
        <v>0.25418374066114019</v>
      </c>
    </row>
    <row r="213" spans="1:7" x14ac:dyDescent="0.3">
      <c r="A213" s="2" t="s">
        <v>212</v>
      </c>
      <c r="B213" s="2">
        <v>72703.88</v>
      </c>
      <c r="C213" s="6">
        <v>36961.549926553009</v>
      </c>
      <c r="D213" s="7">
        <v>35742.330073446996</v>
      </c>
      <c r="E213" s="2">
        <f t="shared" si="9"/>
        <v>47257.522000000004</v>
      </c>
      <c r="F213" s="9">
        <f t="shared" si="10"/>
        <v>10295.972073446996</v>
      </c>
      <c r="G213" s="15">
        <f t="shared" si="11"/>
        <v>0.28806102042843257</v>
      </c>
    </row>
    <row r="214" spans="1:7" x14ac:dyDescent="0.3">
      <c r="A214" s="3" t="s">
        <v>213</v>
      </c>
      <c r="B214" s="3">
        <v>238167.269</v>
      </c>
      <c r="C214" s="6">
        <v>129297.61496641576</v>
      </c>
      <c r="D214" s="7">
        <v>108869.65403358424</v>
      </c>
      <c r="E214" s="2">
        <f t="shared" si="9"/>
        <v>154808.72485</v>
      </c>
      <c r="F214" s="9">
        <f t="shared" si="10"/>
        <v>25511.109883584242</v>
      </c>
      <c r="G214" s="15">
        <f t="shared" si="11"/>
        <v>0.23432709610443461</v>
      </c>
    </row>
    <row r="215" spans="1:7" x14ac:dyDescent="0.3">
      <c r="A215" s="3" t="s">
        <v>214</v>
      </c>
      <c r="B215" s="3">
        <v>162565.54800000001</v>
      </c>
      <c r="C215" s="6">
        <v>15610.790999999997</v>
      </c>
      <c r="D215" s="7">
        <v>146954.75700000001</v>
      </c>
      <c r="E215" s="2">
        <f t="shared" si="9"/>
        <v>105667.60620000001</v>
      </c>
      <c r="F215" s="9">
        <f t="shared" si="10"/>
        <v>90056.815200000012</v>
      </c>
      <c r="G215" s="15">
        <f t="shared" si="11"/>
        <v>0.61282000690865701</v>
      </c>
    </row>
    <row r="216" spans="1:7" x14ac:dyDescent="0.3">
      <c r="A216" s="2" t="s">
        <v>215</v>
      </c>
      <c r="B216" s="2">
        <v>34904.61</v>
      </c>
      <c r="C216" s="6">
        <v>19683.018820559875</v>
      </c>
      <c r="D216" s="7">
        <v>15221.591179440125</v>
      </c>
      <c r="E216" s="2">
        <f t="shared" si="9"/>
        <v>22687.996500000001</v>
      </c>
      <c r="F216" s="9">
        <f t="shared" si="10"/>
        <v>3004.9776794401259</v>
      </c>
      <c r="G216" s="15">
        <f t="shared" si="11"/>
        <v>0.19741547674062901</v>
      </c>
    </row>
    <row r="217" spans="1:7" x14ac:dyDescent="0.3">
      <c r="A217" s="2" t="s">
        <v>216</v>
      </c>
      <c r="B217" s="2">
        <v>102014.265</v>
      </c>
      <c r="C217" s="6">
        <v>59315.012079324282</v>
      </c>
      <c r="D217" s="7">
        <v>42699.252920675717</v>
      </c>
      <c r="E217" s="2">
        <f t="shared" si="9"/>
        <v>66309.272250000009</v>
      </c>
      <c r="F217" s="9">
        <f t="shared" si="10"/>
        <v>6994.2601706757268</v>
      </c>
      <c r="G217" s="15">
        <f t="shared" si="11"/>
        <v>0.16380286989257803</v>
      </c>
    </row>
    <row r="218" spans="1:7" x14ac:dyDescent="0.3">
      <c r="A218" s="2" t="s">
        <v>217</v>
      </c>
      <c r="B218" s="2">
        <v>26153.734</v>
      </c>
      <c r="C218" s="6">
        <v>14666.770148899108</v>
      </c>
      <c r="D218" s="7">
        <v>11486.963851100892</v>
      </c>
      <c r="E218" s="2">
        <f t="shared" si="9"/>
        <v>16999.927100000001</v>
      </c>
      <c r="F218" s="9">
        <f t="shared" si="10"/>
        <v>2333.1569511008929</v>
      </c>
      <c r="G218" s="15">
        <f t="shared" si="11"/>
        <v>0.20311345812037937</v>
      </c>
    </row>
    <row r="219" spans="1:7" x14ac:dyDescent="0.3">
      <c r="A219" s="2" t="s">
        <v>218</v>
      </c>
      <c r="B219" s="2">
        <v>27023.508999999998</v>
      </c>
      <c r="C219" s="6">
        <v>12291.76501307806</v>
      </c>
      <c r="D219" s="7">
        <v>14731.743986921938</v>
      </c>
      <c r="E219" s="2">
        <f t="shared" si="9"/>
        <v>17565.280849999999</v>
      </c>
      <c r="F219" s="9">
        <f t="shared" si="10"/>
        <v>5273.5158369219389</v>
      </c>
      <c r="G219" s="15">
        <f t="shared" si="11"/>
        <v>0.35796955483366305</v>
      </c>
    </row>
    <row r="220" spans="1:7" x14ac:dyDescent="0.3">
      <c r="A220" s="2" t="s">
        <v>219</v>
      </c>
      <c r="B220" s="2">
        <v>38504.300000000003</v>
      </c>
      <c r="C220" s="6">
        <v>23343.85188033594</v>
      </c>
      <c r="D220" s="7">
        <v>15160.448119664063</v>
      </c>
      <c r="E220" s="2">
        <f t="shared" si="9"/>
        <v>25027.795000000002</v>
      </c>
      <c r="F220" s="9">
        <f t="shared" si="10"/>
        <v>1683.9431196640617</v>
      </c>
      <c r="G220" s="15">
        <f t="shared" si="11"/>
        <v>0.11107475889712526</v>
      </c>
    </row>
    <row r="221" spans="1:7" x14ac:dyDescent="0.3">
      <c r="A221" s="2" t="s">
        <v>220</v>
      </c>
      <c r="B221" s="2">
        <v>39799.794999999998</v>
      </c>
      <c r="C221" s="6">
        <v>24739.074809473175</v>
      </c>
      <c r="D221" s="7">
        <v>15060.720190526821</v>
      </c>
      <c r="E221" s="2">
        <f t="shared" si="9"/>
        <v>25869.866750000001</v>
      </c>
      <c r="F221" s="9">
        <f t="shared" si="10"/>
        <v>1130.7919405268258</v>
      </c>
      <c r="G221" s="15">
        <f t="shared" si="11"/>
        <v>7.5082195686637404E-2</v>
      </c>
    </row>
    <row r="222" spans="1:7" x14ac:dyDescent="0.3">
      <c r="A222" s="2" t="s">
        <v>221</v>
      </c>
      <c r="B222" s="2">
        <v>39202.398999999998</v>
      </c>
      <c r="C222" s="6">
        <v>35751.76246977759</v>
      </c>
      <c r="D222" s="7">
        <v>3450.636530222404</v>
      </c>
      <c r="E222" s="2">
        <f t="shared" si="9"/>
        <v>25481.55935</v>
      </c>
      <c r="F222" s="9">
        <f t="shared" si="10"/>
        <v>-10270.20311977759</v>
      </c>
      <c r="G222" s="15">
        <f t="shared" si="11"/>
        <v>-2.9763213337093042</v>
      </c>
    </row>
    <row r="223" spans="1:7" x14ac:dyDescent="0.3">
      <c r="A223" s="2" t="s">
        <v>222</v>
      </c>
      <c r="B223" s="2">
        <v>34188.485999999997</v>
      </c>
      <c r="C223" s="6">
        <v>23427.509116413738</v>
      </c>
      <c r="D223" s="7">
        <v>10760.97688358626</v>
      </c>
      <c r="E223" s="2">
        <f t="shared" si="9"/>
        <v>22222.515899999999</v>
      </c>
      <c r="F223" s="9">
        <f t="shared" si="10"/>
        <v>-1204.993216413739</v>
      </c>
      <c r="G223" s="15">
        <f t="shared" si="11"/>
        <v>-0.11197805082656739</v>
      </c>
    </row>
    <row r="224" spans="1:7" x14ac:dyDescent="0.3">
      <c r="A224" s="2" t="s">
        <v>223</v>
      </c>
      <c r="B224" s="2">
        <v>34150.19</v>
      </c>
      <c r="C224" s="6">
        <v>21703.71430644736</v>
      </c>
      <c r="D224" s="7">
        <v>12446.475693552642</v>
      </c>
      <c r="E224" s="2">
        <f t="shared" si="9"/>
        <v>22197.623500000002</v>
      </c>
      <c r="F224" s="9">
        <f t="shared" si="10"/>
        <v>493.90919355264123</v>
      </c>
      <c r="G224" s="15">
        <f t="shared" si="11"/>
        <v>3.9682654408628261E-2</v>
      </c>
    </row>
    <row r="225" spans="1:7" x14ac:dyDescent="0.3">
      <c r="A225" s="2" t="s">
        <v>224</v>
      </c>
      <c r="B225" s="2">
        <v>51136.667000000001</v>
      </c>
      <c r="C225" s="6">
        <v>19483.486505732053</v>
      </c>
      <c r="D225" s="7">
        <v>31653.180494267948</v>
      </c>
      <c r="E225" s="2">
        <f t="shared" si="9"/>
        <v>33238.833550000003</v>
      </c>
      <c r="F225" s="9">
        <f t="shared" si="10"/>
        <v>13755.34704426795</v>
      </c>
      <c r="G225" s="15">
        <f t="shared" si="11"/>
        <v>0.43456445227546392</v>
      </c>
    </row>
    <row r="226" spans="1:7" x14ac:dyDescent="0.3">
      <c r="A226" s="2" t="s">
        <v>225</v>
      </c>
      <c r="B226" s="2">
        <v>72207.39</v>
      </c>
      <c r="C226" s="6">
        <v>23139.865393632885</v>
      </c>
      <c r="D226" s="7">
        <v>49067.524606367115</v>
      </c>
      <c r="E226" s="2">
        <f t="shared" si="9"/>
        <v>46934.803500000002</v>
      </c>
      <c r="F226" s="9">
        <f t="shared" si="10"/>
        <v>23794.938106367117</v>
      </c>
      <c r="G226" s="15">
        <f t="shared" si="11"/>
        <v>0.48494270492054597</v>
      </c>
    </row>
    <row r="227" spans="1:7" x14ac:dyDescent="0.3">
      <c r="A227" s="2" t="s">
        <v>226</v>
      </c>
      <c r="B227" s="2">
        <v>58733.576000000001</v>
      </c>
      <c r="C227" s="6">
        <v>46537.728155620425</v>
      </c>
      <c r="D227" s="7">
        <v>12195.847844379576</v>
      </c>
      <c r="E227" s="2">
        <f t="shared" si="9"/>
        <v>38176.824400000005</v>
      </c>
      <c r="F227" s="9">
        <f t="shared" si="10"/>
        <v>-8360.9037556204203</v>
      </c>
      <c r="G227" s="15">
        <f t="shared" si="11"/>
        <v>-0.68555330160776984</v>
      </c>
    </row>
    <row r="228" spans="1:7" x14ac:dyDescent="0.3">
      <c r="A228" s="2" t="s">
        <v>227</v>
      </c>
      <c r="B228" s="2">
        <v>86604.460999999996</v>
      </c>
      <c r="C228" s="6">
        <v>39642.11675112402</v>
      </c>
      <c r="D228" s="7">
        <v>46962.344248875976</v>
      </c>
      <c r="E228" s="2">
        <f t="shared" si="9"/>
        <v>56292.899649999999</v>
      </c>
      <c r="F228" s="9">
        <f t="shared" si="10"/>
        <v>16650.782898875979</v>
      </c>
      <c r="G228" s="15">
        <f t="shared" si="11"/>
        <v>0.35455604197770663</v>
      </c>
    </row>
    <row r="229" spans="1:7" x14ac:dyDescent="0.3">
      <c r="A229" s="2" t="s">
        <v>228</v>
      </c>
      <c r="B229" s="2">
        <v>26384.68</v>
      </c>
      <c r="C229" s="6">
        <v>16327.640765767665</v>
      </c>
      <c r="D229" s="7">
        <v>10057.039234232336</v>
      </c>
      <c r="E229" s="2">
        <f t="shared" si="9"/>
        <v>17150.042000000001</v>
      </c>
      <c r="F229" s="9">
        <f t="shared" si="10"/>
        <v>822.40123423233672</v>
      </c>
      <c r="G229" s="15">
        <f t="shared" si="11"/>
        <v>8.1773692542933735E-2</v>
      </c>
    </row>
    <row r="230" spans="1:7" x14ac:dyDescent="0.3">
      <c r="A230" s="2" t="s">
        <v>229</v>
      </c>
      <c r="B230" s="2">
        <v>41338.707000000002</v>
      </c>
      <c r="C230" s="6">
        <v>31326.829686030207</v>
      </c>
      <c r="D230" s="7">
        <v>10011.877313969795</v>
      </c>
      <c r="E230" s="2">
        <f t="shared" si="9"/>
        <v>26870.159550000004</v>
      </c>
      <c r="F230" s="9">
        <f t="shared" si="10"/>
        <v>-4456.6701360302031</v>
      </c>
      <c r="G230" s="15">
        <f t="shared" si="11"/>
        <v>-0.44513830885759181</v>
      </c>
    </row>
    <row r="231" spans="1:7" x14ac:dyDescent="0.3">
      <c r="A231" s="2" t="s">
        <v>230</v>
      </c>
      <c r="B231" s="2">
        <v>62844.733</v>
      </c>
      <c r="C231" s="6">
        <v>20835.088628575468</v>
      </c>
      <c r="D231" s="7">
        <v>42009.644371424532</v>
      </c>
      <c r="E231" s="2">
        <f t="shared" si="9"/>
        <v>40849.07645</v>
      </c>
      <c r="F231" s="9">
        <f t="shared" si="10"/>
        <v>20013.987821424533</v>
      </c>
      <c r="G231" s="15">
        <f t="shared" si="11"/>
        <v>0.47641412158771546</v>
      </c>
    </row>
    <row r="232" spans="1:7" x14ac:dyDescent="0.3">
      <c r="A232" s="2" t="s">
        <v>231</v>
      </c>
      <c r="B232" s="2">
        <v>43463.02</v>
      </c>
      <c r="C232" s="6">
        <v>24078.224812865214</v>
      </c>
      <c r="D232" s="7">
        <v>19384.795187134783</v>
      </c>
      <c r="E232" s="2">
        <f t="shared" si="9"/>
        <v>28250.963</v>
      </c>
      <c r="F232" s="9">
        <f t="shared" si="10"/>
        <v>4172.7381871347861</v>
      </c>
      <c r="G232" s="15">
        <f t="shared" si="11"/>
        <v>0.21525830667038107</v>
      </c>
    </row>
    <row r="233" spans="1:7" x14ac:dyDescent="0.3">
      <c r="A233" s="2" t="s">
        <v>232</v>
      </c>
      <c r="B233" s="2">
        <v>28845.119999999999</v>
      </c>
      <c r="C233" s="6">
        <v>21101.796159494232</v>
      </c>
      <c r="D233" s="7">
        <v>7743.3238405057691</v>
      </c>
      <c r="E233" s="2">
        <f t="shared" si="9"/>
        <v>18749.328000000001</v>
      </c>
      <c r="F233" s="9">
        <f t="shared" si="10"/>
        <v>-2352.4681594942303</v>
      </c>
      <c r="G233" s="15">
        <f t="shared" si="11"/>
        <v>-0.30380598925597496</v>
      </c>
    </row>
    <row r="234" spans="1:7" x14ac:dyDescent="0.3">
      <c r="A234" s="2" t="s">
        <v>233</v>
      </c>
      <c r="B234" s="2">
        <v>28585.478999999999</v>
      </c>
      <c r="C234" s="6">
        <v>11741.099198779193</v>
      </c>
      <c r="D234" s="7">
        <v>16844.379801220806</v>
      </c>
      <c r="E234" s="2">
        <f t="shared" si="9"/>
        <v>18580.56135</v>
      </c>
      <c r="F234" s="9">
        <f t="shared" si="10"/>
        <v>6839.4621512208068</v>
      </c>
      <c r="G234" s="15">
        <f t="shared" si="11"/>
        <v>0.40603822948263807</v>
      </c>
    </row>
    <row r="235" spans="1:7" x14ac:dyDescent="0.3">
      <c r="A235" s="2" t="s">
        <v>234</v>
      </c>
      <c r="B235" s="2">
        <v>85200.284</v>
      </c>
      <c r="C235" s="6">
        <v>74115.20426305983</v>
      </c>
      <c r="D235" s="7">
        <v>11085.079736940163</v>
      </c>
      <c r="E235" s="2">
        <f t="shared" si="9"/>
        <v>55380.184600000001</v>
      </c>
      <c r="F235" s="9">
        <f t="shared" si="10"/>
        <v>-18735.019663059829</v>
      </c>
      <c r="G235" s="15">
        <f t="shared" si="11"/>
        <v>-1.6901114026836306</v>
      </c>
    </row>
    <row r="236" spans="1:7" x14ac:dyDescent="0.3">
      <c r="A236" s="2" t="s">
        <v>235</v>
      </c>
      <c r="B236" s="2">
        <v>82411.149999999994</v>
      </c>
      <c r="C236" s="6">
        <v>17358</v>
      </c>
      <c r="D236" s="7">
        <v>65053.149999999994</v>
      </c>
      <c r="E236" s="2">
        <f t="shared" si="9"/>
        <v>53567.247499999998</v>
      </c>
      <c r="F236" s="9">
        <f t="shared" si="10"/>
        <v>36209.247499999998</v>
      </c>
      <c r="G236" s="15">
        <f t="shared" si="11"/>
        <v>0.55661021026652824</v>
      </c>
    </row>
    <row r="237" spans="1:7" x14ac:dyDescent="0.3">
      <c r="A237" s="2" t="s">
        <v>236</v>
      </c>
      <c r="B237" s="2">
        <v>78971.853000000003</v>
      </c>
      <c r="C237" s="6">
        <v>31762.495663452784</v>
      </c>
      <c r="D237" s="7">
        <v>47209.357336547218</v>
      </c>
      <c r="E237" s="2">
        <f t="shared" si="9"/>
        <v>51331.704450000005</v>
      </c>
      <c r="F237" s="9">
        <f t="shared" si="10"/>
        <v>19569.20878654722</v>
      </c>
      <c r="G237" s="15">
        <f t="shared" si="11"/>
        <v>0.41451970309703151</v>
      </c>
    </row>
    <row r="238" spans="1:7" x14ac:dyDescent="0.3">
      <c r="A238" s="2" t="s">
        <v>237</v>
      </c>
      <c r="B238" s="2">
        <v>39818.837</v>
      </c>
      <c r="C238" s="6">
        <v>33330.416710187907</v>
      </c>
      <c r="D238" s="7">
        <v>6488.4202898120902</v>
      </c>
      <c r="E238" s="2">
        <f t="shared" si="9"/>
        <v>25882.244050000001</v>
      </c>
      <c r="F238" s="9">
        <f t="shared" si="10"/>
        <v>-7448.1726601879054</v>
      </c>
      <c r="G238" s="15">
        <f t="shared" si="11"/>
        <v>-1.1479177253487707</v>
      </c>
    </row>
    <row r="239" spans="1:7" x14ac:dyDescent="0.3">
      <c r="A239" s="2" t="s">
        <v>238</v>
      </c>
      <c r="B239" s="2">
        <v>30198.405999999999</v>
      </c>
      <c r="C239" s="6">
        <v>29095.06456193074</v>
      </c>
      <c r="D239" s="7">
        <v>1103.3414380692593</v>
      </c>
      <c r="E239" s="2">
        <f t="shared" si="9"/>
        <v>19628.963899999999</v>
      </c>
      <c r="F239" s="9">
        <f t="shared" si="10"/>
        <v>-9466.1006619307409</v>
      </c>
      <c r="G239" s="15">
        <f t="shared" si="11"/>
        <v>-8.5794844055666939</v>
      </c>
    </row>
    <row r="240" spans="1:7" x14ac:dyDescent="0.3">
      <c r="A240" s="2" t="s">
        <v>239</v>
      </c>
      <c r="B240" s="2">
        <v>88420.32</v>
      </c>
      <c r="C240" s="6">
        <v>40850.34886539921</v>
      </c>
      <c r="D240" s="7">
        <v>47569.971134600797</v>
      </c>
      <c r="E240" s="2">
        <f t="shared" si="9"/>
        <v>57473.208000000006</v>
      </c>
      <c r="F240" s="9">
        <f t="shared" si="10"/>
        <v>16622.859134600796</v>
      </c>
      <c r="G240" s="15">
        <f t="shared" si="11"/>
        <v>0.34944017703029229</v>
      </c>
    </row>
    <row r="241" spans="1:7" x14ac:dyDescent="0.3">
      <c r="A241" s="2" t="s">
        <v>240</v>
      </c>
      <c r="B241" s="2">
        <v>22505.001</v>
      </c>
      <c r="C241" s="6">
        <v>19854.670538473416</v>
      </c>
      <c r="D241" s="7">
        <v>2650.3304615265824</v>
      </c>
      <c r="E241" s="2">
        <f t="shared" si="9"/>
        <v>14628.25065</v>
      </c>
      <c r="F241" s="9">
        <f t="shared" si="10"/>
        <v>-5226.419888473416</v>
      </c>
      <c r="G241" s="15">
        <f t="shared" si="11"/>
        <v>-1.971988008417265</v>
      </c>
    </row>
    <row r="242" spans="1:7" x14ac:dyDescent="0.3">
      <c r="A242" s="2" t="s">
        <v>241</v>
      </c>
      <c r="B242" s="2">
        <v>53471.79</v>
      </c>
      <c r="C242" s="6">
        <v>29384.062376755151</v>
      </c>
      <c r="D242" s="7">
        <v>24087.727623244849</v>
      </c>
      <c r="E242" s="2">
        <f t="shared" si="9"/>
        <v>34756.663500000002</v>
      </c>
      <c r="F242" s="9">
        <f t="shared" si="10"/>
        <v>5372.6011232448509</v>
      </c>
      <c r="G242" s="15">
        <f t="shared" si="11"/>
        <v>0.2230430868065881</v>
      </c>
    </row>
    <row r="243" spans="1:7" x14ac:dyDescent="0.3">
      <c r="A243" s="2" t="s">
        <v>242</v>
      </c>
      <c r="B243" s="2">
        <v>40729.46</v>
      </c>
      <c r="C243" s="6">
        <v>24466.273376895453</v>
      </c>
      <c r="D243" s="7">
        <v>16263.186623104546</v>
      </c>
      <c r="E243" s="2">
        <f t="shared" si="9"/>
        <v>26474.149000000001</v>
      </c>
      <c r="F243" s="9">
        <f t="shared" si="10"/>
        <v>2007.8756231045481</v>
      </c>
      <c r="G243" s="15">
        <f t="shared" si="11"/>
        <v>0.12346138980241601</v>
      </c>
    </row>
    <row r="244" spans="1:7" x14ac:dyDescent="0.3">
      <c r="A244" s="2" t="s">
        <v>243</v>
      </c>
      <c r="B244" s="2">
        <v>87609.831000000006</v>
      </c>
      <c r="C244" s="6">
        <v>26619.286999999997</v>
      </c>
      <c r="D244" s="12">
        <v>60990.544000000009</v>
      </c>
      <c r="E244" s="2">
        <f t="shared" si="9"/>
        <v>56946.390150000007</v>
      </c>
      <c r="F244" s="9">
        <f t="shared" si="10"/>
        <v>30327.10315000001</v>
      </c>
      <c r="G244" s="15">
        <f t="shared" si="11"/>
        <v>0.49724270618081395</v>
      </c>
    </row>
    <row r="245" spans="1:7" x14ac:dyDescent="0.3">
      <c r="A245" s="2" t="s">
        <v>244</v>
      </c>
      <c r="B245" s="2">
        <v>58504.82</v>
      </c>
      <c r="C245" s="6">
        <v>37469.977335873453</v>
      </c>
      <c r="D245" s="7">
        <v>21034.842664126543</v>
      </c>
      <c r="E245" s="2">
        <f t="shared" si="9"/>
        <v>38028.133000000002</v>
      </c>
      <c r="F245" s="9">
        <f t="shared" si="10"/>
        <v>558.1556641265488</v>
      </c>
      <c r="G245" s="15">
        <f t="shared" si="11"/>
        <v>2.6534815260512708E-2</v>
      </c>
    </row>
    <row r="246" spans="1:7" x14ac:dyDescent="0.3">
      <c r="A246" s="2" t="s">
        <v>245</v>
      </c>
      <c r="B246" s="2">
        <v>22784.799999999999</v>
      </c>
      <c r="C246" s="6">
        <v>12260.397783384622</v>
      </c>
      <c r="D246" s="7">
        <v>10524.402216615377</v>
      </c>
      <c r="E246" s="2">
        <f t="shared" si="9"/>
        <v>14810.12</v>
      </c>
      <c r="F246" s="9">
        <f t="shared" si="10"/>
        <v>2549.7222166153788</v>
      </c>
      <c r="G246" s="15">
        <f t="shared" si="11"/>
        <v>0.24226765227482566</v>
      </c>
    </row>
    <row r="247" spans="1:7" x14ac:dyDescent="0.3">
      <c r="A247" s="2" t="s">
        <v>246</v>
      </c>
      <c r="B247" s="2">
        <v>20991.54</v>
      </c>
      <c r="C247" s="6">
        <v>20382.527802595454</v>
      </c>
      <c r="D247" s="7">
        <v>609.01219740454871</v>
      </c>
      <c r="E247" s="2">
        <f t="shared" si="9"/>
        <v>13644.501</v>
      </c>
      <c r="F247" s="9">
        <f t="shared" si="10"/>
        <v>-6738.0268025954538</v>
      </c>
      <c r="G247" s="15">
        <f t="shared" si="11"/>
        <v>-11.063861826267468</v>
      </c>
    </row>
    <row r="248" spans="1:7" x14ac:dyDescent="0.3">
      <c r="A248" s="2" t="s">
        <v>247</v>
      </c>
      <c r="B248" s="2">
        <v>48433.171999999999</v>
      </c>
      <c r="C248" s="6">
        <v>25628.385365888258</v>
      </c>
      <c r="D248" s="7">
        <v>22804.786634111741</v>
      </c>
      <c r="E248" s="2">
        <f t="shared" si="9"/>
        <v>31481.561799999999</v>
      </c>
      <c r="F248" s="9">
        <f t="shared" si="10"/>
        <v>5853.1764341117414</v>
      </c>
      <c r="G248" s="15">
        <f t="shared" si="11"/>
        <v>0.25666438051020712</v>
      </c>
    </row>
    <row r="249" spans="1:7" x14ac:dyDescent="0.3">
      <c r="A249" s="2" t="s">
        <v>248</v>
      </c>
      <c r="B249" s="2">
        <v>73721.919999999998</v>
      </c>
      <c r="C249" s="6">
        <v>39640.673352461032</v>
      </c>
      <c r="D249" s="7">
        <v>34081.246647538966</v>
      </c>
      <c r="E249" s="2">
        <f t="shared" si="9"/>
        <v>47919.248</v>
      </c>
      <c r="F249" s="9">
        <f t="shared" si="10"/>
        <v>8278.5746475389678</v>
      </c>
      <c r="G249" s="15">
        <f t="shared" si="11"/>
        <v>0.24290703720888596</v>
      </c>
    </row>
    <row r="250" spans="1:7" x14ac:dyDescent="0.3">
      <c r="A250" s="2" t="s">
        <v>249</v>
      </c>
      <c r="B250" s="2">
        <v>48927.351000000002</v>
      </c>
      <c r="C250" s="6">
        <v>19770.09247127175</v>
      </c>
      <c r="D250" s="7">
        <v>29157.258528728253</v>
      </c>
      <c r="E250" s="2">
        <f t="shared" si="9"/>
        <v>31802.778150000002</v>
      </c>
      <c r="F250" s="9">
        <f t="shared" si="10"/>
        <v>12032.685678728252</v>
      </c>
      <c r="G250" s="15">
        <f t="shared" si="11"/>
        <v>0.4126823400379912</v>
      </c>
    </row>
    <row r="251" spans="1:7" x14ac:dyDescent="0.3">
      <c r="A251" s="2" t="s">
        <v>250</v>
      </c>
      <c r="B251" s="2">
        <v>37400.773999999998</v>
      </c>
      <c r="C251" s="6">
        <v>17098.890282601718</v>
      </c>
      <c r="D251" s="7">
        <v>20301.883717398279</v>
      </c>
      <c r="E251" s="2">
        <f t="shared" si="9"/>
        <v>24310.503099999998</v>
      </c>
      <c r="F251" s="9">
        <f t="shared" si="10"/>
        <v>7211.6128173982797</v>
      </c>
      <c r="G251" s="15">
        <f t="shared" si="11"/>
        <v>0.35521890075737561</v>
      </c>
    </row>
    <row r="252" spans="1:7" x14ac:dyDescent="0.3">
      <c r="A252" s="2" t="s">
        <v>251</v>
      </c>
      <c r="B252" s="2">
        <v>25830.6</v>
      </c>
      <c r="C252" s="6">
        <v>20913.969179623306</v>
      </c>
      <c r="D252" s="7">
        <v>4916.630820376693</v>
      </c>
      <c r="E252" s="2">
        <f t="shared" si="9"/>
        <v>16789.89</v>
      </c>
      <c r="F252" s="9">
        <f t="shared" si="10"/>
        <v>-4124.0791796233061</v>
      </c>
      <c r="G252" s="15">
        <f t="shared" si="11"/>
        <v>-0.83880188085940832</v>
      </c>
    </row>
    <row r="253" spans="1:7" x14ac:dyDescent="0.3">
      <c r="A253" s="2" t="s">
        <v>252</v>
      </c>
      <c r="B253" s="2">
        <v>42416.53</v>
      </c>
      <c r="C253" s="6">
        <v>21812.72468441568</v>
      </c>
      <c r="D253" s="7">
        <v>20603.805315584319</v>
      </c>
      <c r="E253" s="2">
        <f t="shared" si="9"/>
        <v>27570.744500000001</v>
      </c>
      <c r="F253" s="9">
        <f t="shared" si="10"/>
        <v>5758.0198155843209</v>
      </c>
      <c r="G253" s="15">
        <f t="shared" si="11"/>
        <v>0.27946390132259047</v>
      </c>
    </row>
    <row r="254" spans="1:7" x14ac:dyDescent="0.3">
      <c r="A254" s="2" t="s">
        <v>253</v>
      </c>
      <c r="B254" s="2">
        <v>21350.86</v>
      </c>
      <c r="C254" s="6">
        <v>20876.69797020992</v>
      </c>
      <c r="D254" s="7">
        <v>474.16202979007903</v>
      </c>
      <c r="E254" s="2">
        <f t="shared" si="9"/>
        <v>13878.059000000001</v>
      </c>
      <c r="F254" s="9">
        <f t="shared" si="10"/>
        <v>-6998.6389702099186</v>
      </c>
      <c r="G254" s="15">
        <f t="shared" si="11"/>
        <v>-14.760015628641449</v>
      </c>
    </row>
    <row r="255" spans="1:7" x14ac:dyDescent="0.3">
      <c r="A255" s="2" t="s">
        <v>254</v>
      </c>
      <c r="B255" s="2">
        <v>55943.184999999998</v>
      </c>
      <c r="C255" s="6">
        <v>45086.771284629496</v>
      </c>
      <c r="D255" s="7">
        <v>10856.413715370501</v>
      </c>
      <c r="E255" s="2">
        <f t="shared" si="9"/>
        <v>36363.070249999997</v>
      </c>
      <c r="F255" s="9">
        <f t="shared" si="10"/>
        <v>-8723.7010346294992</v>
      </c>
      <c r="G255" s="15">
        <f t="shared" si="11"/>
        <v>-0.80355274433568158</v>
      </c>
    </row>
    <row r="256" spans="1:7" x14ac:dyDescent="0.3">
      <c r="A256" s="2" t="s">
        <v>255</v>
      </c>
      <c r="B256" s="2">
        <v>42022.82</v>
      </c>
      <c r="C256" s="6">
        <v>25526.598182507256</v>
      </c>
      <c r="D256" s="7">
        <v>16496.221817492744</v>
      </c>
      <c r="E256" s="2">
        <f t="shared" si="9"/>
        <v>27314.833000000002</v>
      </c>
      <c r="F256" s="9">
        <f t="shared" si="10"/>
        <v>1788.2348174927465</v>
      </c>
      <c r="G256" s="15">
        <f t="shared" si="11"/>
        <v>0.10840268985692748</v>
      </c>
    </row>
    <row r="257" spans="1:7" x14ac:dyDescent="0.3">
      <c r="A257" s="2" t="s">
        <v>256</v>
      </c>
      <c r="B257" s="2">
        <v>51113.49</v>
      </c>
      <c r="C257" s="6">
        <v>19917.776652829365</v>
      </c>
      <c r="D257" s="7">
        <v>31195.713347170633</v>
      </c>
      <c r="E257" s="2">
        <f t="shared" si="9"/>
        <v>33223.768499999998</v>
      </c>
      <c r="F257" s="9">
        <f t="shared" si="10"/>
        <v>13305.991847170633</v>
      </c>
      <c r="G257" s="15">
        <f t="shared" si="11"/>
        <v>0.42653270015309491</v>
      </c>
    </row>
    <row r="258" spans="1:7" x14ac:dyDescent="0.3">
      <c r="A258" s="2" t="s">
        <v>257</v>
      </c>
      <c r="B258" s="2">
        <v>23354.387999999999</v>
      </c>
      <c r="C258" s="6">
        <v>11970.48</v>
      </c>
      <c r="D258" s="7">
        <v>11383.907999999999</v>
      </c>
      <c r="E258" s="2">
        <f t="shared" si="9"/>
        <v>15180.352199999999</v>
      </c>
      <c r="F258" s="9">
        <f t="shared" si="10"/>
        <v>3209.8721999999998</v>
      </c>
      <c r="G258" s="15">
        <f t="shared" si="11"/>
        <v>0.28196575376399741</v>
      </c>
    </row>
    <row r="259" spans="1:7" x14ac:dyDescent="0.3">
      <c r="A259" s="2" t="s">
        <v>258</v>
      </c>
      <c r="B259" s="2">
        <v>78503.447</v>
      </c>
      <c r="C259" s="6">
        <v>39488.80696801954</v>
      </c>
      <c r="D259" s="7">
        <v>39014.64003198046</v>
      </c>
      <c r="E259" s="2">
        <f t="shared" ref="E259:E296" si="12">0.65*B259</f>
        <v>51027.240550000002</v>
      </c>
      <c r="F259" s="9">
        <f t="shared" ref="F259:F296" si="13">E259-C259</f>
        <v>11538.433581980462</v>
      </c>
      <c r="G259" s="15">
        <f t="shared" ref="G259:G297" si="14">F259/D259</f>
        <v>0.29574625249707187</v>
      </c>
    </row>
    <row r="260" spans="1:7" x14ac:dyDescent="0.3">
      <c r="A260" s="2" t="s">
        <v>259</v>
      </c>
      <c r="B260" s="2">
        <v>66432.86</v>
      </c>
      <c r="C260" s="6">
        <v>55783.085093266825</v>
      </c>
      <c r="D260" s="7">
        <v>10649.774906733177</v>
      </c>
      <c r="E260" s="2">
        <f t="shared" si="12"/>
        <v>43181.359000000004</v>
      </c>
      <c r="F260" s="9">
        <f t="shared" si="13"/>
        <v>-12601.726093266821</v>
      </c>
      <c r="G260" s="15">
        <f t="shared" si="14"/>
        <v>-1.1832856753901484</v>
      </c>
    </row>
    <row r="261" spans="1:7" x14ac:dyDescent="0.3">
      <c r="A261" s="2" t="s">
        <v>260</v>
      </c>
      <c r="B261" s="2">
        <v>34296.987999999998</v>
      </c>
      <c r="C261" s="6">
        <v>24702.864681654821</v>
      </c>
      <c r="D261" s="7">
        <v>9594.123318345175</v>
      </c>
      <c r="E261" s="2">
        <f t="shared" si="12"/>
        <v>22293.0422</v>
      </c>
      <c r="F261" s="9">
        <f t="shared" si="13"/>
        <v>-2409.8224816548209</v>
      </c>
      <c r="G261" s="15">
        <f t="shared" si="14"/>
        <v>-0.25117693422252935</v>
      </c>
    </row>
    <row r="262" spans="1:7" x14ac:dyDescent="0.3">
      <c r="A262" s="2" t="s">
        <v>261</v>
      </c>
      <c r="B262" s="2">
        <v>22729.308000000001</v>
      </c>
      <c r="C262" s="6">
        <v>17980.810342645229</v>
      </c>
      <c r="D262" s="7">
        <v>4748.4976573547738</v>
      </c>
      <c r="E262" s="2">
        <f t="shared" si="12"/>
        <v>14774.050200000001</v>
      </c>
      <c r="F262" s="9">
        <f t="shared" si="13"/>
        <v>-3206.7601426452275</v>
      </c>
      <c r="G262" s="15">
        <f t="shared" si="14"/>
        <v>-0.67532099077239605</v>
      </c>
    </row>
    <row r="263" spans="1:7" x14ac:dyDescent="0.3">
      <c r="A263" s="2" t="s">
        <v>262</v>
      </c>
      <c r="B263" s="2">
        <v>33173.313000000002</v>
      </c>
      <c r="C263" s="6">
        <v>31262.520268326938</v>
      </c>
      <c r="D263" s="7">
        <v>1910.792731673062</v>
      </c>
      <c r="E263" s="2">
        <f t="shared" si="12"/>
        <v>21562.653450000002</v>
      </c>
      <c r="F263" s="9">
        <f t="shared" si="13"/>
        <v>-9699.8668183269365</v>
      </c>
      <c r="G263" s="15">
        <f t="shared" si="14"/>
        <v>-5.0763573974001233</v>
      </c>
    </row>
    <row r="264" spans="1:7" x14ac:dyDescent="0.3">
      <c r="A264" s="2" t="s">
        <v>263</v>
      </c>
      <c r="B264" s="2">
        <v>114752.5</v>
      </c>
      <c r="C264" s="6">
        <v>82837.255976992048</v>
      </c>
      <c r="D264" s="7">
        <v>31915.244023007952</v>
      </c>
      <c r="E264" s="2">
        <f t="shared" si="12"/>
        <v>74589.125</v>
      </c>
      <c r="F264" s="9">
        <f t="shared" si="13"/>
        <v>-8248.1309769920481</v>
      </c>
      <c r="G264" s="15">
        <f t="shared" si="14"/>
        <v>-0.25843859978153089</v>
      </c>
    </row>
    <row r="265" spans="1:7" x14ac:dyDescent="0.3">
      <c r="A265" s="2" t="s">
        <v>264</v>
      </c>
      <c r="B265" s="2">
        <v>92655.823000000004</v>
      </c>
      <c r="C265" s="6">
        <v>38720.553904720233</v>
      </c>
      <c r="D265" s="7">
        <v>53935.269095279771</v>
      </c>
      <c r="E265" s="2">
        <f t="shared" si="12"/>
        <v>60226.284950000001</v>
      </c>
      <c r="F265" s="9">
        <f t="shared" si="13"/>
        <v>21505.731045279768</v>
      </c>
      <c r="G265" s="15">
        <f t="shared" si="14"/>
        <v>0.39873224711808986</v>
      </c>
    </row>
    <row r="266" spans="1:7" x14ac:dyDescent="0.3">
      <c r="A266" s="4" t="s">
        <v>265</v>
      </c>
      <c r="B266" s="4">
        <v>76199.429999999993</v>
      </c>
      <c r="C266" s="6">
        <v>32649.875279776126</v>
      </c>
      <c r="D266" s="7">
        <v>43549.554720223867</v>
      </c>
      <c r="E266" s="2">
        <f t="shared" si="12"/>
        <v>49529.629499999995</v>
      </c>
      <c r="F266" s="9">
        <f t="shared" si="13"/>
        <v>16879.754220223869</v>
      </c>
      <c r="G266" s="15">
        <f t="shared" si="14"/>
        <v>0.38759877864801962</v>
      </c>
    </row>
    <row r="267" spans="1:7" x14ac:dyDescent="0.3">
      <c r="A267" s="2" t="s">
        <v>266</v>
      </c>
      <c r="B267" s="2">
        <v>73822.39</v>
      </c>
      <c r="C267" s="6">
        <v>41679.896121456375</v>
      </c>
      <c r="D267" s="7">
        <v>32142.493878543624</v>
      </c>
      <c r="E267" s="2">
        <f t="shared" si="12"/>
        <v>47984.553500000002</v>
      </c>
      <c r="F267" s="9">
        <f t="shared" si="13"/>
        <v>6304.6573785436267</v>
      </c>
      <c r="G267" s="15">
        <f t="shared" si="14"/>
        <v>0.19614711298902146</v>
      </c>
    </row>
    <row r="268" spans="1:7" x14ac:dyDescent="0.3">
      <c r="A268" s="2" t="s">
        <v>267</v>
      </c>
      <c r="B268" s="2">
        <v>66754.255000000005</v>
      </c>
      <c r="C268" s="6">
        <v>36907.020974588944</v>
      </c>
      <c r="D268" s="7">
        <v>29847.234025411057</v>
      </c>
      <c r="E268" s="2">
        <f t="shared" si="12"/>
        <v>43390.265750000006</v>
      </c>
      <c r="F268" s="9">
        <f t="shared" si="13"/>
        <v>6483.2447754110617</v>
      </c>
      <c r="G268" s="15">
        <f t="shared" si="14"/>
        <v>0.21721425743810693</v>
      </c>
    </row>
    <row r="269" spans="1:7" x14ac:dyDescent="0.3">
      <c r="A269" s="2" t="s">
        <v>268</v>
      </c>
      <c r="B269" s="2">
        <v>45950.034</v>
      </c>
      <c r="C269" s="6">
        <v>26379.161866141898</v>
      </c>
      <c r="D269" s="7">
        <v>19570.872133858102</v>
      </c>
      <c r="E269" s="2">
        <f t="shared" si="12"/>
        <v>29867.522100000002</v>
      </c>
      <c r="F269" s="9">
        <f t="shared" si="13"/>
        <v>3488.360233858104</v>
      </c>
      <c r="G269" s="15">
        <f t="shared" si="14"/>
        <v>0.1782424518436842</v>
      </c>
    </row>
    <row r="270" spans="1:7" x14ac:dyDescent="0.3">
      <c r="A270" s="2" t="s">
        <v>269</v>
      </c>
      <c r="B270" s="2">
        <v>21925.162</v>
      </c>
      <c r="C270" s="6">
        <v>17708.997207040877</v>
      </c>
      <c r="D270" s="7">
        <v>4216.1647929591236</v>
      </c>
      <c r="E270" s="2">
        <f t="shared" si="12"/>
        <v>14251.355300000001</v>
      </c>
      <c r="F270" s="9">
        <f t="shared" si="13"/>
        <v>-3457.6419070408756</v>
      </c>
      <c r="G270" s="15">
        <f t="shared" si="14"/>
        <v>-0.82009173664536072</v>
      </c>
    </row>
    <row r="271" spans="1:7" x14ac:dyDescent="0.3">
      <c r="A271" s="2" t="s">
        <v>270</v>
      </c>
      <c r="B271" s="2">
        <v>31698.63</v>
      </c>
      <c r="C271" s="6">
        <v>27678.95491055385</v>
      </c>
      <c r="D271" s="7">
        <v>4019.6750894461511</v>
      </c>
      <c r="E271" s="2">
        <f t="shared" si="12"/>
        <v>20604.109500000002</v>
      </c>
      <c r="F271" s="9">
        <f t="shared" si="13"/>
        <v>-7074.8454105538476</v>
      </c>
      <c r="G271" s="15">
        <f t="shared" si="14"/>
        <v>-1.7600540474351254</v>
      </c>
    </row>
    <row r="272" spans="1:7" x14ac:dyDescent="0.3">
      <c r="A272" s="2" t="s">
        <v>271</v>
      </c>
      <c r="B272" s="2">
        <v>41259.580999999998</v>
      </c>
      <c r="C272" s="6">
        <v>28907.954887957512</v>
      </c>
      <c r="D272" s="7">
        <v>12351.626112042486</v>
      </c>
      <c r="E272" s="2">
        <f t="shared" si="12"/>
        <v>26818.727650000001</v>
      </c>
      <c r="F272" s="9">
        <f t="shared" si="13"/>
        <v>-2089.2272379575115</v>
      </c>
      <c r="G272" s="15">
        <f t="shared" si="14"/>
        <v>-0.16914592613199117</v>
      </c>
    </row>
    <row r="273" spans="1:7" x14ac:dyDescent="0.3">
      <c r="A273" s="2" t="s">
        <v>272</v>
      </c>
      <c r="B273" s="2">
        <v>29444.884999999998</v>
      </c>
      <c r="C273" s="6">
        <v>19496.671534066594</v>
      </c>
      <c r="D273" s="7">
        <v>9948.2134659334042</v>
      </c>
      <c r="E273" s="2">
        <f t="shared" si="12"/>
        <v>19139.17525</v>
      </c>
      <c r="F273" s="9">
        <f t="shared" si="13"/>
        <v>-357.49628406659394</v>
      </c>
      <c r="G273" s="15">
        <f t="shared" si="14"/>
        <v>-3.5935727082134078E-2</v>
      </c>
    </row>
    <row r="274" spans="1:7" x14ac:dyDescent="0.3">
      <c r="A274" s="2" t="s">
        <v>273</v>
      </c>
      <c r="B274" s="2">
        <v>65512.74</v>
      </c>
      <c r="C274" s="6">
        <v>39284.019147985222</v>
      </c>
      <c r="D274" s="7">
        <v>26228.720852014776</v>
      </c>
      <c r="E274" s="2">
        <f t="shared" si="12"/>
        <v>42583.281000000003</v>
      </c>
      <c r="F274" s="9">
        <f t="shared" si="13"/>
        <v>3299.2618520147807</v>
      </c>
      <c r="G274" s="15">
        <f t="shared" si="14"/>
        <v>0.12578813395550495</v>
      </c>
    </row>
    <row r="275" spans="1:7" x14ac:dyDescent="0.3">
      <c r="A275" s="2" t="s">
        <v>274</v>
      </c>
      <c r="B275" s="2">
        <v>16678.896000000001</v>
      </c>
      <c r="C275" s="6">
        <v>9322.9994852258023</v>
      </c>
      <c r="D275" s="7">
        <v>7355.8965147741983</v>
      </c>
      <c r="E275" s="2">
        <f t="shared" si="12"/>
        <v>10841.2824</v>
      </c>
      <c r="F275" s="9">
        <f t="shared" si="13"/>
        <v>1518.2829147741977</v>
      </c>
      <c r="G275" s="15">
        <f t="shared" si="14"/>
        <v>0.20640351746721167</v>
      </c>
    </row>
    <row r="276" spans="1:7" x14ac:dyDescent="0.3">
      <c r="A276" s="2" t="s">
        <v>275</v>
      </c>
      <c r="B276" s="2">
        <v>40718.661</v>
      </c>
      <c r="C276" s="6">
        <v>24866.255232694792</v>
      </c>
      <c r="D276" s="7">
        <v>15852.405767305207</v>
      </c>
      <c r="E276" s="2">
        <f t="shared" si="12"/>
        <v>26467.129650000003</v>
      </c>
      <c r="F276" s="9">
        <f t="shared" si="13"/>
        <v>1600.874417305211</v>
      </c>
      <c r="G276" s="15">
        <f t="shared" si="14"/>
        <v>0.10098621249065769</v>
      </c>
    </row>
    <row r="277" spans="1:7" x14ac:dyDescent="0.3">
      <c r="A277" s="2" t="s">
        <v>276</v>
      </c>
      <c r="B277" s="2">
        <v>32273.684000000001</v>
      </c>
      <c r="C277" s="6">
        <v>17441.511869131042</v>
      </c>
      <c r="D277" s="7">
        <v>14832.172130868958</v>
      </c>
      <c r="E277" s="2">
        <f t="shared" si="12"/>
        <v>20977.8946</v>
      </c>
      <c r="F277" s="9">
        <f t="shared" si="13"/>
        <v>3536.3827308689579</v>
      </c>
      <c r="G277" s="15">
        <f t="shared" si="14"/>
        <v>0.23842648936826863</v>
      </c>
    </row>
    <row r="278" spans="1:7" x14ac:dyDescent="0.3">
      <c r="A278" s="3" t="s">
        <v>277</v>
      </c>
      <c r="B278" s="3">
        <v>142122.89000000001</v>
      </c>
      <c r="C278" s="6">
        <v>86751.931792807125</v>
      </c>
      <c r="D278" s="7">
        <v>55370.958207192896</v>
      </c>
      <c r="E278" s="2">
        <f t="shared" si="12"/>
        <v>92379.878500000006</v>
      </c>
      <c r="F278" s="9">
        <f t="shared" si="13"/>
        <v>5627.9467071928811</v>
      </c>
      <c r="G278" s="15">
        <f t="shared" si="14"/>
        <v>0.10164076782152905</v>
      </c>
    </row>
    <row r="279" spans="1:7" x14ac:dyDescent="0.3">
      <c r="A279" s="2" t="s">
        <v>278</v>
      </c>
      <c r="B279" s="2">
        <v>31509.794999999998</v>
      </c>
      <c r="C279" s="6">
        <v>26662.504741689558</v>
      </c>
      <c r="D279" s="7">
        <v>4847.2902583104405</v>
      </c>
      <c r="E279" s="2">
        <f t="shared" si="12"/>
        <v>20481.366750000001</v>
      </c>
      <c r="F279" s="9">
        <f t="shared" si="13"/>
        <v>-6181.1379916895567</v>
      </c>
      <c r="G279" s="15">
        <f t="shared" si="14"/>
        <v>-1.2751738935155161</v>
      </c>
    </row>
    <row r="280" spans="1:7" x14ac:dyDescent="0.3">
      <c r="A280" s="2" t="s">
        <v>279</v>
      </c>
      <c r="B280" s="2">
        <v>55618.74</v>
      </c>
      <c r="C280" s="6">
        <v>38571.155869645911</v>
      </c>
      <c r="D280" s="7">
        <v>17047.584130354084</v>
      </c>
      <c r="E280" s="2">
        <f t="shared" si="12"/>
        <v>36152.180999999997</v>
      </c>
      <c r="F280" s="9">
        <f t="shared" si="13"/>
        <v>-2418.9748696459137</v>
      </c>
      <c r="G280" s="15">
        <f t="shared" si="14"/>
        <v>-0.14189546455082788</v>
      </c>
    </row>
    <row r="281" spans="1:7" x14ac:dyDescent="0.3">
      <c r="A281" s="2" t="s">
        <v>280</v>
      </c>
      <c r="B281" s="2">
        <v>65386.641000000003</v>
      </c>
      <c r="C281" s="6">
        <v>48316.902875958505</v>
      </c>
      <c r="D281" s="7">
        <v>17069.738124041494</v>
      </c>
      <c r="E281" s="2">
        <f t="shared" si="12"/>
        <v>42501.316650000001</v>
      </c>
      <c r="F281" s="9">
        <f t="shared" si="13"/>
        <v>-5815.5862259585047</v>
      </c>
      <c r="G281" s="15">
        <f t="shared" si="14"/>
        <v>-0.34069569103509978</v>
      </c>
    </row>
    <row r="282" spans="1:7" x14ac:dyDescent="0.3">
      <c r="A282" s="3" t="s">
        <v>281</v>
      </c>
      <c r="B282" s="3">
        <v>83746.11</v>
      </c>
      <c r="C282" s="6">
        <v>34160.949634636963</v>
      </c>
      <c r="D282" s="6">
        <v>49585.160365363037</v>
      </c>
      <c r="E282" s="2">
        <f t="shared" si="12"/>
        <v>54434.9715</v>
      </c>
      <c r="F282" s="9">
        <f t="shared" si="13"/>
        <v>20274.021865363036</v>
      </c>
      <c r="G282" s="15">
        <f t="shared" si="14"/>
        <v>0.40887276991696786</v>
      </c>
    </row>
    <row r="283" spans="1:7" x14ac:dyDescent="0.3">
      <c r="A283" s="2" t="s">
        <v>282</v>
      </c>
      <c r="B283" s="2">
        <v>103155.5</v>
      </c>
      <c r="C283" s="6">
        <v>74035.202923865014</v>
      </c>
      <c r="D283" s="7">
        <v>29120.29707613499</v>
      </c>
      <c r="E283" s="2">
        <f t="shared" si="12"/>
        <v>67051.074999999997</v>
      </c>
      <c r="F283" s="9">
        <f t="shared" si="13"/>
        <v>-6984.1279238650168</v>
      </c>
      <c r="G283" s="15">
        <f t="shared" si="14"/>
        <v>-0.23983711105710978</v>
      </c>
    </row>
    <row r="284" spans="1:7" x14ac:dyDescent="0.3">
      <c r="A284" s="2" t="s">
        <v>283</v>
      </c>
      <c r="B284" s="2">
        <v>169677.92199999999</v>
      </c>
      <c r="C284" s="6">
        <v>114968.70779406482</v>
      </c>
      <c r="D284" s="7">
        <v>54709.214205935175</v>
      </c>
      <c r="E284" s="2">
        <f t="shared" si="12"/>
        <v>110290.6493</v>
      </c>
      <c r="F284" s="9">
        <f t="shared" si="13"/>
        <v>-4678.0584940648114</v>
      </c>
      <c r="G284" s="15">
        <f t="shared" si="14"/>
        <v>-8.5507689371223106E-2</v>
      </c>
    </row>
    <row r="285" spans="1:7" x14ac:dyDescent="0.3">
      <c r="A285" s="2" t="s">
        <v>284</v>
      </c>
      <c r="B285" s="2">
        <v>34646.067999999999</v>
      </c>
      <c r="C285" s="6">
        <v>17623.171067981166</v>
      </c>
      <c r="D285" s="7">
        <v>17022.896932018833</v>
      </c>
      <c r="E285" s="2">
        <f t="shared" si="12"/>
        <v>22519.944200000002</v>
      </c>
      <c r="F285" s="9">
        <f t="shared" si="13"/>
        <v>4896.7731320188359</v>
      </c>
      <c r="G285" s="15">
        <f t="shared" si="14"/>
        <v>0.28765803796934003</v>
      </c>
    </row>
    <row r="286" spans="1:7" x14ac:dyDescent="0.3">
      <c r="A286" s="2" t="s">
        <v>285</v>
      </c>
      <c r="B286" s="2">
        <v>42604.08</v>
      </c>
      <c r="C286" s="6">
        <v>30038.814371190194</v>
      </c>
      <c r="D286" s="7">
        <v>12565.26562880981</v>
      </c>
      <c r="E286" s="2">
        <f t="shared" si="12"/>
        <v>27692.652000000002</v>
      </c>
      <c r="F286" s="9">
        <f t="shared" si="13"/>
        <v>-2346.1623711901921</v>
      </c>
      <c r="G286" s="15">
        <f t="shared" si="14"/>
        <v>-0.18671808782226454</v>
      </c>
    </row>
    <row r="287" spans="1:7" x14ac:dyDescent="0.3">
      <c r="A287" s="2" t="s">
        <v>286</v>
      </c>
      <c r="B287" s="2">
        <v>91088.971000000005</v>
      </c>
      <c r="C287" s="6">
        <v>39717.890097897645</v>
      </c>
      <c r="D287" s="7">
        <v>51371.08090210236</v>
      </c>
      <c r="E287" s="2">
        <f t="shared" si="12"/>
        <v>59207.831150000005</v>
      </c>
      <c r="F287" s="9">
        <f t="shared" si="13"/>
        <v>19489.94105210236</v>
      </c>
      <c r="G287" s="15">
        <f t="shared" si="14"/>
        <v>0.37939519102672287</v>
      </c>
    </row>
    <row r="288" spans="1:7" x14ac:dyDescent="0.3">
      <c r="A288" s="2" t="s">
        <v>287</v>
      </c>
      <c r="B288" s="2">
        <v>26958.208999999999</v>
      </c>
      <c r="C288" s="6">
        <v>21357.090494922202</v>
      </c>
      <c r="D288" s="7">
        <v>5601.1185050777985</v>
      </c>
      <c r="E288" s="2">
        <f t="shared" si="12"/>
        <v>17522.835849999999</v>
      </c>
      <c r="F288" s="9">
        <f t="shared" si="13"/>
        <v>-3834.2546449222027</v>
      </c>
      <c r="G288" s="15">
        <f t="shared" si="14"/>
        <v>-0.68455160187133834</v>
      </c>
    </row>
    <row r="289" spans="1:7" x14ac:dyDescent="0.3">
      <c r="A289" s="2" t="s">
        <v>288</v>
      </c>
      <c r="B289" s="2">
        <v>53703.839999999997</v>
      </c>
      <c r="C289" s="6">
        <v>51422.319082616479</v>
      </c>
      <c r="D289" s="7">
        <v>2281.5209173835137</v>
      </c>
      <c r="E289" s="2">
        <f t="shared" si="12"/>
        <v>34907.495999999999</v>
      </c>
      <c r="F289" s="9">
        <f t="shared" si="13"/>
        <v>-16514.82308261648</v>
      </c>
      <c r="G289" s="15">
        <f t="shared" si="14"/>
        <v>-7.2385148682116638</v>
      </c>
    </row>
    <row r="290" spans="1:7" x14ac:dyDescent="0.3">
      <c r="A290" s="2" t="s">
        <v>289</v>
      </c>
      <c r="B290" s="2">
        <v>75700.39</v>
      </c>
      <c r="C290" s="6">
        <v>35837.766604737881</v>
      </c>
      <c r="D290" s="7">
        <v>39862.623395262119</v>
      </c>
      <c r="E290" s="2">
        <f t="shared" si="12"/>
        <v>49205.253499999999</v>
      </c>
      <c r="F290" s="9">
        <f t="shared" si="13"/>
        <v>13367.486895262118</v>
      </c>
      <c r="G290" s="15">
        <f t="shared" si="14"/>
        <v>0.33533886525017104</v>
      </c>
    </row>
    <row r="291" spans="1:7" x14ac:dyDescent="0.3">
      <c r="A291" s="2" t="s">
        <v>290</v>
      </c>
      <c r="B291" s="2">
        <v>21777.23</v>
      </c>
      <c r="C291" s="6">
        <v>13430.63614716299</v>
      </c>
      <c r="D291" s="7">
        <v>8346.5938528370098</v>
      </c>
      <c r="E291" s="2">
        <f t="shared" si="12"/>
        <v>14155.199500000001</v>
      </c>
      <c r="F291" s="9">
        <f t="shared" si="13"/>
        <v>724.56335283701083</v>
      </c>
      <c r="G291" s="15">
        <f t="shared" si="14"/>
        <v>8.6809465706868136E-2</v>
      </c>
    </row>
    <row r="292" spans="1:7" x14ac:dyDescent="0.3">
      <c r="A292" s="2" t="s">
        <v>291</v>
      </c>
      <c r="B292" s="2">
        <v>26136.53</v>
      </c>
      <c r="C292" s="6">
        <v>21581.434763612182</v>
      </c>
      <c r="D292" s="7">
        <v>4555.0952363878177</v>
      </c>
      <c r="E292" s="2">
        <f t="shared" si="12"/>
        <v>16988.744500000001</v>
      </c>
      <c r="F292" s="9">
        <f t="shared" si="13"/>
        <v>-4592.6902636121813</v>
      </c>
      <c r="G292" s="15">
        <f t="shared" si="14"/>
        <v>-1.0082534009221236</v>
      </c>
    </row>
    <row r="293" spans="1:7" x14ac:dyDescent="0.3">
      <c r="A293" s="2" t="s">
        <v>292</v>
      </c>
      <c r="B293" s="2">
        <v>34764.114000000001</v>
      </c>
      <c r="C293" s="6">
        <v>23711.788564301714</v>
      </c>
      <c r="D293" s="7">
        <v>11052.325435698287</v>
      </c>
      <c r="E293" s="2">
        <f t="shared" si="12"/>
        <v>22596.6741</v>
      </c>
      <c r="F293" s="9">
        <f t="shared" si="13"/>
        <v>-1115.1144643017142</v>
      </c>
      <c r="G293" s="15">
        <f t="shared" si="14"/>
        <v>-0.10089410330788555</v>
      </c>
    </row>
    <row r="294" spans="1:7" x14ac:dyDescent="0.3">
      <c r="A294" s="2" t="s">
        <v>293</v>
      </c>
      <c r="B294" s="2">
        <v>36740.44</v>
      </c>
      <c r="C294" s="6">
        <v>23757.445193517815</v>
      </c>
      <c r="D294" s="7">
        <v>12982.994806482186</v>
      </c>
      <c r="E294" s="2">
        <f t="shared" si="12"/>
        <v>23881.286000000004</v>
      </c>
      <c r="F294" s="9">
        <f t="shared" si="13"/>
        <v>123.84080648218878</v>
      </c>
      <c r="G294" s="15">
        <f t="shared" si="14"/>
        <v>9.5386933699116317E-3</v>
      </c>
    </row>
    <row r="295" spans="1:7" x14ac:dyDescent="0.3">
      <c r="A295" s="2" t="s">
        <v>294</v>
      </c>
      <c r="B295" s="2">
        <v>26114.41</v>
      </c>
      <c r="C295" s="6">
        <v>13480.685012152937</v>
      </c>
      <c r="D295" s="7">
        <v>12633.724987847063</v>
      </c>
      <c r="E295" s="2">
        <f t="shared" si="12"/>
        <v>16974.3665</v>
      </c>
      <c r="F295" s="9">
        <f t="shared" si="13"/>
        <v>3493.6814878470632</v>
      </c>
      <c r="G295" s="15">
        <f t="shared" si="14"/>
        <v>0.27653613571672564</v>
      </c>
    </row>
    <row r="296" spans="1:7" x14ac:dyDescent="0.3">
      <c r="A296" s="2" t="s">
        <v>295</v>
      </c>
      <c r="B296" s="2">
        <v>65165.241000000002</v>
      </c>
      <c r="C296" s="6">
        <v>35137.836723140659</v>
      </c>
      <c r="D296" s="7">
        <v>30027.404276859339</v>
      </c>
      <c r="E296" s="2">
        <f t="shared" si="12"/>
        <v>42357.406650000004</v>
      </c>
      <c r="F296" s="9">
        <f t="shared" si="13"/>
        <v>7219.5699268593453</v>
      </c>
      <c r="G296" s="15">
        <f t="shared" si="14"/>
        <v>0.24043270141812148</v>
      </c>
    </row>
    <row r="297" spans="1:7" x14ac:dyDescent="0.3">
      <c r="A297" s="2" t="s">
        <v>437</v>
      </c>
      <c r="B297" s="2">
        <f>SUM(B2:B296)</f>
        <v>17557194.673999995</v>
      </c>
      <c r="C297" s="2">
        <f t="shared" ref="C297:F297" si="15">SUM(C2:C296)</f>
        <v>9362363.5915395599</v>
      </c>
      <c r="D297" s="2">
        <f t="shared" si="15"/>
        <v>8194831.0824604426</v>
      </c>
      <c r="E297" s="2">
        <f t="shared" si="15"/>
        <v>11412176.538099999</v>
      </c>
      <c r="F297" s="2">
        <f t="shared" si="15"/>
        <v>2049812.9465604401</v>
      </c>
      <c r="G297" s="15">
        <f>F297/D297</f>
        <v>0.25013486256570866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3AD3-9D47-4C8D-992B-E982F8609E69}">
  <dimension ref="A1:O74"/>
  <sheetViews>
    <sheetView workbookViewId="0">
      <selection activeCell="L87" sqref="L87"/>
    </sheetView>
  </sheetViews>
  <sheetFormatPr defaultRowHeight="14.5" x14ac:dyDescent="0.35"/>
  <cols>
    <col min="1" max="1" width="25.6328125" bestFit="1" customWidth="1"/>
    <col min="2" max="2" width="25.6328125" customWidth="1"/>
    <col min="3" max="3" width="11.81640625" bestFit="1" customWidth="1"/>
    <col min="4" max="4" width="11.81640625" customWidth="1"/>
    <col min="5" max="5" width="11.81640625" style="22" bestFit="1" customWidth="1"/>
    <col min="6" max="6" width="11.81640625" style="22" customWidth="1"/>
    <col min="7" max="7" width="12.36328125" bestFit="1" customWidth="1"/>
    <col min="10" max="10" width="9.7265625" bestFit="1" customWidth="1"/>
    <col min="11" max="11" width="15.36328125" bestFit="1" customWidth="1"/>
    <col min="12" max="12" width="11.36328125" bestFit="1" customWidth="1"/>
    <col min="13" max="14" width="9.36328125" bestFit="1" customWidth="1"/>
  </cols>
  <sheetData>
    <row r="1" spans="1:15" x14ac:dyDescent="0.35">
      <c r="L1">
        <v>2022</v>
      </c>
      <c r="M1">
        <v>2023</v>
      </c>
      <c r="N1" t="s">
        <v>385</v>
      </c>
    </row>
    <row r="2" spans="1:15" x14ac:dyDescent="0.35">
      <c r="A2" t="s">
        <v>386</v>
      </c>
      <c r="B2">
        <v>2022</v>
      </c>
      <c r="C2" t="s">
        <v>387</v>
      </c>
      <c r="D2">
        <v>2022</v>
      </c>
      <c r="E2" s="22" t="s">
        <v>388</v>
      </c>
      <c r="F2" s="30">
        <v>2022</v>
      </c>
      <c r="G2" t="s">
        <v>389</v>
      </c>
      <c r="H2" s="22"/>
      <c r="J2" t="s">
        <v>390</v>
      </c>
      <c r="K2" t="s">
        <v>391</v>
      </c>
      <c r="L2" t="s">
        <v>392</v>
      </c>
      <c r="M2" t="s">
        <v>392</v>
      </c>
      <c r="N2" t="s">
        <v>392</v>
      </c>
    </row>
    <row r="3" spans="1:15" x14ac:dyDescent="0.35">
      <c r="A3" t="s">
        <v>393</v>
      </c>
      <c r="B3" s="24">
        <f>SUM('WFH Recoverable LACW DATA 2022'!Q2:Q296)+SUM('WFH Recoverable LACW DATA 2022'!V2:V296)</f>
        <v>475860.63721592189</v>
      </c>
      <c r="C3">
        <v>470695.31374999997</v>
      </c>
      <c r="D3" s="23">
        <f>F3/L26</f>
        <v>5.1581992804053192E-2</v>
      </c>
      <c r="E3" s="23">
        <f>G3/$G$8</f>
        <v>3.7176250550438585E-2</v>
      </c>
      <c r="F3" s="35">
        <f>L3+L4</f>
        <v>0.47586063721592187</v>
      </c>
      <c r="G3" s="24">
        <v>0.47069531374999901</v>
      </c>
      <c r="J3" t="s">
        <v>393</v>
      </c>
      <c r="K3" t="s">
        <v>394</v>
      </c>
      <c r="L3" s="25">
        <f>SUM('WFH Recoverable LACW DATA 2022'!Q2:Q296)/1000000</f>
        <v>0.47586063721592187</v>
      </c>
      <c r="M3" s="25">
        <v>0.47298673499999977</v>
      </c>
      <c r="N3" s="25">
        <v>0.45884480625000001</v>
      </c>
    </row>
    <row r="4" spans="1:15" x14ac:dyDescent="0.35">
      <c r="A4" t="s">
        <v>395</v>
      </c>
      <c r="C4">
        <v>1091825.8835</v>
      </c>
      <c r="E4" s="23">
        <f t="shared" ref="E4:E7" si="0">G4/$G$8</f>
        <v>8.6234112422050979E-2</v>
      </c>
      <c r="F4" s="23"/>
      <c r="G4" s="24">
        <v>1.0918258835000001</v>
      </c>
      <c r="J4" t="s">
        <v>393</v>
      </c>
      <c r="K4" t="s">
        <v>396</v>
      </c>
      <c r="L4" s="25">
        <f>SUM('WFH Recoverable LACW DATA 2022'!V2:V296)</f>
        <v>0</v>
      </c>
      <c r="M4" s="25">
        <v>1.2047099999999999E-3</v>
      </c>
      <c r="N4" s="25">
        <v>1.1850507499999901E-2</v>
      </c>
      <c r="O4" s="26"/>
    </row>
    <row r="5" spans="1:15" x14ac:dyDescent="0.35">
      <c r="A5" t="s">
        <v>397</v>
      </c>
      <c r="C5">
        <v>2103762.8670000001</v>
      </c>
      <c r="E5" s="23">
        <f t="shared" si="0"/>
        <v>0.16615847482994231</v>
      </c>
      <c r="F5" s="23"/>
      <c r="G5" s="24">
        <v>2.1037628669999999</v>
      </c>
      <c r="J5" t="s">
        <v>398</v>
      </c>
      <c r="K5" t="s">
        <v>394</v>
      </c>
      <c r="L5" s="25">
        <f>SUM('WFH Recoverable LACW DATA 2022'!O2:O296)/1000000</f>
        <v>3.1427053291670497E-2</v>
      </c>
      <c r="M5" s="25">
        <v>3.6659290000000004E-2</v>
      </c>
      <c r="N5" s="25">
        <v>4.7140304750000001E-2</v>
      </c>
    </row>
    <row r="6" spans="1:15" x14ac:dyDescent="0.35">
      <c r="A6" t="s">
        <v>399</v>
      </c>
      <c r="C6">
        <v>8930266.1767500006</v>
      </c>
      <c r="E6" s="23">
        <f t="shared" si="0"/>
        <v>0.70532636117405134</v>
      </c>
      <c r="F6" s="23"/>
      <c r="G6" s="24">
        <v>8.9302661767499991</v>
      </c>
      <c r="J6" t="s">
        <v>398</v>
      </c>
      <c r="K6" t="s">
        <v>396</v>
      </c>
      <c r="L6" s="25">
        <f>SUM('WFH Recoverable LACW DATA 2022'!T2:T296)/1000000</f>
        <v>0.94216378422616176</v>
      </c>
      <c r="M6" s="25">
        <v>1.0579919430000002</v>
      </c>
      <c r="N6" s="25">
        <v>1.04229438525</v>
      </c>
    </row>
    <row r="7" spans="1:15" x14ac:dyDescent="0.35">
      <c r="A7" t="s">
        <v>400</v>
      </c>
      <c r="C7">
        <v>64632.820249999997</v>
      </c>
      <c r="E7" s="23">
        <f t="shared" si="0"/>
        <v>5.1048010235165966E-3</v>
      </c>
      <c r="F7" s="23"/>
      <c r="G7" s="24">
        <v>6.463282025E-2</v>
      </c>
      <c r="J7" t="s">
        <v>398</v>
      </c>
      <c r="K7" t="s">
        <v>401</v>
      </c>
      <c r="L7" s="25">
        <f>SUM('WFH Recoverable LACW DATA 2022'!BE2:BE296)</f>
        <v>0</v>
      </c>
      <c r="M7" s="25">
        <v>2.7766580000000004E-3</v>
      </c>
      <c r="N7" s="25">
        <v>2.3911935000000004E-3</v>
      </c>
    </row>
    <row r="8" spans="1:15" x14ac:dyDescent="0.35">
      <c r="C8">
        <f>SUM(C3:C7)</f>
        <v>12661183.061250001</v>
      </c>
      <c r="E8" s="27">
        <f>SUM(E3:E7)</f>
        <v>0.99999999999999978</v>
      </c>
      <c r="F8" s="27"/>
      <c r="G8" s="24">
        <f>SUM(G3:G7)</f>
        <v>12.66118306125</v>
      </c>
      <c r="J8" t="s">
        <v>402</v>
      </c>
      <c r="K8" t="s">
        <v>396</v>
      </c>
      <c r="L8" s="25">
        <f>SUM('WFH Recoverable LACW DATA 2022'!U2:U296)/1000000</f>
        <v>1.9218778497193083</v>
      </c>
      <c r="M8" s="25">
        <v>2.1902980109999994</v>
      </c>
      <c r="N8" s="25">
        <v>2.0991785062499999</v>
      </c>
    </row>
    <row r="9" spans="1:15" x14ac:dyDescent="0.35">
      <c r="J9" t="s">
        <v>402</v>
      </c>
      <c r="K9" t="s">
        <v>401</v>
      </c>
      <c r="L9" s="34">
        <f>SUM('WFH Recoverable LACW DATA 2022'!BF2:BF296)/1000000</f>
        <v>4.7154865731738569E-7</v>
      </c>
      <c r="M9" s="25">
        <v>6.7873E-4</v>
      </c>
      <c r="N9" s="25">
        <v>4.15767575E-3</v>
      </c>
    </row>
    <row r="10" spans="1:15" x14ac:dyDescent="0.35">
      <c r="A10" t="s">
        <v>403</v>
      </c>
      <c r="C10">
        <v>458844.80625000002</v>
      </c>
      <c r="E10" s="23">
        <f>G10/G8</f>
        <v>3.624027897158448E-2</v>
      </c>
      <c r="F10" s="23"/>
      <c r="G10" s="24">
        <f>C10/1000000</f>
        <v>0.45884480625000001</v>
      </c>
      <c r="J10" t="s">
        <v>399</v>
      </c>
      <c r="K10" t="s">
        <v>396</v>
      </c>
      <c r="L10" s="25">
        <f>SUM('WFH Recoverable LACW DATA 2022'!V2:V296)</f>
        <v>0</v>
      </c>
      <c r="M10" s="25">
        <v>1.3512699999999999E-3</v>
      </c>
      <c r="N10" s="25">
        <v>1.0408175E-3</v>
      </c>
    </row>
    <row r="11" spans="1:15" x14ac:dyDescent="0.35">
      <c r="A11" t="s">
        <v>404</v>
      </c>
      <c r="C11">
        <f>C3-C10</f>
        <v>11850.507499999949</v>
      </c>
      <c r="E11" s="23">
        <f t="shared" ref="E11:E34" si="1">G11/$G$8</f>
        <v>9.3597157885417896E-4</v>
      </c>
      <c r="F11" s="23"/>
      <c r="G11" s="24">
        <f>C11/1000000</f>
        <v>1.1850507499999949E-2</v>
      </c>
      <c r="J11" t="s">
        <v>399</v>
      </c>
      <c r="K11" t="s">
        <v>405</v>
      </c>
      <c r="L11" s="25">
        <f>SUM('WFH Recoverable LACW DATA 2022'!Z2:Z296)/1000000</f>
        <v>2.336728832872641</v>
      </c>
      <c r="M11" s="25">
        <v>3.0274812179999988</v>
      </c>
      <c r="N11" s="25">
        <v>3.2939695210000002</v>
      </c>
    </row>
    <row r="12" spans="1:15" x14ac:dyDescent="0.35">
      <c r="A12" t="s">
        <v>406</v>
      </c>
      <c r="C12">
        <v>47140.304750000003</v>
      </c>
      <c r="E12" s="23">
        <f t="shared" si="1"/>
        <v>3.7232148466658363E-3</v>
      </c>
      <c r="F12" s="23"/>
      <c r="G12" s="24">
        <f t="shared" ref="G12:G34" si="2">C12/1000000</f>
        <v>4.7140304750000001E-2</v>
      </c>
      <c r="J12" t="s">
        <v>399</v>
      </c>
      <c r="K12" t="s">
        <v>407</v>
      </c>
      <c r="L12" s="25">
        <f>SUM('WFH Recoverable LACW DATA 2022'!AE2:AE296)/1000000</f>
        <v>0.58423920498104986</v>
      </c>
      <c r="M12" s="25">
        <v>1.112636596</v>
      </c>
      <c r="N12" s="25">
        <v>1.2073615547499998</v>
      </c>
    </row>
    <row r="13" spans="1:15" x14ac:dyDescent="0.35">
      <c r="A13" t="s">
        <v>408</v>
      </c>
      <c r="C13">
        <v>1042294.3852500001</v>
      </c>
      <c r="E13" s="23">
        <f t="shared" si="1"/>
        <v>8.2322037380533494E-2</v>
      </c>
      <c r="F13" s="23"/>
      <c r="G13" s="24">
        <f t="shared" si="2"/>
        <v>1.04229438525</v>
      </c>
      <c r="J13" t="s">
        <v>399</v>
      </c>
      <c r="K13" t="s">
        <v>409</v>
      </c>
      <c r="L13" s="25">
        <f>SUM('WFH Recoverable LACW DATA 2022'!AI2:AI296)/1000000</f>
        <v>1.5515408985368742</v>
      </c>
      <c r="M13" s="25">
        <v>1.621051862000001</v>
      </c>
      <c r="N13" s="25">
        <v>1.7887370502500004</v>
      </c>
    </row>
    <row r="14" spans="1:15" x14ac:dyDescent="0.35">
      <c r="A14" t="s">
        <v>410</v>
      </c>
      <c r="C14">
        <v>2391.1935000000003</v>
      </c>
      <c r="E14" s="23">
        <f t="shared" si="1"/>
        <v>1.8886019485164329E-4</v>
      </c>
      <c r="F14" s="23"/>
      <c r="G14" s="25">
        <f t="shared" si="2"/>
        <v>2.3911935000000004E-3</v>
      </c>
      <c r="J14" t="s">
        <v>399</v>
      </c>
      <c r="K14" t="s">
        <v>411</v>
      </c>
      <c r="L14" s="25">
        <f>SUM('WFH Recoverable LACW DATA 2022'!AN2:AN296)/1000000</f>
        <v>0.44012228662875352</v>
      </c>
      <c r="M14" s="25">
        <v>1.3483274799999998</v>
      </c>
      <c r="N14" s="25">
        <v>1.4108263962499996</v>
      </c>
    </row>
    <row r="15" spans="1:15" x14ac:dyDescent="0.35">
      <c r="A15" t="s">
        <v>412</v>
      </c>
      <c r="C15">
        <v>426.685</v>
      </c>
      <c r="E15" s="23">
        <f t="shared" si="1"/>
        <v>3.3700247278304074E-5</v>
      </c>
      <c r="F15" s="23"/>
      <c r="G15" s="24">
        <f t="shared" si="2"/>
        <v>4.26685E-4</v>
      </c>
      <c r="J15" t="s">
        <v>399</v>
      </c>
      <c r="K15" t="s">
        <v>413</v>
      </c>
      <c r="L15" s="25">
        <f>SUM('WFH Recoverable LACW DATA 2022'!AR2:AR296)/1000000</f>
        <v>3.735926638015051E-2</v>
      </c>
      <c r="M15" s="25">
        <v>9.5492215999999921E-2</v>
      </c>
      <c r="N15" s="25">
        <v>0.11277274775000001</v>
      </c>
    </row>
    <row r="16" spans="1:15" x14ac:dyDescent="0.35">
      <c r="A16" t="s">
        <v>414</v>
      </c>
      <c r="C16">
        <v>2099178.5062500001</v>
      </c>
      <c r="E16" s="23">
        <f t="shared" si="1"/>
        <v>0.16579639486254727</v>
      </c>
      <c r="F16" s="23"/>
      <c r="G16" s="24">
        <f t="shared" si="2"/>
        <v>2.0991785062499999</v>
      </c>
      <c r="J16" t="s">
        <v>399</v>
      </c>
      <c r="K16" t="s">
        <v>415</v>
      </c>
      <c r="L16" s="25">
        <f>SUM('WFH Recoverable LACW DATA 2022'!AW2:AW296)/1000000</f>
        <v>0.11212530255568702</v>
      </c>
      <c r="M16" s="25">
        <v>0.40923130400000002</v>
      </c>
      <c r="N16" s="25">
        <v>0.41473102149999996</v>
      </c>
    </row>
    <row r="17" spans="1:14" x14ac:dyDescent="0.35">
      <c r="A17" t="s">
        <v>416</v>
      </c>
      <c r="C17">
        <v>4157.6757500000003</v>
      </c>
      <c r="E17" s="23">
        <f t="shared" si="1"/>
        <v>3.2837972011673334E-4</v>
      </c>
      <c r="F17" s="23"/>
      <c r="G17" s="25">
        <f t="shared" si="2"/>
        <v>4.15767575E-3</v>
      </c>
      <c r="J17" t="s">
        <v>399</v>
      </c>
      <c r="K17" t="s">
        <v>401</v>
      </c>
      <c r="L17" s="33">
        <f>SUM('WFH Recoverable LACW DATA 2022'!BC2:BC296)/1000000</f>
        <v>2.2593913338879538E-4</v>
      </c>
      <c r="M17" s="25">
        <v>0.44638730999999993</v>
      </c>
      <c r="N17" s="25">
        <v>0.44768527975000011</v>
      </c>
    </row>
    <row r="18" spans="1:14" x14ac:dyDescent="0.35">
      <c r="A18" t="s">
        <v>417</v>
      </c>
      <c r="C18">
        <v>1040.8175000000001</v>
      </c>
      <c r="E18" s="23">
        <f t="shared" si="1"/>
        <v>8.2205390678337083E-5</v>
      </c>
      <c r="F18" s="23"/>
      <c r="G18" s="24">
        <f t="shared" si="2"/>
        <v>1.0408175E-3</v>
      </c>
      <c r="J18" t="s">
        <v>399</v>
      </c>
      <c r="K18" t="s">
        <v>418</v>
      </c>
      <c r="L18" s="25">
        <f>SUM('WFH Recoverable LACW DATA 2022'!BK2:BK296)/1000000</f>
        <v>0.67753639171918745</v>
      </c>
      <c r="M18" s="25">
        <v>0.2493557420000001</v>
      </c>
      <c r="N18" s="25">
        <v>0.25314178800000003</v>
      </c>
    </row>
    <row r="19" spans="1:14" x14ac:dyDescent="0.35">
      <c r="A19" t="s">
        <v>419</v>
      </c>
      <c r="C19">
        <v>3293969.5210000002</v>
      </c>
      <c r="E19" s="23">
        <f t="shared" si="1"/>
        <v>0.26016285406071654</v>
      </c>
      <c r="F19" s="23"/>
      <c r="G19" s="24">
        <f t="shared" si="2"/>
        <v>3.2939695210000002</v>
      </c>
      <c r="J19" t="s">
        <v>400</v>
      </c>
      <c r="K19" t="s">
        <v>405</v>
      </c>
      <c r="L19" s="25">
        <f>SUM('WFH Recoverable LACW DATA 2022'!AA2:AA296)/1000000</f>
        <v>3.1823949493009363E-3</v>
      </c>
      <c r="M19" s="25">
        <v>4.2529010000000008E-3</v>
      </c>
      <c r="N19" s="25">
        <v>3.8894219999999996E-3</v>
      </c>
    </row>
    <row r="20" spans="1:14" x14ac:dyDescent="0.35">
      <c r="A20" t="s">
        <v>420</v>
      </c>
      <c r="C20">
        <v>1207361.5547499999</v>
      </c>
      <c r="E20" s="23">
        <f t="shared" si="1"/>
        <v>9.5359300067714273E-2</v>
      </c>
      <c r="F20" s="23"/>
      <c r="G20" s="24">
        <f t="shared" si="2"/>
        <v>1.2073615547499998</v>
      </c>
      <c r="J20" t="s">
        <v>400</v>
      </c>
      <c r="K20" t="s">
        <v>407</v>
      </c>
      <c r="L20" s="25">
        <f>SUM('WFH Recoverable LACW DATA 2022'!AF2:AF296)/1000000</f>
        <v>2.4091984185154445E-3</v>
      </c>
      <c r="M20" s="25">
        <v>3.5701530000000013E-3</v>
      </c>
      <c r="N20" s="25">
        <v>2.7412482500000007E-3</v>
      </c>
    </row>
    <row r="21" spans="1:14" x14ac:dyDescent="0.35">
      <c r="A21" t="s">
        <v>421</v>
      </c>
      <c r="C21">
        <v>1788737.0502500003</v>
      </c>
      <c r="E21" s="23">
        <f t="shared" si="1"/>
        <v>0.14127724412456319</v>
      </c>
      <c r="F21" s="23"/>
      <c r="G21" s="24">
        <f t="shared" si="2"/>
        <v>1.7887370502500004</v>
      </c>
      <c r="J21" t="s">
        <v>400</v>
      </c>
      <c r="K21" t="s">
        <v>409</v>
      </c>
      <c r="L21" s="28">
        <f>SUM('WFH Recoverable LACW DATA 2022'!AJ2:AJ296)/1000000</f>
        <v>9.7685198669973292E-5</v>
      </c>
      <c r="M21" s="28">
        <v>1.7941899999999997E-4</v>
      </c>
      <c r="N21" s="25">
        <v>8.216269999999999E-4</v>
      </c>
    </row>
    <row r="22" spans="1:14" x14ac:dyDescent="0.35">
      <c r="A22" t="s">
        <v>422</v>
      </c>
      <c r="C22">
        <v>1410826.3962499995</v>
      </c>
      <c r="E22" s="23">
        <f t="shared" si="1"/>
        <v>0.11142927082129346</v>
      </c>
      <c r="F22" s="23"/>
      <c r="G22" s="24">
        <f t="shared" si="2"/>
        <v>1.4108263962499996</v>
      </c>
      <c r="J22" t="s">
        <v>400</v>
      </c>
      <c r="K22" t="s">
        <v>411</v>
      </c>
      <c r="L22" s="25">
        <f>SUM('WFH Recoverable LACW DATA 2022'!AO2:AO296)/1000000</f>
        <v>2.6603786109508322E-3</v>
      </c>
      <c r="M22" s="25">
        <v>4.4185630000000012E-3</v>
      </c>
      <c r="N22" s="25">
        <v>4.7379797499999994E-3</v>
      </c>
    </row>
    <row r="23" spans="1:14" x14ac:dyDescent="0.35">
      <c r="A23" t="s">
        <v>423</v>
      </c>
      <c r="C23">
        <v>112772.74775000001</v>
      </c>
      <c r="E23" s="23">
        <f t="shared" si="1"/>
        <v>8.9069676352081985E-3</v>
      </c>
      <c r="F23" s="23"/>
      <c r="G23" s="24">
        <f t="shared" si="2"/>
        <v>0.11277274775000001</v>
      </c>
      <c r="J23" t="s">
        <v>400</v>
      </c>
      <c r="K23" t="s">
        <v>413</v>
      </c>
      <c r="L23" s="25">
        <f>SUM('WFH Recoverable LACW DATA 2022'!AS2:AS296)/1000000</f>
        <v>2.2168856916692993E-2</v>
      </c>
      <c r="M23" s="25">
        <v>2.6259457E-2</v>
      </c>
      <c r="N23" s="25">
        <v>2.4787192249999999E-2</v>
      </c>
    </row>
    <row r="24" spans="1:14" x14ac:dyDescent="0.35">
      <c r="A24" t="s">
        <v>424</v>
      </c>
      <c r="C24">
        <v>414731.02149999997</v>
      </c>
      <c r="E24" s="23">
        <f t="shared" si="1"/>
        <v>3.2756103398370331E-2</v>
      </c>
      <c r="F24" s="23"/>
      <c r="G24" s="24">
        <f t="shared" si="2"/>
        <v>0.41473102149999996</v>
      </c>
      <c r="J24" t="s">
        <v>400</v>
      </c>
      <c r="K24" t="s">
        <v>415</v>
      </c>
      <c r="L24" s="25">
        <f>SUM('WFH Recoverable LACW DATA 2022'!AX2:AX296)/1000000</f>
        <v>3.063186678472283E-3</v>
      </c>
      <c r="M24" s="25">
        <v>9.5366590000000029E-3</v>
      </c>
      <c r="N24" s="25">
        <v>9.4252385000000004E-3</v>
      </c>
    </row>
    <row r="25" spans="1:14" x14ac:dyDescent="0.35">
      <c r="A25" t="s">
        <v>425</v>
      </c>
      <c r="C25">
        <v>447685.2797500001</v>
      </c>
      <c r="E25" s="23">
        <f t="shared" si="1"/>
        <v>3.5358882150606986E-2</v>
      </c>
      <c r="F25" s="23"/>
      <c r="G25" s="24">
        <f t="shared" si="2"/>
        <v>0.44768527975000011</v>
      </c>
      <c r="J25" t="s">
        <v>400</v>
      </c>
      <c r="K25" t="s">
        <v>418</v>
      </c>
      <c r="L25" s="25">
        <f>SUM('WFH Recoverable LACW DATA 2022'!BL2:BL296)/1000000</f>
        <v>8.0535175906069095E-2</v>
      </c>
      <c r="M25" s="25">
        <v>1.9555790000000003E-2</v>
      </c>
      <c r="N25" s="25">
        <v>1.8228867499999999E-2</v>
      </c>
    </row>
    <row r="26" spans="1:14" x14ac:dyDescent="0.35">
      <c r="A26" t="s">
        <v>426</v>
      </c>
      <c r="C26">
        <v>253141.78800000003</v>
      </c>
      <c r="E26" s="23">
        <f t="shared" si="1"/>
        <v>1.9993533524900169E-2</v>
      </c>
      <c r="F26" s="23"/>
      <c r="G26" s="24">
        <f t="shared" si="2"/>
        <v>0.25314178800000003</v>
      </c>
      <c r="J26" t="s">
        <v>437</v>
      </c>
      <c r="L26" s="25">
        <f>SUM(L3:L25)</f>
        <v>9.2253247954881239</v>
      </c>
      <c r="M26" s="26"/>
      <c r="N26" s="26"/>
    </row>
    <row r="27" spans="1:14" x14ac:dyDescent="0.35">
      <c r="A27" t="s">
        <v>427</v>
      </c>
      <c r="C27">
        <v>3889.4219999999996</v>
      </c>
      <c r="E27" s="23">
        <f t="shared" si="1"/>
        <v>3.0719262024602692E-4</v>
      </c>
      <c r="F27" s="23"/>
      <c r="G27" s="25">
        <f t="shared" si="2"/>
        <v>3.8894219999999996E-3</v>
      </c>
      <c r="J27" s="32"/>
    </row>
    <row r="28" spans="1:14" x14ac:dyDescent="0.35">
      <c r="A28" t="s">
        <v>428</v>
      </c>
      <c r="C28">
        <v>2741.2482500000006</v>
      </c>
      <c r="E28" s="23">
        <f t="shared" si="1"/>
        <v>2.1650806537895249E-4</v>
      </c>
      <c r="F28" s="23"/>
      <c r="G28" s="25">
        <f t="shared" si="2"/>
        <v>2.7412482500000007E-3</v>
      </c>
    </row>
    <row r="29" spans="1:14" x14ac:dyDescent="0.35">
      <c r="A29" t="s">
        <v>429</v>
      </c>
      <c r="C29">
        <v>821.62699999999995</v>
      </c>
      <c r="E29" s="23">
        <f t="shared" si="1"/>
        <v>6.48933828715121E-5</v>
      </c>
      <c r="F29" s="23"/>
      <c r="G29" s="25">
        <f t="shared" si="2"/>
        <v>8.216269999999999E-4</v>
      </c>
    </row>
    <row r="30" spans="1:14" x14ac:dyDescent="0.35">
      <c r="A30" t="s">
        <v>430</v>
      </c>
      <c r="C30">
        <v>4737.9797499999995</v>
      </c>
      <c r="E30" s="23">
        <f t="shared" si="1"/>
        <v>3.7421303578658098E-4</v>
      </c>
      <c r="F30" s="23"/>
      <c r="G30" s="25">
        <f t="shared" si="2"/>
        <v>4.7379797499999994E-3</v>
      </c>
    </row>
    <row r="31" spans="1:14" x14ac:dyDescent="0.35">
      <c r="A31" t="s">
        <v>431</v>
      </c>
      <c r="C31">
        <v>24787.19225</v>
      </c>
      <c r="E31" s="23">
        <f t="shared" si="1"/>
        <v>1.957731132240089E-3</v>
      </c>
      <c r="F31" s="23"/>
      <c r="G31" s="25">
        <f t="shared" si="2"/>
        <v>2.4787192249999999E-2</v>
      </c>
    </row>
    <row r="32" spans="1:14" x14ac:dyDescent="0.35">
      <c r="A32" t="s">
        <v>432</v>
      </c>
      <c r="C32">
        <v>9425.2385000000013</v>
      </c>
      <c r="E32" s="23">
        <f t="shared" si="1"/>
        <v>7.4442004782683199E-4</v>
      </c>
      <c r="F32" s="23"/>
      <c r="G32" s="25">
        <f t="shared" si="2"/>
        <v>9.4252385000000004E-3</v>
      </c>
    </row>
    <row r="33" spans="1:7" x14ac:dyDescent="0.35">
      <c r="A33" t="s">
        <v>433</v>
      </c>
      <c r="C33">
        <v>1.2450000000000001</v>
      </c>
      <c r="E33" s="23">
        <f t="shared" si="1"/>
        <v>9.8332043220381741E-8</v>
      </c>
      <c r="F33" s="23"/>
      <c r="G33" s="25">
        <f t="shared" si="2"/>
        <v>1.2450000000000002E-6</v>
      </c>
    </row>
    <row r="34" spans="1:7" x14ac:dyDescent="0.35">
      <c r="A34" t="s">
        <v>434</v>
      </c>
      <c r="C34">
        <v>18228.8675</v>
      </c>
      <c r="E34" s="23">
        <f t="shared" si="1"/>
        <v>1.4397444071233829E-3</v>
      </c>
      <c r="F34" s="23"/>
      <c r="G34" s="25">
        <f t="shared" si="2"/>
        <v>1.8228867499999999E-2</v>
      </c>
    </row>
    <row r="36" spans="1:7" x14ac:dyDescent="0.35">
      <c r="E36" s="30"/>
      <c r="F36" s="30"/>
    </row>
    <row r="51" spans="10:14" x14ac:dyDescent="0.35">
      <c r="L51" s="29"/>
      <c r="M51" s="29"/>
    </row>
    <row r="52" spans="10:14" x14ac:dyDescent="0.35">
      <c r="J52" t="s">
        <v>393</v>
      </c>
      <c r="K52" t="s">
        <v>394</v>
      </c>
      <c r="L52" s="29">
        <f t="shared" ref="L52:L74" si="3">L3/$L$26</f>
        <v>5.1581992804053192E-2</v>
      </c>
      <c r="M52" s="29" t="e">
        <f t="shared" ref="M52:M74" si="4">M3/$M$26</f>
        <v>#DIV/0!</v>
      </c>
      <c r="N52" s="29" t="e">
        <f t="shared" ref="N52:N74" si="5">N3/$N$26</f>
        <v>#DIV/0!</v>
      </c>
    </row>
    <row r="53" spans="10:14" x14ac:dyDescent="0.35">
      <c r="J53" t="s">
        <v>393</v>
      </c>
      <c r="K53" t="s">
        <v>396</v>
      </c>
      <c r="L53" s="29">
        <f t="shared" si="3"/>
        <v>0</v>
      </c>
      <c r="M53" s="29" t="e">
        <f t="shared" si="4"/>
        <v>#DIV/0!</v>
      </c>
      <c r="N53" s="29" t="e">
        <f t="shared" si="5"/>
        <v>#DIV/0!</v>
      </c>
    </row>
    <row r="54" spans="10:14" x14ac:dyDescent="0.35">
      <c r="J54" t="s">
        <v>398</v>
      </c>
      <c r="K54" t="s">
        <v>394</v>
      </c>
      <c r="L54" s="29">
        <f t="shared" si="3"/>
        <v>3.4066067036513104E-3</v>
      </c>
      <c r="M54" s="29" t="e">
        <f t="shared" si="4"/>
        <v>#DIV/0!</v>
      </c>
      <c r="N54" s="29" t="e">
        <f t="shared" si="5"/>
        <v>#DIV/0!</v>
      </c>
    </row>
    <row r="55" spans="10:14" x14ac:dyDescent="0.35">
      <c r="J55" t="s">
        <v>398</v>
      </c>
      <c r="K55" t="s">
        <v>396</v>
      </c>
      <c r="L55" s="29">
        <f t="shared" si="3"/>
        <v>0.10212797978527006</v>
      </c>
      <c r="M55" s="29" t="e">
        <f t="shared" si="4"/>
        <v>#DIV/0!</v>
      </c>
      <c r="N55" s="29" t="e">
        <f t="shared" si="5"/>
        <v>#DIV/0!</v>
      </c>
    </row>
    <row r="56" spans="10:14" x14ac:dyDescent="0.35">
      <c r="J56" t="s">
        <v>398</v>
      </c>
      <c r="K56" t="s">
        <v>401</v>
      </c>
      <c r="L56" s="29">
        <f t="shared" si="3"/>
        <v>0</v>
      </c>
      <c r="M56" s="29" t="e">
        <f t="shared" si="4"/>
        <v>#DIV/0!</v>
      </c>
      <c r="N56" s="29" t="e">
        <f t="shared" si="5"/>
        <v>#DIV/0!</v>
      </c>
    </row>
    <row r="57" spans="10:14" x14ac:dyDescent="0.35">
      <c r="J57" t="s">
        <v>402</v>
      </c>
      <c r="K57" t="s">
        <v>396</v>
      </c>
      <c r="L57" s="29">
        <f t="shared" si="3"/>
        <v>0.20832630745524003</v>
      </c>
      <c r="M57" s="29" t="e">
        <f t="shared" si="4"/>
        <v>#DIV/0!</v>
      </c>
      <c r="N57" s="29" t="e">
        <f t="shared" si="5"/>
        <v>#DIV/0!</v>
      </c>
    </row>
    <row r="58" spans="10:14" x14ac:dyDescent="0.35">
      <c r="J58" t="s">
        <v>402</v>
      </c>
      <c r="K58" t="s">
        <v>401</v>
      </c>
      <c r="L58" s="29">
        <f t="shared" si="3"/>
        <v>5.1114585965364424E-8</v>
      </c>
      <c r="M58" s="29" t="e">
        <f t="shared" si="4"/>
        <v>#DIV/0!</v>
      </c>
      <c r="N58" s="29" t="e">
        <f t="shared" si="5"/>
        <v>#DIV/0!</v>
      </c>
    </row>
    <row r="59" spans="10:14" x14ac:dyDescent="0.35">
      <c r="J59" t="s">
        <v>399</v>
      </c>
      <c r="K59" t="s">
        <v>396</v>
      </c>
      <c r="L59" s="29">
        <f t="shared" si="3"/>
        <v>0</v>
      </c>
      <c r="M59" s="29" t="e">
        <f t="shared" si="4"/>
        <v>#DIV/0!</v>
      </c>
      <c r="N59" s="29" t="e">
        <f t="shared" si="5"/>
        <v>#DIV/0!</v>
      </c>
    </row>
    <row r="60" spans="10:14" x14ac:dyDescent="0.35">
      <c r="J60" t="s">
        <v>399</v>
      </c>
      <c r="K60" t="s">
        <v>405</v>
      </c>
      <c r="L60" s="29">
        <f t="shared" si="3"/>
        <v>0.25329502046534741</v>
      </c>
      <c r="M60" s="29" t="e">
        <f t="shared" si="4"/>
        <v>#DIV/0!</v>
      </c>
      <c r="N60" s="29" t="e">
        <f t="shared" si="5"/>
        <v>#DIV/0!</v>
      </c>
    </row>
    <row r="61" spans="10:14" x14ac:dyDescent="0.35">
      <c r="J61" t="s">
        <v>399</v>
      </c>
      <c r="K61" t="s">
        <v>407</v>
      </c>
      <c r="L61" s="29">
        <f t="shared" si="3"/>
        <v>6.3329933409692701E-2</v>
      </c>
      <c r="M61" s="29" t="e">
        <f t="shared" si="4"/>
        <v>#DIV/0!</v>
      </c>
      <c r="N61" s="29" t="e">
        <f t="shared" si="5"/>
        <v>#DIV/0!</v>
      </c>
    </row>
    <row r="62" spans="10:14" x14ac:dyDescent="0.35">
      <c r="J62" t="s">
        <v>399</v>
      </c>
      <c r="K62" t="s">
        <v>409</v>
      </c>
      <c r="L62" s="29">
        <f t="shared" si="3"/>
        <v>0.16818279387796667</v>
      </c>
      <c r="M62" s="29" t="e">
        <f t="shared" si="4"/>
        <v>#DIV/0!</v>
      </c>
      <c r="N62" s="29" t="e">
        <f t="shared" si="5"/>
        <v>#DIV/0!</v>
      </c>
    </row>
    <row r="63" spans="10:14" x14ac:dyDescent="0.35">
      <c r="J63" t="s">
        <v>399</v>
      </c>
      <c r="K63" t="s">
        <v>411</v>
      </c>
      <c r="L63" s="29">
        <f t="shared" si="3"/>
        <v>4.7708053254017287E-2</v>
      </c>
      <c r="M63" s="29" t="e">
        <f t="shared" si="4"/>
        <v>#DIV/0!</v>
      </c>
      <c r="N63" s="29" t="e">
        <f t="shared" si="5"/>
        <v>#DIV/0!</v>
      </c>
    </row>
    <row r="64" spans="10:14" x14ac:dyDescent="0.35">
      <c r="J64" t="s">
        <v>399</v>
      </c>
      <c r="K64" t="s">
        <v>413</v>
      </c>
      <c r="L64" s="29">
        <f t="shared" si="3"/>
        <v>4.0496423929076179E-3</v>
      </c>
      <c r="M64" s="29" t="e">
        <f t="shared" si="4"/>
        <v>#DIV/0!</v>
      </c>
      <c r="N64" s="29" t="e">
        <f t="shared" si="5"/>
        <v>#DIV/0!</v>
      </c>
    </row>
    <row r="65" spans="10:14" x14ac:dyDescent="0.35">
      <c r="J65" t="s">
        <v>399</v>
      </c>
      <c r="K65" t="s">
        <v>415</v>
      </c>
      <c r="L65" s="29">
        <f t="shared" si="3"/>
        <v>1.21540764191332E-2</v>
      </c>
      <c r="M65" s="29" t="e">
        <f t="shared" si="4"/>
        <v>#DIV/0!</v>
      </c>
      <c r="N65" s="29" t="e">
        <f t="shared" si="5"/>
        <v>#DIV/0!</v>
      </c>
    </row>
    <row r="66" spans="10:14" x14ac:dyDescent="0.35">
      <c r="J66" t="s">
        <v>399</v>
      </c>
      <c r="K66" t="s">
        <v>401</v>
      </c>
      <c r="L66" s="29">
        <f t="shared" si="3"/>
        <v>2.449118468970291E-5</v>
      </c>
      <c r="M66" s="29" t="e">
        <f t="shared" si="4"/>
        <v>#DIV/0!</v>
      </c>
      <c r="N66" s="29" t="e">
        <f t="shared" si="5"/>
        <v>#DIV/0!</v>
      </c>
    </row>
    <row r="67" spans="10:14" x14ac:dyDescent="0.35">
      <c r="J67" t="s">
        <v>399</v>
      </c>
      <c r="K67" t="s">
        <v>418</v>
      </c>
      <c r="L67" s="29">
        <f t="shared" si="3"/>
        <v>7.3443093521276731E-2</v>
      </c>
      <c r="M67" s="29" t="e">
        <f t="shared" si="4"/>
        <v>#DIV/0!</v>
      </c>
      <c r="N67" s="29" t="e">
        <f t="shared" si="5"/>
        <v>#DIV/0!</v>
      </c>
    </row>
    <row r="68" spans="10:14" x14ac:dyDescent="0.35">
      <c r="J68" t="s">
        <v>400</v>
      </c>
      <c r="K68" t="s">
        <v>405</v>
      </c>
      <c r="L68" s="29">
        <f t="shared" si="3"/>
        <v>3.4496291673734525E-4</v>
      </c>
      <c r="M68" s="29" t="e">
        <f t="shared" si="4"/>
        <v>#DIV/0!</v>
      </c>
      <c r="N68" s="29" t="e">
        <f t="shared" si="5"/>
        <v>#DIV/0!</v>
      </c>
    </row>
    <row r="69" spans="10:14" x14ac:dyDescent="0.35">
      <c r="J69" t="s">
        <v>400</v>
      </c>
      <c r="K69" t="s">
        <v>407</v>
      </c>
      <c r="L69" s="29">
        <f t="shared" si="3"/>
        <v>2.6115052552878393E-4</v>
      </c>
      <c r="M69" s="29" t="e">
        <f t="shared" si="4"/>
        <v>#DIV/0!</v>
      </c>
      <c r="N69" s="29" t="e">
        <f t="shared" si="5"/>
        <v>#DIV/0!</v>
      </c>
    </row>
    <row r="70" spans="10:14" x14ac:dyDescent="0.35">
      <c r="J70" t="s">
        <v>400</v>
      </c>
      <c r="K70" t="s">
        <v>409</v>
      </c>
      <c r="L70" s="31">
        <f t="shared" si="3"/>
        <v>1.0588808614927974E-5</v>
      </c>
      <c r="M70" s="29" t="e">
        <f t="shared" si="4"/>
        <v>#DIV/0!</v>
      </c>
      <c r="N70" s="29" t="e">
        <f t="shared" si="5"/>
        <v>#DIV/0!</v>
      </c>
    </row>
    <row r="71" spans="10:14" x14ac:dyDescent="0.35">
      <c r="J71" t="s">
        <v>400</v>
      </c>
      <c r="K71" t="s">
        <v>411</v>
      </c>
      <c r="L71" s="29">
        <f t="shared" si="3"/>
        <v>2.8837777204895345E-4</v>
      </c>
      <c r="M71" s="29" t="e">
        <f t="shared" si="4"/>
        <v>#DIV/0!</v>
      </c>
      <c r="N71" s="29" t="e">
        <f t="shared" si="5"/>
        <v>#DIV/0!</v>
      </c>
    </row>
    <row r="72" spans="10:14" x14ac:dyDescent="0.35">
      <c r="J72" t="s">
        <v>400</v>
      </c>
      <c r="K72" t="s">
        <v>413</v>
      </c>
      <c r="L72" s="29">
        <f t="shared" si="3"/>
        <v>2.4030435142549374E-3</v>
      </c>
      <c r="M72" s="29" t="e">
        <f t="shared" si="4"/>
        <v>#DIV/0!</v>
      </c>
      <c r="N72" s="29" t="e">
        <f t="shared" si="5"/>
        <v>#DIV/0!</v>
      </c>
    </row>
    <row r="73" spans="10:14" x14ac:dyDescent="0.35">
      <c r="J73" t="s">
        <v>400</v>
      </c>
      <c r="K73" t="s">
        <v>415</v>
      </c>
      <c r="L73" s="29">
        <f t="shared" si="3"/>
        <v>3.3204106591134993E-4</v>
      </c>
      <c r="M73" s="29" t="e">
        <f t="shared" si="4"/>
        <v>#DIV/0!</v>
      </c>
      <c r="N73" s="29" t="e">
        <f t="shared" si="5"/>
        <v>#DIV/0!</v>
      </c>
    </row>
    <row r="74" spans="10:14" x14ac:dyDescent="0.35">
      <c r="J74" t="s">
        <v>400</v>
      </c>
      <c r="K74" t="s">
        <v>418</v>
      </c>
      <c r="L74" s="29">
        <f t="shared" si="3"/>
        <v>8.7297930090718158E-3</v>
      </c>
      <c r="M74" s="29" t="e">
        <f t="shared" si="4"/>
        <v>#DIV/0!</v>
      </c>
      <c r="N74" s="29" t="e">
        <f t="shared" si="5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WFH Recoverable LACW DATA 2022</vt:lpstr>
      <vt:lpstr>WFH Residual LACW DATA 2022</vt:lpstr>
      <vt:lpstr>Pathways emissions</vt:lpstr>
      <vt:lpstr>Diversion_Cap</vt:lpstr>
      <vt:lpstr>Figure 2</vt:lpstr>
      <vt:lpstr>'Pathways emissions'!_ftn1</vt:lpstr>
      <vt:lpstr>'Pathways emissions'!_ftn2</vt:lpstr>
      <vt:lpstr>'Pathways emissions'!_ftn3</vt:lpstr>
      <vt:lpstr>'Pathways emissions'!_ftn4</vt:lpstr>
      <vt:lpstr>'Pathways emissions'!_ftnref1</vt:lpstr>
      <vt:lpstr>'Pathways emissions'!_ftnref2</vt:lpstr>
      <vt:lpstr>'Pathways emissions'!_ftnref3</vt:lpstr>
      <vt:lpstr>'Pathways emissions'!_ftnref4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AlKhoori, Saeed</dc:creator>
  <cp:lastModifiedBy>AlKhoori, Saeed</cp:lastModifiedBy>
  <dcterms:created xsi:type="dcterms:W3CDTF">2026-04-13T10:49:12Z</dcterms:created>
  <dcterms:modified xsi:type="dcterms:W3CDTF">2026-04-18T12:30:29Z</dcterms:modified>
</cp:coreProperties>
</file>