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ot share\NCCS\NCCS-Result3\"/>
    </mc:Choice>
  </mc:AlternateContent>
  <xr:revisionPtr revIDLastSave="0" documentId="13_ncr:1_{447C330B-B061-407C-8CD9-BB4B3354E45A}" xr6:coauthVersionLast="47" xr6:coauthVersionMax="47" xr10:uidLastSave="{00000000-0000-0000-0000-000000000000}"/>
  <bookViews>
    <workbookView xWindow="-110" yWindow="-110" windowWidth="24220" windowHeight="15500" xr2:uid="{F6F674E1-B57C-4BF8-AD5D-FA062A437B3C}"/>
  </bookViews>
  <sheets>
    <sheet name="Morbidity_Before_adapt_result3_" sheetId="4" r:id="rId1"/>
    <sheet name="Morbidity_After_adapt_result3_2" sheetId="5" r:id="rId2"/>
    <sheet name="Sheet1" sheetId="1" r:id="rId3"/>
  </sheets>
  <definedNames>
    <definedName name="ExternalData_1" localSheetId="1" hidden="1">Morbidity_After_adapt_result3_2!$A$1:$AB$71</definedName>
    <definedName name="ExternalData_1" localSheetId="0" hidden="1">Morbidity_Before_adapt_result3_!$A$1:$AB$71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5" l="1"/>
  <c r="AD7" i="5"/>
  <c r="AD8" i="5"/>
  <c r="AD9" i="5"/>
  <c r="AD14" i="5"/>
  <c r="AD15" i="5"/>
  <c r="AD16" i="5"/>
  <c r="AD17" i="5"/>
  <c r="AD22" i="5"/>
  <c r="AD23" i="5"/>
  <c r="AD24" i="5"/>
  <c r="AD25" i="5"/>
  <c r="AD30" i="5"/>
  <c r="AD31" i="5"/>
  <c r="AD32" i="5"/>
  <c r="AD33" i="5"/>
  <c r="AD38" i="5"/>
  <c r="AD39" i="5"/>
  <c r="AD40" i="5"/>
  <c r="AD41" i="5"/>
  <c r="AD46" i="5"/>
  <c r="AD47" i="5"/>
  <c r="AD48" i="5"/>
  <c r="AD49" i="5"/>
  <c r="AD54" i="5"/>
  <c r="AD55" i="5"/>
  <c r="AD56" i="5"/>
  <c r="AD57" i="5"/>
  <c r="AD62" i="5"/>
  <c r="AD63" i="5"/>
  <c r="AD64" i="5"/>
  <c r="AD65" i="5"/>
  <c r="AD70" i="5"/>
  <c r="AD71" i="5"/>
  <c r="AC2" i="5"/>
  <c r="AD2" i="5" s="1"/>
  <c r="AC3" i="5"/>
  <c r="AD3" i="5" s="1"/>
  <c r="AC4" i="5"/>
  <c r="AD4" i="5" s="1"/>
  <c r="AC5" i="5"/>
  <c r="AD5" i="5" s="1"/>
  <c r="AC6" i="5"/>
  <c r="AC7" i="5"/>
  <c r="AC8" i="5"/>
  <c r="AC9" i="5"/>
  <c r="AC10" i="5"/>
  <c r="AD10" i="5" s="1"/>
  <c r="AC11" i="5"/>
  <c r="AD11" i="5" s="1"/>
  <c r="AC12" i="5"/>
  <c r="AD12" i="5" s="1"/>
  <c r="AC13" i="5"/>
  <c r="AD13" i="5" s="1"/>
  <c r="AC14" i="5"/>
  <c r="AC15" i="5"/>
  <c r="AC16" i="5"/>
  <c r="AC17" i="5"/>
  <c r="AC18" i="5"/>
  <c r="AD18" i="5" s="1"/>
  <c r="AC19" i="5"/>
  <c r="AD19" i="5" s="1"/>
  <c r="AC20" i="5"/>
  <c r="AD20" i="5" s="1"/>
  <c r="AC21" i="5"/>
  <c r="AD21" i="5" s="1"/>
  <c r="AC22" i="5"/>
  <c r="AC23" i="5"/>
  <c r="AC24" i="5"/>
  <c r="AC25" i="5"/>
  <c r="AC26" i="5"/>
  <c r="AD26" i="5" s="1"/>
  <c r="AC27" i="5"/>
  <c r="AD27" i="5" s="1"/>
  <c r="AC28" i="5"/>
  <c r="AD28" i="5" s="1"/>
  <c r="AC29" i="5"/>
  <c r="AD29" i="5" s="1"/>
  <c r="AC30" i="5"/>
  <c r="AC31" i="5"/>
  <c r="AC32" i="5"/>
  <c r="AC33" i="5"/>
  <c r="AC34" i="5"/>
  <c r="AD34" i="5" s="1"/>
  <c r="AC35" i="5"/>
  <c r="AD35" i="5" s="1"/>
  <c r="AC36" i="5"/>
  <c r="AD36" i="5" s="1"/>
  <c r="AC37" i="5"/>
  <c r="AD37" i="5" s="1"/>
  <c r="AC38" i="5"/>
  <c r="AC39" i="5"/>
  <c r="AC40" i="5"/>
  <c r="AC41" i="5"/>
  <c r="AC42" i="5"/>
  <c r="AD42" i="5" s="1"/>
  <c r="AC43" i="5"/>
  <c r="AD43" i="5" s="1"/>
  <c r="AC44" i="5"/>
  <c r="AD44" i="5" s="1"/>
  <c r="AC45" i="5"/>
  <c r="AD45" i="5" s="1"/>
  <c r="AC46" i="5"/>
  <c r="AC47" i="5"/>
  <c r="AC48" i="5"/>
  <c r="AC49" i="5"/>
  <c r="AC50" i="5"/>
  <c r="AD50" i="5" s="1"/>
  <c r="AC51" i="5"/>
  <c r="AD51" i="5" s="1"/>
  <c r="AC52" i="5"/>
  <c r="AD52" i="5" s="1"/>
  <c r="AC53" i="5"/>
  <c r="AD53" i="5" s="1"/>
  <c r="AC54" i="5"/>
  <c r="AC55" i="5"/>
  <c r="AC56" i="5"/>
  <c r="AC57" i="5"/>
  <c r="AC58" i="5"/>
  <c r="AD58" i="5" s="1"/>
  <c r="AC59" i="5"/>
  <c r="AD59" i="5" s="1"/>
  <c r="AC60" i="5"/>
  <c r="AD60" i="5" s="1"/>
  <c r="AC61" i="5"/>
  <c r="AD61" i="5" s="1"/>
  <c r="AC62" i="5"/>
  <c r="AC63" i="5"/>
  <c r="AC64" i="5"/>
  <c r="AC65" i="5"/>
  <c r="AC66" i="5"/>
  <c r="AD66" i="5" s="1"/>
  <c r="AC67" i="5"/>
  <c r="AD67" i="5" s="1"/>
  <c r="AC68" i="5"/>
  <c r="AD68" i="5" s="1"/>
  <c r="AC69" i="5"/>
  <c r="AD69" i="5" s="1"/>
  <c r="AC70" i="5"/>
  <c r="AC71" i="5"/>
  <c r="AD5" i="4"/>
  <c r="AD13" i="4"/>
  <c r="AD16" i="4"/>
  <c r="AD21" i="4"/>
  <c r="AD24" i="4"/>
  <c r="AD29" i="4"/>
  <c r="AD32" i="4"/>
  <c r="AD37" i="4"/>
  <c r="AD40" i="4"/>
  <c r="AD45" i="4"/>
  <c r="AD48" i="4"/>
  <c r="AD53" i="4"/>
  <c r="AD56" i="4"/>
  <c r="AD61" i="4"/>
  <c r="AD64" i="4"/>
  <c r="AD69" i="4"/>
  <c r="AC2" i="4"/>
  <c r="AD2" i="4" s="1"/>
  <c r="AC3" i="4"/>
  <c r="AD3" i="4" s="1"/>
  <c r="AC4" i="4"/>
  <c r="AD4" i="4" s="1"/>
  <c r="AC5" i="4"/>
  <c r="AC6" i="4"/>
  <c r="AD6" i="4" s="1"/>
  <c r="AC7" i="4"/>
  <c r="AD7" i="4" s="1"/>
  <c r="AC8" i="4"/>
  <c r="AD8" i="4" s="1"/>
  <c r="AC9" i="4"/>
  <c r="AD9" i="4" s="1"/>
  <c r="AC10" i="4"/>
  <c r="AD10" i="4" s="1"/>
  <c r="AC11" i="4"/>
  <c r="AD11" i="4" s="1"/>
  <c r="AC12" i="4"/>
  <c r="AD12" i="4" s="1"/>
  <c r="AC13" i="4"/>
  <c r="AC14" i="4"/>
  <c r="AD14" i="4" s="1"/>
  <c r="AC15" i="4"/>
  <c r="AD15" i="4" s="1"/>
  <c r="AC16" i="4"/>
  <c r="AC17" i="4"/>
  <c r="AD17" i="4" s="1"/>
  <c r="AC18" i="4"/>
  <c r="AD18" i="4" s="1"/>
  <c r="AC19" i="4"/>
  <c r="AD19" i="4" s="1"/>
  <c r="AC20" i="4"/>
  <c r="AD20" i="4" s="1"/>
  <c r="AC21" i="4"/>
  <c r="AC22" i="4"/>
  <c r="AD22" i="4" s="1"/>
  <c r="AC23" i="4"/>
  <c r="AD23" i="4" s="1"/>
  <c r="AC24" i="4"/>
  <c r="AC25" i="4"/>
  <c r="AD25" i="4" s="1"/>
  <c r="AC26" i="4"/>
  <c r="AD26" i="4" s="1"/>
  <c r="AC27" i="4"/>
  <c r="AD27" i="4" s="1"/>
  <c r="AC28" i="4"/>
  <c r="AD28" i="4" s="1"/>
  <c r="AC29" i="4"/>
  <c r="AC30" i="4"/>
  <c r="AD30" i="4" s="1"/>
  <c r="AC31" i="4"/>
  <c r="AD31" i="4" s="1"/>
  <c r="AC32" i="4"/>
  <c r="AC33" i="4"/>
  <c r="AD33" i="4" s="1"/>
  <c r="AC34" i="4"/>
  <c r="AD34" i="4" s="1"/>
  <c r="AC35" i="4"/>
  <c r="AD35" i="4" s="1"/>
  <c r="AC36" i="4"/>
  <c r="AD36" i="4" s="1"/>
  <c r="AC37" i="4"/>
  <c r="AC38" i="4"/>
  <c r="AD38" i="4" s="1"/>
  <c r="AC39" i="4"/>
  <c r="AD39" i="4" s="1"/>
  <c r="AC40" i="4"/>
  <c r="AC41" i="4"/>
  <c r="AD41" i="4" s="1"/>
  <c r="AC42" i="4"/>
  <c r="AD42" i="4" s="1"/>
  <c r="AC43" i="4"/>
  <c r="AD43" i="4" s="1"/>
  <c r="AC44" i="4"/>
  <c r="AD44" i="4" s="1"/>
  <c r="AC45" i="4"/>
  <c r="AC46" i="4"/>
  <c r="AD46" i="4" s="1"/>
  <c r="AC47" i="4"/>
  <c r="AD47" i="4" s="1"/>
  <c r="AC48" i="4"/>
  <c r="AC49" i="4"/>
  <c r="AD49" i="4" s="1"/>
  <c r="AC50" i="4"/>
  <c r="AD50" i="4" s="1"/>
  <c r="AC51" i="4"/>
  <c r="AD51" i="4" s="1"/>
  <c r="AC52" i="4"/>
  <c r="AD52" i="4" s="1"/>
  <c r="AC53" i="4"/>
  <c r="AC54" i="4"/>
  <c r="AD54" i="4" s="1"/>
  <c r="AC55" i="4"/>
  <c r="AD55" i="4" s="1"/>
  <c r="AC56" i="4"/>
  <c r="AC57" i="4"/>
  <c r="AD57" i="4" s="1"/>
  <c r="AC58" i="4"/>
  <c r="AD58" i="4" s="1"/>
  <c r="AC59" i="4"/>
  <c r="AD59" i="4" s="1"/>
  <c r="AC60" i="4"/>
  <c r="AD60" i="4" s="1"/>
  <c r="AC61" i="4"/>
  <c r="AC62" i="4"/>
  <c r="AD62" i="4" s="1"/>
  <c r="AC63" i="4"/>
  <c r="AD63" i="4" s="1"/>
  <c r="AC64" i="4"/>
  <c r="AC65" i="4"/>
  <c r="AD65" i="4" s="1"/>
  <c r="AC66" i="4"/>
  <c r="AD66" i="4" s="1"/>
  <c r="AC67" i="4"/>
  <c r="AD67" i="4" s="1"/>
  <c r="AC68" i="4"/>
  <c r="AD68" i="4" s="1"/>
  <c r="AC69" i="4"/>
  <c r="AC70" i="4"/>
  <c r="AD70" i="4" s="1"/>
  <c r="AC71" i="4"/>
  <c r="AD7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F3B1B-AED1-49BC-8DEE-6127E8437FD3}" keepAlive="1" name="Query - Morbidity_After_adapt_result3_2" description="Connection to the 'Morbidity_After_adapt_result3_2' query in the workbook." type="5" refreshedVersion="8" background="1" saveData="1">
    <dbPr connection="Provider=Microsoft.Mashup.OleDb.1;Data Source=$Workbook$;Location=Morbidity_After_adapt_result3_2;Extended Properties=&quot;&quot;" command="SELECT * FROM [Morbidity_After_adapt_result3_2]"/>
  </connection>
  <connection id="2" xr16:uid="{8B85449C-5ABD-4CC7-9717-926ED9558B82}" keepAlive="1" name="Query - Morbidity_after_adaptation" description="Connection to the 'Morbidity_after_adaptation' query in the workbook." type="5" refreshedVersion="8" background="1" saveData="1">
    <dbPr connection="Provider=Microsoft.Mashup.OleDb.1;Data Source=$Workbook$;Location=Morbidity_after_adaptation;Extended Properties=&quot;&quot;" command="SELECT * FROM [Morbidity_after_adaptation]"/>
  </connection>
  <connection id="3" xr16:uid="{831A69C0-AD12-4171-BC1C-3659B7580C93}" keepAlive="1" name="Query - Morbidity_Before_adapt_result3_2" description="Connection to the 'Morbidity_Before_adapt_result3_2' query in the workbook." type="5" refreshedVersion="8" background="1" saveData="1">
    <dbPr connection="Provider=Microsoft.Mashup.OleDb.1;Data Source=$Workbook$;Location=Morbidity_Before_adapt_result3_2;Extended Properties=&quot;&quot;" command="SELECT * FROM [Morbidity_Before_adapt_result3_2]"/>
  </connection>
  <connection id="4" xr16:uid="{27C9157B-56C8-45A5-BEDE-46F9681EE61B}" keepAlive="1" name="Query - Morbidity_before_adaptation" description="Connection to the 'Morbidity_before_adaptation' query in the workbook." type="5" refreshedVersion="8" background="1" saveData="1">
    <dbPr connection="Provider=Microsoft.Mashup.OleDb.1;Data Source=$Workbook$;Location=Morbidity_before_adaptation;Extended Properties=&quot;&quot;" command="SELECT * FROM [Morbidity_before_adaptation]"/>
  </connection>
  <connection id="5" xr16:uid="{E9F440D4-3549-47AB-BC95-7126AEC0B8CF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6" xr16:uid="{FBEAF728-3114-43B0-8454-25377F535F68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7" xr16:uid="{7232C734-846A-49A8-ABA4-806178159ACA}" keepAlive="1" name="Query - Parameter3" description="Connection to the 'Parameter3' query in the workbook." type="5" refreshedVersion="0" background="1">
    <dbPr connection="Provider=Microsoft.Mashup.OleDb.1;Data Source=$Workbook$;Location=Parameter3;Extended Properties=&quot;&quot;" command="SELECT * FROM [Parameter3]"/>
  </connection>
  <connection id="8" xr16:uid="{11BE4AF5-9685-488F-A4D0-D04E69FF1024}" keepAlive="1" name="Query - Parameter4" description="Connection to the 'Parameter4' query in the workbook." type="5" refreshedVersion="0" background="1">
    <dbPr connection="Provider=Microsoft.Mashup.OleDb.1;Data Source=$Workbook$;Location=Parameter4;Extended Properties=&quot;&quot;" command="SELECT * FROM [Parameter4]"/>
  </connection>
  <connection id="9" xr16:uid="{EF3C057D-AB53-42A3-9247-6AD1CCA4720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6B3FBFB5-BD98-4A9A-BA46-4901221345E4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11" xr16:uid="{76ABAC0B-3437-4EE5-9EF5-7B675B901D7F}" keepAlive="1" name="Query - Sample File (3)" description="Connection to the 'Sample File (3)' query in the workbook." type="5" refreshedVersion="0" background="1">
    <dbPr connection="Provider=Microsoft.Mashup.OleDb.1;Data Source=$Workbook$;Location=&quot;Sample File (3)&quot;;Extended Properties=&quot;&quot;" command="SELECT * FROM [Sample File (3)]"/>
  </connection>
  <connection id="12" xr16:uid="{B8A43D59-BCA9-4389-A311-8C649169B95D}" keepAlive="1" name="Query - Sample File (4)" description="Connection to the 'Sample File (4)' query in the workbook." type="5" refreshedVersion="0" background="1">
    <dbPr connection="Provider=Microsoft.Mashup.OleDb.1;Data Source=$Workbook$;Location=&quot;Sample File (4)&quot;;Extended Properties=&quot;&quot;" command="SELECT * FROM [Sample File (4)]"/>
  </connection>
  <connection id="13" xr16:uid="{22955F84-06FF-4B63-B0CA-D578C48EE8E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4" xr16:uid="{DAAC8289-3BFF-4503-9063-FC6AA4A96277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15" xr16:uid="{1F8F1F0F-F43F-404D-AC44-06569F4349BC}" keepAlive="1" name="Query - Transform File (3)" description="Connection to the 'Transform File (3)' query in the workbook." type="5" refreshedVersion="0" background="1">
    <dbPr connection="Provider=Microsoft.Mashup.OleDb.1;Data Source=$Workbook$;Location=&quot;Transform File (3)&quot;;Extended Properties=&quot;&quot;" command="SELECT * FROM [Transform File (3)]"/>
  </connection>
  <connection id="16" xr16:uid="{B62C1EFA-5E35-45EB-8952-4B3ABA052701}" keepAlive="1" name="Query - Transform File (4)" description="Connection to the 'Transform File (4)' query in the workbook." type="5" refreshedVersion="0" background="1">
    <dbPr connection="Provider=Microsoft.Mashup.OleDb.1;Data Source=$Workbook$;Location=&quot;Transform File (4)&quot;;Extended Properties=&quot;&quot;" command="SELECT * FROM [Transform File (4)]"/>
  </connection>
  <connection id="17" xr16:uid="{EE16D01B-5DA7-46B0-85D0-FADE581D143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8" xr16:uid="{4C550310-9DE6-4576-A039-3AA7A10C6CE7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  <connection id="19" xr16:uid="{F95BCC2C-D7FB-4B2C-BEAE-27C0269EAF92}" keepAlive="1" name="Query - Transform Sample File (3)" description="Connection to the 'Transform Sample File (3)' query in the workbook." type="5" refreshedVersion="0" background="1">
    <dbPr connection="Provider=Microsoft.Mashup.OleDb.1;Data Source=$Workbook$;Location=&quot;Transform Sample File (3)&quot;;Extended Properties=&quot;&quot;" command="SELECT * FROM [Transform Sample File (3)]"/>
  </connection>
  <connection id="20" xr16:uid="{465CE38E-101D-4883-9DBD-B52B1FCB68C7}" keepAlive="1" name="Query - Transform Sample File (4)" description="Connection to the 'Transform Sample File (4)' query in the workbook." type="5" refreshedVersion="0" background="1">
    <dbPr connection="Provider=Microsoft.Mashup.OleDb.1;Data Source=$Workbook$;Location=&quot;Transform Sample File (4)&quot;;Extended Properties=&quot;&quot;" command="SELECT * FROM [Transform Sample File (4)]"/>
  </connection>
</connections>
</file>

<file path=xl/sharedStrings.xml><?xml version="1.0" encoding="utf-8"?>
<sst xmlns="http://schemas.openxmlformats.org/spreadsheetml/2006/main" count="340" uniqueCount="47">
  <si>
    <t>Source.Name</t>
  </si>
  <si>
    <t>Label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</si>
  <si>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</si>
  <si>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</si>
  <si>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</si>
  <si>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</si>
  <si>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</si>
  <si>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</si>
  <si>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</si>
  <si>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</si>
  <si>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</si>
  <si>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</si>
  <si>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</si>
  <si>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</si>
  <si>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</si>
  <si>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</si>
  <si>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</si>
  <si>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</si>
  <si>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</si>
  <si>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</si>
  <si>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</si>
  <si>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</si>
  <si>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</si>
  <si>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UR</t>
  </si>
  <si>
    <t>VD</t>
  </si>
  <si>
    <t>VS</t>
  </si>
  <si>
    <t>ZG</t>
  </si>
  <si>
    <t>ZH</t>
  </si>
  <si>
    <t>all_count.csv</t>
  </si>
  <si>
    <t>2000 - 2019 Baseline</t>
  </si>
  <si>
    <t>2050 - 2069 RCP26</t>
  </si>
  <si>
    <t>2050 - 2069 RCP26_high</t>
  </si>
  <si>
    <t>2050 - 2069 RCP26_low</t>
  </si>
  <si>
    <t>2050 - 2069 RCP45</t>
  </si>
  <si>
    <t>2050 - 2069 RCP45_high</t>
  </si>
  <si>
    <t>2050 - 2069 RCP45_low</t>
  </si>
  <si>
    <t>2050 - 2069 RCP85</t>
  </si>
  <si>
    <t>2050 - 2069 RCP85_high</t>
  </si>
  <si>
    <t>2050 - 2069 RCP85_low</t>
  </si>
  <si>
    <t>output_file_count_0_14.csv</t>
  </si>
  <si>
    <t>output_file_count_15_64.csv</t>
  </si>
  <si>
    <t>output_file_count_65_74.csv</t>
  </si>
  <si>
    <t>output_file_count_75_120.csv</t>
  </si>
  <si>
    <t>output_file_count_gender_1.csv</t>
  </si>
  <si>
    <t>output_file_count_gender_2.csv</t>
  </si>
  <si>
    <t>Yearly</t>
  </si>
  <si>
    <t>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</si>
</sst>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62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3915986-18E6-4B5C-A722-83058B60FD15}" autoFormatId="16" applyNumberFormats="0" applyBorderFormats="0" applyFontFormats="0" applyPatternFormats="0" applyAlignmentFormats="0" applyWidthHeightFormats="0">
  <queryTableRefresh nextId="31" unboundColumnsRight="2">
    <queryTableFields count="30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  <queryTableField id="30" dataBound="0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4A6EFF-EFB4-4520-9EB3-485A3DEB9830}" autoFormatId="16" applyNumberFormats="0" applyBorderFormats="0" applyFontFormats="0" applyPatternFormats="0" applyAlignmentFormats="0" applyWidthHeightFormats="0">
  <queryTableRefresh nextId="31" unboundColumnsRight="2">
    <queryTableFields count="30">
      <queryTableField id="1" name="Source.Name" tableColumnId="1"/>
      <queryTableField id="2" name="Label" tableColumnId="2"/>
      <queryTableField id="3" name="AG" tableColumnId="3"/>
      <queryTableField id="4" name="AI" tableColumnId="4"/>
      <queryTableField id="5" name="AR" tableColumnId="5"/>
      <queryTableField id="6" name="BE" tableColumnId="6"/>
      <queryTableField id="7" name="BL" tableColumnId="7"/>
      <queryTableField id="8" name="BS" tableColumnId="8"/>
      <queryTableField id="9" name="FR" tableColumnId="9"/>
      <queryTableField id="10" name="GE" tableColumnId="10"/>
      <queryTableField id="11" name="GL" tableColumnId="11"/>
      <queryTableField id="12" name="GR" tableColumnId="12"/>
      <queryTableField id="13" name="JU" tableColumnId="13"/>
      <queryTableField id="14" name="LU" tableColumnId="14"/>
      <queryTableField id="15" name="NE" tableColumnId="15"/>
      <queryTableField id="16" name="NW" tableColumnId="16"/>
      <queryTableField id="17" name="OW" tableColumnId="17"/>
      <queryTableField id="18" name="SG" tableColumnId="18"/>
      <queryTableField id="19" name="SH" tableColumnId="19"/>
      <queryTableField id="20" name="SO" tableColumnId="20"/>
      <queryTableField id="21" name="SZ" tableColumnId="21"/>
      <queryTableField id="22" name="TG" tableColumnId="22"/>
      <queryTableField id="23" name="TI" tableColumnId="23"/>
      <queryTableField id="24" name="UR" tableColumnId="24"/>
      <queryTableField id="25" name="VD" tableColumnId="25"/>
      <queryTableField id="26" name="VS" tableColumnId="26"/>
      <queryTableField id="27" name="ZG" tableColumnId="27"/>
      <queryTableField id="28" name="ZH" tableColumnId="28"/>
      <queryTableField id="29" dataBound="0" tableColumnId="29"/>
      <queryTableField id="30" dataBound="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9BC1B5-AF0A-4618-92FF-BF97B1AE8844}" name="Morbidity_Before_adapt_result3_2" displayName="Morbidity_Before_adapt_result3_2" ref="A1:AD71" tableType="queryTable" totalsRowShown="0" dataDxfId="33">
  <autoFilter ref="A1:AD71" xr:uid="{489BC1B5-AF0A-4618-92FF-BF97B1AE8844}"/>
  <tableColumns count="30">
    <tableColumn id="1" xr3:uid="{CB63C54B-F02C-4C16-9717-788E66FD5D10}" uniqueName="1" name="Source.Name" queryTableFieldId="1" dataDxfId="61"/>
    <tableColumn id="2" xr3:uid="{2246AFC1-D08B-4984-B984-7B51752536AE}" uniqueName="2" name="Label" queryTableFieldId="2" dataDxfId="60"/>
    <tableColumn id="3" xr3:uid="{557AADC3-6792-44D6-844B-26249C4ED4BB}" uniqueName="3" name="AG" queryTableFieldId="3" dataDxfId="59"/>
    <tableColumn id="4" xr3:uid="{251056DB-AC7E-4B3A-B22D-8B75A5774C21}" uniqueName="4" name="AI" queryTableFieldId="4" dataDxfId="58"/>
    <tableColumn id="5" xr3:uid="{9E564B67-3FFF-47A3-A115-0BA9748603E5}" uniqueName="5" name="AR" queryTableFieldId="5" dataDxfId="57"/>
    <tableColumn id="6" xr3:uid="{F7B5D56B-0118-4996-B400-1A0BA8D084FC}" uniqueName="6" name="BE" queryTableFieldId="6" dataDxfId="56"/>
    <tableColumn id="7" xr3:uid="{697B5926-186D-4DDF-B7CB-FC8DD03E559B}" uniqueName="7" name="BL" queryTableFieldId="7" dataDxfId="55"/>
    <tableColumn id="8" xr3:uid="{008653B9-F85B-4A8A-B122-0F6281463422}" uniqueName="8" name="BS" queryTableFieldId="8" dataDxfId="54"/>
    <tableColumn id="9" xr3:uid="{DCCB9D32-6766-45F6-945E-CD9BA281D09A}" uniqueName="9" name="FR" queryTableFieldId="9" dataDxfId="53"/>
    <tableColumn id="10" xr3:uid="{81BA2BCE-923A-4A20-8B49-3BF6ED3B6581}" uniqueName="10" name="GE" queryTableFieldId="10" dataDxfId="52"/>
    <tableColumn id="11" xr3:uid="{C5D370C9-110F-41BB-8825-7508F2843A0E}" uniqueName="11" name="GL" queryTableFieldId="11" dataDxfId="51"/>
    <tableColumn id="12" xr3:uid="{78EF41FF-883E-425E-B880-CC75EA2D601B}" uniqueName="12" name="GR" queryTableFieldId="12" dataDxfId="50"/>
    <tableColumn id="13" xr3:uid="{74A1361F-E7D5-402B-ADF5-E4A4889189CA}" uniqueName="13" name="JU" queryTableFieldId="13" dataDxfId="49"/>
    <tableColumn id="14" xr3:uid="{7D67581D-688B-4DBA-939B-B6E8EDCAB4D1}" uniqueName="14" name="LU" queryTableFieldId="14" dataDxfId="48"/>
    <tableColumn id="15" xr3:uid="{27F1B7F7-F422-438B-BCAE-9C73217E0B94}" uniqueName="15" name="NE" queryTableFieldId="15" dataDxfId="47"/>
    <tableColumn id="16" xr3:uid="{3ACC49B3-A130-4BC9-865F-8714056FA990}" uniqueName="16" name="NW" queryTableFieldId="16" dataDxfId="46"/>
    <tableColumn id="17" xr3:uid="{D99F44A4-4766-479F-B7E9-CF6F06FB2EF4}" uniqueName="17" name="OW" queryTableFieldId="17" dataDxfId="45"/>
    <tableColumn id="18" xr3:uid="{3AD8A811-D548-454B-A854-79AD86399112}" uniqueName="18" name="SG" queryTableFieldId="18" dataDxfId="44"/>
    <tableColumn id="19" xr3:uid="{8492E2DD-8BC6-45A1-9257-84B1835332A1}" uniqueName="19" name="SH" queryTableFieldId="19" dataDxfId="43"/>
    <tableColumn id="20" xr3:uid="{958214D9-6235-4D3C-A0D4-7349FA9B5FAD}" uniqueName="20" name="SO" queryTableFieldId="20" dataDxfId="42"/>
    <tableColumn id="21" xr3:uid="{70DA128E-3494-4DEF-80D1-00606F47D573}" uniqueName="21" name="SZ" queryTableFieldId="21" dataDxfId="41"/>
    <tableColumn id="22" xr3:uid="{33E550DB-1C86-4EAD-86D3-F4843A4759F4}" uniqueName="22" name="TG" queryTableFieldId="22" dataDxfId="40"/>
    <tableColumn id="23" xr3:uid="{1C52B515-6DF1-4A41-BA73-281750860C24}" uniqueName="23" name="TI" queryTableFieldId="23" dataDxfId="39"/>
    <tableColumn id="24" xr3:uid="{39A7B898-E309-4599-ABAF-D963D9C68128}" uniqueName="24" name="UR" queryTableFieldId="24" dataDxfId="38"/>
    <tableColumn id="25" xr3:uid="{6B69A7D9-0782-4F58-A014-AFF4137D40ED}" uniqueName="25" name="VD" queryTableFieldId="25" dataDxfId="37"/>
    <tableColumn id="26" xr3:uid="{2F79EAD0-9DA2-46C9-8B6E-3FA5B4DCC45F}" uniqueName="26" name="VS" queryTableFieldId="26" dataDxfId="36"/>
    <tableColumn id="27" xr3:uid="{6E21FA3C-BAA4-4985-A03D-D85600C8E861}" uniqueName="27" name="ZG" queryTableFieldId="27" dataDxfId="35"/>
    <tableColumn id="28" xr3:uid="{1D6B6B4F-0D96-4FD7-9C50-FBBE0C7FBB8D}" uniqueName="28" name="ZH" queryTableFieldId="28" dataDxfId="34"/>
    <tableColumn id="29" xr3:uid="{517BEC67-5765-4CDD-9E80-379C9B8129D1}" uniqueName="29" name="Swiss" queryTableFieldId="29" dataDxfId="32">
      <calculatedColumnFormula>SUM(Morbidity_Before_adapt_result3_2[[#This Row],[AG]:[ZH]])</calculatedColumnFormula>
    </tableColumn>
    <tableColumn id="30" xr3:uid="{12A9D21C-9BDE-40C2-893C-73F3FFBA710D}" uniqueName="30" name="Yearly" queryTableFieldId="30" dataDxfId="31">
      <calculatedColumnFormula>Morbidity_Before_adapt_result3_2[[#This Row],[Swiss]]/20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B4D502-42B7-47B9-A804-555E9E4AA207}" name="Morbidity_After_adapt_result3_2" displayName="Morbidity_After_adapt_result3_2" ref="A1:AD71" tableType="queryTable" totalsRowShown="0" dataDxfId="0">
  <autoFilter ref="A1:AD71" xr:uid="{91B4D502-42B7-47B9-A804-555E9E4AA207}"/>
  <tableColumns count="30">
    <tableColumn id="1" xr3:uid="{94E9CF72-4434-4ED2-90C3-54F810833BA8}" uniqueName="1" name="Source.Name" queryTableFieldId="1" dataDxfId="30"/>
    <tableColumn id="2" xr3:uid="{96055444-B24F-4F11-A195-8FEDB04E0D99}" uniqueName="2" name="Label" queryTableFieldId="2" dataDxfId="29"/>
    <tableColumn id="3" xr3:uid="{0ECD1C94-A32D-4FEA-A6E9-7D189BEC1267}" uniqueName="3" name="AG" queryTableFieldId="3" dataDxfId="28"/>
    <tableColumn id="4" xr3:uid="{6F6F0A43-7465-4DDF-A349-D60AB4DB3184}" uniqueName="4" name="AI" queryTableFieldId="4" dataDxfId="27"/>
    <tableColumn id="5" xr3:uid="{CF7E4DD0-BE4C-463C-A2E9-47FD093C4ADE}" uniqueName="5" name="AR" queryTableFieldId="5" dataDxfId="26"/>
    <tableColumn id="6" xr3:uid="{301DA143-A3BB-4D74-A4F0-111D293F0856}" uniqueName="6" name="BE" queryTableFieldId="6" dataDxfId="25"/>
    <tableColumn id="7" xr3:uid="{98797DA7-E19C-4A38-8289-AB0361914F98}" uniqueName="7" name="BL" queryTableFieldId="7" dataDxfId="24"/>
    <tableColumn id="8" xr3:uid="{F13C8DC1-49E2-4862-A7C0-66DCF1BCBC91}" uniqueName="8" name="BS" queryTableFieldId="8" dataDxfId="23"/>
    <tableColumn id="9" xr3:uid="{C81BD5A6-5E28-4602-B22C-42BB06C4F3B7}" uniqueName="9" name="FR" queryTableFieldId="9" dataDxfId="22"/>
    <tableColumn id="10" xr3:uid="{488D2DDD-CD7A-44AF-8DF9-7FC2DE822695}" uniqueName="10" name="GE" queryTableFieldId="10" dataDxfId="21"/>
    <tableColumn id="11" xr3:uid="{82FED00D-1B5C-4E85-9249-686BC372B548}" uniqueName="11" name="GL" queryTableFieldId="11" dataDxfId="20"/>
    <tableColumn id="12" xr3:uid="{62550DD7-B2B2-4CF7-8BBC-029D652C403F}" uniqueName="12" name="GR" queryTableFieldId="12" dataDxfId="19"/>
    <tableColumn id="13" xr3:uid="{7BC76AC0-A397-4FBA-A3BA-B32A45C7EAAC}" uniqueName="13" name="JU" queryTableFieldId="13" dataDxfId="18"/>
    <tableColumn id="14" xr3:uid="{E18FFD55-ABE3-49D4-B53C-C5B83D5E8010}" uniqueName="14" name="LU" queryTableFieldId="14" dataDxfId="17"/>
    <tableColumn id="15" xr3:uid="{9A642636-1B94-4380-93C4-37322B1BBB1C}" uniqueName="15" name="NE" queryTableFieldId="15" dataDxfId="16"/>
    <tableColumn id="16" xr3:uid="{656F602D-67FC-49C6-91A7-E83DFEB59FED}" uniqueName="16" name="NW" queryTableFieldId="16" dataDxfId="15"/>
    <tableColumn id="17" xr3:uid="{98D2B77D-9185-49BD-9E3B-FCEC34C6CB86}" uniqueName="17" name="OW" queryTableFieldId="17" dataDxfId="14"/>
    <tableColumn id="18" xr3:uid="{8BA49ADA-DE26-4EE9-AE13-B81AD0DBD981}" uniqueName="18" name="SG" queryTableFieldId="18" dataDxfId="13"/>
    <tableColumn id="19" xr3:uid="{B7D9F823-3F8A-4B44-8A7A-CB2163D42285}" uniqueName="19" name="SH" queryTableFieldId="19" dataDxfId="12"/>
    <tableColumn id="20" xr3:uid="{2FE4039C-D12F-4961-9F3D-269AA6C97FD3}" uniqueName="20" name="SO" queryTableFieldId="20" dataDxfId="11"/>
    <tableColumn id="21" xr3:uid="{DD6BB6A6-98FA-44B8-B48D-7925499FD9E3}" uniqueName="21" name="SZ" queryTableFieldId="21" dataDxfId="10"/>
    <tableColumn id="22" xr3:uid="{E1BA3D9A-B56D-494E-83A6-65EC0974B606}" uniqueName="22" name="TG" queryTableFieldId="22" dataDxfId="9"/>
    <tableColumn id="23" xr3:uid="{B63B6A06-969F-437D-8C9B-5F8358CCDAD8}" uniqueName="23" name="TI" queryTableFieldId="23" dataDxfId="8"/>
    <tableColumn id="24" xr3:uid="{7FFD7430-7DE5-4A80-B159-9D0AE9012B7B}" uniqueName="24" name="UR" queryTableFieldId="24" dataDxfId="7"/>
    <tableColumn id="25" xr3:uid="{650CD0D7-48E1-4AFB-81E7-EB407560C28C}" uniqueName="25" name="VD" queryTableFieldId="25" dataDxfId="6"/>
    <tableColumn id="26" xr3:uid="{29F01BD6-9211-4A8A-BC15-0DE3E332F450}" uniqueName="26" name="VS" queryTableFieldId="26" dataDxfId="5"/>
    <tableColumn id="27" xr3:uid="{17DA2162-45A4-481B-B11C-DC6815E08A13}" uniqueName="27" name="ZG" queryTableFieldId="27" dataDxfId="4"/>
    <tableColumn id="28" xr3:uid="{D4FCE675-016F-459B-8E68-7FE7CA5F8F47}" uniqueName="28" name="ZH" queryTableFieldId="28" dataDxfId="3"/>
    <tableColumn id="29" xr3:uid="{CECF9F8E-D9D9-405C-92AC-42E2E32ABFC4}" uniqueName="29" name="Swiss" queryTableFieldId="29" dataDxfId="2">
      <calculatedColumnFormula>SUM(Morbidity_After_adapt_result3_2[[#This Row],[AG]:[ZH]])</calculatedColumnFormula>
    </tableColumn>
    <tableColumn id="30" xr3:uid="{2D3A3D18-F3ED-4D4E-8211-F55F8D56C421}" uniqueName="30" name="Yearly" queryTableFieldId="30" dataDxfId="1">
      <calculatedColumnFormula>Morbidity_After_adapt_result3_2[[#This Row],[Swiss]]/20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31D7-297F-4665-B179-9A6EDDA1985A}">
  <dimension ref="A1:AD71"/>
  <sheetViews>
    <sheetView tabSelected="1" workbookViewId="0">
      <selection activeCell="AG15" sqref="AG15"/>
    </sheetView>
  </sheetViews>
  <sheetFormatPr defaultRowHeight="14.5" x14ac:dyDescent="0.35"/>
  <cols>
    <col min="1" max="1" width="26.6328125" bestFit="1" customWidth="1"/>
    <col min="2" max="2" width="20.36328125" bestFit="1" customWidth="1"/>
    <col min="3" max="28" width="11.81640625" bestFit="1" customWidth="1"/>
    <col min="29" max="29" width="17.179687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46</v>
      </c>
      <c r="AD1" t="s">
        <v>45</v>
      </c>
    </row>
    <row r="2" spans="1:30" x14ac:dyDescent="0.35">
      <c r="A2" s="1" t="s">
        <v>28</v>
      </c>
      <c r="B2" s="1" t="s">
        <v>29</v>
      </c>
      <c r="C2" s="1">
        <v>4459.9468939805502</v>
      </c>
      <c r="D2" s="1">
        <v>2.8027574497482965</v>
      </c>
      <c r="E2" s="1">
        <v>8.4678990510661762</v>
      </c>
      <c r="F2" s="1">
        <v>802.28088498367617</v>
      </c>
      <c r="G2" s="1">
        <v>479.25195356049085</v>
      </c>
      <c r="H2" s="1">
        <v>5899.1206368686117</v>
      </c>
      <c r="I2" s="1">
        <v>76.571616843764019</v>
      </c>
      <c r="J2" s="1">
        <v>342.90108265044239</v>
      </c>
      <c r="K2" s="1">
        <v>91.654608255983803</v>
      </c>
      <c r="L2" s="1">
        <v>10260.895184185312</v>
      </c>
      <c r="M2" s="1">
        <v>36.690590314420483</v>
      </c>
      <c r="N2" s="1">
        <v>387.06096862100247</v>
      </c>
      <c r="O2" s="1">
        <v>19.700126876965243</v>
      </c>
      <c r="P2" s="1">
        <v>96.287785139892549</v>
      </c>
      <c r="Q2" s="1">
        <v>6.8165959869066572</v>
      </c>
      <c r="R2" s="1">
        <v>336.1878593987928</v>
      </c>
      <c r="S2" s="1">
        <v>161.70061986270224</v>
      </c>
      <c r="T2" s="1">
        <v>160.03754934881431</v>
      </c>
      <c r="U2" s="1">
        <v>105.65291070925205</v>
      </c>
      <c r="V2" s="1">
        <v>1750.8618005501946</v>
      </c>
      <c r="W2" s="1">
        <v>863.44378159344217</v>
      </c>
      <c r="X2" s="1">
        <v>39.318171295979745</v>
      </c>
      <c r="Y2" s="1">
        <v>9.7193780752037995</v>
      </c>
      <c r="Z2" s="1">
        <v>830.28061915447597</v>
      </c>
      <c r="AA2" s="1">
        <v>149.14504664392598</v>
      </c>
      <c r="AB2" s="1">
        <v>4921.0379968367542</v>
      </c>
      <c r="AC2" s="1">
        <f>SUM(Morbidity_Before_adapt_result3_2[[#This Row],[AG]:[ZH]])</f>
        <v>32297.835318238373</v>
      </c>
      <c r="AD2" s="1">
        <f>Morbidity_Before_adapt_result3_2[[#This Row],[Swiss]]/20</f>
        <v>1614.8917659119186</v>
      </c>
    </row>
    <row r="3" spans="1:30" x14ac:dyDescent="0.35">
      <c r="A3" s="1" t="s">
        <v>28</v>
      </c>
      <c r="B3" s="1" t="s">
        <v>30</v>
      </c>
      <c r="C3" s="1">
        <v>4492.1000000000004</v>
      </c>
      <c r="D3" s="1">
        <v>4.5199999999999996</v>
      </c>
      <c r="E3" s="1">
        <v>8.48</v>
      </c>
      <c r="F3" s="1">
        <v>801.72</v>
      </c>
      <c r="G3" s="1">
        <v>477.88</v>
      </c>
      <c r="H3" s="1">
        <v>5956.4500000000007</v>
      </c>
      <c r="I3" s="1">
        <v>76.5</v>
      </c>
      <c r="J3" s="1">
        <v>342.76</v>
      </c>
      <c r="K3" s="1">
        <v>93.76</v>
      </c>
      <c r="L3" s="1">
        <v>10599.689999999999</v>
      </c>
      <c r="M3" s="1">
        <v>43.32</v>
      </c>
      <c r="N3" s="1">
        <v>387.61</v>
      </c>
      <c r="O3" s="1">
        <v>19.72</v>
      </c>
      <c r="P3" s="1">
        <v>96.72999999999999</v>
      </c>
      <c r="Q3" s="1">
        <v>6.94</v>
      </c>
      <c r="R3" s="1">
        <v>335.63</v>
      </c>
      <c r="S3" s="1">
        <v>161.91</v>
      </c>
      <c r="T3" s="1">
        <v>160.13999999999999</v>
      </c>
      <c r="U3" s="1">
        <v>105.52000000000001</v>
      </c>
      <c r="V3" s="1">
        <v>1760.38</v>
      </c>
      <c r="W3" s="1">
        <v>868.68000000000006</v>
      </c>
      <c r="X3" s="1">
        <v>39.54</v>
      </c>
      <c r="Y3" s="1">
        <v>9.7100000000000009</v>
      </c>
      <c r="Z3" s="1">
        <v>833.21</v>
      </c>
      <c r="AA3" s="1">
        <v>149.32999999999998</v>
      </c>
      <c r="AB3" s="1">
        <v>4930.1499999999996</v>
      </c>
      <c r="AC3" s="1">
        <f>SUM(Morbidity_Before_adapt_result3_2[[#This Row],[AG]:[ZH]])</f>
        <v>32762.380000000005</v>
      </c>
      <c r="AD3" s="1">
        <f>Morbidity_Before_adapt_result3_2[[#This Row],[Swiss]]/20</f>
        <v>1638.1190000000001</v>
      </c>
    </row>
    <row r="4" spans="1:30" x14ac:dyDescent="0.35">
      <c r="A4" s="1" t="s">
        <v>28</v>
      </c>
      <c r="B4" s="1" t="s">
        <v>31</v>
      </c>
      <c r="C4" s="1">
        <v>4885.59</v>
      </c>
      <c r="D4" s="1">
        <v>4.5199999999999996</v>
      </c>
      <c r="E4" s="1">
        <v>8.6</v>
      </c>
      <c r="F4" s="1">
        <v>808.16</v>
      </c>
      <c r="G4" s="1">
        <v>480.96</v>
      </c>
      <c r="H4" s="1">
        <v>6309.47</v>
      </c>
      <c r="I4" s="1">
        <v>80.710000000000008</v>
      </c>
      <c r="J4" s="1">
        <v>356.15999999999997</v>
      </c>
      <c r="K4" s="1">
        <v>94.25</v>
      </c>
      <c r="L4" s="1">
        <v>11093.36</v>
      </c>
      <c r="M4" s="1">
        <v>44.28</v>
      </c>
      <c r="N4" s="1">
        <v>388.9</v>
      </c>
      <c r="O4" s="1">
        <v>19.739999999999998</v>
      </c>
      <c r="P4" s="1">
        <v>97.31</v>
      </c>
      <c r="Q4" s="1">
        <v>6.94</v>
      </c>
      <c r="R4" s="1">
        <v>338.33</v>
      </c>
      <c r="S4" s="1">
        <v>162.57999999999998</v>
      </c>
      <c r="T4" s="1">
        <v>165.24</v>
      </c>
      <c r="U4" s="1">
        <v>105.94</v>
      </c>
      <c r="V4" s="1">
        <v>1790.63</v>
      </c>
      <c r="W4" s="1">
        <v>875.96</v>
      </c>
      <c r="X4" s="1">
        <v>39.83</v>
      </c>
      <c r="Y4" s="1">
        <v>9.7200000000000006</v>
      </c>
      <c r="Z4" s="1">
        <v>839.18000000000006</v>
      </c>
      <c r="AA4" s="1">
        <v>150.05000000000001</v>
      </c>
      <c r="AB4" s="1">
        <v>5164.33</v>
      </c>
      <c r="AC4" s="1">
        <f>SUM(Morbidity_Before_adapt_result3_2[[#This Row],[AG]:[ZH]])</f>
        <v>34320.740000000005</v>
      </c>
      <c r="AD4" s="1">
        <f>Morbidity_Before_adapt_result3_2[[#This Row],[Swiss]]/20</f>
        <v>1716.0370000000003</v>
      </c>
    </row>
    <row r="5" spans="1:30" x14ac:dyDescent="0.35">
      <c r="A5" s="1" t="s">
        <v>28</v>
      </c>
      <c r="B5" s="1" t="s">
        <v>32</v>
      </c>
      <c r="C5" s="1">
        <v>4343.83</v>
      </c>
      <c r="D5" s="1">
        <v>4.5199999999999996</v>
      </c>
      <c r="E5" s="1">
        <v>8.34</v>
      </c>
      <c r="F5" s="1">
        <v>795.02</v>
      </c>
      <c r="G5" s="1">
        <v>473.33</v>
      </c>
      <c r="H5" s="1">
        <v>5750.43</v>
      </c>
      <c r="I5" s="1">
        <v>75.930000000000007</v>
      </c>
      <c r="J5" s="1">
        <v>336.85</v>
      </c>
      <c r="K5" s="1">
        <v>93.43</v>
      </c>
      <c r="L5" s="1">
        <v>9961.5999999999985</v>
      </c>
      <c r="M5" s="1">
        <v>42.43</v>
      </c>
      <c r="N5" s="1">
        <v>386.28999999999996</v>
      </c>
      <c r="O5" s="1">
        <v>19.7</v>
      </c>
      <c r="P5" s="1">
        <v>96.039999999999992</v>
      </c>
      <c r="Q5" s="1">
        <v>6.94</v>
      </c>
      <c r="R5" s="1">
        <v>331.94</v>
      </c>
      <c r="S5" s="1">
        <v>161.44999999999999</v>
      </c>
      <c r="T5" s="1">
        <v>158.26</v>
      </c>
      <c r="U5" s="1">
        <v>104.89</v>
      </c>
      <c r="V5" s="1">
        <v>1738.89</v>
      </c>
      <c r="W5" s="1">
        <v>862.24</v>
      </c>
      <c r="X5" s="1">
        <v>39.22</v>
      </c>
      <c r="Y5" s="1">
        <v>9.68</v>
      </c>
      <c r="Z5" s="1">
        <v>827.72</v>
      </c>
      <c r="AA5" s="1">
        <v>148.35000000000002</v>
      </c>
      <c r="AB5" s="1">
        <v>4880.29</v>
      </c>
      <c r="AC5" s="1">
        <f>SUM(Morbidity_Before_adapt_result3_2[[#This Row],[AG]:[ZH]])</f>
        <v>31657.61</v>
      </c>
      <c r="AD5" s="1">
        <f>Morbidity_Before_adapt_result3_2[[#This Row],[Swiss]]/20</f>
        <v>1582.8805</v>
      </c>
    </row>
    <row r="6" spans="1:30" x14ac:dyDescent="0.35">
      <c r="A6" s="1" t="s">
        <v>28</v>
      </c>
      <c r="B6" s="1" t="s">
        <v>33</v>
      </c>
      <c r="C6" s="1">
        <v>4555.5200000000004</v>
      </c>
      <c r="D6" s="1">
        <v>4.5199999999999996</v>
      </c>
      <c r="E6" s="1">
        <v>8.51</v>
      </c>
      <c r="F6" s="1">
        <v>803.26</v>
      </c>
      <c r="G6" s="1">
        <v>478.55</v>
      </c>
      <c r="H6" s="1">
        <v>6064.79</v>
      </c>
      <c r="I6" s="1">
        <v>76.680000000000007</v>
      </c>
      <c r="J6" s="1">
        <v>343.49</v>
      </c>
      <c r="K6" s="1">
        <v>93.8</v>
      </c>
      <c r="L6" s="1">
        <v>10823.8</v>
      </c>
      <c r="M6" s="1">
        <v>43.480000000000004</v>
      </c>
      <c r="N6" s="1">
        <v>388.18</v>
      </c>
      <c r="O6" s="1">
        <v>19.7</v>
      </c>
      <c r="P6" s="1">
        <v>96.53</v>
      </c>
      <c r="Q6" s="1">
        <v>6.94</v>
      </c>
      <c r="R6" s="1">
        <v>335.89</v>
      </c>
      <c r="S6" s="1">
        <v>161.80000000000001</v>
      </c>
      <c r="T6" s="1">
        <v>161.01</v>
      </c>
      <c r="U6" s="1">
        <v>105.50999999999999</v>
      </c>
      <c r="V6" s="1">
        <v>1755.32</v>
      </c>
      <c r="W6" s="1">
        <v>867.81999999999994</v>
      </c>
      <c r="X6" s="1">
        <v>39.700000000000003</v>
      </c>
      <c r="Y6" s="1">
        <v>9.7200000000000006</v>
      </c>
      <c r="Z6" s="1">
        <v>837.43000000000006</v>
      </c>
      <c r="AA6" s="1">
        <v>149.29</v>
      </c>
      <c r="AB6" s="1">
        <v>4948.82</v>
      </c>
      <c r="AC6" s="1">
        <f>SUM(Morbidity_Before_adapt_result3_2[[#This Row],[AG]:[ZH]])</f>
        <v>33180.06</v>
      </c>
      <c r="AD6" s="1">
        <f>Morbidity_Before_adapt_result3_2[[#This Row],[Swiss]]/20</f>
        <v>1659.0029999999999</v>
      </c>
    </row>
    <row r="7" spans="1:30" x14ac:dyDescent="0.35">
      <c r="A7" s="1" t="s">
        <v>28</v>
      </c>
      <c r="B7" s="1" t="s">
        <v>34</v>
      </c>
      <c r="C7" s="1">
        <v>4739.0599999999995</v>
      </c>
      <c r="D7" s="1">
        <v>4.5199999999999996</v>
      </c>
      <c r="E7" s="1">
        <v>8.61</v>
      </c>
      <c r="F7" s="1">
        <v>808.41000000000008</v>
      </c>
      <c r="G7" s="1">
        <v>482.76</v>
      </c>
      <c r="H7" s="1">
        <v>6280.2</v>
      </c>
      <c r="I7" s="1">
        <v>78.210000000000008</v>
      </c>
      <c r="J7" s="1">
        <v>352.44</v>
      </c>
      <c r="K7" s="1">
        <v>94.32</v>
      </c>
      <c r="L7" s="1">
        <v>11287.689999999999</v>
      </c>
      <c r="M7" s="1">
        <v>44.07</v>
      </c>
      <c r="N7" s="1">
        <v>389.15999999999997</v>
      </c>
      <c r="O7" s="1">
        <v>19.72</v>
      </c>
      <c r="P7" s="1">
        <v>97.18</v>
      </c>
      <c r="Q7" s="1">
        <v>6.95</v>
      </c>
      <c r="R7" s="1">
        <v>339.71</v>
      </c>
      <c r="S7" s="1">
        <v>162.57</v>
      </c>
      <c r="T7" s="1">
        <v>163.69</v>
      </c>
      <c r="U7" s="1">
        <v>105.93</v>
      </c>
      <c r="V7" s="1">
        <v>1789.03</v>
      </c>
      <c r="W7" s="1">
        <v>875.28</v>
      </c>
      <c r="X7" s="1">
        <v>39.94</v>
      </c>
      <c r="Y7" s="1">
        <v>9.7200000000000006</v>
      </c>
      <c r="Z7" s="1">
        <v>842.94</v>
      </c>
      <c r="AA7" s="1">
        <v>150.12</v>
      </c>
      <c r="AB7" s="1">
        <v>5051.2299999999996</v>
      </c>
      <c r="AC7" s="1">
        <f>SUM(Morbidity_Before_adapt_result3_2[[#This Row],[AG]:[ZH]])</f>
        <v>34223.459999999992</v>
      </c>
      <c r="AD7" s="1">
        <f>Morbidity_Before_adapt_result3_2[[#This Row],[Swiss]]/20</f>
        <v>1711.1729999999995</v>
      </c>
    </row>
    <row r="8" spans="1:30" x14ac:dyDescent="0.35">
      <c r="A8" s="1" t="s">
        <v>28</v>
      </c>
      <c r="B8" s="1" t="s">
        <v>35</v>
      </c>
      <c r="C8" s="1">
        <v>4390.22</v>
      </c>
      <c r="D8" s="1">
        <v>4.5199999999999996</v>
      </c>
      <c r="E8" s="1">
        <v>8.36</v>
      </c>
      <c r="F8" s="1">
        <v>796.08999999999992</v>
      </c>
      <c r="G8" s="1">
        <v>473.81</v>
      </c>
      <c r="H8" s="1">
        <v>5821.38</v>
      </c>
      <c r="I8" s="1">
        <v>75.930000000000007</v>
      </c>
      <c r="J8" s="1">
        <v>336.72</v>
      </c>
      <c r="K8" s="1">
        <v>93.460000000000008</v>
      </c>
      <c r="L8" s="1">
        <v>10191.970000000001</v>
      </c>
      <c r="M8" s="1">
        <v>42.61</v>
      </c>
      <c r="N8" s="1">
        <v>386.82</v>
      </c>
      <c r="O8" s="1">
        <v>19.68</v>
      </c>
      <c r="P8" s="1">
        <v>95.86</v>
      </c>
      <c r="Q8" s="1">
        <v>6.94</v>
      </c>
      <c r="R8" s="1">
        <v>332.54999999999995</v>
      </c>
      <c r="S8" s="1">
        <v>161.30000000000001</v>
      </c>
      <c r="T8" s="1">
        <v>158.86000000000001</v>
      </c>
      <c r="U8" s="1">
        <v>104.87</v>
      </c>
      <c r="V8" s="1">
        <v>1733.33</v>
      </c>
      <c r="W8" s="1">
        <v>861.9</v>
      </c>
      <c r="X8" s="1">
        <v>39.42</v>
      </c>
      <c r="Y8" s="1">
        <v>9.69</v>
      </c>
      <c r="Z8" s="1">
        <v>831.22</v>
      </c>
      <c r="AA8" s="1">
        <v>148.34</v>
      </c>
      <c r="AB8" s="1">
        <v>4885.1099999999997</v>
      </c>
      <c r="AC8" s="1">
        <f>SUM(Morbidity_Before_adapt_result3_2[[#This Row],[AG]:[ZH]])</f>
        <v>32010.959999999999</v>
      </c>
      <c r="AD8" s="1">
        <f>Morbidity_Before_adapt_result3_2[[#This Row],[Swiss]]/20</f>
        <v>1600.548</v>
      </c>
    </row>
    <row r="9" spans="1:30" x14ac:dyDescent="0.35">
      <c r="A9" s="1" t="s">
        <v>28</v>
      </c>
      <c r="B9" s="1" t="s">
        <v>36</v>
      </c>
      <c r="C9" s="1">
        <v>4603.92</v>
      </c>
      <c r="D9" s="1">
        <v>4.5199999999999996</v>
      </c>
      <c r="E9" s="1">
        <v>8.51</v>
      </c>
      <c r="F9" s="1">
        <v>803.14</v>
      </c>
      <c r="G9" s="1">
        <v>478.44</v>
      </c>
      <c r="H9" s="1">
        <v>6143.88</v>
      </c>
      <c r="I9" s="1">
        <v>77.13</v>
      </c>
      <c r="J9" s="1">
        <v>346.21</v>
      </c>
      <c r="K9" s="1">
        <v>93.89</v>
      </c>
      <c r="L9" s="1">
        <v>10944.71</v>
      </c>
      <c r="M9" s="1">
        <v>43.540000000000006</v>
      </c>
      <c r="N9" s="1">
        <v>388.37</v>
      </c>
      <c r="O9" s="1">
        <v>19.7</v>
      </c>
      <c r="P9" s="1">
        <v>96.55</v>
      </c>
      <c r="Q9" s="1">
        <v>6.94</v>
      </c>
      <c r="R9" s="1">
        <v>336.11</v>
      </c>
      <c r="S9" s="1">
        <v>161.92000000000002</v>
      </c>
      <c r="T9" s="1">
        <v>161.67000000000002</v>
      </c>
      <c r="U9" s="1">
        <v>105.55000000000001</v>
      </c>
      <c r="V9" s="1">
        <v>1760.3000000000002</v>
      </c>
      <c r="W9" s="1">
        <v>868.84</v>
      </c>
      <c r="X9" s="1">
        <v>39.71</v>
      </c>
      <c r="Y9" s="1">
        <v>9.6999999999999993</v>
      </c>
      <c r="Z9" s="1">
        <v>838.47</v>
      </c>
      <c r="AA9" s="1">
        <v>149.33000000000001</v>
      </c>
      <c r="AB9" s="1">
        <v>4974.5200000000004</v>
      </c>
      <c r="AC9" s="1">
        <f>SUM(Morbidity_Before_adapt_result3_2[[#This Row],[AG]:[ZH]])</f>
        <v>33465.569999999992</v>
      </c>
      <c r="AD9" s="1">
        <f>Morbidity_Before_adapt_result3_2[[#This Row],[Swiss]]/20</f>
        <v>1673.2784999999997</v>
      </c>
    </row>
    <row r="10" spans="1:30" x14ac:dyDescent="0.35">
      <c r="A10" s="1" t="s">
        <v>28</v>
      </c>
      <c r="B10" s="1" t="s">
        <v>37</v>
      </c>
      <c r="C10" s="1">
        <v>4877.45</v>
      </c>
      <c r="D10" s="1">
        <v>4.5199999999999996</v>
      </c>
      <c r="E10" s="1">
        <v>8.6199999999999992</v>
      </c>
      <c r="F10" s="1">
        <v>808.28</v>
      </c>
      <c r="G10" s="1">
        <v>482.1</v>
      </c>
      <c r="H10" s="1">
        <v>6390.51</v>
      </c>
      <c r="I10" s="1">
        <v>80.319999999999993</v>
      </c>
      <c r="J10" s="1">
        <v>357.6</v>
      </c>
      <c r="K10" s="1">
        <v>94.35</v>
      </c>
      <c r="L10" s="1">
        <v>11395.349999999999</v>
      </c>
      <c r="M10" s="1">
        <v>44.34</v>
      </c>
      <c r="N10" s="1">
        <v>389.40999999999997</v>
      </c>
      <c r="O10" s="1">
        <v>19.72</v>
      </c>
      <c r="P10" s="1">
        <v>97</v>
      </c>
      <c r="Q10" s="1">
        <v>6.96</v>
      </c>
      <c r="R10" s="1">
        <v>339.21000000000004</v>
      </c>
      <c r="S10" s="1">
        <v>162.70999999999998</v>
      </c>
      <c r="T10" s="1">
        <v>165.47</v>
      </c>
      <c r="U10" s="1">
        <v>105.78</v>
      </c>
      <c r="V10" s="1">
        <v>1794.8200000000002</v>
      </c>
      <c r="W10" s="1">
        <v>876.79</v>
      </c>
      <c r="X10" s="1">
        <v>39.97</v>
      </c>
      <c r="Y10" s="1">
        <v>9.7200000000000006</v>
      </c>
      <c r="Z10" s="1">
        <v>843.63</v>
      </c>
      <c r="AA10" s="1">
        <v>149.99</v>
      </c>
      <c r="AB10" s="1">
        <v>5176.82</v>
      </c>
      <c r="AC10" s="1">
        <f>SUM(Morbidity_Before_adapt_result3_2[[#This Row],[AG]:[ZH]])</f>
        <v>34721.440000000002</v>
      </c>
      <c r="AD10" s="1">
        <f>Morbidity_Before_adapt_result3_2[[#This Row],[Swiss]]/20</f>
        <v>1736.0720000000001</v>
      </c>
    </row>
    <row r="11" spans="1:30" x14ac:dyDescent="0.35">
      <c r="A11" s="1" t="s">
        <v>28</v>
      </c>
      <c r="B11" s="1" t="s">
        <v>38</v>
      </c>
      <c r="C11" s="1">
        <v>4426.2999999999993</v>
      </c>
      <c r="D11" s="1">
        <v>4.5199999999999996</v>
      </c>
      <c r="E11" s="1">
        <v>8.370000000000001</v>
      </c>
      <c r="F11" s="1">
        <v>796.65000000000009</v>
      </c>
      <c r="G11" s="1">
        <v>474.51</v>
      </c>
      <c r="H11" s="1">
        <v>5887.37</v>
      </c>
      <c r="I11" s="1">
        <v>76.13</v>
      </c>
      <c r="J11" s="1">
        <v>338.1</v>
      </c>
      <c r="K11" s="1">
        <v>93.539999999999992</v>
      </c>
      <c r="L11" s="1">
        <v>10375.869999999999</v>
      </c>
      <c r="M11" s="1">
        <v>42.43</v>
      </c>
      <c r="N11" s="1">
        <v>386.98</v>
      </c>
      <c r="O11" s="1">
        <v>19.68</v>
      </c>
      <c r="P11" s="1">
        <v>95.98</v>
      </c>
      <c r="Q11" s="1">
        <v>6.94</v>
      </c>
      <c r="R11" s="1">
        <v>333.29999999999995</v>
      </c>
      <c r="S11" s="1">
        <v>161.4</v>
      </c>
      <c r="T11" s="1">
        <v>159.19999999999999</v>
      </c>
      <c r="U11" s="1">
        <v>105.05</v>
      </c>
      <c r="V11" s="1">
        <v>1737.1</v>
      </c>
      <c r="W11" s="1">
        <v>862.34999999999991</v>
      </c>
      <c r="X11" s="1">
        <v>39.39</v>
      </c>
      <c r="Y11" s="1">
        <v>9.68</v>
      </c>
      <c r="Z11" s="1">
        <v>832.31</v>
      </c>
      <c r="AA11" s="1">
        <v>148.44999999999999</v>
      </c>
      <c r="AB11" s="1">
        <v>4908.5499999999993</v>
      </c>
      <c r="AC11" s="1">
        <f>SUM(Morbidity_Before_adapt_result3_2[[#This Row],[AG]:[ZH]])</f>
        <v>32330.149999999998</v>
      </c>
      <c r="AD11" s="1">
        <f>Morbidity_Before_adapt_result3_2[[#This Row],[Swiss]]/20</f>
        <v>1616.5074999999999</v>
      </c>
    </row>
    <row r="12" spans="1:30" x14ac:dyDescent="0.35">
      <c r="A12" s="1" t="s">
        <v>39</v>
      </c>
      <c r="B12" s="1" t="s">
        <v>29</v>
      </c>
      <c r="C12" s="1">
        <v>0</v>
      </c>
      <c r="D12" s="1">
        <v>4.8519909707208599</v>
      </c>
      <c r="E12" s="1">
        <v>0</v>
      </c>
      <c r="F12" s="1">
        <v>0.92826802903727312</v>
      </c>
      <c r="G12" s="1">
        <v>33.188273319481759</v>
      </c>
      <c r="H12" s="1">
        <v>67.359098766627554</v>
      </c>
      <c r="I12" s="1">
        <v>1.6842675794624342</v>
      </c>
      <c r="J12" s="1">
        <v>14.69626706904833</v>
      </c>
      <c r="K12" s="1">
        <v>7.487002657449815</v>
      </c>
      <c r="L12" s="1">
        <v>40.265270152363101</v>
      </c>
      <c r="M12" s="1">
        <v>6.008893697862268</v>
      </c>
      <c r="N12" s="1">
        <v>33.834411445149762</v>
      </c>
      <c r="O12" s="1">
        <v>6.9996948830799273</v>
      </c>
      <c r="P12" s="1">
        <v>2.2807607648018036E-2</v>
      </c>
      <c r="Q12" s="1">
        <v>0</v>
      </c>
      <c r="R12" s="1">
        <v>64.311991683392748</v>
      </c>
      <c r="S12" s="1">
        <v>73.203135388707878</v>
      </c>
      <c r="T12" s="1">
        <v>6.662744801052547</v>
      </c>
      <c r="U12" s="1">
        <v>0.45485497763016092</v>
      </c>
      <c r="V12" s="1">
        <v>8.6832287175471201</v>
      </c>
      <c r="W12" s="1">
        <v>9.1477753770460826</v>
      </c>
      <c r="X12" s="1">
        <v>0</v>
      </c>
      <c r="Y12" s="1">
        <v>420.14983607533014</v>
      </c>
      <c r="Z12" s="1">
        <v>4.0145923892181115</v>
      </c>
      <c r="AA12" s="1">
        <v>0.37946294705613171</v>
      </c>
      <c r="AB12" s="1">
        <v>599.77700305255212</v>
      </c>
      <c r="AC12" s="1">
        <f>SUM(Morbidity_Before_adapt_result3_2[[#This Row],[AG]:[ZH]])</f>
        <v>1404.1108715874641</v>
      </c>
      <c r="AD12" s="1">
        <f>Morbidity_Before_adapt_result3_2[[#This Row],[Swiss]]/20</f>
        <v>70.205543579373199</v>
      </c>
    </row>
    <row r="13" spans="1:30" x14ac:dyDescent="0.35">
      <c r="A13" s="1" t="s">
        <v>39</v>
      </c>
      <c r="B13" s="1" t="s">
        <v>30</v>
      </c>
      <c r="C13" s="1">
        <v>0</v>
      </c>
      <c r="D13" s="1">
        <v>98.89</v>
      </c>
      <c r="E13" s="1">
        <v>0</v>
      </c>
      <c r="F13" s="1">
        <v>0.92</v>
      </c>
      <c r="G13" s="1">
        <v>42.89</v>
      </c>
      <c r="H13" s="1">
        <v>96.62</v>
      </c>
      <c r="I13" s="1">
        <v>1.8</v>
      </c>
      <c r="J13" s="1">
        <v>14.6</v>
      </c>
      <c r="K13" s="1">
        <v>27.869999999999997</v>
      </c>
      <c r="L13" s="1">
        <v>41.1</v>
      </c>
      <c r="M13" s="1">
        <v>14.5</v>
      </c>
      <c r="N13" s="1">
        <v>33.78</v>
      </c>
      <c r="O13" s="1">
        <v>7.76</v>
      </c>
      <c r="P13" s="1">
        <v>0.14000000000000001</v>
      </c>
      <c r="Q13" s="1">
        <v>0</v>
      </c>
      <c r="R13" s="1">
        <v>64.430000000000007</v>
      </c>
      <c r="S13" s="1">
        <v>158.04000000000002</v>
      </c>
      <c r="T13" s="1">
        <v>9.6999999999999993</v>
      </c>
      <c r="U13" s="1">
        <v>0.66</v>
      </c>
      <c r="V13" s="1">
        <v>10.039999999999999</v>
      </c>
      <c r="W13" s="1">
        <v>9.14</v>
      </c>
      <c r="X13" s="1">
        <v>0</v>
      </c>
      <c r="Y13" s="1">
        <v>415.72</v>
      </c>
      <c r="Z13" s="1">
        <v>4.07</v>
      </c>
      <c r="AA13" s="1">
        <v>0.9</v>
      </c>
      <c r="AB13" s="1">
        <v>595.25</v>
      </c>
      <c r="AC13" s="1">
        <f>SUM(Morbidity_Before_adapt_result3_2[[#This Row],[AG]:[ZH]])</f>
        <v>1648.82</v>
      </c>
      <c r="AD13" s="1">
        <f>Morbidity_Before_adapt_result3_2[[#This Row],[Swiss]]/20</f>
        <v>82.441000000000003</v>
      </c>
    </row>
    <row r="14" spans="1:30" x14ac:dyDescent="0.35">
      <c r="A14" s="1" t="s">
        <v>39</v>
      </c>
      <c r="B14" s="1" t="s">
        <v>31</v>
      </c>
      <c r="C14" s="1">
        <v>0</v>
      </c>
      <c r="D14" s="1">
        <v>102.31</v>
      </c>
      <c r="E14" s="1">
        <v>0</v>
      </c>
      <c r="F14" s="1">
        <v>0.94</v>
      </c>
      <c r="G14" s="1">
        <v>43.980000000000004</v>
      </c>
      <c r="H14" s="1">
        <v>97.68</v>
      </c>
      <c r="I14" s="1">
        <v>1.82</v>
      </c>
      <c r="J14" s="1">
        <v>14.74</v>
      </c>
      <c r="K14" s="1">
        <v>28.34</v>
      </c>
      <c r="L14" s="1">
        <v>41.22</v>
      </c>
      <c r="M14" s="1">
        <v>14.66</v>
      </c>
      <c r="N14" s="1">
        <v>33.92</v>
      </c>
      <c r="O14" s="1">
        <v>7.84</v>
      </c>
      <c r="P14" s="1">
        <v>0.14000000000000001</v>
      </c>
      <c r="Q14" s="1">
        <v>0</v>
      </c>
      <c r="R14" s="1">
        <v>65.240000000000009</v>
      </c>
      <c r="S14" s="1">
        <v>167.76999999999998</v>
      </c>
      <c r="T14" s="1">
        <v>9.7799999999999994</v>
      </c>
      <c r="U14" s="1">
        <v>0.68</v>
      </c>
      <c r="V14" s="1">
        <v>10.06</v>
      </c>
      <c r="W14" s="1">
        <v>9.2200000000000006</v>
      </c>
      <c r="X14" s="1">
        <v>0</v>
      </c>
      <c r="Y14" s="1">
        <v>422.4</v>
      </c>
      <c r="Z14" s="1">
        <v>4.0999999999999996</v>
      </c>
      <c r="AA14" s="1">
        <v>0.9</v>
      </c>
      <c r="AB14" s="1">
        <v>603.84</v>
      </c>
      <c r="AC14" s="1">
        <f>SUM(Morbidity_Before_adapt_result3_2[[#This Row],[AG]:[ZH]])</f>
        <v>1681.58</v>
      </c>
      <c r="AD14" s="1">
        <f>Morbidity_Before_adapt_result3_2[[#This Row],[Swiss]]/20</f>
        <v>84.078999999999994</v>
      </c>
    </row>
    <row r="15" spans="1:30" x14ac:dyDescent="0.35">
      <c r="A15" s="1" t="s">
        <v>39</v>
      </c>
      <c r="B15" s="1" t="s">
        <v>32</v>
      </c>
      <c r="C15" s="1">
        <v>0</v>
      </c>
      <c r="D15" s="1">
        <v>97.36</v>
      </c>
      <c r="E15" s="1">
        <v>0</v>
      </c>
      <c r="F15" s="1">
        <v>0.9</v>
      </c>
      <c r="G15" s="1">
        <v>42.16</v>
      </c>
      <c r="H15" s="1">
        <v>95.710000000000008</v>
      </c>
      <c r="I15" s="1">
        <v>1.8</v>
      </c>
      <c r="J15" s="1">
        <v>14.47</v>
      </c>
      <c r="K15" s="1">
        <v>27.3</v>
      </c>
      <c r="L15" s="1">
        <v>40.94</v>
      </c>
      <c r="M15" s="1">
        <v>14.28</v>
      </c>
      <c r="N15" s="1">
        <v>33.629999999999995</v>
      </c>
      <c r="O15" s="1">
        <v>7.67</v>
      </c>
      <c r="P15" s="1">
        <v>0.14000000000000001</v>
      </c>
      <c r="Q15" s="1">
        <v>0</v>
      </c>
      <c r="R15" s="1">
        <v>63.75</v>
      </c>
      <c r="S15" s="1">
        <v>154.34</v>
      </c>
      <c r="T15" s="1">
        <v>9.64</v>
      </c>
      <c r="U15" s="1">
        <v>0.66</v>
      </c>
      <c r="V15" s="1">
        <v>10.02</v>
      </c>
      <c r="W15" s="1">
        <v>9.08</v>
      </c>
      <c r="X15" s="1">
        <v>0</v>
      </c>
      <c r="Y15" s="1">
        <v>408.95</v>
      </c>
      <c r="Z15" s="1">
        <v>4.04</v>
      </c>
      <c r="AA15" s="1">
        <v>0.9</v>
      </c>
      <c r="AB15" s="1">
        <v>588.26</v>
      </c>
      <c r="AC15" s="1">
        <f>SUM(Morbidity_Before_adapt_result3_2[[#This Row],[AG]:[ZH]])</f>
        <v>1626</v>
      </c>
      <c r="AD15" s="1">
        <f>Morbidity_Before_adapt_result3_2[[#This Row],[Swiss]]/20</f>
        <v>81.3</v>
      </c>
    </row>
    <row r="16" spans="1:30" x14ac:dyDescent="0.35">
      <c r="A16" s="1" t="s">
        <v>39</v>
      </c>
      <c r="B16" s="1" t="s">
        <v>33</v>
      </c>
      <c r="C16" s="1">
        <v>0</v>
      </c>
      <c r="D16" s="1">
        <v>98.75</v>
      </c>
      <c r="E16" s="1">
        <v>0</v>
      </c>
      <c r="F16" s="1">
        <v>0.92</v>
      </c>
      <c r="G16" s="1">
        <v>43.260000000000005</v>
      </c>
      <c r="H16" s="1">
        <v>96.8</v>
      </c>
      <c r="I16" s="1">
        <v>1.81</v>
      </c>
      <c r="J16" s="1">
        <v>14.54</v>
      </c>
      <c r="K16" s="1">
        <v>27.7</v>
      </c>
      <c r="L16" s="1">
        <v>41.15</v>
      </c>
      <c r="M16" s="1">
        <v>14.42</v>
      </c>
      <c r="N16" s="1">
        <v>33.769999999999996</v>
      </c>
      <c r="O16" s="1">
        <v>7.73</v>
      </c>
      <c r="P16" s="1">
        <v>0.14000000000000001</v>
      </c>
      <c r="Q16" s="1">
        <v>0</v>
      </c>
      <c r="R16" s="1">
        <v>64.67</v>
      </c>
      <c r="S16" s="1">
        <v>158.26</v>
      </c>
      <c r="T16" s="1">
        <v>9.66</v>
      </c>
      <c r="U16" s="1">
        <v>0.66</v>
      </c>
      <c r="V16" s="1">
        <v>10.039999999999999</v>
      </c>
      <c r="W16" s="1">
        <v>9.1199999999999992</v>
      </c>
      <c r="X16" s="1">
        <v>0</v>
      </c>
      <c r="Y16" s="1">
        <v>418.6</v>
      </c>
      <c r="Z16" s="1">
        <v>4.08</v>
      </c>
      <c r="AA16" s="1">
        <v>0.9</v>
      </c>
      <c r="AB16" s="1">
        <v>597.79</v>
      </c>
      <c r="AC16" s="1">
        <f>SUM(Morbidity_Before_adapt_result3_2[[#This Row],[AG]:[ZH]])</f>
        <v>1654.77</v>
      </c>
      <c r="AD16" s="1">
        <f>Morbidity_Before_adapt_result3_2[[#This Row],[Swiss]]/20</f>
        <v>82.738500000000002</v>
      </c>
    </row>
    <row r="17" spans="1:30" x14ac:dyDescent="0.35">
      <c r="A17" s="1" t="s">
        <v>39</v>
      </c>
      <c r="B17" s="1" t="s">
        <v>34</v>
      </c>
      <c r="C17" s="1">
        <v>0</v>
      </c>
      <c r="D17" s="1">
        <v>101.99000000000001</v>
      </c>
      <c r="E17" s="1">
        <v>0</v>
      </c>
      <c r="F17" s="1">
        <v>0.92</v>
      </c>
      <c r="G17" s="1">
        <v>44.34</v>
      </c>
      <c r="H17" s="1">
        <v>97.93</v>
      </c>
      <c r="I17" s="1">
        <v>1.82</v>
      </c>
      <c r="J17" s="1">
        <v>14.67</v>
      </c>
      <c r="K17" s="1">
        <v>28.25</v>
      </c>
      <c r="L17" s="1">
        <v>41.26</v>
      </c>
      <c r="M17" s="1">
        <v>14.6</v>
      </c>
      <c r="N17" s="1">
        <v>33.89</v>
      </c>
      <c r="O17" s="1">
        <v>7.8</v>
      </c>
      <c r="P17" s="1">
        <v>0.14000000000000001</v>
      </c>
      <c r="Q17" s="1">
        <v>0</v>
      </c>
      <c r="R17" s="1">
        <v>65.48</v>
      </c>
      <c r="S17" s="1">
        <v>168.2</v>
      </c>
      <c r="T17" s="1">
        <v>9.7200000000000006</v>
      </c>
      <c r="U17" s="1">
        <v>0.68</v>
      </c>
      <c r="V17" s="1">
        <v>10.06</v>
      </c>
      <c r="W17" s="1">
        <v>9.1999999999999993</v>
      </c>
      <c r="X17" s="1">
        <v>0</v>
      </c>
      <c r="Y17" s="1">
        <v>425.69</v>
      </c>
      <c r="Z17" s="1">
        <v>4.0999999999999996</v>
      </c>
      <c r="AA17" s="1">
        <v>0.9</v>
      </c>
      <c r="AB17" s="1">
        <v>605.41999999999996</v>
      </c>
      <c r="AC17" s="1">
        <f>SUM(Morbidity_Before_adapt_result3_2[[#This Row],[AG]:[ZH]])</f>
        <v>1687.06</v>
      </c>
      <c r="AD17" s="1">
        <f>Morbidity_Before_adapt_result3_2[[#This Row],[Swiss]]/20</f>
        <v>84.352999999999994</v>
      </c>
    </row>
    <row r="18" spans="1:30" x14ac:dyDescent="0.35">
      <c r="A18" s="1" t="s">
        <v>39</v>
      </c>
      <c r="B18" s="1" t="s">
        <v>35</v>
      </c>
      <c r="C18" s="1">
        <v>0</v>
      </c>
      <c r="D18" s="1">
        <v>97.47999999999999</v>
      </c>
      <c r="E18" s="1">
        <v>0</v>
      </c>
      <c r="F18" s="1">
        <v>0.9</v>
      </c>
      <c r="G18" s="1">
        <v>42.42</v>
      </c>
      <c r="H18" s="1">
        <v>95.72</v>
      </c>
      <c r="I18" s="1">
        <v>1.8</v>
      </c>
      <c r="J18" s="1">
        <v>14.41</v>
      </c>
      <c r="K18" s="1">
        <v>27.15</v>
      </c>
      <c r="L18" s="1">
        <v>40.989999999999995</v>
      </c>
      <c r="M18" s="1">
        <v>14.28</v>
      </c>
      <c r="N18" s="1">
        <v>33.629999999999995</v>
      </c>
      <c r="O18" s="1">
        <v>7.64</v>
      </c>
      <c r="P18" s="1">
        <v>0.14000000000000001</v>
      </c>
      <c r="Q18" s="1">
        <v>0</v>
      </c>
      <c r="R18" s="1">
        <v>63.86</v>
      </c>
      <c r="S18" s="1">
        <v>154.18</v>
      </c>
      <c r="T18" s="1">
        <v>9.6199999999999992</v>
      </c>
      <c r="U18" s="1">
        <v>0.66</v>
      </c>
      <c r="V18" s="1">
        <v>10.02</v>
      </c>
      <c r="W18" s="1">
        <v>9.07</v>
      </c>
      <c r="X18" s="1">
        <v>0</v>
      </c>
      <c r="Y18" s="1">
        <v>410.91999999999996</v>
      </c>
      <c r="Z18" s="1">
        <v>4.0299999999999994</v>
      </c>
      <c r="AA18" s="1">
        <v>0.9</v>
      </c>
      <c r="AB18" s="1">
        <v>590.04</v>
      </c>
      <c r="AC18" s="1">
        <f>SUM(Morbidity_Before_adapt_result3_2[[#This Row],[AG]:[ZH]])</f>
        <v>1629.86</v>
      </c>
      <c r="AD18" s="1">
        <f>Morbidity_Before_adapt_result3_2[[#This Row],[Swiss]]/20</f>
        <v>81.492999999999995</v>
      </c>
    </row>
    <row r="19" spans="1:30" x14ac:dyDescent="0.35">
      <c r="A19" s="1" t="s">
        <v>39</v>
      </c>
      <c r="B19" s="1" t="s">
        <v>36</v>
      </c>
      <c r="C19" s="1">
        <v>0</v>
      </c>
      <c r="D19" s="1">
        <v>99.6</v>
      </c>
      <c r="E19" s="1">
        <v>0</v>
      </c>
      <c r="F19" s="1">
        <v>0.92</v>
      </c>
      <c r="G19" s="1">
        <v>43.29</v>
      </c>
      <c r="H19" s="1">
        <v>96.64</v>
      </c>
      <c r="I19" s="1">
        <v>1.8</v>
      </c>
      <c r="J19" s="1">
        <v>14.51</v>
      </c>
      <c r="K19" s="1">
        <v>27.79</v>
      </c>
      <c r="L19" s="1">
        <v>41.17</v>
      </c>
      <c r="M19" s="1">
        <v>14.39</v>
      </c>
      <c r="N19" s="1">
        <v>33.71</v>
      </c>
      <c r="O19" s="1">
        <v>7.71</v>
      </c>
      <c r="P19" s="1">
        <v>0.14000000000000001</v>
      </c>
      <c r="Q19" s="1">
        <v>0</v>
      </c>
      <c r="R19" s="1">
        <v>64.69</v>
      </c>
      <c r="S19" s="1">
        <v>159.33999999999997</v>
      </c>
      <c r="T19" s="1">
        <v>9.67</v>
      </c>
      <c r="U19" s="1">
        <v>0.66</v>
      </c>
      <c r="V19" s="1">
        <v>10.039999999999999</v>
      </c>
      <c r="W19" s="1">
        <v>9.11</v>
      </c>
      <c r="X19" s="1">
        <v>0</v>
      </c>
      <c r="Y19" s="1">
        <v>417.28</v>
      </c>
      <c r="Z19" s="1">
        <v>4.07</v>
      </c>
      <c r="AA19" s="1">
        <v>0.9</v>
      </c>
      <c r="AB19" s="1">
        <v>596.58999999999992</v>
      </c>
      <c r="AC19" s="1">
        <f>SUM(Morbidity_Before_adapt_result3_2[[#This Row],[AG]:[ZH]])</f>
        <v>1654.0199999999998</v>
      </c>
      <c r="AD19" s="1">
        <f>Morbidity_Before_adapt_result3_2[[#This Row],[Swiss]]/20</f>
        <v>82.700999999999993</v>
      </c>
    </row>
    <row r="20" spans="1:30" x14ac:dyDescent="0.35">
      <c r="A20" s="1" t="s">
        <v>39</v>
      </c>
      <c r="B20" s="1" t="s">
        <v>37</v>
      </c>
      <c r="C20" s="1">
        <v>0</v>
      </c>
      <c r="D20" s="1">
        <v>103.53</v>
      </c>
      <c r="E20" s="1">
        <v>0</v>
      </c>
      <c r="F20" s="1">
        <v>0.92</v>
      </c>
      <c r="G20" s="1">
        <v>44.56</v>
      </c>
      <c r="H20" s="1">
        <v>97.65</v>
      </c>
      <c r="I20" s="1">
        <v>1.82</v>
      </c>
      <c r="J20" s="1">
        <v>14.629999999999999</v>
      </c>
      <c r="K20" s="1">
        <v>28.22</v>
      </c>
      <c r="L20" s="1">
        <v>41.269999999999996</v>
      </c>
      <c r="M20" s="1">
        <v>14.57</v>
      </c>
      <c r="N20" s="1">
        <v>33.85</v>
      </c>
      <c r="O20" s="1">
        <v>7.79</v>
      </c>
      <c r="P20" s="1">
        <v>0.14000000000000001</v>
      </c>
      <c r="Q20" s="1">
        <v>0</v>
      </c>
      <c r="R20" s="1">
        <v>65.5</v>
      </c>
      <c r="S20" s="1">
        <v>171.26</v>
      </c>
      <c r="T20" s="1">
        <v>9.76</v>
      </c>
      <c r="U20" s="1">
        <v>0.68</v>
      </c>
      <c r="V20" s="1">
        <v>10.06</v>
      </c>
      <c r="W20" s="1">
        <v>9.19</v>
      </c>
      <c r="X20" s="1">
        <v>0</v>
      </c>
      <c r="Y20" s="1">
        <v>424.65</v>
      </c>
      <c r="Z20" s="1">
        <v>4.09</v>
      </c>
      <c r="AA20" s="1">
        <v>0.9</v>
      </c>
      <c r="AB20" s="1">
        <v>604.29</v>
      </c>
      <c r="AC20" s="1">
        <f>SUM(Morbidity_Before_adapt_result3_2[[#This Row],[AG]:[ZH]])</f>
        <v>1689.33</v>
      </c>
      <c r="AD20" s="1">
        <f>Morbidity_Before_adapt_result3_2[[#This Row],[Swiss]]/20</f>
        <v>84.466499999999996</v>
      </c>
    </row>
    <row r="21" spans="1:30" x14ac:dyDescent="0.35">
      <c r="A21" s="1" t="s">
        <v>39</v>
      </c>
      <c r="B21" s="1" t="s">
        <v>38</v>
      </c>
      <c r="C21" s="1">
        <v>0</v>
      </c>
      <c r="D21" s="1">
        <v>97.93</v>
      </c>
      <c r="E21" s="1">
        <v>0</v>
      </c>
      <c r="F21" s="1">
        <v>0.9</v>
      </c>
      <c r="G21" s="1">
        <v>42.489999999999995</v>
      </c>
      <c r="H21" s="1">
        <v>95.81</v>
      </c>
      <c r="I21" s="1">
        <v>1.8</v>
      </c>
      <c r="J21" s="1">
        <v>14.39</v>
      </c>
      <c r="K21" s="1">
        <v>27.3</v>
      </c>
      <c r="L21" s="1">
        <v>41.019999999999996</v>
      </c>
      <c r="M21" s="1">
        <v>14.24</v>
      </c>
      <c r="N21" s="1">
        <v>33.56</v>
      </c>
      <c r="O21" s="1">
        <v>7.64</v>
      </c>
      <c r="P21" s="1">
        <v>0.14000000000000001</v>
      </c>
      <c r="Q21" s="1">
        <v>0</v>
      </c>
      <c r="R21" s="1">
        <v>63.92</v>
      </c>
      <c r="S21" s="1">
        <v>154.91</v>
      </c>
      <c r="T21" s="1">
        <v>9.6199999999999992</v>
      </c>
      <c r="U21" s="1">
        <v>0.66</v>
      </c>
      <c r="V21" s="1">
        <v>10.02</v>
      </c>
      <c r="W21" s="1">
        <v>9.0399999999999991</v>
      </c>
      <c r="X21" s="1">
        <v>0</v>
      </c>
      <c r="Y21" s="1">
        <v>410.26</v>
      </c>
      <c r="Z21" s="1">
        <v>4.0299999999999994</v>
      </c>
      <c r="AA21" s="1">
        <v>0.9</v>
      </c>
      <c r="AB21" s="1">
        <v>589.61</v>
      </c>
      <c r="AC21" s="1">
        <f>SUM(Morbidity_Before_adapt_result3_2[[#This Row],[AG]:[ZH]])</f>
        <v>1630.19</v>
      </c>
      <c r="AD21" s="1">
        <f>Morbidity_Before_adapt_result3_2[[#This Row],[Swiss]]/20</f>
        <v>81.509500000000003</v>
      </c>
    </row>
    <row r="22" spans="1:30" x14ac:dyDescent="0.35">
      <c r="A22" s="1" t="s">
        <v>40</v>
      </c>
      <c r="B22" s="1" t="s">
        <v>29</v>
      </c>
      <c r="C22" s="1">
        <v>1541.178858196718</v>
      </c>
      <c r="D22" s="1">
        <v>4.3825410035529382</v>
      </c>
      <c r="E22" s="1">
        <v>220.90556629577392</v>
      </c>
      <c r="F22" s="1">
        <v>808.64769334773553</v>
      </c>
      <c r="G22" s="1">
        <v>50.957605814187417</v>
      </c>
      <c r="H22" s="1">
        <v>1866.3807987354592</v>
      </c>
      <c r="I22" s="1">
        <v>139.17605437010195</v>
      </c>
      <c r="J22" s="1">
        <v>83.211873713476933</v>
      </c>
      <c r="K22" s="1">
        <v>81.56079563498605</v>
      </c>
      <c r="L22" s="1">
        <v>1764.740229324663</v>
      </c>
      <c r="M22" s="1">
        <v>40.134160403380356</v>
      </c>
      <c r="N22" s="1">
        <v>142.97241707132073</v>
      </c>
      <c r="O22" s="1">
        <v>12.12508269595029</v>
      </c>
      <c r="P22" s="1">
        <v>17.589316371643736</v>
      </c>
      <c r="Q22" s="1">
        <v>71.670101521981621</v>
      </c>
      <c r="R22" s="1">
        <v>607.00201160292363</v>
      </c>
      <c r="S22" s="1">
        <v>28.371822594801021</v>
      </c>
      <c r="T22" s="1">
        <v>97.489579940360017</v>
      </c>
      <c r="U22" s="1">
        <v>3.1850124875597903</v>
      </c>
      <c r="V22" s="1">
        <v>814.61598991521305</v>
      </c>
      <c r="W22" s="1">
        <v>54.016427237735506</v>
      </c>
      <c r="X22" s="1">
        <v>54.730658379403003</v>
      </c>
      <c r="Y22" s="1">
        <v>6.2689645578405582</v>
      </c>
      <c r="Z22" s="1">
        <v>1400.7327560214587</v>
      </c>
      <c r="AA22" s="1">
        <v>74.714210115053817</v>
      </c>
      <c r="AB22" s="1">
        <v>173.58659153942364</v>
      </c>
      <c r="AC22" s="1">
        <f>SUM(Morbidity_Before_adapt_result3_2[[#This Row],[AG]:[ZH]])</f>
        <v>10160.347118892705</v>
      </c>
      <c r="AD22" s="1">
        <f>Morbidity_Before_adapt_result3_2[[#This Row],[Swiss]]/20</f>
        <v>508.01735594463526</v>
      </c>
    </row>
    <row r="23" spans="1:30" x14ac:dyDescent="0.35">
      <c r="A23" s="1" t="s">
        <v>40</v>
      </c>
      <c r="B23" s="1" t="s">
        <v>30</v>
      </c>
      <c r="C23" s="1">
        <v>1540.42</v>
      </c>
      <c r="D23" s="1">
        <v>11.98</v>
      </c>
      <c r="E23" s="1">
        <v>223.78</v>
      </c>
      <c r="F23" s="1">
        <v>807.97</v>
      </c>
      <c r="G23" s="1">
        <v>50.9</v>
      </c>
      <c r="H23" s="1">
        <v>1886.72</v>
      </c>
      <c r="I23" s="1">
        <v>138.84</v>
      </c>
      <c r="J23" s="1">
        <v>83.18</v>
      </c>
      <c r="K23" s="1">
        <v>85.76</v>
      </c>
      <c r="L23" s="1">
        <v>1814.73</v>
      </c>
      <c r="M23" s="1">
        <v>50.33</v>
      </c>
      <c r="N23" s="1">
        <v>143.13</v>
      </c>
      <c r="O23" s="1">
        <v>12.12</v>
      </c>
      <c r="P23" s="1">
        <v>18.52</v>
      </c>
      <c r="Q23" s="1">
        <v>85.25</v>
      </c>
      <c r="R23" s="1">
        <v>607.07999999999993</v>
      </c>
      <c r="S23" s="1">
        <v>28.42</v>
      </c>
      <c r="T23" s="1">
        <v>97.45</v>
      </c>
      <c r="U23" s="1">
        <v>3.18</v>
      </c>
      <c r="V23" s="1">
        <v>821.09</v>
      </c>
      <c r="W23" s="1">
        <v>54.36</v>
      </c>
      <c r="X23" s="1">
        <v>56.7</v>
      </c>
      <c r="Y23" s="1">
        <v>6.26</v>
      </c>
      <c r="Z23" s="1">
        <v>1415.87</v>
      </c>
      <c r="AA23" s="1">
        <v>74.739999999999995</v>
      </c>
      <c r="AB23" s="1">
        <v>173.73</v>
      </c>
      <c r="AC23" s="1">
        <f>SUM(Morbidity_Before_adapt_result3_2[[#This Row],[AG]:[ZH]])</f>
        <v>10292.51</v>
      </c>
      <c r="AD23" s="1">
        <f>Morbidity_Before_adapt_result3_2[[#This Row],[Swiss]]/20</f>
        <v>514.62549999999999</v>
      </c>
    </row>
    <row r="24" spans="1:30" x14ac:dyDescent="0.35">
      <c r="A24" s="1" t="s">
        <v>40</v>
      </c>
      <c r="B24" s="1" t="s">
        <v>31</v>
      </c>
      <c r="C24" s="1">
        <v>1568.77</v>
      </c>
      <c r="D24" s="1">
        <v>12.06</v>
      </c>
      <c r="E24" s="1">
        <v>229.06</v>
      </c>
      <c r="F24" s="1">
        <v>814.75</v>
      </c>
      <c r="G24" s="1">
        <v>51.010000000000005</v>
      </c>
      <c r="H24" s="1">
        <v>1975.15</v>
      </c>
      <c r="I24" s="1">
        <v>139.48000000000002</v>
      </c>
      <c r="J24" s="1">
        <v>85.36</v>
      </c>
      <c r="K24" s="1">
        <v>86.460000000000008</v>
      </c>
      <c r="L24" s="1">
        <v>1896.57</v>
      </c>
      <c r="M24" s="1">
        <v>50.72</v>
      </c>
      <c r="N24" s="1">
        <v>143.32999999999998</v>
      </c>
      <c r="O24" s="1">
        <v>12.14</v>
      </c>
      <c r="P24" s="1">
        <v>18.579999999999998</v>
      </c>
      <c r="Q24" s="1">
        <v>86.460000000000008</v>
      </c>
      <c r="R24" s="1">
        <v>612.11999999999989</v>
      </c>
      <c r="S24" s="1">
        <v>28.490000000000002</v>
      </c>
      <c r="T24" s="1">
        <v>99.48</v>
      </c>
      <c r="U24" s="1">
        <v>3.18</v>
      </c>
      <c r="V24" s="1">
        <v>830.19</v>
      </c>
      <c r="W24" s="1">
        <v>54.58</v>
      </c>
      <c r="X24" s="1">
        <v>57.010000000000005</v>
      </c>
      <c r="Y24" s="1">
        <v>6.28</v>
      </c>
      <c r="Z24" s="1">
        <v>1433.4499999999998</v>
      </c>
      <c r="AA24" s="1">
        <v>75.069999999999993</v>
      </c>
      <c r="AB24" s="1">
        <v>180.7</v>
      </c>
      <c r="AC24" s="1">
        <f>SUM(Morbidity_Before_adapt_result3_2[[#This Row],[AG]:[ZH]])</f>
        <v>10550.45</v>
      </c>
      <c r="AD24" s="1">
        <f>Morbidity_Before_adapt_result3_2[[#This Row],[Swiss]]/20</f>
        <v>527.52250000000004</v>
      </c>
    </row>
    <row r="25" spans="1:30" x14ac:dyDescent="0.35">
      <c r="A25" s="1" t="s">
        <v>40</v>
      </c>
      <c r="B25" s="1" t="s">
        <v>32</v>
      </c>
      <c r="C25" s="1">
        <v>1502.22</v>
      </c>
      <c r="D25" s="1">
        <v>11.92</v>
      </c>
      <c r="E25" s="1">
        <v>219.09</v>
      </c>
      <c r="F25" s="1">
        <v>800.39</v>
      </c>
      <c r="G25" s="1">
        <v>50.730000000000004</v>
      </c>
      <c r="H25" s="1">
        <v>1827.42</v>
      </c>
      <c r="I25" s="1">
        <v>137.78</v>
      </c>
      <c r="J25" s="1">
        <v>82.36</v>
      </c>
      <c r="K25" s="1">
        <v>84.42</v>
      </c>
      <c r="L25" s="1">
        <v>1722.05</v>
      </c>
      <c r="M25" s="1">
        <v>49.82</v>
      </c>
      <c r="N25" s="1">
        <v>142.91999999999999</v>
      </c>
      <c r="O25" s="1">
        <v>12.12</v>
      </c>
      <c r="P25" s="1">
        <v>18.420000000000002</v>
      </c>
      <c r="Q25" s="1">
        <v>84.550000000000011</v>
      </c>
      <c r="R25" s="1">
        <v>601.38</v>
      </c>
      <c r="S25" s="1">
        <v>28.4</v>
      </c>
      <c r="T25" s="1">
        <v>96.32</v>
      </c>
      <c r="U25" s="1">
        <v>3.18</v>
      </c>
      <c r="V25" s="1">
        <v>811.06</v>
      </c>
      <c r="W25" s="1">
        <v>54.11</v>
      </c>
      <c r="X25" s="1">
        <v>56.35</v>
      </c>
      <c r="Y25" s="1">
        <v>6.26</v>
      </c>
      <c r="Z25" s="1">
        <v>1394.8200000000002</v>
      </c>
      <c r="AA25" s="1">
        <v>74.33</v>
      </c>
      <c r="AB25" s="1">
        <v>172.37</v>
      </c>
      <c r="AC25" s="1">
        <f>SUM(Morbidity_Before_adapt_result3_2[[#This Row],[AG]:[ZH]])</f>
        <v>10044.790000000001</v>
      </c>
      <c r="AD25" s="1">
        <f>Morbidity_Before_adapt_result3_2[[#This Row],[Swiss]]/20</f>
        <v>502.23950000000002</v>
      </c>
    </row>
    <row r="26" spans="1:30" x14ac:dyDescent="0.35">
      <c r="A26" s="1" t="s">
        <v>40</v>
      </c>
      <c r="B26" s="1" t="s">
        <v>33</v>
      </c>
      <c r="C26" s="1">
        <v>1531.4</v>
      </c>
      <c r="D26" s="1">
        <v>12.01</v>
      </c>
      <c r="E26" s="1">
        <v>225.79000000000002</v>
      </c>
      <c r="F26" s="1">
        <v>809.59999999999991</v>
      </c>
      <c r="G26" s="1">
        <v>50.92</v>
      </c>
      <c r="H26" s="1">
        <v>1915.67</v>
      </c>
      <c r="I26" s="1">
        <v>138.97</v>
      </c>
      <c r="J26" s="1">
        <v>83.449999999999989</v>
      </c>
      <c r="K26" s="1">
        <v>85.9</v>
      </c>
      <c r="L26" s="1">
        <v>1850.88</v>
      </c>
      <c r="M26" s="1">
        <v>50.59</v>
      </c>
      <c r="N26" s="1">
        <v>143.19</v>
      </c>
      <c r="O26" s="1">
        <v>12.12</v>
      </c>
      <c r="P26" s="1">
        <v>18.549999999999997</v>
      </c>
      <c r="Q26" s="1">
        <v>85.34</v>
      </c>
      <c r="R26" s="1">
        <v>606.69000000000005</v>
      </c>
      <c r="S26" s="1">
        <v>28.43</v>
      </c>
      <c r="T26" s="1">
        <v>97.82</v>
      </c>
      <c r="U26" s="1">
        <v>3.18</v>
      </c>
      <c r="V26" s="1">
        <v>822.8</v>
      </c>
      <c r="W26" s="1">
        <v>54.42</v>
      </c>
      <c r="X26" s="1">
        <v>56.84</v>
      </c>
      <c r="Y26" s="1">
        <v>6.26</v>
      </c>
      <c r="Z26" s="1">
        <v>1413.54</v>
      </c>
      <c r="AA26" s="1">
        <v>74.64</v>
      </c>
      <c r="AB26" s="1">
        <v>174.26</v>
      </c>
      <c r="AC26" s="1">
        <f>SUM(Morbidity_Before_adapt_result3_2[[#This Row],[AG]:[ZH]])</f>
        <v>10353.26</v>
      </c>
      <c r="AD26" s="1">
        <f>Morbidity_Before_adapt_result3_2[[#This Row],[Swiss]]/20</f>
        <v>517.66300000000001</v>
      </c>
    </row>
    <row r="27" spans="1:30" x14ac:dyDescent="0.35">
      <c r="A27" s="1" t="s">
        <v>40</v>
      </c>
      <c r="B27" s="1" t="s">
        <v>34</v>
      </c>
      <c r="C27" s="1">
        <v>1564.37</v>
      </c>
      <c r="D27" s="1">
        <v>12.08</v>
      </c>
      <c r="E27" s="1">
        <v>229.34</v>
      </c>
      <c r="F27" s="1">
        <v>815.05</v>
      </c>
      <c r="G27" s="1">
        <v>51.06</v>
      </c>
      <c r="H27" s="1">
        <v>1972.65</v>
      </c>
      <c r="I27" s="1">
        <v>139.77000000000001</v>
      </c>
      <c r="J27" s="1">
        <v>84.789999999999992</v>
      </c>
      <c r="K27" s="1">
        <v>86.539999999999992</v>
      </c>
      <c r="L27" s="1">
        <v>1923.38</v>
      </c>
      <c r="M27" s="1">
        <v>50.81</v>
      </c>
      <c r="N27" s="1">
        <v>143.39999999999998</v>
      </c>
      <c r="O27" s="1">
        <v>12.14</v>
      </c>
      <c r="P27" s="1">
        <v>18.61</v>
      </c>
      <c r="Q27" s="1">
        <v>86.58</v>
      </c>
      <c r="R27" s="1">
        <v>613.78</v>
      </c>
      <c r="S27" s="1">
        <v>28.490000000000002</v>
      </c>
      <c r="T27" s="1">
        <v>98.98</v>
      </c>
      <c r="U27" s="1">
        <v>3.18</v>
      </c>
      <c r="V27" s="1">
        <v>832.22</v>
      </c>
      <c r="W27" s="1">
        <v>54.66</v>
      </c>
      <c r="X27" s="1">
        <v>57.129999999999995</v>
      </c>
      <c r="Y27" s="1">
        <v>6.28</v>
      </c>
      <c r="Z27" s="1">
        <v>1430.71</v>
      </c>
      <c r="AA27" s="1">
        <v>75.009999999999991</v>
      </c>
      <c r="AB27" s="1">
        <v>177.20999999999998</v>
      </c>
      <c r="AC27" s="1">
        <f>SUM(Morbidity_Before_adapt_result3_2[[#This Row],[AG]:[ZH]])</f>
        <v>10568.22</v>
      </c>
      <c r="AD27" s="1">
        <f>Morbidity_Before_adapt_result3_2[[#This Row],[Swiss]]/20</f>
        <v>528.41099999999994</v>
      </c>
    </row>
    <row r="28" spans="1:30" x14ac:dyDescent="0.35">
      <c r="A28" s="1" t="s">
        <v>40</v>
      </c>
      <c r="B28" s="1" t="s">
        <v>35</v>
      </c>
      <c r="C28" s="1">
        <v>1492.45</v>
      </c>
      <c r="D28" s="1">
        <v>11.92</v>
      </c>
      <c r="E28" s="1">
        <v>220.77</v>
      </c>
      <c r="F28" s="1">
        <v>801.61</v>
      </c>
      <c r="G28" s="1">
        <v>50.75</v>
      </c>
      <c r="H28" s="1">
        <v>1849.9099999999999</v>
      </c>
      <c r="I28" s="1">
        <v>137.88</v>
      </c>
      <c r="J28" s="1">
        <v>82.37</v>
      </c>
      <c r="K28" s="1">
        <v>85.289999999999992</v>
      </c>
      <c r="L28" s="1">
        <v>1756.79</v>
      </c>
      <c r="M28" s="1">
        <v>50.11</v>
      </c>
      <c r="N28" s="1">
        <v>142.99</v>
      </c>
      <c r="O28" s="1">
        <v>12.12</v>
      </c>
      <c r="P28" s="1">
        <v>18.450000000000003</v>
      </c>
      <c r="Q28" s="1">
        <v>84.63</v>
      </c>
      <c r="R28" s="1">
        <v>601.6</v>
      </c>
      <c r="S28" s="1">
        <v>28.4</v>
      </c>
      <c r="T28" s="1">
        <v>96.66</v>
      </c>
      <c r="U28" s="1">
        <v>3.18</v>
      </c>
      <c r="V28" s="1">
        <v>814.08999999999992</v>
      </c>
      <c r="W28" s="1">
        <v>54.18</v>
      </c>
      <c r="X28" s="1">
        <v>56.489999999999995</v>
      </c>
      <c r="Y28" s="1">
        <v>6.26</v>
      </c>
      <c r="Z28" s="1">
        <v>1394.83</v>
      </c>
      <c r="AA28" s="1">
        <v>74.239999999999995</v>
      </c>
      <c r="AB28" s="1">
        <v>172.48000000000002</v>
      </c>
      <c r="AC28" s="1">
        <f>SUM(Morbidity_Before_adapt_result3_2[[#This Row],[AG]:[ZH]])</f>
        <v>10100.449999999999</v>
      </c>
      <c r="AD28" s="1">
        <f>Morbidity_Before_adapt_result3_2[[#This Row],[Swiss]]/20</f>
        <v>505.02249999999992</v>
      </c>
    </row>
    <row r="29" spans="1:30" x14ac:dyDescent="0.35">
      <c r="A29" s="1" t="s">
        <v>40</v>
      </c>
      <c r="B29" s="1" t="s">
        <v>36</v>
      </c>
      <c r="C29" s="1">
        <v>1531.04</v>
      </c>
      <c r="D29" s="1">
        <v>11.99</v>
      </c>
      <c r="E29" s="1">
        <v>226.34</v>
      </c>
      <c r="F29" s="1">
        <v>809.24</v>
      </c>
      <c r="G29" s="1">
        <v>50.92</v>
      </c>
      <c r="H29" s="1">
        <v>1937.3</v>
      </c>
      <c r="I29" s="1">
        <v>138.95999999999998</v>
      </c>
      <c r="J29" s="1">
        <v>83.88</v>
      </c>
      <c r="K29" s="1">
        <v>85.87</v>
      </c>
      <c r="L29" s="1">
        <v>1869.16</v>
      </c>
      <c r="M29" s="1">
        <v>50.48</v>
      </c>
      <c r="N29" s="1">
        <v>143.25</v>
      </c>
      <c r="O29" s="1">
        <v>12.12</v>
      </c>
      <c r="P29" s="1">
        <v>18.54</v>
      </c>
      <c r="Q29" s="1">
        <v>85.55</v>
      </c>
      <c r="R29" s="1">
        <v>607.44000000000005</v>
      </c>
      <c r="S29" s="1">
        <v>28.44</v>
      </c>
      <c r="T29" s="1">
        <v>98.03</v>
      </c>
      <c r="U29" s="1">
        <v>3.18</v>
      </c>
      <c r="V29" s="1">
        <v>825.02</v>
      </c>
      <c r="W29" s="1">
        <v>54.459999999999994</v>
      </c>
      <c r="X29" s="1">
        <v>56.92</v>
      </c>
      <c r="Y29" s="1">
        <v>6.26</v>
      </c>
      <c r="Z29" s="1">
        <v>1417.8400000000001</v>
      </c>
      <c r="AA29" s="1">
        <v>74.64</v>
      </c>
      <c r="AB29" s="1">
        <v>174.94</v>
      </c>
      <c r="AC29" s="1">
        <f>SUM(Morbidity_Before_adapt_result3_2[[#This Row],[AG]:[ZH]])</f>
        <v>10401.81</v>
      </c>
      <c r="AD29" s="1">
        <f>Morbidity_Before_adapt_result3_2[[#This Row],[Swiss]]/20</f>
        <v>520.09050000000002</v>
      </c>
    </row>
    <row r="30" spans="1:30" x14ac:dyDescent="0.35">
      <c r="A30" s="1" t="s">
        <v>40</v>
      </c>
      <c r="B30" s="1" t="s">
        <v>37</v>
      </c>
      <c r="C30" s="1">
        <v>1551.76</v>
      </c>
      <c r="D30" s="1">
        <v>12.06</v>
      </c>
      <c r="E30" s="1">
        <v>230.14</v>
      </c>
      <c r="F30" s="1">
        <v>814.9</v>
      </c>
      <c r="G30" s="1">
        <v>51.03</v>
      </c>
      <c r="H30" s="1">
        <v>1998.99</v>
      </c>
      <c r="I30" s="1">
        <v>139.63999999999999</v>
      </c>
      <c r="J30" s="1">
        <v>85.59</v>
      </c>
      <c r="K30" s="1">
        <v>86.53</v>
      </c>
      <c r="L30" s="1">
        <v>1940.1</v>
      </c>
      <c r="M30" s="1">
        <v>50.81</v>
      </c>
      <c r="N30" s="1">
        <v>143.44999999999999</v>
      </c>
      <c r="O30" s="1">
        <v>12.14</v>
      </c>
      <c r="P30" s="1">
        <v>18.62</v>
      </c>
      <c r="Q30" s="1">
        <v>86.77000000000001</v>
      </c>
      <c r="R30" s="1">
        <v>612.73</v>
      </c>
      <c r="S30" s="1">
        <v>28.52</v>
      </c>
      <c r="T30" s="1">
        <v>99.58</v>
      </c>
      <c r="U30" s="1">
        <v>3.18</v>
      </c>
      <c r="V30" s="1">
        <v>834.31</v>
      </c>
      <c r="W30" s="1">
        <v>54.71</v>
      </c>
      <c r="X30" s="1">
        <v>57.19</v>
      </c>
      <c r="Y30" s="1">
        <v>6.28</v>
      </c>
      <c r="Z30" s="1">
        <v>1434.3000000000002</v>
      </c>
      <c r="AA30" s="1">
        <v>74.87</v>
      </c>
      <c r="AB30" s="1">
        <v>180.99</v>
      </c>
      <c r="AC30" s="1">
        <f>SUM(Morbidity_Before_adapt_result3_2[[#This Row],[AG]:[ZH]])</f>
        <v>10609.190000000002</v>
      </c>
      <c r="AD30" s="1">
        <f>Morbidity_Before_adapt_result3_2[[#This Row],[Swiss]]/20</f>
        <v>530.45950000000016</v>
      </c>
    </row>
    <row r="31" spans="1:30" x14ac:dyDescent="0.35">
      <c r="A31" s="1" t="s">
        <v>40</v>
      </c>
      <c r="B31" s="1" t="s">
        <v>38</v>
      </c>
      <c r="C31" s="1">
        <v>1493.67</v>
      </c>
      <c r="D31" s="1">
        <v>11.92</v>
      </c>
      <c r="E31" s="1">
        <v>221.24</v>
      </c>
      <c r="F31" s="1">
        <v>801.71</v>
      </c>
      <c r="G31" s="1">
        <v>50.769999999999996</v>
      </c>
      <c r="H31" s="1">
        <v>1868.44</v>
      </c>
      <c r="I31" s="1">
        <v>137.99</v>
      </c>
      <c r="J31" s="1">
        <v>82.610000000000014</v>
      </c>
      <c r="K31" s="1">
        <v>84.83</v>
      </c>
      <c r="L31" s="1">
        <v>1781.3600000000001</v>
      </c>
      <c r="M31" s="1">
        <v>49.82</v>
      </c>
      <c r="N31" s="1">
        <v>143.05000000000001</v>
      </c>
      <c r="O31" s="1">
        <v>12.12</v>
      </c>
      <c r="P31" s="1">
        <v>18.440000000000001</v>
      </c>
      <c r="Q31" s="1">
        <v>84.68</v>
      </c>
      <c r="R31" s="1">
        <v>603.02</v>
      </c>
      <c r="S31" s="1">
        <v>28.42</v>
      </c>
      <c r="T31" s="1">
        <v>96.62</v>
      </c>
      <c r="U31" s="1">
        <v>3.18</v>
      </c>
      <c r="V31" s="1">
        <v>816.38</v>
      </c>
      <c r="W31" s="1">
        <v>54.22</v>
      </c>
      <c r="X31" s="1">
        <v>56.58</v>
      </c>
      <c r="Y31" s="1">
        <v>6.26</v>
      </c>
      <c r="Z31" s="1">
        <v>1398.1100000000001</v>
      </c>
      <c r="AA31" s="1">
        <v>74.28</v>
      </c>
      <c r="AB31" s="1">
        <v>173.1</v>
      </c>
      <c r="AC31" s="1">
        <f>SUM(Morbidity_Before_adapt_result3_2[[#This Row],[AG]:[ZH]])</f>
        <v>10152.82</v>
      </c>
      <c r="AD31" s="1">
        <f>Morbidity_Before_adapt_result3_2[[#This Row],[Swiss]]/20</f>
        <v>507.64099999999996</v>
      </c>
    </row>
    <row r="32" spans="1:30" x14ac:dyDescent="0.35">
      <c r="A32" s="1" t="s">
        <v>41</v>
      </c>
      <c r="B32" s="1" t="s">
        <v>29</v>
      </c>
      <c r="C32" s="1">
        <v>331.78070663455492</v>
      </c>
      <c r="D32" s="1">
        <v>0</v>
      </c>
      <c r="E32" s="1">
        <v>0.16050854233960754</v>
      </c>
      <c r="F32" s="1">
        <v>40.272769541979123</v>
      </c>
      <c r="G32" s="1">
        <v>19.585131362998691</v>
      </c>
      <c r="H32" s="1">
        <v>125.0282927363272</v>
      </c>
      <c r="I32" s="1">
        <v>12.912254170842669</v>
      </c>
      <c r="J32" s="1">
        <v>19.026392395623667</v>
      </c>
      <c r="K32" s="1">
        <v>25.61368285303514</v>
      </c>
      <c r="L32" s="1">
        <v>767.27367013831554</v>
      </c>
      <c r="M32" s="1">
        <v>1.2390132199489785</v>
      </c>
      <c r="N32" s="1">
        <v>0.35500979650996078</v>
      </c>
      <c r="O32" s="1">
        <v>21.765100971031348</v>
      </c>
      <c r="P32" s="1">
        <v>81.95845827168624</v>
      </c>
      <c r="Q32" s="1">
        <v>19.868689658126087</v>
      </c>
      <c r="R32" s="1">
        <v>96.313354506431608</v>
      </c>
      <c r="S32" s="1">
        <v>14.066384731290881</v>
      </c>
      <c r="T32" s="1">
        <v>15.447413188268664</v>
      </c>
      <c r="U32" s="1">
        <v>9.7972852143104596</v>
      </c>
      <c r="V32" s="1">
        <v>159.90620654789814</v>
      </c>
      <c r="W32" s="1">
        <v>106.0204757053605</v>
      </c>
      <c r="X32" s="1">
        <v>12.442007944236281</v>
      </c>
      <c r="Y32" s="1">
        <v>7.5100616920465892</v>
      </c>
      <c r="Z32" s="1">
        <v>360.40549772445667</v>
      </c>
      <c r="AA32" s="1">
        <v>3.0735258081117385</v>
      </c>
      <c r="AB32" s="1">
        <v>231.92824687039467</v>
      </c>
      <c r="AC32" s="1">
        <f>SUM(Morbidity_Before_adapt_result3_2[[#This Row],[AG]:[ZH]])</f>
        <v>2483.750140226125</v>
      </c>
      <c r="AD32" s="1">
        <f>Morbidity_Before_adapt_result3_2[[#This Row],[Swiss]]/20</f>
        <v>124.18750701130625</v>
      </c>
    </row>
    <row r="33" spans="1:30" x14ac:dyDescent="0.35">
      <c r="A33" s="1" t="s">
        <v>41</v>
      </c>
      <c r="B33" s="1" t="s">
        <v>30</v>
      </c>
      <c r="C33" s="1">
        <v>335.49</v>
      </c>
      <c r="D33" s="1">
        <v>0</v>
      </c>
      <c r="E33" s="1">
        <v>0.2</v>
      </c>
      <c r="F33" s="1">
        <v>40.15</v>
      </c>
      <c r="G33" s="1">
        <v>19.7</v>
      </c>
      <c r="H33" s="1">
        <v>126.87</v>
      </c>
      <c r="I33" s="1">
        <v>12.9</v>
      </c>
      <c r="J33" s="1">
        <v>18.950000000000003</v>
      </c>
      <c r="K33" s="1">
        <v>42.92</v>
      </c>
      <c r="L33" s="1">
        <v>781.46</v>
      </c>
      <c r="M33" s="1">
        <v>1.86</v>
      </c>
      <c r="N33" s="1">
        <v>0.36</v>
      </c>
      <c r="O33" s="1">
        <v>21.86</v>
      </c>
      <c r="P33" s="1">
        <v>137.96</v>
      </c>
      <c r="Q33" s="1">
        <v>38.9</v>
      </c>
      <c r="R33" s="1">
        <v>96.3</v>
      </c>
      <c r="S33" s="1">
        <v>15.82</v>
      </c>
      <c r="T33" s="1">
        <v>15.46</v>
      </c>
      <c r="U33" s="1">
        <v>10.28</v>
      </c>
      <c r="V33" s="1">
        <v>163.34</v>
      </c>
      <c r="W33" s="1">
        <v>106.19</v>
      </c>
      <c r="X33" s="1">
        <v>19.399999999999999</v>
      </c>
      <c r="Y33" s="1">
        <v>7.48</v>
      </c>
      <c r="Z33" s="1">
        <v>363.17</v>
      </c>
      <c r="AA33" s="1">
        <v>3.42</v>
      </c>
      <c r="AB33" s="1">
        <v>232.32999999999998</v>
      </c>
      <c r="AC33" s="1">
        <f>SUM(Morbidity_Before_adapt_result3_2[[#This Row],[AG]:[ZH]])</f>
        <v>2612.7699999999995</v>
      </c>
      <c r="AD33" s="1">
        <f>Morbidity_Before_adapt_result3_2[[#This Row],[Swiss]]/20</f>
        <v>130.63849999999996</v>
      </c>
    </row>
    <row r="34" spans="1:30" x14ac:dyDescent="0.35">
      <c r="A34" s="1" t="s">
        <v>41</v>
      </c>
      <c r="B34" s="1" t="s">
        <v>31</v>
      </c>
      <c r="C34" s="1">
        <v>344.37</v>
      </c>
      <c r="D34" s="1">
        <v>0</v>
      </c>
      <c r="E34" s="1">
        <v>0.2</v>
      </c>
      <c r="F34" s="1">
        <v>40.33</v>
      </c>
      <c r="G34" s="1">
        <v>20.9</v>
      </c>
      <c r="H34" s="1">
        <v>128.07999999999998</v>
      </c>
      <c r="I34" s="1">
        <v>13.04</v>
      </c>
      <c r="J34" s="1">
        <v>19.100000000000001</v>
      </c>
      <c r="K34" s="1">
        <v>43.29</v>
      </c>
      <c r="L34" s="1">
        <v>799.33999999999992</v>
      </c>
      <c r="M34" s="1">
        <v>1.88</v>
      </c>
      <c r="N34" s="1">
        <v>0.36</v>
      </c>
      <c r="O34" s="1">
        <v>21.96</v>
      </c>
      <c r="P34" s="1">
        <v>141.05000000000001</v>
      </c>
      <c r="Q34" s="1">
        <v>39.29</v>
      </c>
      <c r="R34" s="1">
        <v>97.33</v>
      </c>
      <c r="S34" s="1">
        <v>15.86</v>
      </c>
      <c r="T34" s="1">
        <v>15.56</v>
      </c>
      <c r="U34" s="1">
        <v>10.3</v>
      </c>
      <c r="V34" s="1">
        <v>165</v>
      </c>
      <c r="W34" s="1">
        <v>106.52000000000001</v>
      </c>
      <c r="X34" s="1">
        <v>19.5</v>
      </c>
      <c r="Y34" s="1">
        <v>7.52</v>
      </c>
      <c r="Z34" s="1">
        <v>366.82</v>
      </c>
      <c r="AA34" s="1">
        <v>3.44</v>
      </c>
      <c r="AB34" s="1">
        <v>241.15</v>
      </c>
      <c r="AC34" s="1">
        <f>SUM(Morbidity_Before_adapt_result3_2[[#This Row],[AG]:[ZH]])</f>
        <v>2662.1899999999996</v>
      </c>
      <c r="AD34" s="1">
        <f>Morbidity_Before_adapt_result3_2[[#This Row],[Swiss]]/20</f>
        <v>133.10949999999997</v>
      </c>
    </row>
    <row r="35" spans="1:30" x14ac:dyDescent="0.35">
      <c r="A35" s="1" t="s">
        <v>41</v>
      </c>
      <c r="B35" s="1" t="s">
        <v>32</v>
      </c>
      <c r="C35" s="1">
        <v>328.73</v>
      </c>
      <c r="D35" s="1">
        <v>0</v>
      </c>
      <c r="E35" s="1">
        <v>0.2</v>
      </c>
      <c r="F35" s="1">
        <v>39.840000000000003</v>
      </c>
      <c r="G35" s="1">
        <v>19.46</v>
      </c>
      <c r="H35" s="1">
        <v>125.68</v>
      </c>
      <c r="I35" s="1">
        <v>12.77</v>
      </c>
      <c r="J35" s="1">
        <v>18.8</v>
      </c>
      <c r="K35" s="1">
        <v>41.93</v>
      </c>
      <c r="L35" s="1">
        <v>756.76</v>
      </c>
      <c r="M35" s="1">
        <v>1.83</v>
      </c>
      <c r="N35" s="1">
        <v>0.36</v>
      </c>
      <c r="O35" s="1">
        <v>21.78</v>
      </c>
      <c r="P35" s="1">
        <v>135.28</v>
      </c>
      <c r="Q35" s="1">
        <v>38.74</v>
      </c>
      <c r="R35" s="1">
        <v>95.42</v>
      </c>
      <c r="S35" s="1">
        <v>15.8</v>
      </c>
      <c r="T35" s="1">
        <v>15.370000000000001</v>
      </c>
      <c r="U35" s="1">
        <v>10.26</v>
      </c>
      <c r="V35" s="1">
        <v>162.18</v>
      </c>
      <c r="W35" s="1">
        <v>105.98</v>
      </c>
      <c r="X35" s="1">
        <v>19.34</v>
      </c>
      <c r="Y35" s="1">
        <v>7.42</v>
      </c>
      <c r="Z35" s="1">
        <v>359.12</v>
      </c>
      <c r="AA35" s="1">
        <v>3.42</v>
      </c>
      <c r="AB35" s="1">
        <v>231.03</v>
      </c>
      <c r="AC35" s="1">
        <f>SUM(Morbidity_Before_adapt_result3_2[[#This Row],[AG]:[ZH]])</f>
        <v>2567.5</v>
      </c>
      <c r="AD35" s="1">
        <f>Morbidity_Before_adapt_result3_2[[#This Row],[Swiss]]/20</f>
        <v>128.375</v>
      </c>
    </row>
    <row r="36" spans="1:30" x14ac:dyDescent="0.35">
      <c r="A36" s="1" t="s">
        <v>41</v>
      </c>
      <c r="B36" s="1" t="s">
        <v>33</v>
      </c>
      <c r="C36" s="1">
        <v>338.56</v>
      </c>
      <c r="D36" s="1">
        <v>0</v>
      </c>
      <c r="E36" s="1">
        <v>0.2</v>
      </c>
      <c r="F36" s="1">
        <v>40.18</v>
      </c>
      <c r="G36" s="1">
        <v>19.68</v>
      </c>
      <c r="H36" s="1">
        <v>127.22</v>
      </c>
      <c r="I36" s="1">
        <v>12.85</v>
      </c>
      <c r="J36" s="1">
        <v>18.93</v>
      </c>
      <c r="K36" s="1">
        <v>43.010000000000005</v>
      </c>
      <c r="L36" s="1">
        <v>788.19</v>
      </c>
      <c r="M36" s="1">
        <v>1.84</v>
      </c>
      <c r="N36" s="1">
        <v>0.36</v>
      </c>
      <c r="O36" s="1">
        <v>21.83</v>
      </c>
      <c r="P36" s="1">
        <v>138.51</v>
      </c>
      <c r="Q36" s="1">
        <v>38.909999999999997</v>
      </c>
      <c r="R36" s="1">
        <v>95.96</v>
      </c>
      <c r="S36" s="1">
        <v>15.82</v>
      </c>
      <c r="T36" s="1">
        <v>15.48</v>
      </c>
      <c r="U36" s="1">
        <v>10.28</v>
      </c>
      <c r="V36" s="1">
        <v>163.05000000000001</v>
      </c>
      <c r="W36" s="1">
        <v>106.19</v>
      </c>
      <c r="X36" s="1">
        <v>19.399999999999999</v>
      </c>
      <c r="Y36" s="1">
        <v>7.46</v>
      </c>
      <c r="Z36" s="1">
        <v>361.53999999999996</v>
      </c>
      <c r="AA36" s="1">
        <v>3.44</v>
      </c>
      <c r="AB36" s="1">
        <v>232.60000000000002</v>
      </c>
      <c r="AC36" s="1">
        <f>SUM(Morbidity_Before_adapt_result3_2[[#This Row],[AG]:[ZH]])</f>
        <v>2621.49</v>
      </c>
      <c r="AD36" s="1">
        <f>Morbidity_Before_adapt_result3_2[[#This Row],[Swiss]]/20</f>
        <v>131.0745</v>
      </c>
    </row>
    <row r="37" spans="1:30" x14ac:dyDescent="0.35">
      <c r="A37" s="1" t="s">
        <v>41</v>
      </c>
      <c r="B37" s="1" t="s">
        <v>34</v>
      </c>
      <c r="C37" s="1">
        <v>344.91999999999996</v>
      </c>
      <c r="D37" s="1">
        <v>0</v>
      </c>
      <c r="E37" s="1">
        <v>0.2</v>
      </c>
      <c r="F37" s="1">
        <v>40.380000000000003</v>
      </c>
      <c r="G37" s="1">
        <v>20.03</v>
      </c>
      <c r="H37" s="1">
        <v>128.32</v>
      </c>
      <c r="I37" s="1">
        <v>12.97</v>
      </c>
      <c r="J37" s="1">
        <v>19.079999999999998</v>
      </c>
      <c r="K37" s="1">
        <v>43.32</v>
      </c>
      <c r="L37" s="1">
        <v>805.69</v>
      </c>
      <c r="M37" s="1">
        <v>1.86</v>
      </c>
      <c r="N37" s="1">
        <v>0.36</v>
      </c>
      <c r="O37" s="1">
        <v>21.92</v>
      </c>
      <c r="P37" s="1">
        <v>141.63</v>
      </c>
      <c r="Q37" s="1">
        <v>39.31</v>
      </c>
      <c r="R37" s="1">
        <v>97.13</v>
      </c>
      <c r="S37" s="1">
        <v>15.86</v>
      </c>
      <c r="T37" s="1">
        <v>15.56</v>
      </c>
      <c r="U37" s="1">
        <v>10.3</v>
      </c>
      <c r="V37" s="1">
        <v>164.87</v>
      </c>
      <c r="W37" s="1">
        <v>106.53999999999999</v>
      </c>
      <c r="X37" s="1">
        <v>19.509999999999998</v>
      </c>
      <c r="Y37" s="1">
        <v>7.5</v>
      </c>
      <c r="Z37" s="1">
        <v>365.55</v>
      </c>
      <c r="AA37" s="1">
        <v>3.44</v>
      </c>
      <c r="AB37" s="1">
        <v>236.13</v>
      </c>
      <c r="AC37" s="1">
        <f>SUM(Morbidity_Before_adapt_result3_2[[#This Row],[AG]:[ZH]])</f>
        <v>2662.38</v>
      </c>
      <c r="AD37" s="1">
        <f>Morbidity_Before_adapt_result3_2[[#This Row],[Swiss]]/20</f>
        <v>133.119</v>
      </c>
    </row>
    <row r="38" spans="1:30" x14ac:dyDescent="0.35">
      <c r="A38" s="1" t="s">
        <v>41</v>
      </c>
      <c r="B38" s="1" t="s">
        <v>35</v>
      </c>
      <c r="C38" s="1">
        <v>331.15999999999997</v>
      </c>
      <c r="D38" s="1">
        <v>0</v>
      </c>
      <c r="E38" s="1">
        <v>0.2</v>
      </c>
      <c r="F38" s="1">
        <v>39.870000000000005</v>
      </c>
      <c r="G38" s="1">
        <v>19.43</v>
      </c>
      <c r="H38" s="1">
        <v>125.96000000000001</v>
      </c>
      <c r="I38" s="1">
        <v>12.73</v>
      </c>
      <c r="J38" s="1">
        <v>18.79</v>
      </c>
      <c r="K38" s="1">
        <v>42.65</v>
      </c>
      <c r="L38" s="1">
        <v>765.07999999999993</v>
      </c>
      <c r="M38" s="1">
        <v>1.82</v>
      </c>
      <c r="N38" s="1">
        <v>0.36</v>
      </c>
      <c r="O38" s="1">
        <v>21.76</v>
      </c>
      <c r="P38" s="1">
        <v>135.95999999999998</v>
      </c>
      <c r="Q38" s="1">
        <v>38.75</v>
      </c>
      <c r="R38" s="1">
        <v>95.289999999999992</v>
      </c>
      <c r="S38" s="1">
        <v>15.8</v>
      </c>
      <c r="T38" s="1">
        <v>15.39</v>
      </c>
      <c r="U38" s="1">
        <v>10.26</v>
      </c>
      <c r="V38" s="1">
        <v>161.87</v>
      </c>
      <c r="W38" s="1">
        <v>105.99000000000001</v>
      </c>
      <c r="X38" s="1">
        <v>19.34</v>
      </c>
      <c r="Y38" s="1">
        <v>7.41</v>
      </c>
      <c r="Z38" s="1">
        <v>357.63</v>
      </c>
      <c r="AA38" s="1">
        <v>3.42</v>
      </c>
      <c r="AB38" s="1">
        <v>231.03</v>
      </c>
      <c r="AC38" s="1">
        <f>SUM(Morbidity_Before_adapt_result3_2[[#This Row],[AG]:[ZH]])</f>
        <v>2577.9499999999998</v>
      </c>
      <c r="AD38" s="1">
        <f>Morbidity_Before_adapt_result3_2[[#This Row],[Swiss]]/20</f>
        <v>128.89749999999998</v>
      </c>
    </row>
    <row r="39" spans="1:30" x14ac:dyDescent="0.35">
      <c r="A39" s="1" t="s">
        <v>41</v>
      </c>
      <c r="B39" s="1" t="s">
        <v>36</v>
      </c>
      <c r="C39" s="1">
        <v>339.6</v>
      </c>
      <c r="D39" s="1">
        <v>0</v>
      </c>
      <c r="E39" s="1">
        <v>0.2</v>
      </c>
      <c r="F39" s="1">
        <v>40.119999999999997</v>
      </c>
      <c r="G39" s="1">
        <v>19.739999999999998</v>
      </c>
      <c r="H39" s="1">
        <v>127.18</v>
      </c>
      <c r="I39" s="1">
        <v>12.82</v>
      </c>
      <c r="J39" s="1">
        <v>18.920000000000002</v>
      </c>
      <c r="K39" s="1">
        <v>43</v>
      </c>
      <c r="L39" s="1">
        <v>791.18000000000006</v>
      </c>
      <c r="M39" s="1">
        <v>1.84</v>
      </c>
      <c r="N39" s="1">
        <v>0.36</v>
      </c>
      <c r="O39" s="1">
        <v>21.8</v>
      </c>
      <c r="P39" s="1">
        <v>139.18</v>
      </c>
      <c r="Q39" s="1">
        <v>38.989999999999995</v>
      </c>
      <c r="R39" s="1">
        <v>96.03</v>
      </c>
      <c r="S39" s="1">
        <v>15.84</v>
      </c>
      <c r="T39" s="1">
        <v>15.5</v>
      </c>
      <c r="U39" s="1">
        <v>10.28</v>
      </c>
      <c r="V39" s="1">
        <v>163.32999999999998</v>
      </c>
      <c r="W39" s="1">
        <v>106.25</v>
      </c>
      <c r="X39" s="1">
        <v>19.420000000000002</v>
      </c>
      <c r="Y39" s="1">
        <v>7.45</v>
      </c>
      <c r="Z39" s="1">
        <v>362.56</v>
      </c>
      <c r="AA39" s="1">
        <v>3.44</v>
      </c>
      <c r="AB39" s="1">
        <v>233.55</v>
      </c>
      <c r="AC39" s="1">
        <f>SUM(Morbidity_Before_adapt_result3_2[[#This Row],[AG]:[ZH]])</f>
        <v>2628.5800000000004</v>
      </c>
      <c r="AD39" s="1">
        <f>Morbidity_Before_adapt_result3_2[[#This Row],[Swiss]]/20</f>
        <v>131.42900000000003</v>
      </c>
    </row>
    <row r="40" spans="1:30" x14ac:dyDescent="0.35">
      <c r="A40" s="1" t="s">
        <v>41</v>
      </c>
      <c r="B40" s="1" t="s">
        <v>37</v>
      </c>
      <c r="C40" s="1">
        <v>346.28</v>
      </c>
      <c r="D40" s="1">
        <v>0</v>
      </c>
      <c r="E40" s="1">
        <v>0.2</v>
      </c>
      <c r="F40" s="1">
        <v>40.299999999999997</v>
      </c>
      <c r="G40" s="1">
        <v>20.86</v>
      </c>
      <c r="H40" s="1">
        <v>128.13999999999999</v>
      </c>
      <c r="I40" s="1">
        <v>12.94</v>
      </c>
      <c r="J40" s="1">
        <v>19.079999999999998</v>
      </c>
      <c r="K40" s="1">
        <v>43.33</v>
      </c>
      <c r="L40" s="1">
        <v>808.41000000000008</v>
      </c>
      <c r="M40" s="1">
        <v>1.86</v>
      </c>
      <c r="N40" s="1">
        <v>0.36</v>
      </c>
      <c r="O40" s="1">
        <v>21.89</v>
      </c>
      <c r="P40" s="1">
        <v>142.01999999999998</v>
      </c>
      <c r="Q40" s="1">
        <v>39.43</v>
      </c>
      <c r="R40" s="1">
        <v>97.34</v>
      </c>
      <c r="S40" s="1">
        <v>15.86</v>
      </c>
      <c r="T40" s="1">
        <v>15.58</v>
      </c>
      <c r="U40" s="1">
        <v>10.3</v>
      </c>
      <c r="V40" s="1">
        <v>165.25</v>
      </c>
      <c r="W40" s="1">
        <v>106.66</v>
      </c>
      <c r="X40" s="1">
        <v>19.52</v>
      </c>
      <c r="Y40" s="1">
        <v>7.5</v>
      </c>
      <c r="Z40" s="1">
        <v>365.87</v>
      </c>
      <c r="AA40" s="1">
        <v>3.44</v>
      </c>
      <c r="AB40" s="1">
        <v>240.46</v>
      </c>
      <c r="AC40" s="1">
        <f>SUM(Morbidity_Before_adapt_result3_2[[#This Row],[AG]:[ZH]])</f>
        <v>2672.88</v>
      </c>
      <c r="AD40" s="1">
        <f>Morbidity_Before_adapt_result3_2[[#This Row],[Swiss]]/20</f>
        <v>133.64400000000001</v>
      </c>
    </row>
    <row r="41" spans="1:30" x14ac:dyDescent="0.35">
      <c r="A41" s="1" t="s">
        <v>41</v>
      </c>
      <c r="B41" s="1" t="s">
        <v>38</v>
      </c>
      <c r="C41" s="1">
        <v>331.64</v>
      </c>
      <c r="D41" s="1">
        <v>0</v>
      </c>
      <c r="E41" s="1">
        <v>0.2</v>
      </c>
      <c r="F41" s="1">
        <v>39.83</v>
      </c>
      <c r="G41" s="1">
        <v>19.5</v>
      </c>
      <c r="H41" s="1">
        <v>125.92</v>
      </c>
      <c r="I41" s="1">
        <v>12.72</v>
      </c>
      <c r="J41" s="1">
        <v>18.78</v>
      </c>
      <c r="K41" s="1">
        <v>42.14</v>
      </c>
      <c r="L41" s="1">
        <v>769.22</v>
      </c>
      <c r="M41" s="1">
        <v>1.82</v>
      </c>
      <c r="N41" s="1">
        <v>0.36</v>
      </c>
      <c r="O41" s="1">
        <v>21.729999999999997</v>
      </c>
      <c r="P41" s="1">
        <v>136.37</v>
      </c>
      <c r="Q41" s="1">
        <v>38.79</v>
      </c>
      <c r="R41" s="1">
        <v>95.38</v>
      </c>
      <c r="S41" s="1">
        <v>15.8</v>
      </c>
      <c r="T41" s="1">
        <v>15.39</v>
      </c>
      <c r="U41" s="1">
        <v>10.27</v>
      </c>
      <c r="V41" s="1">
        <v>162.11000000000001</v>
      </c>
      <c r="W41" s="1">
        <v>106.02000000000001</v>
      </c>
      <c r="X41" s="1">
        <v>19.34</v>
      </c>
      <c r="Y41" s="1">
        <v>7.4</v>
      </c>
      <c r="Z41" s="1">
        <v>358.83</v>
      </c>
      <c r="AA41" s="1">
        <v>3.42</v>
      </c>
      <c r="AB41" s="1">
        <v>231.68</v>
      </c>
      <c r="AC41" s="1">
        <f>SUM(Morbidity_Before_adapt_result3_2[[#This Row],[AG]:[ZH]])</f>
        <v>2584.66</v>
      </c>
      <c r="AD41" s="1">
        <f>Morbidity_Before_adapt_result3_2[[#This Row],[Swiss]]/20</f>
        <v>129.233</v>
      </c>
    </row>
    <row r="42" spans="1:30" x14ac:dyDescent="0.35">
      <c r="A42" s="1" t="s">
        <v>42</v>
      </c>
      <c r="B42" s="1" t="s">
        <v>29</v>
      </c>
      <c r="C42" s="1">
        <v>1275.873725465942</v>
      </c>
      <c r="D42" s="1">
        <v>0.75271963896977057</v>
      </c>
      <c r="E42" s="1">
        <v>42.408937786831252</v>
      </c>
      <c r="F42" s="1">
        <v>20.477489206907578</v>
      </c>
      <c r="G42" s="1">
        <v>189.67079867908674</v>
      </c>
      <c r="H42" s="1">
        <v>959.53134160315358</v>
      </c>
      <c r="I42" s="1">
        <v>6.8620895534358155</v>
      </c>
      <c r="J42" s="1">
        <v>556.13199503741635</v>
      </c>
      <c r="K42" s="1">
        <v>8.3034313531343553</v>
      </c>
      <c r="L42" s="1">
        <v>417.99649513204378</v>
      </c>
      <c r="M42" s="1">
        <v>33.236516310038979</v>
      </c>
      <c r="N42" s="1">
        <v>108.19897083708851</v>
      </c>
      <c r="O42" s="1">
        <v>11.592739217337998</v>
      </c>
      <c r="P42" s="1">
        <v>5.5135604964507285</v>
      </c>
      <c r="Q42" s="1">
        <v>8.5807938788803639</v>
      </c>
      <c r="R42" s="1">
        <v>174.65282362917611</v>
      </c>
      <c r="S42" s="1">
        <v>83.912042404022174</v>
      </c>
      <c r="T42" s="1">
        <v>494.45082821116341</v>
      </c>
      <c r="U42" s="1">
        <v>169.26330323394814</v>
      </c>
      <c r="V42" s="1">
        <v>393.47645405304399</v>
      </c>
      <c r="W42" s="1">
        <v>351.56234484095671</v>
      </c>
      <c r="X42" s="1">
        <v>16.899866900673111</v>
      </c>
      <c r="Y42" s="1">
        <v>31.635207468415395</v>
      </c>
      <c r="Z42" s="1">
        <v>486.73854017816598</v>
      </c>
      <c r="AA42" s="1">
        <v>96.373643291648619</v>
      </c>
      <c r="AB42" s="1">
        <v>2693.5714813687341</v>
      </c>
      <c r="AC42" s="1">
        <f>SUM(Morbidity_Before_adapt_result3_2[[#This Row],[AG]:[ZH]])</f>
        <v>8637.6681397766661</v>
      </c>
      <c r="AD42" s="1">
        <f>Morbidity_Before_adapt_result3_2[[#This Row],[Swiss]]/20</f>
        <v>431.88340698883331</v>
      </c>
    </row>
    <row r="43" spans="1:30" x14ac:dyDescent="0.35">
      <c r="A43" s="1" t="s">
        <v>42</v>
      </c>
      <c r="B43" s="1" t="s">
        <v>30</v>
      </c>
      <c r="C43" s="1">
        <v>1291.6799999999998</v>
      </c>
      <c r="D43" s="1">
        <v>2.2599999999999998</v>
      </c>
      <c r="E43" s="1">
        <v>45.9</v>
      </c>
      <c r="F43" s="1">
        <v>20.440000000000001</v>
      </c>
      <c r="G43" s="1">
        <v>189.04000000000002</v>
      </c>
      <c r="H43" s="1">
        <v>981.97</v>
      </c>
      <c r="I43" s="1">
        <v>6.86</v>
      </c>
      <c r="J43" s="1">
        <v>561.29999999999995</v>
      </c>
      <c r="K43" s="1">
        <v>11</v>
      </c>
      <c r="L43" s="1">
        <v>422.23</v>
      </c>
      <c r="M43" s="1">
        <v>41.54</v>
      </c>
      <c r="N43" s="1">
        <v>108.3</v>
      </c>
      <c r="O43" s="1">
        <v>11.6</v>
      </c>
      <c r="P43" s="1">
        <v>6.78</v>
      </c>
      <c r="Q43" s="1">
        <v>10.94</v>
      </c>
      <c r="R43" s="1">
        <v>174.01</v>
      </c>
      <c r="S43" s="1">
        <v>85.4</v>
      </c>
      <c r="T43" s="1">
        <v>498.58</v>
      </c>
      <c r="U43" s="1">
        <v>170.53</v>
      </c>
      <c r="V43" s="1">
        <v>398.41999999999996</v>
      </c>
      <c r="W43" s="1">
        <v>352.78</v>
      </c>
      <c r="X43" s="1">
        <v>20.130000000000003</v>
      </c>
      <c r="Y43" s="1">
        <v>31.62</v>
      </c>
      <c r="Z43" s="1">
        <v>496.6</v>
      </c>
      <c r="AA43" s="1">
        <v>99.509999999999991</v>
      </c>
      <c r="AB43" s="1">
        <v>2710.73</v>
      </c>
      <c r="AC43" s="1">
        <f>SUM(Morbidity_Before_adapt_result3_2[[#This Row],[AG]:[ZH]])</f>
        <v>8750.1500000000015</v>
      </c>
      <c r="AD43" s="1">
        <f>Morbidity_Before_adapt_result3_2[[#This Row],[Swiss]]/20</f>
        <v>437.50750000000005</v>
      </c>
    </row>
    <row r="44" spans="1:30" x14ac:dyDescent="0.35">
      <c r="A44" s="1" t="s">
        <v>42</v>
      </c>
      <c r="B44" s="1" t="s">
        <v>31</v>
      </c>
      <c r="C44" s="1">
        <v>1352.02</v>
      </c>
      <c r="D44" s="1">
        <v>2.2799999999999998</v>
      </c>
      <c r="E44" s="1">
        <v>46.11</v>
      </c>
      <c r="F44" s="1">
        <v>20.52</v>
      </c>
      <c r="G44" s="1">
        <v>190.67</v>
      </c>
      <c r="H44" s="1">
        <v>1014.47</v>
      </c>
      <c r="I44" s="1">
        <v>6.88</v>
      </c>
      <c r="J44" s="1">
        <v>636.53</v>
      </c>
      <c r="K44" s="1">
        <v>11.09</v>
      </c>
      <c r="L44" s="1">
        <v>434.38</v>
      </c>
      <c r="M44" s="1">
        <v>42.06</v>
      </c>
      <c r="N44" s="1">
        <v>108.56</v>
      </c>
      <c r="O44" s="1">
        <v>11.61</v>
      </c>
      <c r="P44" s="1">
        <v>6.8</v>
      </c>
      <c r="Q44" s="1">
        <v>10.96</v>
      </c>
      <c r="R44" s="1">
        <v>176.79000000000002</v>
      </c>
      <c r="S44" s="1">
        <v>85.94</v>
      </c>
      <c r="T44" s="1">
        <v>506.77</v>
      </c>
      <c r="U44" s="1">
        <v>171.79</v>
      </c>
      <c r="V44" s="1">
        <v>412.65</v>
      </c>
      <c r="W44" s="1">
        <v>357.08</v>
      </c>
      <c r="X44" s="1">
        <v>20.2</v>
      </c>
      <c r="Y44" s="1">
        <v>31.68</v>
      </c>
      <c r="Z44" s="1">
        <v>510.74</v>
      </c>
      <c r="AA44" s="1">
        <v>100.13</v>
      </c>
      <c r="AB44" s="1">
        <v>2800.69</v>
      </c>
      <c r="AC44" s="1">
        <f>SUM(Morbidity_Before_adapt_result3_2[[#This Row],[AG]:[ZH]])</f>
        <v>9069.4</v>
      </c>
      <c r="AD44" s="1">
        <f>Morbidity_Before_adapt_result3_2[[#This Row],[Swiss]]/20</f>
        <v>453.46999999999997</v>
      </c>
    </row>
    <row r="45" spans="1:30" x14ac:dyDescent="0.35">
      <c r="A45" s="1" t="s">
        <v>42</v>
      </c>
      <c r="B45" s="1" t="s">
        <v>32</v>
      </c>
      <c r="C45" s="1">
        <v>1248.79</v>
      </c>
      <c r="D45" s="1">
        <v>2.2599999999999998</v>
      </c>
      <c r="E45" s="1">
        <v>45.7</v>
      </c>
      <c r="F45" s="1">
        <v>20.32</v>
      </c>
      <c r="G45" s="1">
        <v>186.78</v>
      </c>
      <c r="H45" s="1">
        <v>953.16000000000008</v>
      </c>
      <c r="I45" s="1">
        <v>6.84</v>
      </c>
      <c r="J45" s="1">
        <v>546.79</v>
      </c>
      <c r="K45" s="1">
        <v>10.96</v>
      </c>
      <c r="L45" s="1">
        <v>413.36</v>
      </c>
      <c r="M45" s="1">
        <v>40.72</v>
      </c>
      <c r="N45" s="1">
        <v>107.97</v>
      </c>
      <c r="O45" s="1">
        <v>11.54</v>
      </c>
      <c r="P45" s="1">
        <v>6.76</v>
      </c>
      <c r="Q45" s="1">
        <v>10.92</v>
      </c>
      <c r="R45" s="1">
        <v>171.96</v>
      </c>
      <c r="S45" s="1">
        <v>84.949999999999989</v>
      </c>
      <c r="T45" s="1">
        <v>489.63</v>
      </c>
      <c r="U45" s="1">
        <v>169.05</v>
      </c>
      <c r="V45" s="1">
        <v>394.13</v>
      </c>
      <c r="W45" s="1">
        <v>350.04</v>
      </c>
      <c r="X45" s="1">
        <v>20.059999999999999</v>
      </c>
      <c r="Y45" s="1">
        <v>31.54</v>
      </c>
      <c r="Z45" s="1">
        <v>481.8</v>
      </c>
      <c r="AA45" s="1">
        <v>98.82</v>
      </c>
      <c r="AB45" s="1">
        <v>2674.26</v>
      </c>
      <c r="AC45" s="1">
        <f>SUM(Morbidity_Before_adapt_result3_2[[#This Row],[AG]:[ZH]])</f>
        <v>8579.11</v>
      </c>
      <c r="AD45" s="1">
        <f>Morbidity_Before_adapt_result3_2[[#This Row],[Swiss]]/20</f>
        <v>428.95550000000003</v>
      </c>
    </row>
    <row r="46" spans="1:30" x14ac:dyDescent="0.35">
      <c r="A46" s="1" t="s">
        <v>42</v>
      </c>
      <c r="B46" s="1" t="s">
        <v>33</v>
      </c>
      <c r="C46" s="1">
        <v>1310.3400000000001</v>
      </c>
      <c r="D46" s="1">
        <v>2.2599999999999998</v>
      </c>
      <c r="E46" s="1">
        <v>45.97</v>
      </c>
      <c r="F46" s="1">
        <v>20.46</v>
      </c>
      <c r="G46" s="1">
        <v>189.43</v>
      </c>
      <c r="H46" s="1">
        <v>969.11</v>
      </c>
      <c r="I46" s="1">
        <v>6.86</v>
      </c>
      <c r="J46" s="1">
        <v>560.04</v>
      </c>
      <c r="K46" s="1">
        <v>11</v>
      </c>
      <c r="L46" s="1">
        <v>425.74</v>
      </c>
      <c r="M46" s="1">
        <v>41.43</v>
      </c>
      <c r="N46" s="1">
        <v>108.27000000000001</v>
      </c>
      <c r="O46" s="1">
        <v>11.6</v>
      </c>
      <c r="P46" s="1">
        <v>6.78</v>
      </c>
      <c r="Q46" s="1">
        <v>10.94</v>
      </c>
      <c r="R46" s="1">
        <v>174.82999999999998</v>
      </c>
      <c r="S46" s="1">
        <v>85.52000000000001</v>
      </c>
      <c r="T46" s="1">
        <v>501.44</v>
      </c>
      <c r="U46" s="1">
        <v>170.35000000000002</v>
      </c>
      <c r="V46" s="1">
        <v>397.53999999999996</v>
      </c>
      <c r="W46" s="1">
        <v>352.52</v>
      </c>
      <c r="X46" s="1">
        <v>20.16</v>
      </c>
      <c r="Y46" s="1">
        <v>31.64</v>
      </c>
      <c r="Z46" s="1">
        <v>490.35</v>
      </c>
      <c r="AA46" s="1">
        <v>99.41</v>
      </c>
      <c r="AB46" s="1">
        <v>2721.99</v>
      </c>
      <c r="AC46" s="1">
        <f>SUM(Morbidity_Before_adapt_result3_2[[#This Row],[AG]:[ZH]])</f>
        <v>8765.98</v>
      </c>
      <c r="AD46" s="1">
        <f>Morbidity_Before_adapt_result3_2[[#This Row],[Swiss]]/20</f>
        <v>438.29899999999998</v>
      </c>
    </row>
    <row r="47" spans="1:30" x14ac:dyDescent="0.35">
      <c r="A47" s="1" t="s">
        <v>42</v>
      </c>
      <c r="B47" s="1" t="s">
        <v>34</v>
      </c>
      <c r="C47" s="1">
        <v>1351.7199999999998</v>
      </c>
      <c r="D47" s="1">
        <v>2.2799999999999998</v>
      </c>
      <c r="E47" s="1">
        <v>46.15</v>
      </c>
      <c r="F47" s="1">
        <v>20.549999999999997</v>
      </c>
      <c r="G47" s="1">
        <v>191.66</v>
      </c>
      <c r="H47" s="1">
        <v>1005.03</v>
      </c>
      <c r="I47" s="1">
        <v>6.88</v>
      </c>
      <c r="J47" s="1">
        <v>591.63</v>
      </c>
      <c r="K47" s="1">
        <v>11.06</v>
      </c>
      <c r="L47" s="1">
        <v>436.15</v>
      </c>
      <c r="M47" s="1">
        <v>41.94</v>
      </c>
      <c r="N47" s="1">
        <v>108.54</v>
      </c>
      <c r="O47" s="1">
        <v>11.62</v>
      </c>
      <c r="P47" s="1">
        <v>6.8</v>
      </c>
      <c r="Q47" s="1">
        <v>10.96</v>
      </c>
      <c r="R47" s="1">
        <v>177.61</v>
      </c>
      <c r="S47" s="1">
        <v>86.039999999999992</v>
      </c>
      <c r="T47" s="1">
        <v>508.19000000000005</v>
      </c>
      <c r="U47" s="1">
        <v>171.75</v>
      </c>
      <c r="V47" s="1">
        <v>406.53999999999996</v>
      </c>
      <c r="W47" s="1">
        <v>356.7</v>
      </c>
      <c r="X47" s="1">
        <v>20.22</v>
      </c>
      <c r="Y47" s="1">
        <v>31.68</v>
      </c>
      <c r="Z47" s="1">
        <v>507.03</v>
      </c>
      <c r="AA47" s="1">
        <v>100.05000000000001</v>
      </c>
      <c r="AB47" s="1">
        <v>2782.58</v>
      </c>
      <c r="AC47" s="1">
        <f>SUM(Morbidity_Before_adapt_result3_2[[#This Row],[AG]:[ZH]])</f>
        <v>8991.36</v>
      </c>
      <c r="AD47" s="1">
        <f>Morbidity_Before_adapt_result3_2[[#This Row],[Swiss]]/20</f>
        <v>449.56800000000004</v>
      </c>
    </row>
    <row r="48" spans="1:30" x14ac:dyDescent="0.35">
      <c r="A48" s="1" t="s">
        <v>42</v>
      </c>
      <c r="B48" s="1" t="s">
        <v>35</v>
      </c>
      <c r="C48" s="1">
        <v>1265.5999999999999</v>
      </c>
      <c r="D48" s="1">
        <v>2.2599999999999998</v>
      </c>
      <c r="E48" s="1">
        <v>45.769999999999996</v>
      </c>
      <c r="F48" s="1">
        <v>20.329999999999998</v>
      </c>
      <c r="G48" s="1">
        <v>187.05</v>
      </c>
      <c r="H48" s="1">
        <v>934.72</v>
      </c>
      <c r="I48" s="1">
        <v>6.84</v>
      </c>
      <c r="J48" s="1">
        <v>545.21</v>
      </c>
      <c r="K48" s="1">
        <v>10.98</v>
      </c>
      <c r="L48" s="1">
        <v>415.91999999999996</v>
      </c>
      <c r="M48" s="1">
        <v>40.61</v>
      </c>
      <c r="N48" s="1">
        <v>107.93</v>
      </c>
      <c r="O48" s="1">
        <v>11.58</v>
      </c>
      <c r="P48" s="1">
        <v>6.76</v>
      </c>
      <c r="Q48" s="1">
        <v>10.92</v>
      </c>
      <c r="R48" s="1">
        <v>172.68</v>
      </c>
      <c r="S48" s="1">
        <v>85.08</v>
      </c>
      <c r="T48" s="1">
        <v>492.84000000000003</v>
      </c>
      <c r="U48" s="1">
        <v>168.88</v>
      </c>
      <c r="V48" s="1">
        <v>394.28</v>
      </c>
      <c r="W48" s="1">
        <v>350.01</v>
      </c>
      <c r="X48" s="1">
        <v>20.079999999999998</v>
      </c>
      <c r="Y48" s="1">
        <v>31.57</v>
      </c>
      <c r="Z48" s="1">
        <v>474.56</v>
      </c>
      <c r="AA48" s="1">
        <v>98.77</v>
      </c>
      <c r="AB48" s="1">
        <v>2681.6499999999996</v>
      </c>
      <c r="AC48" s="1">
        <f>SUM(Morbidity_Before_adapt_result3_2[[#This Row],[AG]:[ZH]])</f>
        <v>8582.880000000001</v>
      </c>
      <c r="AD48" s="1">
        <f>Morbidity_Before_adapt_result3_2[[#This Row],[Swiss]]/20</f>
        <v>429.14400000000006</v>
      </c>
    </row>
    <row r="49" spans="1:30" x14ac:dyDescent="0.35">
      <c r="A49" s="1" t="s">
        <v>42</v>
      </c>
      <c r="B49" s="1" t="s">
        <v>36</v>
      </c>
      <c r="C49" s="1">
        <v>1321.48</v>
      </c>
      <c r="D49" s="1">
        <v>2.2599999999999998</v>
      </c>
      <c r="E49" s="1">
        <v>45.98</v>
      </c>
      <c r="F49" s="1">
        <v>20.450000000000003</v>
      </c>
      <c r="G49" s="1">
        <v>189.44</v>
      </c>
      <c r="H49" s="1">
        <v>976.54</v>
      </c>
      <c r="I49" s="1">
        <v>6.86</v>
      </c>
      <c r="J49" s="1">
        <v>573.51</v>
      </c>
      <c r="K49" s="1">
        <v>11.02</v>
      </c>
      <c r="L49" s="1">
        <v>428.5</v>
      </c>
      <c r="M49" s="1">
        <v>41.35</v>
      </c>
      <c r="N49" s="1">
        <v>108.27000000000001</v>
      </c>
      <c r="O49" s="1">
        <v>11.58</v>
      </c>
      <c r="P49" s="1">
        <v>6.78</v>
      </c>
      <c r="Q49" s="1">
        <v>10.95</v>
      </c>
      <c r="R49" s="1">
        <v>174.87</v>
      </c>
      <c r="S49" s="1">
        <v>85.61</v>
      </c>
      <c r="T49" s="1">
        <v>503.97</v>
      </c>
      <c r="U49" s="1">
        <v>170.56</v>
      </c>
      <c r="V49" s="1">
        <v>401.03999999999996</v>
      </c>
      <c r="W49" s="1">
        <v>353.26</v>
      </c>
      <c r="X49" s="1">
        <v>20.16</v>
      </c>
      <c r="Y49" s="1">
        <v>31.64</v>
      </c>
      <c r="Z49" s="1">
        <v>493.75</v>
      </c>
      <c r="AA49" s="1">
        <v>99.51</v>
      </c>
      <c r="AB49" s="1">
        <v>2740.2799999999997</v>
      </c>
      <c r="AC49" s="1">
        <f>SUM(Morbidity_Before_adapt_result3_2[[#This Row],[AG]:[ZH]])</f>
        <v>8829.6200000000008</v>
      </c>
      <c r="AD49" s="1">
        <f>Morbidity_Before_adapt_result3_2[[#This Row],[Swiss]]/20</f>
        <v>441.48100000000005</v>
      </c>
    </row>
    <row r="50" spans="1:30" x14ac:dyDescent="0.35">
      <c r="A50" s="1" t="s">
        <v>42</v>
      </c>
      <c r="B50" s="1" t="s">
        <v>37</v>
      </c>
      <c r="C50" s="1">
        <v>1367.51</v>
      </c>
      <c r="D50" s="1">
        <v>2.2799999999999998</v>
      </c>
      <c r="E50" s="1">
        <v>46.15</v>
      </c>
      <c r="F50" s="1">
        <v>20.54</v>
      </c>
      <c r="G50" s="1">
        <v>191.45</v>
      </c>
      <c r="H50" s="1">
        <v>1009.51</v>
      </c>
      <c r="I50" s="1">
        <v>6.88</v>
      </c>
      <c r="J50" s="1">
        <v>628.1</v>
      </c>
      <c r="K50" s="1">
        <v>11.1</v>
      </c>
      <c r="L50" s="1">
        <v>440.59000000000003</v>
      </c>
      <c r="M50" s="1">
        <v>41.78</v>
      </c>
      <c r="N50" s="1">
        <v>108.53</v>
      </c>
      <c r="O50" s="1">
        <v>11.6</v>
      </c>
      <c r="P50" s="1">
        <v>6.82</v>
      </c>
      <c r="Q50" s="1">
        <v>10.96</v>
      </c>
      <c r="R50" s="1">
        <v>178.03</v>
      </c>
      <c r="S50" s="1">
        <v>86.039999999999992</v>
      </c>
      <c r="T50" s="1">
        <v>510.49</v>
      </c>
      <c r="U50" s="1">
        <v>171.66</v>
      </c>
      <c r="V50" s="1">
        <v>413.68</v>
      </c>
      <c r="W50" s="1">
        <v>358.2</v>
      </c>
      <c r="X50" s="1">
        <v>20.21</v>
      </c>
      <c r="Y50" s="1">
        <v>31.68</v>
      </c>
      <c r="Z50" s="1">
        <v>507.39</v>
      </c>
      <c r="AA50" s="1">
        <v>100.09</v>
      </c>
      <c r="AB50" s="1">
        <v>2822.77</v>
      </c>
      <c r="AC50" s="1">
        <f>SUM(Morbidity_Before_adapt_result3_2[[#This Row],[AG]:[ZH]])</f>
        <v>9104.0400000000009</v>
      </c>
      <c r="AD50" s="1">
        <f>Morbidity_Before_adapt_result3_2[[#This Row],[Swiss]]/20</f>
        <v>455.20200000000006</v>
      </c>
    </row>
    <row r="51" spans="1:30" x14ac:dyDescent="0.35">
      <c r="A51" s="1" t="s">
        <v>42</v>
      </c>
      <c r="B51" s="1" t="s">
        <v>38</v>
      </c>
      <c r="C51" s="1">
        <v>1275.3399999999999</v>
      </c>
      <c r="D51" s="1">
        <v>2.2599999999999998</v>
      </c>
      <c r="E51" s="1">
        <v>45.8</v>
      </c>
      <c r="F51" s="1">
        <v>20.350000000000001</v>
      </c>
      <c r="G51" s="1">
        <v>187.41</v>
      </c>
      <c r="H51" s="1">
        <v>941.40000000000009</v>
      </c>
      <c r="I51" s="1">
        <v>6.83</v>
      </c>
      <c r="J51" s="1">
        <v>550.65</v>
      </c>
      <c r="K51" s="1">
        <v>10.98</v>
      </c>
      <c r="L51" s="1">
        <v>419.03999999999996</v>
      </c>
      <c r="M51" s="1">
        <v>40.340000000000003</v>
      </c>
      <c r="N51" s="1">
        <v>107.89</v>
      </c>
      <c r="O51" s="1">
        <v>11.54</v>
      </c>
      <c r="P51" s="1">
        <v>6.78</v>
      </c>
      <c r="Q51" s="1">
        <v>10.93</v>
      </c>
      <c r="R51" s="1">
        <v>172.72</v>
      </c>
      <c r="S51" s="1">
        <v>85.19</v>
      </c>
      <c r="T51" s="1">
        <v>495.71000000000004</v>
      </c>
      <c r="U51" s="1">
        <v>169.25</v>
      </c>
      <c r="V51" s="1">
        <v>395.68</v>
      </c>
      <c r="W51" s="1">
        <v>350.38</v>
      </c>
      <c r="X51" s="1">
        <v>20.079999999999998</v>
      </c>
      <c r="Y51" s="1">
        <v>31.54</v>
      </c>
      <c r="Z51" s="1">
        <v>478.69</v>
      </c>
      <c r="AA51" s="1">
        <v>98.88</v>
      </c>
      <c r="AB51" s="1">
        <v>2696.2</v>
      </c>
      <c r="AC51" s="1">
        <f>SUM(Morbidity_Before_adapt_result3_2[[#This Row],[AG]:[ZH]])</f>
        <v>8631.86</v>
      </c>
      <c r="AD51" s="1">
        <f>Morbidity_Before_adapt_result3_2[[#This Row],[Swiss]]/20</f>
        <v>431.59300000000002</v>
      </c>
    </row>
    <row r="52" spans="1:30" x14ac:dyDescent="0.35">
      <c r="A52" s="1" t="s">
        <v>43</v>
      </c>
      <c r="B52" s="1" t="s">
        <v>29</v>
      </c>
      <c r="C52" s="1">
        <v>756.35441302307584</v>
      </c>
      <c r="D52" s="1">
        <v>59.272617538921722</v>
      </c>
      <c r="E52" s="1">
        <v>53.081424329172094</v>
      </c>
      <c r="F52" s="1">
        <v>254.16212041881877</v>
      </c>
      <c r="G52" s="1">
        <v>118.81484702852516</v>
      </c>
      <c r="H52" s="1">
        <v>929.06842121636635</v>
      </c>
      <c r="I52" s="1">
        <v>209.22684272535582</v>
      </c>
      <c r="J52" s="1">
        <v>80.011302890433655</v>
      </c>
      <c r="K52" s="1">
        <v>46.954332347601223</v>
      </c>
      <c r="L52" s="1">
        <v>2474.2505661790456</v>
      </c>
      <c r="M52" s="1">
        <v>0.14169645857582402</v>
      </c>
      <c r="N52" s="1">
        <v>182.61087190233732</v>
      </c>
      <c r="O52" s="1">
        <v>7.9619389297674878</v>
      </c>
      <c r="P52" s="1">
        <v>53.441807943177913</v>
      </c>
      <c r="Q52" s="1">
        <v>0.61832904322673676</v>
      </c>
      <c r="R52" s="1">
        <v>279.2071690480692</v>
      </c>
      <c r="S52" s="1">
        <v>36.852406832684565</v>
      </c>
      <c r="T52" s="1">
        <v>110.50215070735491</v>
      </c>
      <c r="U52" s="1">
        <v>201.94138714715115</v>
      </c>
      <c r="V52" s="1">
        <v>764.57435308224433</v>
      </c>
      <c r="W52" s="1">
        <v>989.34685947434309</v>
      </c>
      <c r="X52" s="1">
        <v>12.941670086114236</v>
      </c>
      <c r="Y52" s="1">
        <v>82.298070767170671</v>
      </c>
      <c r="Z52" s="1">
        <v>139.23946942507047</v>
      </c>
      <c r="AA52" s="1">
        <v>54.601504798894567</v>
      </c>
      <c r="AB52" s="1">
        <v>385.80929804897175</v>
      </c>
      <c r="AC52" s="1">
        <f>SUM(Morbidity_Before_adapt_result3_2[[#This Row],[AG]:[ZH]])</f>
        <v>8283.2858713924725</v>
      </c>
      <c r="AD52" s="1">
        <f>Morbidity_Before_adapt_result3_2[[#This Row],[Swiss]]/20</f>
        <v>414.16429356962362</v>
      </c>
    </row>
    <row r="53" spans="1:30" x14ac:dyDescent="0.35">
      <c r="A53" s="1" t="s">
        <v>43</v>
      </c>
      <c r="B53" s="1" t="s">
        <v>30</v>
      </c>
      <c r="C53" s="1">
        <v>760.06</v>
      </c>
      <c r="D53" s="1">
        <v>157.81</v>
      </c>
      <c r="E53" s="1">
        <v>54.04</v>
      </c>
      <c r="F53" s="1">
        <v>254.04000000000002</v>
      </c>
      <c r="G53" s="1">
        <v>118.6</v>
      </c>
      <c r="H53" s="1">
        <v>933.7</v>
      </c>
      <c r="I53" s="1">
        <v>208.96</v>
      </c>
      <c r="J53" s="1">
        <v>79.5</v>
      </c>
      <c r="K53" s="1">
        <v>54.54</v>
      </c>
      <c r="L53" s="1">
        <v>2547.69</v>
      </c>
      <c r="M53" s="1">
        <v>0.18</v>
      </c>
      <c r="N53" s="1">
        <v>182.79000000000002</v>
      </c>
      <c r="O53" s="1">
        <v>7.96</v>
      </c>
      <c r="P53" s="1">
        <v>57.79</v>
      </c>
      <c r="Q53" s="1">
        <v>0.7</v>
      </c>
      <c r="R53" s="1">
        <v>279.89</v>
      </c>
      <c r="S53" s="1">
        <v>37.03</v>
      </c>
      <c r="T53" s="1">
        <v>110.56</v>
      </c>
      <c r="U53" s="1">
        <v>202.60000000000002</v>
      </c>
      <c r="V53" s="1">
        <v>772.47</v>
      </c>
      <c r="W53" s="1">
        <v>995.56999999999994</v>
      </c>
      <c r="X53" s="1">
        <v>13.74</v>
      </c>
      <c r="Y53" s="1">
        <v>82.22999999999999</v>
      </c>
      <c r="Z53" s="1">
        <v>139.84</v>
      </c>
      <c r="AA53" s="1">
        <v>54.7</v>
      </c>
      <c r="AB53" s="1">
        <v>386.27</v>
      </c>
      <c r="AC53" s="1">
        <f>SUM(Morbidity_Before_adapt_result3_2[[#This Row],[AG]:[ZH]])</f>
        <v>8493.26</v>
      </c>
      <c r="AD53" s="1">
        <f>Morbidity_Before_adapt_result3_2[[#This Row],[Swiss]]/20</f>
        <v>424.66300000000001</v>
      </c>
    </row>
    <row r="54" spans="1:30" x14ac:dyDescent="0.35">
      <c r="A54" s="1" t="s">
        <v>43</v>
      </c>
      <c r="B54" s="1" t="s">
        <v>31</v>
      </c>
      <c r="C54" s="1">
        <v>790.31999999999994</v>
      </c>
      <c r="D54" s="1">
        <v>165.87</v>
      </c>
      <c r="E54" s="1">
        <v>54.32</v>
      </c>
      <c r="F54" s="1">
        <v>263.39</v>
      </c>
      <c r="G54" s="1">
        <v>119.21000000000001</v>
      </c>
      <c r="H54" s="1">
        <v>950.34</v>
      </c>
      <c r="I54" s="1">
        <v>212.64</v>
      </c>
      <c r="J54" s="1">
        <v>80.509999999999991</v>
      </c>
      <c r="K54" s="1">
        <v>54.84</v>
      </c>
      <c r="L54" s="1">
        <v>2650.46</v>
      </c>
      <c r="M54" s="1">
        <v>0.18</v>
      </c>
      <c r="N54" s="1">
        <v>183.23000000000002</v>
      </c>
      <c r="O54" s="1">
        <v>7.98</v>
      </c>
      <c r="P54" s="1">
        <v>58.29</v>
      </c>
      <c r="Q54" s="1">
        <v>0.7</v>
      </c>
      <c r="R54" s="1">
        <v>297.19</v>
      </c>
      <c r="S54" s="1">
        <v>37.32</v>
      </c>
      <c r="T54" s="1">
        <v>112.14</v>
      </c>
      <c r="U54" s="1">
        <v>208.03</v>
      </c>
      <c r="V54" s="1">
        <v>797.62</v>
      </c>
      <c r="W54" s="1">
        <v>1004.38</v>
      </c>
      <c r="X54" s="1">
        <v>13.74</v>
      </c>
      <c r="Y54" s="1">
        <v>82.31</v>
      </c>
      <c r="Z54" s="1">
        <v>140.67000000000002</v>
      </c>
      <c r="AA54" s="1">
        <v>54.96</v>
      </c>
      <c r="AB54" s="1">
        <v>398.83</v>
      </c>
      <c r="AC54" s="1">
        <f>SUM(Morbidity_Before_adapt_result3_2[[#This Row],[AG]:[ZH]])</f>
        <v>8739.4699999999993</v>
      </c>
      <c r="AD54" s="1">
        <f>Morbidity_Before_adapt_result3_2[[#This Row],[Swiss]]/20</f>
        <v>436.97349999999994</v>
      </c>
    </row>
    <row r="55" spans="1:30" x14ac:dyDescent="0.35">
      <c r="A55" s="1" t="s">
        <v>43</v>
      </c>
      <c r="B55" s="1" t="s">
        <v>32</v>
      </c>
      <c r="C55" s="1">
        <v>740.34999999999991</v>
      </c>
      <c r="D55" s="1">
        <v>152.36000000000001</v>
      </c>
      <c r="E55" s="1">
        <v>53.730000000000004</v>
      </c>
      <c r="F55" s="1">
        <v>252.23000000000002</v>
      </c>
      <c r="G55" s="1">
        <v>117.7</v>
      </c>
      <c r="H55" s="1">
        <v>914.90000000000009</v>
      </c>
      <c r="I55" s="1">
        <v>206.88</v>
      </c>
      <c r="J55" s="1">
        <v>78.38</v>
      </c>
      <c r="K55" s="1">
        <v>53.510000000000005</v>
      </c>
      <c r="L55" s="1">
        <v>2416.58</v>
      </c>
      <c r="M55" s="1">
        <v>0.18</v>
      </c>
      <c r="N55" s="1">
        <v>182.26999999999998</v>
      </c>
      <c r="O55" s="1">
        <v>7.96</v>
      </c>
      <c r="P55" s="1">
        <v>57.2</v>
      </c>
      <c r="Q55" s="1">
        <v>0.7</v>
      </c>
      <c r="R55" s="1">
        <v>277.02999999999997</v>
      </c>
      <c r="S55" s="1">
        <v>36.92</v>
      </c>
      <c r="T55" s="1">
        <v>109.53</v>
      </c>
      <c r="U55" s="1">
        <v>199.87</v>
      </c>
      <c r="V55" s="1">
        <v>759.75</v>
      </c>
      <c r="W55" s="1">
        <v>987.92000000000007</v>
      </c>
      <c r="X55" s="1">
        <v>13.72</v>
      </c>
      <c r="Y55" s="1">
        <v>82.009999999999991</v>
      </c>
      <c r="Z55" s="1">
        <v>138.93</v>
      </c>
      <c r="AA55" s="1">
        <v>54.370000000000005</v>
      </c>
      <c r="AB55" s="1">
        <v>383.01</v>
      </c>
      <c r="AC55" s="1">
        <f>SUM(Morbidity_Before_adapt_result3_2[[#This Row],[AG]:[ZH]])</f>
        <v>8277.9900000000016</v>
      </c>
      <c r="AD55" s="1">
        <f>Morbidity_Before_adapt_result3_2[[#This Row],[Swiss]]/20</f>
        <v>413.8995000000001</v>
      </c>
    </row>
    <row r="56" spans="1:30" x14ac:dyDescent="0.35">
      <c r="A56" s="1" t="s">
        <v>43</v>
      </c>
      <c r="B56" s="1" t="s">
        <v>33</v>
      </c>
      <c r="C56" s="1">
        <v>769.24</v>
      </c>
      <c r="D56" s="1">
        <v>157.89999999999998</v>
      </c>
      <c r="E56" s="1">
        <v>54.129999999999995</v>
      </c>
      <c r="F56" s="1">
        <v>254.89</v>
      </c>
      <c r="G56" s="1">
        <v>118.54</v>
      </c>
      <c r="H56" s="1">
        <v>941.28</v>
      </c>
      <c r="I56" s="1">
        <v>208.69</v>
      </c>
      <c r="J56" s="1">
        <v>79.319999999999993</v>
      </c>
      <c r="K56" s="1">
        <v>54.59</v>
      </c>
      <c r="L56" s="1">
        <v>2593.15</v>
      </c>
      <c r="M56" s="1">
        <v>0.18</v>
      </c>
      <c r="N56" s="1">
        <v>182.88</v>
      </c>
      <c r="O56" s="1">
        <v>7.96</v>
      </c>
      <c r="P56" s="1">
        <v>57.65</v>
      </c>
      <c r="Q56" s="1">
        <v>0.7</v>
      </c>
      <c r="R56" s="1">
        <v>279.83999999999997</v>
      </c>
      <c r="S56" s="1">
        <v>37.06</v>
      </c>
      <c r="T56" s="1">
        <v>110.97999999999999</v>
      </c>
      <c r="U56" s="1">
        <v>203.48000000000002</v>
      </c>
      <c r="V56" s="1">
        <v>774.57999999999993</v>
      </c>
      <c r="W56" s="1">
        <v>994.2</v>
      </c>
      <c r="X56" s="1">
        <v>13.72</v>
      </c>
      <c r="Y56" s="1">
        <v>82.24</v>
      </c>
      <c r="Z56" s="1">
        <v>140.35000000000002</v>
      </c>
      <c r="AA56" s="1">
        <v>54.65</v>
      </c>
      <c r="AB56" s="1">
        <v>387.64</v>
      </c>
      <c r="AC56" s="1">
        <f>SUM(Morbidity_Before_adapt_result3_2[[#This Row],[AG]:[ZH]])</f>
        <v>8559.8399999999983</v>
      </c>
      <c r="AD56" s="1">
        <f>Morbidity_Before_adapt_result3_2[[#This Row],[Swiss]]/20</f>
        <v>427.9919999999999</v>
      </c>
    </row>
    <row r="57" spans="1:30" x14ac:dyDescent="0.35">
      <c r="A57" s="1" t="s">
        <v>43</v>
      </c>
      <c r="B57" s="1" t="s">
        <v>34</v>
      </c>
      <c r="C57" s="1">
        <v>790.75</v>
      </c>
      <c r="D57" s="1">
        <v>165.95999999999998</v>
      </c>
      <c r="E57" s="1">
        <v>54.35</v>
      </c>
      <c r="F57" s="1">
        <v>258.94</v>
      </c>
      <c r="G57" s="1">
        <v>119.27000000000001</v>
      </c>
      <c r="H57" s="1">
        <v>954.31</v>
      </c>
      <c r="I57" s="1">
        <v>211.31</v>
      </c>
      <c r="J57" s="1">
        <v>80.389999999999986</v>
      </c>
      <c r="K57" s="1">
        <v>54.879999999999995</v>
      </c>
      <c r="L57" s="1">
        <v>2690.71</v>
      </c>
      <c r="M57" s="1">
        <v>0.18</v>
      </c>
      <c r="N57" s="1">
        <v>183.3</v>
      </c>
      <c r="O57" s="1">
        <v>7.98</v>
      </c>
      <c r="P57" s="1">
        <v>58.17</v>
      </c>
      <c r="Q57" s="1">
        <v>0.7</v>
      </c>
      <c r="R57" s="1">
        <v>286.93</v>
      </c>
      <c r="S57" s="1">
        <v>37.35</v>
      </c>
      <c r="T57" s="1">
        <v>112.00999999999999</v>
      </c>
      <c r="U57" s="1">
        <v>207.16000000000003</v>
      </c>
      <c r="V57" s="1">
        <v>793.49</v>
      </c>
      <c r="W57" s="1">
        <v>1003.34</v>
      </c>
      <c r="X57" s="1">
        <v>13.74</v>
      </c>
      <c r="Y57" s="1">
        <v>82.3</v>
      </c>
      <c r="Z57" s="1">
        <v>141.22</v>
      </c>
      <c r="AA57" s="1">
        <v>54.93</v>
      </c>
      <c r="AB57" s="1">
        <v>395.93</v>
      </c>
      <c r="AC57" s="1">
        <f>SUM(Morbidity_Before_adapt_result3_2[[#This Row],[AG]:[ZH]])</f>
        <v>8759.6</v>
      </c>
      <c r="AD57" s="1">
        <f>Morbidity_Before_adapt_result3_2[[#This Row],[Swiss]]/20</f>
        <v>437.98</v>
      </c>
    </row>
    <row r="58" spans="1:30" x14ac:dyDescent="0.35">
      <c r="A58" s="1" t="s">
        <v>43</v>
      </c>
      <c r="B58" s="1" t="s">
        <v>35</v>
      </c>
      <c r="C58" s="1">
        <v>747.02</v>
      </c>
      <c r="D58" s="1">
        <v>153.37</v>
      </c>
      <c r="E58" s="1">
        <v>53.85</v>
      </c>
      <c r="F58" s="1">
        <v>252.68</v>
      </c>
      <c r="G58" s="1">
        <v>117.67</v>
      </c>
      <c r="H58" s="1">
        <v>923.08</v>
      </c>
      <c r="I58" s="1">
        <v>206.56</v>
      </c>
      <c r="J58" s="1">
        <v>78.239999999999995</v>
      </c>
      <c r="K58" s="1">
        <v>54.239999999999995</v>
      </c>
      <c r="L58" s="1">
        <v>2465.42</v>
      </c>
      <c r="M58" s="1">
        <v>0.18</v>
      </c>
      <c r="N58" s="1">
        <v>182.36</v>
      </c>
      <c r="O58" s="1">
        <v>7.96</v>
      </c>
      <c r="P58" s="1">
        <v>57.07</v>
      </c>
      <c r="Q58" s="1">
        <v>0.7</v>
      </c>
      <c r="R58" s="1">
        <v>276.76</v>
      </c>
      <c r="S58" s="1">
        <v>36.94</v>
      </c>
      <c r="T58" s="1">
        <v>109.75</v>
      </c>
      <c r="U58" s="1">
        <v>200.18</v>
      </c>
      <c r="V58" s="1">
        <v>762.16</v>
      </c>
      <c r="W58" s="1">
        <v>987.11</v>
      </c>
      <c r="X58" s="1">
        <v>13.7</v>
      </c>
      <c r="Y58" s="1">
        <v>82.039999999999992</v>
      </c>
      <c r="Z58" s="1">
        <v>139.38999999999999</v>
      </c>
      <c r="AA58" s="1">
        <v>54.33</v>
      </c>
      <c r="AB58" s="1">
        <v>383.26</v>
      </c>
      <c r="AC58" s="1">
        <f>SUM(Morbidity_Before_adapt_result3_2[[#This Row],[AG]:[ZH]])</f>
        <v>8346.0199999999986</v>
      </c>
      <c r="AD58" s="1">
        <f>Morbidity_Before_adapt_result3_2[[#This Row],[Swiss]]/20</f>
        <v>417.30099999999993</v>
      </c>
    </row>
    <row r="59" spans="1:30" x14ac:dyDescent="0.35">
      <c r="A59" s="1" t="s">
        <v>43</v>
      </c>
      <c r="B59" s="1" t="s">
        <v>36</v>
      </c>
      <c r="C59" s="1">
        <v>773.42000000000007</v>
      </c>
      <c r="D59" s="1">
        <v>158.80000000000001</v>
      </c>
      <c r="E59" s="1">
        <v>54.19</v>
      </c>
      <c r="F59" s="1">
        <v>255.64999999999998</v>
      </c>
      <c r="G59" s="1">
        <v>118.57</v>
      </c>
      <c r="H59" s="1">
        <v>944.65000000000009</v>
      </c>
      <c r="I59" s="1">
        <v>209.18</v>
      </c>
      <c r="J59" s="1">
        <v>79.36</v>
      </c>
      <c r="K59" s="1">
        <v>54.58</v>
      </c>
      <c r="L59" s="1">
        <v>2618.29</v>
      </c>
      <c r="M59" s="1">
        <v>0.18</v>
      </c>
      <c r="N59" s="1">
        <v>182.92000000000002</v>
      </c>
      <c r="O59" s="1">
        <v>7.96</v>
      </c>
      <c r="P59" s="1">
        <v>57.67</v>
      </c>
      <c r="Q59" s="1">
        <v>0.7</v>
      </c>
      <c r="R59" s="1">
        <v>281.55</v>
      </c>
      <c r="S59" s="1">
        <v>37.08</v>
      </c>
      <c r="T59" s="1">
        <v>111.24000000000001</v>
      </c>
      <c r="U59" s="1">
        <v>204.29</v>
      </c>
      <c r="V59" s="1">
        <v>781.28</v>
      </c>
      <c r="W59" s="1">
        <v>994.9</v>
      </c>
      <c r="X59" s="1">
        <v>13.73</v>
      </c>
      <c r="Y59" s="1">
        <v>82.2</v>
      </c>
      <c r="Z59" s="1">
        <v>140.57999999999998</v>
      </c>
      <c r="AA59" s="1">
        <v>54.65</v>
      </c>
      <c r="AB59" s="1">
        <v>389.24</v>
      </c>
      <c r="AC59" s="1">
        <f>SUM(Morbidity_Before_adapt_result3_2[[#This Row],[AG]:[ZH]])</f>
        <v>8606.8599999999988</v>
      </c>
      <c r="AD59" s="1">
        <f>Morbidity_Before_adapt_result3_2[[#This Row],[Swiss]]/20</f>
        <v>430.34299999999996</v>
      </c>
    </row>
    <row r="60" spans="1:30" x14ac:dyDescent="0.35">
      <c r="A60" s="1" t="s">
        <v>43</v>
      </c>
      <c r="B60" s="1" t="s">
        <v>37</v>
      </c>
      <c r="C60" s="1">
        <v>795.77</v>
      </c>
      <c r="D60" s="1">
        <v>167.69</v>
      </c>
      <c r="E60" s="1">
        <v>54.42</v>
      </c>
      <c r="F60" s="1">
        <v>262.23</v>
      </c>
      <c r="G60" s="1">
        <v>119.24000000000001</v>
      </c>
      <c r="H60" s="1">
        <v>958.01</v>
      </c>
      <c r="I60" s="1">
        <v>212.42000000000002</v>
      </c>
      <c r="J60" s="1">
        <v>80.460000000000008</v>
      </c>
      <c r="K60" s="1">
        <v>54.870000000000005</v>
      </c>
      <c r="L60" s="1">
        <v>2712.34</v>
      </c>
      <c r="M60" s="1">
        <v>0.18</v>
      </c>
      <c r="N60" s="1">
        <v>183.3</v>
      </c>
      <c r="O60" s="1">
        <v>7.9700000000000006</v>
      </c>
      <c r="P60" s="1">
        <v>58.05</v>
      </c>
      <c r="Q60" s="1">
        <v>0.7</v>
      </c>
      <c r="R60" s="1">
        <v>300.62</v>
      </c>
      <c r="S60" s="1">
        <v>37.47</v>
      </c>
      <c r="T60" s="1">
        <v>112.41</v>
      </c>
      <c r="U60" s="1">
        <v>208.95</v>
      </c>
      <c r="V60" s="1">
        <v>804.48</v>
      </c>
      <c r="W60" s="1">
        <v>1004.5999999999999</v>
      </c>
      <c r="X60" s="1">
        <v>13.74</v>
      </c>
      <c r="Y60" s="1">
        <v>82.3</v>
      </c>
      <c r="Z60" s="1">
        <v>141.35000000000002</v>
      </c>
      <c r="AA60" s="1">
        <v>54.83</v>
      </c>
      <c r="AB60" s="1">
        <v>400.36</v>
      </c>
      <c r="AC60" s="1">
        <f>SUM(Morbidity_Before_adapt_result3_2[[#This Row],[AG]:[ZH]])</f>
        <v>8828.760000000002</v>
      </c>
      <c r="AD60" s="1">
        <f>Morbidity_Before_adapt_result3_2[[#This Row],[Swiss]]/20</f>
        <v>441.4380000000001</v>
      </c>
    </row>
    <row r="61" spans="1:30" x14ac:dyDescent="0.35">
      <c r="A61" s="1" t="s">
        <v>43</v>
      </c>
      <c r="B61" s="1" t="s">
        <v>38</v>
      </c>
      <c r="C61" s="1">
        <v>750.66000000000008</v>
      </c>
      <c r="D61" s="1">
        <v>153.49</v>
      </c>
      <c r="E61" s="1">
        <v>53.91</v>
      </c>
      <c r="F61" s="1">
        <v>253.04</v>
      </c>
      <c r="G61" s="1">
        <v>117.81</v>
      </c>
      <c r="H61" s="1">
        <v>926.05</v>
      </c>
      <c r="I61" s="1">
        <v>206.89</v>
      </c>
      <c r="J61" s="1">
        <v>78.36</v>
      </c>
      <c r="K61" s="1">
        <v>53.69</v>
      </c>
      <c r="L61" s="1">
        <v>2502.8599999999997</v>
      </c>
      <c r="M61" s="1">
        <v>0.18</v>
      </c>
      <c r="N61" s="1">
        <v>182.39</v>
      </c>
      <c r="O61" s="1">
        <v>7.96</v>
      </c>
      <c r="P61" s="1">
        <v>57.129999999999995</v>
      </c>
      <c r="Q61" s="1">
        <v>0.7</v>
      </c>
      <c r="R61" s="1">
        <v>277.78999999999996</v>
      </c>
      <c r="S61" s="1">
        <v>36.96</v>
      </c>
      <c r="T61" s="1">
        <v>110.05</v>
      </c>
      <c r="U61" s="1">
        <v>201.36</v>
      </c>
      <c r="V61" s="1">
        <v>766.65</v>
      </c>
      <c r="W61" s="1">
        <v>987.22</v>
      </c>
      <c r="X61" s="1">
        <v>13.72</v>
      </c>
      <c r="Y61" s="1">
        <v>81.949999999999989</v>
      </c>
      <c r="Z61" s="1">
        <v>139.63</v>
      </c>
      <c r="AA61" s="1">
        <v>54.35</v>
      </c>
      <c r="AB61" s="1">
        <v>384.74</v>
      </c>
      <c r="AC61" s="1">
        <f>SUM(Morbidity_Before_adapt_result3_2[[#This Row],[AG]:[ZH]])</f>
        <v>8399.5400000000009</v>
      </c>
      <c r="AD61" s="1">
        <f>Morbidity_Before_adapt_result3_2[[#This Row],[Swiss]]/20</f>
        <v>419.97700000000003</v>
      </c>
    </row>
    <row r="62" spans="1:30" x14ac:dyDescent="0.35">
      <c r="A62" s="1" t="s">
        <v>44</v>
      </c>
      <c r="B62" s="1" t="s">
        <v>29</v>
      </c>
      <c r="C62" s="1">
        <v>1631.6339614126841</v>
      </c>
      <c r="D62" s="1">
        <v>8.2009359651247316</v>
      </c>
      <c r="E62" s="1">
        <v>147.72198362541303</v>
      </c>
      <c r="F62" s="1">
        <v>602.04763853937152</v>
      </c>
      <c r="G62" s="1">
        <v>237.08371568803275</v>
      </c>
      <c r="H62" s="1">
        <v>2274.3398247504233</v>
      </c>
      <c r="I62" s="1">
        <v>247.21030948447421</v>
      </c>
      <c r="J62" s="1">
        <v>313.15335592330177</v>
      </c>
      <c r="K62" s="1">
        <v>51.908682136716301</v>
      </c>
      <c r="L62" s="1">
        <v>4069.1062238818563</v>
      </c>
      <c r="M62" s="1">
        <v>59.613779373637712</v>
      </c>
      <c r="N62" s="1">
        <v>391.95122901387856</v>
      </c>
      <c r="O62" s="1">
        <v>42.861180068808522</v>
      </c>
      <c r="P62" s="1">
        <v>22.435275631101661</v>
      </c>
      <c r="Q62" s="1">
        <v>1.4381287161919953</v>
      </c>
      <c r="R62" s="1">
        <v>69.274327385004554</v>
      </c>
      <c r="S62" s="1">
        <v>68.039251612936766</v>
      </c>
      <c r="T62" s="1">
        <v>54.625928619938669</v>
      </c>
      <c r="U62" s="1">
        <v>9.3174221687869032</v>
      </c>
      <c r="V62" s="1">
        <v>816.08792019399107</v>
      </c>
      <c r="W62" s="1">
        <v>295.22538749714636</v>
      </c>
      <c r="X62" s="1">
        <v>48.876851833600981</v>
      </c>
      <c r="Y62" s="1">
        <v>96.145262414352118</v>
      </c>
      <c r="Z62" s="1">
        <v>39.158322173694756</v>
      </c>
      <c r="AA62" s="1">
        <v>78.655517923142099</v>
      </c>
      <c r="AB62" s="1">
        <v>1640.3763667310668</v>
      </c>
      <c r="AC62" s="1">
        <f>SUM(Morbidity_Before_adapt_result3_2[[#This Row],[AG]:[ZH]])</f>
        <v>13316.488782764678</v>
      </c>
      <c r="AD62" s="1">
        <f>Morbidity_Before_adapt_result3_2[[#This Row],[Swiss]]/20</f>
        <v>665.82443913823386</v>
      </c>
    </row>
    <row r="63" spans="1:30" x14ac:dyDescent="0.35">
      <c r="A63" s="1" t="s">
        <v>44</v>
      </c>
      <c r="B63" s="1" t="s">
        <v>30</v>
      </c>
      <c r="C63" s="1">
        <v>1633.21</v>
      </c>
      <c r="D63" s="1">
        <v>19.54</v>
      </c>
      <c r="E63" s="1">
        <v>149.22999999999999</v>
      </c>
      <c r="F63" s="1">
        <v>602.30999999999995</v>
      </c>
      <c r="G63" s="1">
        <v>236.38</v>
      </c>
      <c r="H63" s="1">
        <v>2316.16</v>
      </c>
      <c r="I63" s="1">
        <v>246.62</v>
      </c>
      <c r="J63" s="1">
        <v>313.5</v>
      </c>
      <c r="K63" s="1">
        <v>54.72</v>
      </c>
      <c r="L63" s="1">
        <v>4146.78</v>
      </c>
      <c r="M63" s="1">
        <v>72.86</v>
      </c>
      <c r="N63" s="1">
        <v>392.61</v>
      </c>
      <c r="O63" s="1">
        <v>42.89</v>
      </c>
      <c r="P63" s="1">
        <v>23.62</v>
      </c>
      <c r="Q63" s="1">
        <v>1.66</v>
      </c>
      <c r="R63" s="1">
        <v>69.17</v>
      </c>
      <c r="S63" s="1">
        <v>68.150000000000006</v>
      </c>
      <c r="T63" s="1">
        <v>54.66</v>
      </c>
      <c r="U63" s="1">
        <v>9.32</v>
      </c>
      <c r="V63" s="1">
        <v>821.42</v>
      </c>
      <c r="W63" s="1">
        <v>296.82</v>
      </c>
      <c r="X63" s="1">
        <v>51.21</v>
      </c>
      <c r="Y63" s="1">
        <v>96.08</v>
      </c>
      <c r="Z63" s="1">
        <v>39.299999999999997</v>
      </c>
      <c r="AA63" s="1">
        <v>78.72</v>
      </c>
      <c r="AB63" s="1">
        <v>1643.79</v>
      </c>
      <c r="AC63" s="1">
        <f>SUM(Morbidity_Before_adapt_result3_2[[#This Row],[AG]:[ZH]])</f>
        <v>13480.73</v>
      </c>
      <c r="AD63" s="1">
        <f>Morbidity_Before_adapt_result3_2[[#This Row],[Swiss]]/20</f>
        <v>674.03649999999993</v>
      </c>
    </row>
    <row r="64" spans="1:30" x14ac:dyDescent="0.35">
      <c r="A64" s="1" t="s">
        <v>44</v>
      </c>
      <c r="B64" s="1" t="s">
        <v>31</v>
      </c>
      <c r="C64" s="1">
        <v>1670.8200000000002</v>
      </c>
      <c r="D64" s="1">
        <v>19.66</v>
      </c>
      <c r="E64" s="1">
        <v>151.98000000000002</v>
      </c>
      <c r="F64" s="1">
        <v>617.67000000000007</v>
      </c>
      <c r="G64" s="1">
        <v>237.79000000000002</v>
      </c>
      <c r="H64" s="1">
        <v>2423.9899999999998</v>
      </c>
      <c r="I64" s="1">
        <v>247.70999999999998</v>
      </c>
      <c r="J64" s="1">
        <v>325.95999999999998</v>
      </c>
      <c r="K64" s="1">
        <v>55</v>
      </c>
      <c r="L64" s="1">
        <v>4284.32</v>
      </c>
      <c r="M64" s="1">
        <v>74.87</v>
      </c>
      <c r="N64" s="1">
        <v>393.78</v>
      </c>
      <c r="O64" s="1">
        <v>42.94</v>
      </c>
      <c r="P64" s="1">
        <v>23.67</v>
      </c>
      <c r="Q64" s="1">
        <v>1.66</v>
      </c>
      <c r="R64" s="1">
        <v>69.569999999999993</v>
      </c>
      <c r="S64" s="1">
        <v>68.33</v>
      </c>
      <c r="T64" s="1">
        <v>55.8</v>
      </c>
      <c r="U64" s="1">
        <v>9.42</v>
      </c>
      <c r="V64" s="1">
        <v>831.88</v>
      </c>
      <c r="W64" s="1">
        <v>298.44</v>
      </c>
      <c r="X64" s="1">
        <v>51.41</v>
      </c>
      <c r="Y64" s="1">
        <v>96.2</v>
      </c>
      <c r="Z64" s="1">
        <v>39.5</v>
      </c>
      <c r="AA64" s="1">
        <v>79.099999999999994</v>
      </c>
      <c r="AB64" s="1">
        <v>1706.28</v>
      </c>
      <c r="AC64" s="1">
        <f>SUM(Morbidity_Before_adapt_result3_2[[#This Row],[AG]:[ZH]])</f>
        <v>13877.750000000002</v>
      </c>
      <c r="AD64" s="1">
        <f>Morbidity_Before_adapt_result3_2[[#This Row],[Swiss]]/20</f>
        <v>693.88750000000005</v>
      </c>
    </row>
    <row r="65" spans="1:30" x14ac:dyDescent="0.35">
      <c r="A65" s="1" t="s">
        <v>44</v>
      </c>
      <c r="B65" s="1" t="s">
        <v>32</v>
      </c>
      <c r="C65" s="1">
        <v>1584.36</v>
      </c>
      <c r="D65" s="1">
        <v>19.420000000000002</v>
      </c>
      <c r="E65" s="1">
        <v>147</v>
      </c>
      <c r="F65" s="1">
        <v>597.54</v>
      </c>
      <c r="G65" s="1">
        <v>234.24</v>
      </c>
      <c r="H65" s="1">
        <v>2224.9899999999998</v>
      </c>
      <c r="I65" s="1">
        <v>244.54</v>
      </c>
      <c r="J65" s="1">
        <v>308.60000000000002</v>
      </c>
      <c r="K65" s="1">
        <v>54.38</v>
      </c>
      <c r="L65" s="1">
        <v>3983.12</v>
      </c>
      <c r="M65" s="1">
        <v>70.919999999999987</v>
      </c>
      <c r="N65" s="1">
        <v>391.31</v>
      </c>
      <c r="O65" s="1">
        <v>42.86</v>
      </c>
      <c r="P65" s="1">
        <v>23.56</v>
      </c>
      <c r="Q65" s="1">
        <v>1.66</v>
      </c>
      <c r="R65" s="1">
        <v>68.56</v>
      </c>
      <c r="S65" s="1">
        <v>67.94</v>
      </c>
      <c r="T65" s="1">
        <v>54.05</v>
      </c>
      <c r="U65" s="1">
        <v>9.2899999999999991</v>
      </c>
      <c r="V65" s="1">
        <v>812.12</v>
      </c>
      <c r="W65" s="1">
        <v>295.34000000000003</v>
      </c>
      <c r="X65" s="1">
        <v>50.96</v>
      </c>
      <c r="Y65" s="1">
        <v>95.91</v>
      </c>
      <c r="Z65" s="1">
        <v>39.08</v>
      </c>
      <c r="AA65" s="1">
        <v>78.3</v>
      </c>
      <c r="AB65" s="1">
        <v>1628.21</v>
      </c>
      <c r="AC65" s="1">
        <f>SUM(Morbidity_Before_adapt_result3_2[[#This Row],[AG]:[ZH]])</f>
        <v>13128.259999999998</v>
      </c>
      <c r="AD65" s="1">
        <f>Morbidity_Before_adapt_result3_2[[#This Row],[Swiss]]/20</f>
        <v>656.4129999999999</v>
      </c>
    </row>
    <row r="66" spans="1:30" x14ac:dyDescent="0.35">
      <c r="A66" s="1" t="s">
        <v>44</v>
      </c>
      <c r="B66" s="1" t="s">
        <v>33</v>
      </c>
      <c r="C66" s="1">
        <v>1625.5300000000002</v>
      </c>
      <c r="D66" s="1">
        <v>19.48</v>
      </c>
      <c r="E66" s="1">
        <v>150.13999999999999</v>
      </c>
      <c r="F66" s="1">
        <v>605.23</v>
      </c>
      <c r="G66" s="1">
        <v>236.75</v>
      </c>
      <c r="H66" s="1">
        <v>2352.8199999999997</v>
      </c>
      <c r="I66" s="1">
        <v>246.61</v>
      </c>
      <c r="J66" s="1">
        <v>314.78999999999996</v>
      </c>
      <c r="K66" s="1">
        <v>54.79</v>
      </c>
      <c r="L66" s="1">
        <v>4148.71</v>
      </c>
      <c r="M66" s="1">
        <v>73.58</v>
      </c>
      <c r="N66" s="1">
        <v>393.13</v>
      </c>
      <c r="O66" s="1">
        <v>42.88</v>
      </c>
      <c r="P66" s="1">
        <v>23.64</v>
      </c>
      <c r="Q66" s="1">
        <v>1.66</v>
      </c>
      <c r="R66" s="1">
        <v>69.17</v>
      </c>
      <c r="S66" s="1">
        <v>68.210000000000008</v>
      </c>
      <c r="T66" s="1">
        <v>54.91</v>
      </c>
      <c r="U66" s="1">
        <v>9.32</v>
      </c>
      <c r="V66" s="1">
        <v>820.67000000000007</v>
      </c>
      <c r="W66" s="1">
        <v>297.06</v>
      </c>
      <c r="X66" s="1">
        <v>51.14</v>
      </c>
      <c r="Y66" s="1">
        <v>96.08</v>
      </c>
      <c r="Z66" s="1">
        <v>39.22</v>
      </c>
      <c r="AA66" s="1">
        <v>78.599999999999994</v>
      </c>
      <c r="AB66" s="1">
        <v>1649.77</v>
      </c>
      <c r="AC66" s="1">
        <f>SUM(Morbidity_Before_adapt_result3_2[[#This Row],[AG]:[ZH]])</f>
        <v>13523.889999999994</v>
      </c>
      <c r="AD66" s="1">
        <f>Morbidity_Before_adapt_result3_2[[#This Row],[Swiss]]/20</f>
        <v>676.19449999999972</v>
      </c>
    </row>
    <row r="67" spans="1:30" x14ac:dyDescent="0.35">
      <c r="A67" s="1" t="s">
        <v>44</v>
      </c>
      <c r="B67" s="1" t="s">
        <v>34</v>
      </c>
      <c r="C67" s="1">
        <v>1666.12</v>
      </c>
      <c r="D67" s="1">
        <v>19.630000000000003</v>
      </c>
      <c r="E67" s="1">
        <v>152.03</v>
      </c>
      <c r="F67" s="1">
        <v>614.05999999999995</v>
      </c>
      <c r="G67" s="1">
        <v>238.74</v>
      </c>
      <c r="H67" s="1">
        <v>2433.1799999999998</v>
      </c>
      <c r="I67" s="1">
        <v>247.83</v>
      </c>
      <c r="J67" s="1">
        <v>323.08</v>
      </c>
      <c r="K67" s="1">
        <v>55.06</v>
      </c>
      <c r="L67" s="1">
        <v>4290.6900000000005</v>
      </c>
      <c r="M67" s="1">
        <v>74.97999999999999</v>
      </c>
      <c r="N67" s="1">
        <v>394.1</v>
      </c>
      <c r="O67" s="1">
        <v>42.92</v>
      </c>
      <c r="P67" s="1">
        <v>23.68</v>
      </c>
      <c r="Q67" s="1">
        <v>1.66</v>
      </c>
      <c r="R67" s="1">
        <v>69.75</v>
      </c>
      <c r="S67" s="1">
        <v>68.37</v>
      </c>
      <c r="T67" s="1">
        <v>55.58</v>
      </c>
      <c r="U67" s="1">
        <v>9.36</v>
      </c>
      <c r="V67" s="1">
        <v>831.6400000000001</v>
      </c>
      <c r="W67" s="1">
        <v>298.73</v>
      </c>
      <c r="X67" s="1">
        <v>51.370000000000005</v>
      </c>
      <c r="Y67" s="1">
        <v>96.16</v>
      </c>
      <c r="Z67" s="1">
        <v>39.43</v>
      </c>
      <c r="AA67" s="1">
        <v>79.03</v>
      </c>
      <c r="AB67" s="1">
        <v>1678.12</v>
      </c>
      <c r="AC67" s="1">
        <f>SUM(Morbidity_Before_adapt_result3_2[[#This Row],[AG]:[ZH]])</f>
        <v>13855.300000000003</v>
      </c>
      <c r="AD67" s="1">
        <f>Morbidity_Before_adapt_result3_2[[#This Row],[Swiss]]/20</f>
        <v>692.7650000000001</v>
      </c>
    </row>
    <row r="68" spans="1:30" x14ac:dyDescent="0.35">
      <c r="A68" s="1" t="s">
        <v>44</v>
      </c>
      <c r="B68" s="1" t="s">
        <v>35</v>
      </c>
      <c r="C68" s="1">
        <v>1576.1</v>
      </c>
      <c r="D68" s="1">
        <v>19.399999999999999</v>
      </c>
      <c r="E68" s="1">
        <v>147.76</v>
      </c>
      <c r="F68" s="1">
        <v>598.99</v>
      </c>
      <c r="G68" s="1">
        <v>234.49</v>
      </c>
      <c r="H68" s="1">
        <v>2260.1</v>
      </c>
      <c r="I68" s="1">
        <v>244.5</v>
      </c>
      <c r="J68" s="1">
        <v>308.63</v>
      </c>
      <c r="K68" s="1">
        <v>54.53</v>
      </c>
      <c r="L68" s="1">
        <v>3970.63</v>
      </c>
      <c r="M68" s="1">
        <v>71.59</v>
      </c>
      <c r="N68" s="1">
        <v>391.87</v>
      </c>
      <c r="O68" s="1">
        <v>42.83</v>
      </c>
      <c r="P68" s="1">
        <v>23.58</v>
      </c>
      <c r="Q68" s="1">
        <v>1.66</v>
      </c>
      <c r="R68" s="1">
        <v>68.63</v>
      </c>
      <c r="S68" s="1">
        <v>68.03</v>
      </c>
      <c r="T68" s="1">
        <v>54.269999999999996</v>
      </c>
      <c r="U68" s="1">
        <v>9.3000000000000007</v>
      </c>
      <c r="V68" s="1">
        <v>812.16000000000008</v>
      </c>
      <c r="W68" s="1">
        <v>295.52999999999997</v>
      </c>
      <c r="X68" s="1">
        <v>50.91</v>
      </c>
      <c r="Y68" s="1">
        <v>95.92</v>
      </c>
      <c r="Z68" s="1">
        <v>39.010000000000005</v>
      </c>
      <c r="AA68" s="1">
        <v>78.180000000000007</v>
      </c>
      <c r="AB68" s="1">
        <v>1630.25</v>
      </c>
      <c r="AC68" s="1">
        <f>SUM(Morbidity_Before_adapt_result3_2[[#This Row],[AG]:[ZH]])</f>
        <v>13148.850000000002</v>
      </c>
      <c r="AD68" s="1">
        <f>Morbidity_Before_adapt_result3_2[[#This Row],[Swiss]]/20</f>
        <v>657.44250000000011</v>
      </c>
    </row>
    <row r="69" spans="1:30" x14ac:dyDescent="0.35">
      <c r="A69" s="1" t="s">
        <v>44</v>
      </c>
      <c r="B69" s="1" t="s">
        <v>36</v>
      </c>
      <c r="C69" s="1">
        <v>1626.83</v>
      </c>
      <c r="D69" s="1">
        <v>19.48</v>
      </c>
      <c r="E69" s="1">
        <v>150.47999999999999</v>
      </c>
      <c r="F69" s="1">
        <v>606.97</v>
      </c>
      <c r="G69" s="1">
        <v>236.73</v>
      </c>
      <c r="H69" s="1">
        <v>2384.4899999999998</v>
      </c>
      <c r="I69" s="1">
        <v>246.47</v>
      </c>
      <c r="J69" s="1">
        <v>317.55</v>
      </c>
      <c r="K69" s="1">
        <v>54.81</v>
      </c>
      <c r="L69" s="1">
        <v>4178.5600000000004</v>
      </c>
      <c r="M69" s="1">
        <v>73.75</v>
      </c>
      <c r="N69" s="1">
        <v>393.34</v>
      </c>
      <c r="O69" s="1">
        <v>42.88</v>
      </c>
      <c r="P69" s="1">
        <v>23.64</v>
      </c>
      <c r="Q69" s="1">
        <v>1.66</v>
      </c>
      <c r="R69" s="1">
        <v>69.19</v>
      </c>
      <c r="S69" s="1">
        <v>68.260000000000005</v>
      </c>
      <c r="T69" s="1">
        <v>55.06</v>
      </c>
      <c r="U69" s="1">
        <v>9.32</v>
      </c>
      <c r="V69" s="1">
        <v>822.91000000000008</v>
      </c>
      <c r="W69" s="1">
        <v>297.47000000000003</v>
      </c>
      <c r="X69" s="1">
        <v>51.17</v>
      </c>
      <c r="Y69" s="1">
        <v>96.050000000000011</v>
      </c>
      <c r="Z69" s="1">
        <v>39.269999999999996</v>
      </c>
      <c r="AA69" s="1">
        <v>78.62</v>
      </c>
      <c r="AB69" s="1">
        <v>1657.16</v>
      </c>
      <c r="AC69" s="1">
        <f>SUM(Morbidity_Before_adapt_result3_2[[#This Row],[AG]:[ZH]])</f>
        <v>13602.119999999999</v>
      </c>
      <c r="AD69" s="1">
        <f>Morbidity_Before_adapt_result3_2[[#This Row],[Swiss]]/20</f>
        <v>680.10599999999999</v>
      </c>
    </row>
    <row r="70" spans="1:30" x14ac:dyDescent="0.35">
      <c r="A70" s="1" t="s">
        <v>44</v>
      </c>
      <c r="B70" s="1" t="s">
        <v>37</v>
      </c>
      <c r="C70" s="1">
        <v>1651.8</v>
      </c>
      <c r="D70" s="1">
        <v>19.64</v>
      </c>
      <c r="E70" s="1">
        <v>152.44999999999999</v>
      </c>
      <c r="F70" s="1">
        <v>618.3900000000001</v>
      </c>
      <c r="G70" s="1">
        <v>238.45999999999998</v>
      </c>
      <c r="H70" s="1">
        <v>2465.2200000000003</v>
      </c>
      <c r="I70" s="1">
        <v>247.34</v>
      </c>
      <c r="J70" s="1">
        <v>327.79</v>
      </c>
      <c r="K70" s="1">
        <v>55.04</v>
      </c>
      <c r="L70" s="1">
        <v>4300.99</v>
      </c>
      <c r="M70" s="1">
        <v>75.25</v>
      </c>
      <c r="N70" s="1">
        <v>394.33</v>
      </c>
      <c r="O70" s="1">
        <v>42.92</v>
      </c>
      <c r="P70" s="1">
        <v>23.68</v>
      </c>
      <c r="Q70" s="1">
        <v>1.66</v>
      </c>
      <c r="R70" s="1">
        <v>69.53</v>
      </c>
      <c r="S70" s="1">
        <v>68.41</v>
      </c>
      <c r="T70" s="1">
        <v>55.9</v>
      </c>
      <c r="U70" s="1">
        <v>9.42</v>
      </c>
      <c r="V70" s="1">
        <v>833.64</v>
      </c>
      <c r="W70" s="1">
        <v>299.33000000000004</v>
      </c>
      <c r="X70" s="1">
        <v>51.370000000000005</v>
      </c>
      <c r="Y70" s="1">
        <v>96.18</v>
      </c>
      <c r="Z70" s="1">
        <v>39.450000000000003</v>
      </c>
      <c r="AA70" s="1">
        <v>78.91</v>
      </c>
      <c r="AB70" s="1">
        <v>1712.56</v>
      </c>
      <c r="AC70" s="1">
        <f>SUM(Morbidity_Before_adapt_result3_2[[#This Row],[AG]:[ZH]])</f>
        <v>13929.660000000002</v>
      </c>
      <c r="AD70" s="1">
        <f>Morbidity_Before_adapt_result3_2[[#This Row],[Swiss]]/20</f>
        <v>696.48300000000006</v>
      </c>
    </row>
    <row r="71" spans="1:30" x14ac:dyDescent="0.35">
      <c r="A71" s="1" t="s">
        <v>44</v>
      </c>
      <c r="B71" s="1" t="s">
        <v>38</v>
      </c>
      <c r="C71" s="1">
        <v>1580.94</v>
      </c>
      <c r="D71" s="1">
        <v>19.399999999999999</v>
      </c>
      <c r="E71" s="1">
        <v>147.94999999999999</v>
      </c>
      <c r="F71" s="1">
        <v>599.92000000000007</v>
      </c>
      <c r="G71" s="1">
        <v>234.8</v>
      </c>
      <c r="H71" s="1">
        <v>2291.08</v>
      </c>
      <c r="I71" s="1">
        <v>244.47</v>
      </c>
      <c r="J71" s="1">
        <v>310.11</v>
      </c>
      <c r="K71" s="1">
        <v>54.510000000000005</v>
      </c>
      <c r="L71" s="1">
        <v>4019.51</v>
      </c>
      <c r="M71" s="1">
        <v>71.37</v>
      </c>
      <c r="N71" s="1">
        <v>392.04</v>
      </c>
      <c r="O71" s="1">
        <v>42.84</v>
      </c>
      <c r="P71" s="1">
        <v>23.56</v>
      </c>
      <c r="Q71" s="1">
        <v>1.66</v>
      </c>
      <c r="R71" s="1">
        <v>68.75</v>
      </c>
      <c r="S71" s="1">
        <v>68.08</v>
      </c>
      <c r="T71" s="1">
        <v>54.3</v>
      </c>
      <c r="U71" s="1">
        <v>9.3000000000000007</v>
      </c>
      <c r="V71" s="1">
        <v>813.88</v>
      </c>
      <c r="W71" s="1">
        <v>295.82</v>
      </c>
      <c r="X71" s="1">
        <v>50.95</v>
      </c>
      <c r="Y71" s="1">
        <v>95.86</v>
      </c>
      <c r="Z71" s="1">
        <v>39.07</v>
      </c>
      <c r="AA71" s="1">
        <v>78.23</v>
      </c>
      <c r="AB71" s="1">
        <v>1637.27</v>
      </c>
      <c r="AC71" s="1">
        <f>SUM(Morbidity_Before_adapt_result3_2[[#This Row],[AG]:[ZH]])</f>
        <v>13245.67</v>
      </c>
      <c r="AD71" s="1">
        <f>Morbidity_Before_adapt_result3_2[[#This Row],[Swiss]]/20</f>
        <v>662.2835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35E0-CC33-44C8-8B31-E5B04794B946}">
  <dimension ref="A1:AD71"/>
  <sheetViews>
    <sheetView topLeftCell="R1" workbookViewId="0">
      <selection activeCell="AF23" sqref="AF23"/>
    </sheetView>
  </sheetViews>
  <sheetFormatPr defaultRowHeight="14.5" x14ac:dyDescent="0.35"/>
  <cols>
    <col min="1" max="1" width="26.6328125" bestFit="1" customWidth="1"/>
    <col min="2" max="2" width="20.36328125" bestFit="1" customWidth="1"/>
    <col min="3" max="28" width="11.90625" bestFit="1" customWidth="1"/>
    <col min="29" max="29" width="8.90625" bestFit="1" customWidth="1"/>
    <col min="30" max="30" width="8.8164062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46</v>
      </c>
      <c r="AD1" t="s">
        <v>45</v>
      </c>
    </row>
    <row r="2" spans="1:30" x14ac:dyDescent="0.35">
      <c r="A2" s="1" t="s">
        <v>28</v>
      </c>
      <c r="B2" s="1" t="s">
        <v>29</v>
      </c>
      <c r="C2" s="1">
        <v>4459.9468939805502</v>
      </c>
      <c r="D2" s="1">
        <v>2.8027574497482965</v>
      </c>
      <c r="E2" s="1">
        <v>8.4678990510661762</v>
      </c>
      <c r="F2" s="1">
        <v>802.28088498367617</v>
      </c>
      <c r="G2" s="1">
        <v>479.25195356049085</v>
      </c>
      <c r="H2" s="1">
        <v>5899.1206368686117</v>
      </c>
      <c r="I2" s="1">
        <v>76.571616843764019</v>
      </c>
      <c r="J2" s="1">
        <v>342.90108265044239</v>
      </c>
      <c r="K2" s="1">
        <v>91.654608255983803</v>
      </c>
      <c r="L2" s="1">
        <v>10260.895184185312</v>
      </c>
      <c r="M2" s="1">
        <v>36.690590314420483</v>
      </c>
      <c r="N2" s="1">
        <v>387.06096862100247</v>
      </c>
      <c r="O2" s="1">
        <v>19.700126876965243</v>
      </c>
      <c r="P2" s="1">
        <v>96.287785139892549</v>
      </c>
      <c r="Q2" s="1">
        <v>6.8165959869066572</v>
      </c>
      <c r="R2" s="1">
        <v>336.1878593987928</v>
      </c>
      <c r="S2" s="1">
        <v>161.70061986270224</v>
      </c>
      <c r="T2" s="1">
        <v>160.03754934881431</v>
      </c>
      <c r="U2" s="1">
        <v>105.65291070925205</v>
      </c>
      <c r="V2" s="1">
        <v>1750.8618005501946</v>
      </c>
      <c r="W2" s="1">
        <v>863.44378159344217</v>
      </c>
      <c r="X2" s="1">
        <v>39.318171295979745</v>
      </c>
      <c r="Y2" s="1">
        <v>9.7193780752037995</v>
      </c>
      <c r="Z2" s="1">
        <v>830.28061915447597</v>
      </c>
      <c r="AA2" s="1">
        <v>149.14504664392598</v>
      </c>
      <c r="AB2" s="1">
        <v>4921.0379968367542</v>
      </c>
      <c r="AC2" s="1">
        <f>SUM(Morbidity_After_adapt_result3_2[[#This Row],[AG]:[ZH]])</f>
        <v>32297.835318238373</v>
      </c>
      <c r="AD2" s="1">
        <f>Morbidity_After_adapt_result3_2[[#This Row],[Swiss]]/20</f>
        <v>1614.8917659119186</v>
      </c>
    </row>
    <row r="3" spans="1:30" x14ac:dyDescent="0.35">
      <c r="A3" s="1" t="s">
        <v>28</v>
      </c>
      <c r="B3" s="1" t="s">
        <v>30</v>
      </c>
      <c r="C3" s="1">
        <v>3915.0699999999997</v>
      </c>
      <c r="D3" s="1">
        <v>4.04</v>
      </c>
      <c r="E3" s="1">
        <v>7.55</v>
      </c>
      <c r="F3" s="1">
        <v>703.2</v>
      </c>
      <c r="G3" s="1">
        <v>416.68</v>
      </c>
      <c r="H3" s="1">
        <v>5195.3999999999996</v>
      </c>
      <c r="I3" s="1">
        <v>67.37</v>
      </c>
      <c r="J3" s="1">
        <v>295.63</v>
      </c>
      <c r="K3" s="1">
        <v>82.88</v>
      </c>
      <c r="L3" s="1">
        <v>9210.11</v>
      </c>
      <c r="M3" s="1">
        <v>37.620000000000005</v>
      </c>
      <c r="N3" s="1">
        <v>340.28</v>
      </c>
      <c r="O3" s="1">
        <v>17.3</v>
      </c>
      <c r="P3" s="1">
        <v>86.28</v>
      </c>
      <c r="Q3" s="1">
        <v>6.2</v>
      </c>
      <c r="R3" s="1">
        <v>299.15999999999997</v>
      </c>
      <c r="S3" s="1">
        <v>142.38</v>
      </c>
      <c r="T3" s="1">
        <v>140.44</v>
      </c>
      <c r="U3" s="1">
        <v>94.22999999999999</v>
      </c>
      <c r="V3" s="1">
        <v>1552.51</v>
      </c>
      <c r="W3" s="1">
        <v>749.2</v>
      </c>
      <c r="X3" s="1">
        <v>34.71</v>
      </c>
      <c r="Y3" s="1">
        <v>8.49</v>
      </c>
      <c r="Z3" s="1">
        <v>713.42000000000007</v>
      </c>
      <c r="AA3" s="1">
        <v>130.95999999999998</v>
      </c>
      <c r="AB3" s="1">
        <v>4359.76</v>
      </c>
      <c r="AC3" s="1">
        <f>SUM(Morbidity_After_adapt_result3_2[[#This Row],[AG]:[ZH]])</f>
        <v>28610.869999999995</v>
      </c>
      <c r="AD3" s="1">
        <f>Morbidity_After_adapt_result3_2[[#This Row],[Swiss]]/20</f>
        <v>1430.5434999999998</v>
      </c>
    </row>
    <row r="4" spans="1:30" x14ac:dyDescent="0.35">
      <c r="A4" s="1" t="s">
        <v>28</v>
      </c>
      <c r="B4" s="1" t="s">
        <v>31</v>
      </c>
      <c r="C4" s="1">
        <v>4341.12</v>
      </c>
      <c r="D4" s="1">
        <v>4.04</v>
      </c>
      <c r="E4" s="1">
        <v>7.7</v>
      </c>
      <c r="F4" s="1">
        <v>721.4</v>
      </c>
      <c r="G4" s="1">
        <v>428.66999999999996</v>
      </c>
      <c r="H4" s="1">
        <v>5600.1</v>
      </c>
      <c r="I4" s="1">
        <v>71.7</v>
      </c>
      <c r="J4" s="1">
        <v>313.45999999999998</v>
      </c>
      <c r="K4" s="1">
        <v>84.240000000000009</v>
      </c>
      <c r="L4" s="1">
        <v>9891.39</v>
      </c>
      <c r="M4" s="1">
        <v>39.32</v>
      </c>
      <c r="N4" s="1">
        <v>347.52</v>
      </c>
      <c r="O4" s="1">
        <v>17.64</v>
      </c>
      <c r="P4" s="1">
        <v>87.12</v>
      </c>
      <c r="Q4" s="1">
        <v>6.22</v>
      </c>
      <c r="R4" s="1">
        <v>302.27</v>
      </c>
      <c r="S4" s="1">
        <v>145.13999999999999</v>
      </c>
      <c r="T4" s="1">
        <v>146.66</v>
      </c>
      <c r="U4" s="1">
        <v>94.78</v>
      </c>
      <c r="V4" s="1">
        <v>1592.95</v>
      </c>
      <c r="W4" s="1">
        <v>773.97</v>
      </c>
      <c r="X4" s="1">
        <v>35.549999999999997</v>
      </c>
      <c r="Y4" s="1">
        <v>8.68</v>
      </c>
      <c r="Z4" s="1">
        <v>744.06999999999994</v>
      </c>
      <c r="AA4" s="1">
        <v>134.01999999999998</v>
      </c>
      <c r="AB4" s="1">
        <v>4595.8500000000004</v>
      </c>
      <c r="AC4" s="1">
        <f>SUM(Morbidity_After_adapt_result3_2[[#This Row],[AG]:[ZH]])</f>
        <v>30535.58</v>
      </c>
      <c r="AD4" s="1">
        <f>Morbidity_After_adapt_result3_2[[#This Row],[Swiss]]/20</f>
        <v>1526.779</v>
      </c>
    </row>
    <row r="5" spans="1:30" x14ac:dyDescent="0.35">
      <c r="A5" s="1" t="s">
        <v>28</v>
      </c>
      <c r="B5" s="1" t="s">
        <v>32</v>
      </c>
      <c r="C5" s="1">
        <v>3498.6099999999997</v>
      </c>
      <c r="D5" s="1">
        <v>3.9</v>
      </c>
      <c r="E5" s="1">
        <v>7.2200000000000006</v>
      </c>
      <c r="F5" s="1">
        <v>647.93000000000006</v>
      </c>
      <c r="G5" s="1">
        <v>375.88</v>
      </c>
      <c r="H5" s="1">
        <v>4661.8</v>
      </c>
      <c r="I5" s="1">
        <v>62.25</v>
      </c>
      <c r="J5" s="1">
        <v>263.36</v>
      </c>
      <c r="K5" s="1">
        <v>77.91</v>
      </c>
      <c r="L5" s="1">
        <v>8161.67</v>
      </c>
      <c r="M5" s="1">
        <v>33.64</v>
      </c>
      <c r="N5" s="1">
        <v>314.44</v>
      </c>
      <c r="O5" s="1">
        <v>15.940000000000001</v>
      </c>
      <c r="P5" s="1">
        <v>83.59</v>
      </c>
      <c r="Q5" s="1">
        <v>6.0299999999999994</v>
      </c>
      <c r="R5" s="1">
        <v>287.27999999999997</v>
      </c>
      <c r="S5" s="1">
        <v>130.85</v>
      </c>
      <c r="T5" s="1">
        <v>128.43</v>
      </c>
      <c r="U5" s="1">
        <v>91.29</v>
      </c>
      <c r="V5" s="1">
        <v>1456.44</v>
      </c>
      <c r="W5" s="1">
        <v>705.89</v>
      </c>
      <c r="X5" s="1">
        <v>32.42</v>
      </c>
      <c r="Y5" s="1">
        <v>7.7799999999999994</v>
      </c>
      <c r="Z5" s="1">
        <v>642.63</v>
      </c>
      <c r="AA5" s="1">
        <v>120.88</v>
      </c>
      <c r="AB5" s="1">
        <v>4045.36</v>
      </c>
      <c r="AC5" s="1">
        <f>SUM(Morbidity_After_adapt_result3_2[[#This Row],[AG]:[ZH]])</f>
        <v>25863.419999999991</v>
      </c>
      <c r="AD5" s="1">
        <f>Morbidity_After_adapt_result3_2[[#This Row],[Swiss]]/20</f>
        <v>1293.1709999999996</v>
      </c>
    </row>
    <row r="6" spans="1:30" x14ac:dyDescent="0.35">
      <c r="A6" s="1" t="s">
        <v>28</v>
      </c>
      <c r="B6" s="1" t="s">
        <v>33</v>
      </c>
      <c r="C6" s="1">
        <v>3933.41</v>
      </c>
      <c r="D6" s="1">
        <v>4.0299999999999994</v>
      </c>
      <c r="E6" s="1">
        <v>7.56</v>
      </c>
      <c r="F6" s="1">
        <v>699.58999999999992</v>
      </c>
      <c r="G6" s="1">
        <v>414.62</v>
      </c>
      <c r="H6" s="1">
        <v>5247.2199999999993</v>
      </c>
      <c r="I6" s="1">
        <v>66.860000000000014</v>
      </c>
      <c r="J6" s="1">
        <v>292.63</v>
      </c>
      <c r="K6" s="1">
        <v>82.39</v>
      </c>
      <c r="L6" s="1">
        <v>9334.42</v>
      </c>
      <c r="M6" s="1">
        <v>37.46</v>
      </c>
      <c r="N6" s="1">
        <v>338.26</v>
      </c>
      <c r="O6" s="1">
        <v>17.189999999999998</v>
      </c>
      <c r="P6" s="1">
        <v>85.95</v>
      </c>
      <c r="Q6" s="1">
        <v>6.1899999999999995</v>
      </c>
      <c r="R6" s="1">
        <v>299.09000000000003</v>
      </c>
      <c r="S6" s="1">
        <v>141.33999999999997</v>
      </c>
      <c r="T6" s="1">
        <v>140.07999999999998</v>
      </c>
      <c r="U6" s="1">
        <v>94.13</v>
      </c>
      <c r="V6" s="1">
        <v>1538.96</v>
      </c>
      <c r="W6" s="1">
        <v>740.5</v>
      </c>
      <c r="X6" s="1">
        <v>34.629999999999995</v>
      </c>
      <c r="Y6" s="1">
        <v>8.4400000000000013</v>
      </c>
      <c r="Z6" s="1">
        <v>706.53</v>
      </c>
      <c r="AA6" s="1">
        <v>129.94</v>
      </c>
      <c r="AB6" s="1">
        <v>4342.8999999999996</v>
      </c>
      <c r="AC6" s="1">
        <f>SUM(Morbidity_After_adapt_result3_2[[#This Row],[AG]:[ZH]])</f>
        <v>28744.319999999992</v>
      </c>
      <c r="AD6" s="1">
        <f>Morbidity_After_adapt_result3_2[[#This Row],[Swiss]]/20</f>
        <v>1437.2159999999997</v>
      </c>
    </row>
    <row r="7" spans="1:30" x14ac:dyDescent="0.35">
      <c r="A7" s="1" t="s">
        <v>28</v>
      </c>
      <c r="B7" s="1" t="s">
        <v>34</v>
      </c>
      <c r="C7" s="1">
        <v>4216.59</v>
      </c>
      <c r="D7" s="1">
        <v>4.04</v>
      </c>
      <c r="E7" s="1">
        <v>7.72</v>
      </c>
      <c r="F7" s="1">
        <v>722.2</v>
      </c>
      <c r="G7" s="1">
        <v>429.78999999999996</v>
      </c>
      <c r="H7" s="1">
        <v>5612.3</v>
      </c>
      <c r="I7" s="1">
        <v>69.599999999999994</v>
      </c>
      <c r="J7" s="1">
        <v>311.01</v>
      </c>
      <c r="K7" s="1">
        <v>84.289999999999992</v>
      </c>
      <c r="L7" s="1">
        <v>10066.67</v>
      </c>
      <c r="M7" s="1">
        <v>39.28</v>
      </c>
      <c r="N7" s="1">
        <v>348.03999999999996</v>
      </c>
      <c r="O7" s="1">
        <v>17.64</v>
      </c>
      <c r="P7" s="1">
        <v>86.89</v>
      </c>
      <c r="Q7" s="1">
        <v>6.22</v>
      </c>
      <c r="R7" s="1">
        <v>303.01</v>
      </c>
      <c r="S7" s="1">
        <v>145.05000000000001</v>
      </c>
      <c r="T7" s="1">
        <v>146.13999999999999</v>
      </c>
      <c r="U7" s="1">
        <v>94.72</v>
      </c>
      <c r="V7" s="1">
        <v>1587.3899999999999</v>
      </c>
      <c r="W7" s="1">
        <v>771</v>
      </c>
      <c r="X7" s="1">
        <v>35.67</v>
      </c>
      <c r="Y7" s="1">
        <v>8.69</v>
      </c>
      <c r="Z7" s="1">
        <v>747.4</v>
      </c>
      <c r="AA7" s="1">
        <v>134.04</v>
      </c>
      <c r="AB7" s="1">
        <v>4509.46</v>
      </c>
      <c r="AC7" s="1">
        <f>SUM(Morbidity_After_adapt_result3_2[[#This Row],[AG]:[ZH]])</f>
        <v>30504.849999999995</v>
      </c>
      <c r="AD7" s="1">
        <f>Morbidity_After_adapt_result3_2[[#This Row],[Swiss]]/20</f>
        <v>1525.2424999999998</v>
      </c>
    </row>
    <row r="8" spans="1:30" x14ac:dyDescent="0.35">
      <c r="A8" s="1" t="s">
        <v>28</v>
      </c>
      <c r="B8" s="1" t="s">
        <v>35</v>
      </c>
      <c r="C8" s="1">
        <v>3401.71</v>
      </c>
      <c r="D8" s="1">
        <v>3.82</v>
      </c>
      <c r="E8" s="1">
        <v>7.12</v>
      </c>
      <c r="F8" s="1">
        <v>623.25</v>
      </c>
      <c r="G8" s="1">
        <v>360.48</v>
      </c>
      <c r="H8" s="1">
        <v>4580.9500000000007</v>
      </c>
      <c r="I8" s="1">
        <v>59.71</v>
      </c>
      <c r="J8" s="1">
        <v>249.45</v>
      </c>
      <c r="K8" s="1">
        <v>74.61</v>
      </c>
      <c r="L8" s="1">
        <v>8071.11</v>
      </c>
      <c r="M8" s="1">
        <v>32.129999999999995</v>
      </c>
      <c r="N8" s="1">
        <v>300.95</v>
      </c>
      <c r="O8" s="1">
        <v>15.3</v>
      </c>
      <c r="P8" s="1">
        <v>81.650000000000006</v>
      </c>
      <c r="Q8" s="1">
        <v>5.9</v>
      </c>
      <c r="R8" s="1">
        <v>282.70999999999998</v>
      </c>
      <c r="S8" s="1">
        <v>125.15</v>
      </c>
      <c r="T8" s="1">
        <v>123.47</v>
      </c>
      <c r="U8" s="1">
        <v>89.59</v>
      </c>
      <c r="V8" s="1">
        <v>1400.65</v>
      </c>
      <c r="W8" s="1">
        <v>682.57999999999993</v>
      </c>
      <c r="X8" s="1">
        <v>31.31</v>
      </c>
      <c r="Y8" s="1">
        <v>7.43</v>
      </c>
      <c r="Z8" s="1">
        <v>606.5</v>
      </c>
      <c r="AA8" s="1">
        <v>115.50999999999999</v>
      </c>
      <c r="AB8" s="1">
        <v>3907.27</v>
      </c>
      <c r="AC8" s="1">
        <f>SUM(Morbidity_After_adapt_result3_2[[#This Row],[AG]:[ZH]])</f>
        <v>25240.310000000009</v>
      </c>
      <c r="AD8" s="1">
        <f>Morbidity_After_adapt_result3_2[[#This Row],[Swiss]]/20</f>
        <v>1262.0155000000004</v>
      </c>
    </row>
    <row r="9" spans="1:30" x14ac:dyDescent="0.35">
      <c r="A9" s="1" t="s">
        <v>28</v>
      </c>
      <c r="B9" s="1" t="s">
        <v>36</v>
      </c>
      <c r="C9" s="1">
        <v>3948.3199999999997</v>
      </c>
      <c r="D9" s="1">
        <v>4.0199999999999996</v>
      </c>
      <c r="E9" s="1">
        <v>7.5299999999999994</v>
      </c>
      <c r="F9" s="1">
        <v>690.93000000000006</v>
      </c>
      <c r="G9" s="1">
        <v>408.9</v>
      </c>
      <c r="H9" s="1">
        <v>5268.35</v>
      </c>
      <c r="I9" s="1">
        <v>66.77</v>
      </c>
      <c r="J9" s="1">
        <v>289.56</v>
      </c>
      <c r="K9" s="1">
        <v>81.72</v>
      </c>
      <c r="L9" s="1">
        <v>9327.7799999999988</v>
      </c>
      <c r="M9" s="1">
        <v>36.959999999999994</v>
      </c>
      <c r="N9" s="1">
        <v>334.57</v>
      </c>
      <c r="O9" s="1">
        <v>16.96</v>
      </c>
      <c r="P9" s="1">
        <v>85.63</v>
      </c>
      <c r="Q9" s="1">
        <v>6.17</v>
      </c>
      <c r="R9" s="1">
        <v>298.35000000000002</v>
      </c>
      <c r="S9" s="1">
        <v>139.87</v>
      </c>
      <c r="T9" s="1">
        <v>139.21</v>
      </c>
      <c r="U9" s="1">
        <v>93.88</v>
      </c>
      <c r="V9" s="1">
        <v>1531.54</v>
      </c>
      <c r="W9" s="1">
        <v>730.69</v>
      </c>
      <c r="X9" s="1">
        <v>34.260000000000005</v>
      </c>
      <c r="Y9" s="1">
        <v>8.3099999999999987</v>
      </c>
      <c r="Z9" s="1">
        <v>691.43</v>
      </c>
      <c r="AA9" s="1">
        <v>128.47</v>
      </c>
      <c r="AB9" s="1">
        <v>4342.66</v>
      </c>
      <c r="AC9" s="1">
        <f>SUM(Morbidity_After_adapt_result3_2[[#This Row],[AG]:[ZH]])</f>
        <v>28712.839999999993</v>
      </c>
      <c r="AD9" s="1">
        <f>Morbidity_After_adapt_result3_2[[#This Row],[Swiss]]/20</f>
        <v>1435.6419999999996</v>
      </c>
    </row>
    <row r="10" spans="1:30" x14ac:dyDescent="0.35">
      <c r="A10" s="1" t="s">
        <v>28</v>
      </c>
      <c r="B10" s="1" t="s">
        <v>37</v>
      </c>
      <c r="C10" s="1">
        <v>4335.96</v>
      </c>
      <c r="D10" s="1">
        <v>4.04</v>
      </c>
      <c r="E10" s="1">
        <v>7.72</v>
      </c>
      <c r="F10" s="1">
        <v>721.06999999999994</v>
      </c>
      <c r="G10" s="1">
        <v>428.59000000000003</v>
      </c>
      <c r="H10" s="1">
        <v>5693.96</v>
      </c>
      <c r="I10" s="1">
        <v>71.16</v>
      </c>
      <c r="J10" s="1">
        <v>313.82</v>
      </c>
      <c r="K10" s="1">
        <v>84.259999999999991</v>
      </c>
      <c r="L10" s="1">
        <v>10142.779999999999</v>
      </c>
      <c r="M10" s="1">
        <v>39.400000000000006</v>
      </c>
      <c r="N10" s="1">
        <v>347.86</v>
      </c>
      <c r="O10" s="1">
        <v>17.62</v>
      </c>
      <c r="P10" s="1">
        <v>86.76</v>
      </c>
      <c r="Q10" s="1">
        <v>6.22</v>
      </c>
      <c r="R10" s="1">
        <v>302.55</v>
      </c>
      <c r="S10" s="1">
        <v>145</v>
      </c>
      <c r="T10" s="1">
        <v>147.17000000000002</v>
      </c>
      <c r="U10" s="1">
        <v>94.62</v>
      </c>
      <c r="V10" s="1">
        <v>1589.8</v>
      </c>
      <c r="W10" s="1">
        <v>766.93000000000006</v>
      </c>
      <c r="X10" s="1">
        <v>35.65</v>
      </c>
      <c r="Y10" s="1">
        <v>8.68</v>
      </c>
      <c r="Z10" s="1">
        <v>745.25</v>
      </c>
      <c r="AA10" s="1">
        <v>133.84</v>
      </c>
      <c r="AB10" s="1">
        <v>4609.5599999999995</v>
      </c>
      <c r="AC10" s="1">
        <f>SUM(Morbidity_After_adapt_result3_2[[#This Row],[AG]:[ZH]])</f>
        <v>30880.269999999997</v>
      </c>
      <c r="AD10" s="1">
        <f>Morbidity_After_adapt_result3_2[[#This Row],[Swiss]]/20</f>
        <v>1544.0134999999998</v>
      </c>
    </row>
    <row r="11" spans="1:30" x14ac:dyDescent="0.35">
      <c r="A11" s="1" t="s">
        <v>28</v>
      </c>
      <c r="B11" s="1" t="s">
        <v>38</v>
      </c>
      <c r="C11" s="1">
        <v>3340.83</v>
      </c>
      <c r="D11" s="1">
        <v>3.7699999999999996</v>
      </c>
      <c r="E11" s="1">
        <v>7.02</v>
      </c>
      <c r="F11" s="1">
        <v>599.94000000000005</v>
      </c>
      <c r="G11" s="1">
        <v>344.71000000000004</v>
      </c>
      <c r="H11" s="1">
        <v>4495.57</v>
      </c>
      <c r="I11" s="1">
        <v>58.39</v>
      </c>
      <c r="J11" s="1">
        <v>240.9</v>
      </c>
      <c r="K11" s="1">
        <v>71.95</v>
      </c>
      <c r="L11" s="1">
        <v>7931.35</v>
      </c>
      <c r="M11" s="1">
        <v>30.65</v>
      </c>
      <c r="N11" s="1">
        <v>289.48</v>
      </c>
      <c r="O11" s="1">
        <v>14.7</v>
      </c>
      <c r="P11" s="1">
        <v>80.19</v>
      </c>
      <c r="Q11" s="1">
        <v>5.79</v>
      </c>
      <c r="R11" s="1">
        <v>278.68</v>
      </c>
      <c r="S11" s="1">
        <v>120.77000000000001</v>
      </c>
      <c r="T11" s="1">
        <v>119.52000000000001</v>
      </c>
      <c r="U11" s="1">
        <v>88.15</v>
      </c>
      <c r="V11" s="1">
        <v>1367.0900000000001</v>
      </c>
      <c r="W11" s="1">
        <v>662.08999999999992</v>
      </c>
      <c r="X11" s="1">
        <v>30.16</v>
      </c>
      <c r="Y11" s="1">
        <v>7.1</v>
      </c>
      <c r="Z11" s="1">
        <v>571.66</v>
      </c>
      <c r="AA11" s="1">
        <v>111.06</v>
      </c>
      <c r="AB11" s="1">
        <v>3839.1499999999996</v>
      </c>
      <c r="AC11" s="1">
        <f>SUM(Morbidity_After_adapt_result3_2[[#This Row],[AG]:[ZH]])</f>
        <v>24710.670000000006</v>
      </c>
      <c r="AD11" s="1">
        <f>Morbidity_After_adapt_result3_2[[#This Row],[Swiss]]/20</f>
        <v>1235.5335000000002</v>
      </c>
    </row>
    <row r="12" spans="1:30" x14ac:dyDescent="0.35">
      <c r="A12" s="1" t="s">
        <v>39</v>
      </c>
      <c r="B12" s="1" t="s">
        <v>29</v>
      </c>
      <c r="C12" s="1">
        <v>0</v>
      </c>
      <c r="D12" s="1">
        <v>4.8519909707208599</v>
      </c>
      <c r="E12" s="1">
        <v>0</v>
      </c>
      <c r="F12" s="1">
        <v>0.92826802903727312</v>
      </c>
      <c r="G12" s="1">
        <v>33.188273319481759</v>
      </c>
      <c r="H12" s="1">
        <v>67.359098766627554</v>
      </c>
      <c r="I12" s="1">
        <v>1.6842675794624342</v>
      </c>
      <c r="J12" s="1">
        <v>14.69626706904833</v>
      </c>
      <c r="K12" s="1">
        <v>7.487002657449815</v>
      </c>
      <c r="L12" s="1">
        <v>40.265270152363101</v>
      </c>
      <c r="M12" s="1">
        <v>6.008893697862268</v>
      </c>
      <c r="N12" s="1">
        <v>33.834411445149762</v>
      </c>
      <c r="O12" s="1">
        <v>6.9996948830799273</v>
      </c>
      <c r="P12" s="1">
        <v>2.2807607648018036E-2</v>
      </c>
      <c r="Q12" s="1">
        <v>0</v>
      </c>
      <c r="R12" s="1">
        <v>64.311991683392748</v>
      </c>
      <c r="S12" s="1">
        <v>73.203135388707878</v>
      </c>
      <c r="T12" s="1">
        <v>6.662744801052547</v>
      </c>
      <c r="U12" s="1">
        <v>0.45485497763016092</v>
      </c>
      <c r="V12" s="1">
        <v>8.6832287175471201</v>
      </c>
      <c r="W12" s="1">
        <v>9.1477753770460826</v>
      </c>
      <c r="X12" s="1">
        <v>0</v>
      </c>
      <c r="Y12" s="1">
        <v>420.14983607533014</v>
      </c>
      <c r="Z12" s="1">
        <v>4.0145923892181115</v>
      </c>
      <c r="AA12" s="1">
        <v>0.37946294705613171</v>
      </c>
      <c r="AB12" s="1">
        <v>599.77700305255212</v>
      </c>
      <c r="AC12" s="1">
        <f>SUM(Morbidity_After_adapt_result3_2[[#This Row],[AG]:[ZH]])</f>
        <v>1404.1108715874641</v>
      </c>
      <c r="AD12" s="1">
        <f>Morbidity_After_adapt_result3_2[[#This Row],[Swiss]]/20</f>
        <v>70.205543579373199</v>
      </c>
    </row>
    <row r="13" spans="1:30" x14ac:dyDescent="0.35">
      <c r="A13" s="1" t="s">
        <v>39</v>
      </c>
      <c r="B13" s="1" t="s">
        <v>30</v>
      </c>
      <c r="C13" s="1">
        <v>0</v>
      </c>
      <c r="D13" s="1">
        <v>88.16</v>
      </c>
      <c r="E13" s="1">
        <v>0</v>
      </c>
      <c r="F13" s="1">
        <v>0.8</v>
      </c>
      <c r="G13" s="1">
        <v>37.36</v>
      </c>
      <c r="H13" s="1">
        <v>84.28</v>
      </c>
      <c r="I13" s="1">
        <v>1.58</v>
      </c>
      <c r="J13" s="1">
        <v>12.52</v>
      </c>
      <c r="K13" s="1">
        <v>24.549999999999997</v>
      </c>
      <c r="L13" s="1">
        <v>35.849999999999994</v>
      </c>
      <c r="M13" s="1">
        <v>12.59</v>
      </c>
      <c r="N13" s="1">
        <v>29.619999999999997</v>
      </c>
      <c r="O13" s="1">
        <v>6.77</v>
      </c>
      <c r="P13" s="1">
        <v>0.12</v>
      </c>
      <c r="Q13" s="1">
        <v>0</v>
      </c>
      <c r="R13" s="1">
        <v>57.370000000000005</v>
      </c>
      <c r="S13" s="1">
        <v>138.98000000000002</v>
      </c>
      <c r="T13" s="1">
        <v>8.5</v>
      </c>
      <c r="U13" s="1">
        <v>0.6</v>
      </c>
      <c r="V13" s="1">
        <v>8.870000000000001</v>
      </c>
      <c r="W13" s="1">
        <v>7.85</v>
      </c>
      <c r="X13" s="1">
        <v>0</v>
      </c>
      <c r="Y13" s="1">
        <v>361.64</v>
      </c>
      <c r="Z13" s="1">
        <v>3.48</v>
      </c>
      <c r="AA13" s="1">
        <v>0.78</v>
      </c>
      <c r="AB13" s="1">
        <v>523.14</v>
      </c>
      <c r="AC13" s="1">
        <f>SUM(Morbidity_After_adapt_result3_2[[#This Row],[AG]:[ZH]])</f>
        <v>1445.4099999999999</v>
      </c>
      <c r="AD13" s="1">
        <f>Morbidity_After_adapt_result3_2[[#This Row],[Swiss]]/20</f>
        <v>72.270499999999998</v>
      </c>
    </row>
    <row r="14" spans="1:30" x14ac:dyDescent="0.35">
      <c r="A14" s="1" t="s">
        <v>39</v>
      </c>
      <c r="B14" s="1" t="s">
        <v>31</v>
      </c>
      <c r="C14" s="1">
        <v>0</v>
      </c>
      <c r="D14" s="1">
        <v>91.67</v>
      </c>
      <c r="E14" s="1">
        <v>0</v>
      </c>
      <c r="F14" s="1">
        <v>0.84</v>
      </c>
      <c r="G14" s="1">
        <v>38.97</v>
      </c>
      <c r="H14" s="1">
        <v>87.210000000000008</v>
      </c>
      <c r="I14" s="1">
        <v>1.62</v>
      </c>
      <c r="J14" s="1">
        <v>13.09</v>
      </c>
      <c r="K14" s="1">
        <v>25.32</v>
      </c>
      <c r="L14" s="1">
        <v>36.81</v>
      </c>
      <c r="M14" s="1">
        <v>13.08</v>
      </c>
      <c r="N14" s="1">
        <v>30.3</v>
      </c>
      <c r="O14" s="1">
        <v>6.98</v>
      </c>
      <c r="P14" s="1">
        <v>0.12</v>
      </c>
      <c r="Q14" s="1">
        <v>0</v>
      </c>
      <c r="R14" s="1">
        <v>58.370000000000005</v>
      </c>
      <c r="S14" s="1">
        <v>148.79000000000002</v>
      </c>
      <c r="T14" s="1">
        <v>8.73</v>
      </c>
      <c r="U14" s="1">
        <v>0.6</v>
      </c>
      <c r="V14" s="1">
        <v>9</v>
      </c>
      <c r="W14" s="1">
        <v>8.14</v>
      </c>
      <c r="X14" s="1">
        <v>0</v>
      </c>
      <c r="Y14" s="1">
        <v>375.85</v>
      </c>
      <c r="Z14" s="1">
        <v>3.64</v>
      </c>
      <c r="AA14" s="1">
        <v>0.8</v>
      </c>
      <c r="AB14" s="1">
        <v>538.29999999999995</v>
      </c>
      <c r="AC14" s="1">
        <f>SUM(Morbidity_After_adapt_result3_2[[#This Row],[AG]:[ZH]])</f>
        <v>1498.23</v>
      </c>
      <c r="AD14" s="1">
        <f>Morbidity_After_adapt_result3_2[[#This Row],[Swiss]]/20</f>
        <v>74.911500000000004</v>
      </c>
    </row>
    <row r="15" spans="1:30" x14ac:dyDescent="0.35">
      <c r="A15" s="1" t="s">
        <v>39</v>
      </c>
      <c r="B15" s="1" t="s">
        <v>32</v>
      </c>
      <c r="C15" s="1">
        <v>0</v>
      </c>
      <c r="D15" s="1">
        <v>85.53</v>
      </c>
      <c r="E15" s="1">
        <v>0</v>
      </c>
      <c r="F15" s="1">
        <v>0.74</v>
      </c>
      <c r="G15" s="1">
        <v>33.769999999999996</v>
      </c>
      <c r="H15" s="1">
        <v>75.84</v>
      </c>
      <c r="I15" s="1">
        <v>1.46</v>
      </c>
      <c r="J15" s="1">
        <v>11.09</v>
      </c>
      <c r="K15" s="1">
        <v>23.02</v>
      </c>
      <c r="L15" s="1">
        <v>32.31</v>
      </c>
      <c r="M15" s="1">
        <v>11.309999999999999</v>
      </c>
      <c r="N15" s="1">
        <v>27.299999999999997</v>
      </c>
      <c r="O15" s="1">
        <v>6.1999999999999993</v>
      </c>
      <c r="P15" s="1">
        <v>0.12</v>
      </c>
      <c r="Q15" s="1">
        <v>0</v>
      </c>
      <c r="R15" s="1">
        <v>55.230000000000004</v>
      </c>
      <c r="S15" s="1">
        <v>128.63999999999999</v>
      </c>
      <c r="T15" s="1">
        <v>7.7799999999999994</v>
      </c>
      <c r="U15" s="1">
        <v>0.57999999999999996</v>
      </c>
      <c r="V15" s="1">
        <v>8.2800000000000011</v>
      </c>
      <c r="W15" s="1">
        <v>7.33</v>
      </c>
      <c r="X15" s="1">
        <v>0</v>
      </c>
      <c r="Y15" s="1">
        <v>327.31</v>
      </c>
      <c r="Z15" s="1">
        <v>3.1</v>
      </c>
      <c r="AA15" s="1">
        <v>0.72</v>
      </c>
      <c r="AB15" s="1">
        <v>483.22</v>
      </c>
      <c r="AC15" s="1">
        <f>SUM(Morbidity_After_adapt_result3_2[[#This Row],[AG]:[ZH]])</f>
        <v>1330.88</v>
      </c>
      <c r="AD15" s="1">
        <f>Morbidity_After_adapt_result3_2[[#This Row],[Swiss]]/20</f>
        <v>66.544000000000011</v>
      </c>
    </row>
    <row r="16" spans="1:30" x14ac:dyDescent="0.35">
      <c r="A16" s="1" t="s">
        <v>39</v>
      </c>
      <c r="B16" s="1" t="s">
        <v>33</v>
      </c>
      <c r="C16" s="1">
        <v>0</v>
      </c>
      <c r="D16" s="1">
        <v>87.94</v>
      </c>
      <c r="E16" s="1">
        <v>0</v>
      </c>
      <c r="F16" s="1">
        <v>0.8</v>
      </c>
      <c r="G16" s="1">
        <v>37.5</v>
      </c>
      <c r="H16" s="1">
        <v>83.75</v>
      </c>
      <c r="I16" s="1">
        <v>1.58</v>
      </c>
      <c r="J16" s="1">
        <v>12.33</v>
      </c>
      <c r="K16" s="1">
        <v>24.189999999999998</v>
      </c>
      <c r="L16" s="1">
        <v>35.480000000000004</v>
      </c>
      <c r="M16" s="1">
        <v>12.43</v>
      </c>
      <c r="N16" s="1">
        <v>29.380000000000003</v>
      </c>
      <c r="O16" s="1">
        <v>6.6999999999999993</v>
      </c>
      <c r="P16" s="1">
        <v>0.12</v>
      </c>
      <c r="Q16" s="1">
        <v>0</v>
      </c>
      <c r="R16" s="1">
        <v>57.480000000000004</v>
      </c>
      <c r="S16" s="1">
        <v>138.55000000000001</v>
      </c>
      <c r="T16" s="1">
        <v>8.3999999999999986</v>
      </c>
      <c r="U16" s="1">
        <v>0.6</v>
      </c>
      <c r="V16" s="1">
        <v>8.82</v>
      </c>
      <c r="W16" s="1">
        <v>7.73</v>
      </c>
      <c r="X16" s="1">
        <v>0</v>
      </c>
      <c r="Y16" s="1">
        <v>362.04999999999995</v>
      </c>
      <c r="Z16" s="1">
        <v>3.42</v>
      </c>
      <c r="AA16" s="1">
        <v>0.78</v>
      </c>
      <c r="AB16" s="1">
        <v>522.75</v>
      </c>
      <c r="AC16" s="1">
        <f>SUM(Morbidity_After_adapt_result3_2[[#This Row],[AG]:[ZH]])</f>
        <v>1442.78</v>
      </c>
      <c r="AD16" s="1">
        <f>Morbidity_After_adapt_result3_2[[#This Row],[Swiss]]/20</f>
        <v>72.138999999999996</v>
      </c>
    </row>
    <row r="17" spans="1:30" x14ac:dyDescent="0.35">
      <c r="A17" s="1" t="s">
        <v>39</v>
      </c>
      <c r="B17" s="1" t="s">
        <v>34</v>
      </c>
      <c r="C17" s="1">
        <v>0</v>
      </c>
      <c r="D17" s="1">
        <v>91.02</v>
      </c>
      <c r="E17" s="1">
        <v>0</v>
      </c>
      <c r="F17" s="1">
        <v>0.82</v>
      </c>
      <c r="G17" s="1">
        <v>39.32</v>
      </c>
      <c r="H17" s="1">
        <v>87.49</v>
      </c>
      <c r="I17" s="1">
        <v>1.62</v>
      </c>
      <c r="J17" s="1">
        <v>13.01</v>
      </c>
      <c r="K17" s="1">
        <v>25.15</v>
      </c>
      <c r="L17" s="1">
        <v>36.86</v>
      </c>
      <c r="M17" s="1">
        <v>13</v>
      </c>
      <c r="N17" s="1">
        <v>30.270000000000003</v>
      </c>
      <c r="O17" s="1">
        <v>6.95</v>
      </c>
      <c r="P17" s="1">
        <v>0.12</v>
      </c>
      <c r="Q17" s="1">
        <v>0</v>
      </c>
      <c r="R17" s="1">
        <v>58.6</v>
      </c>
      <c r="S17" s="1">
        <v>148.54000000000002</v>
      </c>
      <c r="T17" s="1">
        <v>8.66</v>
      </c>
      <c r="U17" s="1">
        <v>0.6</v>
      </c>
      <c r="V17" s="1">
        <v>8.98</v>
      </c>
      <c r="W17" s="1">
        <v>8.11</v>
      </c>
      <c r="X17" s="1">
        <v>0</v>
      </c>
      <c r="Y17" s="1">
        <v>379.53</v>
      </c>
      <c r="Z17" s="1">
        <v>3.64</v>
      </c>
      <c r="AA17" s="1">
        <v>0.8</v>
      </c>
      <c r="AB17" s="1">
        <v>540.5</v>
      </c>
      <c r="AC17" s="1">
        <f>SUM(Morbidity_After_adapt_result3_2[[#This Row],[AG]:[ZH]])</f>
        <v>1503.59</v>
      </c>
      <c r="AD17" s="1">
        <f>Morbidity_After_adapt_result3_2[[#This Row],[Swiss]]/20</f>
        <v>75.17949999999999</v>
      </c>
    </row>
    <row r="18" spans="1:30" x14ac:dyDescent="0.35">
      <c r="A18" s="1" t="s">
        <v>39</v>
      </c>
      <c r="B18" s="1" t="s">
        <v>35</v>
      </c>
      <c r="C18" s="1">
        <v>0</v>
      </c>
      <c r="D18" s="1">
        <v>84.27</v>
      </c>
      <c r="E18" s="1">
        <v>0</v>
      </c>
      <c r="F18" s="1">
        <v>0.71</v>
      </c>
      <c r="G18" s="1">
        <v>32.72</v>
      </c>
      <c r="H18" s="1">
        <v>72.31</v>
      </c>
      <c r="I18" s="1">
        <v>1.41</v>
      </c>
      <c r="J18" s="1">
        <v>10.41</v>
      </c>
      <c r="K18" s="1">
        <v>21.96</v>
      </c>
      <c r="L18" s="1">
        <v>30.27</v>
      </c>
      <c r="M18" s="1">
        <v>10.690000000000001</v>
      </c>
      <c r="N18" s="1">
        <v>26.03</v>
      </c>
      <c r="O18" s="1">
        <v>5.91</v>
      </c>
      <c r="P18" s="1">
        <v>0.12</v>
      </c>
      <c r="Q18" s="1">
        <v>0</v>
      </c>
      <c r="R18" s="1">
        <v>54.349999999999994</v>
      </c>
      <c r="S18" s="1">
        <v>123.66999999999999</v>
      </c>
      <c r="T18" s="1">
        <v>7.38</v>
      </c>
      <c r="U18" s="1">
        <v>0.57000000000000006</v>
      </c>
      <c r="V18" s="1">
        <v>7.9599999999999991</v>
      </c>
      <c r="W18" s="1">
        <v>7.05</v>
      </c>
      <c r="X18" s="1">
        <v>0</v>
      </c>
      <c r="Y18" s="1">
        <v>315.40999999999997</v>
      </c>
      <c r="Z18" s="1">
        <v>2.8899999999999997</v>
      </c>
      <c r="AA18" s="1">
        <v>0.69</v>
      </c>
      <c r="AB18" s="1">
        <v>466.85</v>
      </c>
      <c r="AC18" s="1">
        <f>SUM(Morbidity_After_adapt_result3_2[[#This Row],[AG]:[ZH]])</f>
        <v>1283.6299999999999</v>
      </c>
      <c r="AD18" s="1">
        <f>Morbidity_After_adapt_result3_2[[#This Row],[Swiss]]/20</f>
        <v>64.1815</v>
      </c>
    </row>
    <row r="19" spans="1:30" x14ac:dyDescent="0.35">
      <c r="A19" s="1" t="s">
        <v>39</v>
      </c>
      <c r="B19" s="1" t="s">
        <v>36</v>
      </c>
      <c r="C19" s="1">
        <v>0</v>
      </c>
      <c r="D19" s="1">
        <v>88.47</v>
      </c>
      <c r="E19" s="1">
        <v>0</v>
      </c>
      <c r="F19" s="1">
        <v>0.78</v>
      </c>
      <c r="G19" s="1">
        <v>37.090000000000003</v>
      </c>
      <c r="H19" s="1">
        <v>82.550000000000011</v>
      </c>
      <c r="I19" s="1">
        <v>1.56</v>
      </c>
      <c r="J19" s="1">
        <v>12.02</v>
      </c>
      <c r="K19" s="1">
        <v>24.07</v>
      </c>
      <c r="L19" s="1">
        <v>34.900000000000006</v>
      </c>
      <c r="M19" s="1">
        <v>12.21</v>
      </c>
      <c r="N19" s="1">
        <v>28.97</v>
      </c>
      <c r="O19" s="1">
        <v>6.6</v>
      </c>
      <c r="P19" s="1">
        <v>0.12</v>
      </c>
      <c r="Q19" s="1">
        <v>0</v>
      </c>
      <c r="R19" s="1">
        <v>57.3</v>
      </c>
      <c r="S19" s="1">
        <v>138.33999999999997</v>
      </c>
      <c r="T19" s="1">
        <v>8.3000000000000007</v>
      </c>
      <c r="U19" s="1">
        <v>0.6</v>
      </c>
      <c r="V19" s="1">
        <v>8.74</v>
      </c>
      <c r="W19" s="1">
        <v>7.6099999999999994</v>
      </c>
      <c r="X19" s="1">
        <v>0</v>
      </c>
      <c r="Y19" s="1">
        <v>355.79999999999995</v>
      </c>
      <c r="Z19" s="1">
        <v>3.34</v>
      </c>
      <c r="AA19" s="1">
        <v>0.78</v>
      </c>
      <c r="AB19" s="1">
        <v>516.79999999999995</v>
      </c>
      <c r="AC19" s="1">
        <f>SUM(Morbidity_After_adapt_result3_2[[#This Row],[AG]:[ZH]])</f>
        <v>1426.9499999999998</v>
      </c>
      <c r="AD19" s="1">
        <f>Morbidity_After_adapt_result3_2[[#This Row],[Swiss]]/20</f>
        <v>71.347499999999997</v>
      </c>
    </row>
    <row r="20" spans="1:30" x14ac:dyDescent="0.35">
      <c r="A20" s="1" t="s">
        <v>39</v>
      </c>
      <c r="B20" s="1" t="s">
        <v>37</v>
      </c>
      <c r="C20" s="1">
        <v>0</v>
      </c>
      <c r="D20" s="1">
        <v>92.39</v>
      </c>
      <c r="E20" s="1">
        <v>0</v>
      </c>
      <c r="F20" s="1">
        <v>0.82</v>
      </c>
      <c r="G20" s="1">
        <v>39.269999999999996</v>
      </c>
      <c r="H20" s="1">
        <v>87.06</v>
      </c>
      <c r="I20" s="1">
        <v>1.62</v>
      </c>
      <c r="J20" s="1">
        <v>12.93</v>
      </c>
      <c r="K20" s="1">
        <v>25.14</v>
      </c>
      <c r="L20" s="1">
        <v>36.82</v>
      </c>
      <c r="M20" s="1">
        <v>12.93</v>
      </c>
      <c r="N20" s="1">
        <v>30.18</v>
      </c>
      <c r="O20" s="1">
        <v>6.93</v>
      </c>
      <c r="P20" s="1">
        <v>0.12</v>
      </c>
      <c r="Q20" s="1">
        <v>0</v>
      </c>
      <c r="R20" s="1">
        <v>58.55</v>
      </c>
      <c r="S20" s="1">
        <v>150.21</v>
      </c>
      <c r="T20" s="1">
        <v>8.68</v>
      </c>
      <c r="U20" s="1">
        <v>0.6</v>
      </c>
      <c r="V20" s="1">
        <v>8.98</v>
      </c>
      <c r="W20" s="1">
        <v>8.0399999999999991</v>
      </c>
      <c r="X20" s="1">
        <v>0</v>
      </c>
      <c r="Y20" s="1">
        <v>377.18</v>
      </c>
      <c r="Z20" s="1">
        <v>3.6100000000000003</v>
      </c>
      <c r="AA20" s="1">
        <v>0.8</v>
      </c>
      <c r="AB20" s="1">
        <v>538.19000000000005</v>
      </c>
      <c r="AC20" s="1">
        <f>SUM(Morbidity_After_adapt_result3_2[[#This Row],[AG]:[ZH]])</f>
        <v>1501.0500000000002</v>
      </c>
      <c r="AD20" s="1">
        <f>Morbidity_After_adapt_result3_2[[#This Row],[Swiss]]/20</f>
        <v>75.052500000000009</v>
      </c>
    </row>
    <row r="21" spans="1:30" x14ac:dyDescent="0.35">
      <c r="A21" s="1" t="s">
        <v>39</v>
      </c>
      <c r="B21" s="1" t="s">
        <v>38</v>
      </c>
      <c r="C21" s="1">
        <v>0</v>
      </c>
      <c r="D21" s="1">
        <v>84.03</v>
      </c>
      <c r="E21" s="1">
        <v>0</v>
      </c>
      <c r="F21" s="1">
        <v>0.67</v>
      </c>
      <c r="G21" s="1">
        <v>31.49</v>
      </c>
      <c r="H21" s="1">
        <v>69.12</v>
      </c>
      <c r="I21" s="1">
        <v>1.35</v>
      </c>
      <c r="J21" s="1">
        <v>9.8000000000000007</v>
      </c>
      <c r="K21" s="1">
        <v>21.28</v>
      </c>
      <c r="L21" s="1">
        <v>28.66</v>
      </c>
      <c r="M21" s="1">
        <v>10.18</v>
      </c>
      <c r="N21" s="1">
        <v>24.93</v>
      </c>
      <c r="O21" s="1">
        <v>5.66</v>
      </c>
      <c r="P21" s="1">
        <v>0.12</v>
      </c>
      <c r="Q21" s="1">
        <v>0</v>
      </c>
      <c r="R21" s="1">
        <v>53.59</v>
      </c>
      <c r="S21" s="1">
        <v>122.4</v>
      </c>
      <c r="T21" s="1">
        <v>7.1099999999999994</v>
      </c>
      <c r="U21" s="1">
        <v>0.56000000000000005</v>
      </c>
      <c r="V21" s="1">
        <v>7.72</v>
      </c>
      <c r="W21" s="1">
        <v>6.8000000000000007</v>
      </c>
      <c r="X21" s="1">
        <v>0</v>
      </c>
      <c r="Y21" s="1">
        <v>300.97000000000003</v>
      </c>
      <c r="Z21" s="1">
        <v>2.71</v>
      </c>
      <c r="AA21" s="1">
        <v>0.67</v>
      </c>
      <c r="AB21" s="1">
        <v>451.08000000000004</v>
      </c>
      <c r="AC21" s="1">
        <f>SUM(Morbidity_After_adapt_result3_2[[#This Row],[AG]:[ZH]])</f>
        <v>1240.9000000000001</v>
      </c>
      <c r="AD21" s="1">
        <f>Morbidity_After_adapt_result3_2[[#This Row],[Swiss]]/20</f>
        <v>62.045000000000002</v>
      </c>
    </row>
    <row r="22" spans="1:30" x14ac:dyDescent="0.35">
      <c r="A22" s="1" t="s">
        <v>40</v>
      </c>
      <c r="B22" s="1" t="s">
        <v>29</v>
      </c>
      <c r="C22" s="1">
        <v>1541.178858196718</v>
      </c>
      <c r="D22" s="1">
        <v>4.3825410035529382</v>
      </c>
      <c r="E22" s="1">
        <v>220.90556629577392</v>
      </c>
      <c r="F22" s="1">
        <v>808.64769334773553</v>
      </c>
      <c r="G22" s="1">
        <v>50.957605814187417</v>
      </c>
      <c r="H22" s="1">
        <v>1866.3807987354592</v>
      </c>
      <c r="I22" s="1">
        <v>139.17605437010195</v>
      </c>
      <c r="J22" s="1">
        <v>83.211873713476933</v>
      </c>
      <c r="K22" s="1">
        <v>81.56079563498605</v>
      </c>
      <c r="L22" s="1">
        <v>1764.740229324663</v>
      </c>
      <c r="M22" s="1">
        <v>40.134160403380356</v>
      </c>
      <c r="N22" s="1">
        <v>142.97241707132073</v>
      </c>
      <c r="O22" s="1">
        <v>12.12508269595029</v>
      </c>
      <c r="P22" s="1">
        <v>17.589316371643736</v>
      </c>
      <c r="Q22" s="1">
        <v>71.670101521981621</v>
      </c>
      <c r="R22" s="1">
        <v>607.00201160292363</v>
      </c>
      <c r="S22" s="1">
        <v>28.371822594801021</v>
      </c>
      <c r="T22" s="1">
        <v>97.489579940360017</v>
      </c>
      <c r="U22" s="1">
        <v>3.1850124875597903</v>
      </c>
      <c r="V22" s="1">
        <v>814.61598991521305</v>
      </c>
      <c r="W22" s="1">
        <v>54.016427237735506</v>
      </c>
      <c r="X22" s="1">
        <v>54.730658379403003</v>
      </c>
      <c r="Y22" s="1">
        <v>6.2689645578405582</v>
      </c>
      <c r="Z22" s="1">
        <v>1400.7327560214587</v>
      </c>
      <c r="AA22" s="1">
        <v>74.714210115053817</v>
      </c>
      <c r="AB22" s="1">
        <v>173.58659153942364</v>
      </c>
      <c r="AC22" s="1">
        <f>SUM(Morbidity_After_adapt_result3_2[[#This Row],[AG]:[ZH]])</f>
        <v>10160.347118892705</v>
      </c>
      <c r="AD22" s="1">
        <f>Morbidity_After_adapt_result3_2[[#This Row],[Swiss]]/20</f>
        <v>508.01735594463526</v>
      </c>
    </row>
    <row r="23" spans="1:30" x14ac:dyDescent="0.35">
      <c r="A23" s="1" t="s">
        <v>40</v>
      </c>
      <c r="B23" s="1" t="s">
        <v>30</v>
      </c>
      <c r="C23" s="1">
        <v>1334.74</v>
      </c>
      <c r="D23" s="1">
        <v>10.68</v>
      </c>
      <c r="E23" s="1">
        <v>199.14999999999998</v>
      </c>
      <c r="F23" s="1">
        <v>708.35</v>
      </c>
      <c r="G23" s="1">
        <v>44.480000000000004</v>
      </c>
      <c r="H23" s="1">
        <v>1644.71</v>
      </c>
      <c r="I23" s="1">
        <v>121.59</v>
      </c>
      <c r="J23" s="1">
        <v>71.77000000000001</v>
      </c>
      <c r="K23" s="1">
        <v>75.539999999999992</v>
      </c>
      <c r="L23" s="1">
        <v>1577.34</v>
      </c>
      <c r="M23" s="1">
        <v>43.78</v>
      </c>
      <c r="N23" s="1">
        <v>125.72</v>
      </c>
      <c r="O23" s="1">
        <v>10.64</v>
      </c>
      <c r="P23" s="1">
        <v>16.52</v>
      </c>
      <c r="Q23" s="1">
        <v>76.02</v>
      </c>
      <c r="R23" s="1">
        <v>541.37</v>
      </c>
      <c r="S23" s="1">
        <v>25.009999999999998</v>
      </c>
      <c r="T23" s="1">
        <v>85.32</v>
      </c>
      <c r="U23" s="1">
        <v>2.84</v>
      </c>
      <c r="V23" s="1">
        <v>723.86999999999989</v>
      </c>
      <c r="W23" s="1">
        <v>46.89</v>
      </c>
      <c r="X23" s="1">
        <v>49.86</v>
      </c>
      <c r="Y23" s="1">
        <v>5.49</v>
      </c>
      <c r="Z23" s="1">
        <v>1212.6599999999999</v>
      </c>
      <c r="AA23" s="1">
        <v>65.55</v>
      </c>
      <c r="AB23" s="1">
        <v>153.65</v>
      </c>
      <c r="AC23" s="1">
        <f>SUM(Morbidity_After_adapt_result3_2[[#This Row],[AG]:[ZH]])</f>
        <v>8973.5399999999991</v>
      </c>
      <c r="AD23" s="1">
        <f>Morbidity_After_adapt_result3_2[[#This Row],[Swiss]]/20</f>
        <v>448.67699999999996</v>
      </c>
    </row>
    <row r="24" spans="1:30" x14ac:dyDescent="0.35">
      <c r="A24" s="1" t="s">
        <v>40</v>
      </c>
      <c r="B24" s="1" t="s">
        <v>31</v>
      </c>
      <c r="C24" s="1">
        <v>1394.01</v>
      </c>
      <c r="D24" s="1">
        <v>10.79</v>
      </c>
      <c r="E24" s="1">
        <v>205.46</v>
      </c>
      <c r="F24" s="1">
        <v>727.18</v>
      </c>
      <c r="G24" s="1">
        <v>45.55</v>
      </c>
      <c r="H24" s="1">
        <v>1753.12</v>
      </c>
      <c r="I24" s="1">
        <v>124.51</v>
      </c>
      <c r="J24" s="1">
        <v>75.33</v>
      </c>
      <c r="K24" s="1">
        <v>77.210000000000008</v>
      </c>
      <c r="L24" s="1">
        <v>1690.16</v>
      </c>
      <c r="M24" s="1">
        <v>45.22</v>
      </c>
      <c r="N24" s="1">
        <v>128.11000000000001</v>
      </c>
      <c r="O24" s="1">
        <v>10.84</v>
      </c>
      <c r="P24" s="1">
        <v>16.64</v>
      </c>
      <c r="Q24" s="1">
        <v>77.41</v>
      </c>
      <c r="R24" s="1">
        <v>546.97</v>
      </c>
      <c r="S24" s="1">
        <v>25.450000000000003</v>
      </c>
      <c r="T24" s="1">
        <v>88.460000000000008</v>
      </c>
      <c r="U24" s="1">
        <v>2.86</v>
      </c>
      <c r="V24" s="1">
        <v>741.18</v>
      </c>
      <c r="W24" s="1">
        <v>48.370000000000005</v>
      </c>
      <c r="X24" s="1">
        <v>50.92</v>
      </c>
      <c r="Y24" s="1">
        <v>5.6</v>
      </c>
      <c r="Z24" s="1">
        <v>1269.3499999999999</v>
      </c>
      <c r="AA24" s="1">
        <v>67.040000000000006</v>
      </c>
      <c r="AB24" s="1">
        <v>160.73000000000002</v>
      </c>
      <c r="AC24" s="1">
        <f>SUM(Morbidity_After_adapt_result3_2[[#This Row],[AG]:[ZH]])</f>
        <v>9388.4700000000012</v>
      </c>
      <c r="AD24" s="1">
        <f>Morbidity_After_adapt_result3_2[[#This Row],[Swiss]]/20</f>
        <v>469.42350000000005</v>
      </c>
    </row>
    <row r="25" spans="1:30" x14ac:dyDescent="0.35">
      <c r="A25" s="1" t="s">
        <v>40</v>
      </c>
      <c r="B25" s="1" t="s">
        <v>32</v>
      </c>
      <c r="C25" s="1">
        <v>1195.4899999999998</v>
      </c>
      <c r="D25" s="1">
        <v>10.3</v>
      </c>
      <c r="E25" s="1">
        <v>190.25</v>
      </c>
      <c r="F25" s="1">
        <v>652.38</v>
      </c>
      <c r="G25" s="1">
        <v>40.209999999999994</v>
      </c>
      <c r="H25" s="1">
        <v>1482.15</v>
      </c>
      <c r="I25" s="1">
        <v>112.08</v>
      </c>
      <c r="J25" s="1">
        <v>64.05</v>
      </c>
      <c r="K25" s="1">
        <v>70.72</v>
      </c>
      <c r="L25" s="1">
        <v>1404.4499999999998</v>
      </c>
      <c r="M25" s="1">
        <v>39.340000000000003</v>
      </c>
      <c r="N25" s="1">
        <v>116.19</v>
      </c>
      <c r="O25" s="1">
        <v>9.8000000000000007</v>
      </c>
      <c r="P25" s="1">
        <v>16.02</v>
      </c>
      <c r="Q25" s="1">
        <v>74.080000000000013</v>
      </c>
      <c r="R25" s="1">
        <v>521.22</v>
      </c>
      <c r="S25" s="1">
        <v>22.97</v>
      </c>
      <c r="T25" s="1">
        <v>77.92</v>
      </c>
      <c r="U25" s="1">
        <v>2.76</v>
      </c>
      <c r="V25" s="1">
        <v>677.75</v>
      </c>
      <c r="W25" s="1">
        <v>44.120000000000005</v>
      </c>
      <c r="X25" s="1">
        <v>46.57</v>
      </c>
      <c r="Y25" s="1">
        <v>5.01</v>
      </c>
      <c r="Z25" s="1">
        <v>1094.82</v>
      </c>
      <c r="AA25" s="1">
        <v>60.5</v>
      </c>
      <c r="AB25" s="1">
        <v>142.62</v>
      </c>
      <c r="AC25" s="1">
        <f>SUM(Morbidity_After_adapt_result3_2[[#This Row],[AG]:[ZH]])</f>
        <v>8173.77</v>
      </c>
      <c r="AD25" s="1">
        <f>Morbidity_After_adapt_result3_2[[#This Row],[Swiss]]/20</f>
        <v>408.68850000000003</v>
      </c>
    </row>
    <row r="26" spans="1:30" x14ac:dyDescent="0.35">
      <c r="A26" s="1" t="s">
        <v>40</v>
      </c>
      <c r="B26" s="1" t="s">
        <v>33</v>
      </c>
      <c r="C26" s="1">
        <v>1313.57</v>
      </c>
      <c r="D26" s="1">
        <v>10.68</v>
      </c>
      <c r="E26" s="1">
        <v>200.56</v>
      </c>
      <c r="F26" s="1">
        <v>704.86</v>
      </c>
      <c r="G26" s="1">
        <v>44.19</v>
      </c>
      <c r="H26" s="1">
        <v>1658.44</v>
      </c>
      <c r="I26" s="1">
        <v>120.95</v>
      </c>
      <c r="J26" s="1">
        <v>71.09</v>
      </c>
      <c r="K26" s="1">
        <v>75.38</v>
      </c>
      <c r="L26" s="1">
        <v>1596.3000000000002</v>
      </c>
      <c r="M26" s="1">
        <v>43.74</v>
      </c>
      <c r="N26" s="1">
        <v>124.84</v>
      </c>
      <c r="O26" s="1">
        <v>10.57</v>
      </c>
      <c r="P26" s="1">
        <v>16.53</v>
      </c>
      <c r="Q26" s="1">
        <v>75.97</v>
      </c>
      <c r="R26" s="1">
        <v>540.27</v>
      </c>
      <c r="S26" s="1">
        <v>24.86</v>
      </c>
      <c r="T26" s="1">
        <v>85.02</v>
      </c>
      <c r="U26" s="1">
        <v>2.84</v>
      </c>
      <c r="V26" s="1">
        <v>722.32999999999993</v>
      </c>
      <c r="W26" s="1">
        <v>46.46</v>
      </c>
      <c r="X26" s="1">
        <v>49.6</v>
      </c>
      <c r="Y26" s="1">
        <v>5.45</v>
      </c>
      <c r="Z26" s="1">
        <v>1190.8899999999999</v>
      </c>
      <c r="AA26" s="1">
        <v>64.960000000000008</v>
      </c>
      <c r="AB26" s="1">
        <v>152.94</v>
      </c>
      <c r="AC26" s="1">
        <f>SUM(Morbidity_After_adapt_result3_2[[#This Row],[AG]:[ZH]])</f>
        <v>8953.2900000000009</v>
      </c>
      <c r="AD26" s="1">
        <f>Morbidity_After_adapt_result3_2[[#This Row],[Swiss]]/20</f>
        <v>447.66450000000003</v>
      </c>
    </row>
    <row r="27" spans="1:30" x14ac:dyDescent="0.35">
      <c r="A27" s="1" t="s">
        <v>40</v>
      </c>
      <c r="B27" s="1" t="s">
        <v>34</v>
      </c>
      <c r="C27" s="1">
        <v>1387.12</v>
      </c>
      <c r="D27" s="1">
        <v>10.81</v>
      </c>
      <c r="E27" s="1">
        <v>206.01</v>
      </c>
      <c r="F27" s="1">
        <v>728.07999999999993</v>
      </c>
      <c r="G27" s="1">
        <v>45.59</v>
      </c>
      <c r="H27" s="1">
        <v>1761.6799999999998</v>
      </c>
      <c r="I27" s="1">
        <v>124.73</v>
      </c>
      <c r="J27" s="1">
        <v>75.150000000000006</v>
      </c>
      <c r="K27" s="1">
        <v>77.289999999999992</v>
      </c>
      <c r="L27" s="1">
        <v>1714.63</v>
      </c>
      <c r="M27" s="1">
        <v>45.4</v>
      </c>
      <c r="N27" s="1">
        <v>128.20999999999998</v>
      </c>
      <c r="O27" s="1">
        <v>10.84</v>
      </c>
      <c r="P27" s="1">
        <v>16.66</v>
      </c>
      <c r="Q27" s="1">
        <v>77.45</v>
      </c>
      <c r="R27" s="1">
        <v>547.40000000000009</v>
      </c>
      <c r="S27" s="1">
        <v>25.46</v>
      </c>
      <c r="T27" s="1">
        <v>88.39</v>
      </c>
      <c r="U27" s="1">
        <v>2.86</v>
      </c>
      <c r="V27" s="1">
        <v>742.68000000000006</v>
      </c>
      <c r="W27" s="1">
        <v>48.34</v>
      </c>
      <c r="X27" s="1">
        <v>51.04</v>
      </c>
      <c r="Y27" s="1">
        <v>5.6</v>
      </c>
      <c r="Z27" s="1">
        <v>1263.3499999999999</v>
      </c>
      <c r="AA27" s="1">
        <v>66.949999999999989</v>
      </c>
      <c r="AB27" s="1">
        <v>158.29000000000002</v>
      </c>
      <c r="AC27" s="1">
        <f>SUM(Morbidity_After_adapt_result3_2[[#This Row],[AG]:[ZH]])</f>
        <v>9410.01</v>
      </c>
      <c r="AD27" s="1">
        <f>Morbidity_After_adapt_result3_2[[#This Row],[Swiss]]/20</f>
        <v>470.50049999999999</v>
      </c>
    </row>
    <row r="28" spans="1:30" x14ac:dyDescent="0.35">
      <c r="A28" s="1" t="s">
        <v>40</v>
      </c>
      <c r="B28" s="1" t="s">
        <v>35</v>
      </c>
      <c r="C28" s="1">
        <v>1128.6399999999999</v>
      </c>
      <c r="D28" s="1">
        <v>10.11</v>
      </c>
      <c r="E28" s="1">
        <v>188.99</v>
      </c>
      <c r="F28" s="1">
        <v>627.61</v>
      </c>
      <c r="G28" s="1">
        <v>38.42</v>
      </c>
      <c r="H28" s="1">
        <v>1453.26</v>
      </c>
      <c r="I28" s="1">
        <v>107.85</v>
      </c>
      <c r="J28" s="1">
        <v>60.739999999999995</v>
      </c>
      <c r="K28" s="1">
        <v>68.31</v>
      </c>
      <c r="L28" s="1">
        <v>1379.65</v>
      </c>
      <c r="M28" s="1">
        <v>37.72</v>
      </c>
      <c r="N28" s="1">
        <v>111.03</v>
      </c>
      <c r="O28" s="1">
        <v>9.41</v>
      </c>
      <c r="P28" s="1">
        <v>15.72</v>
      </c>
      <c r="Q28" s="1">
        <v>72.77</v>
      </c>
      <c r="R28" s="1">
        <v>512.02</v>
      </c>
      <c r="S28" s="1">
        <v>21.979999999999997</v>
      </c>
      <c r="T28" s="1">
        <v>74.75</v>
      </c>
      <c r="U28" s="1">
        <v>2.71</v>
      </c>
      <c r="V28" s="1">
        <v>656.74</v>
      </c>
      <c r="W28" s="1">
        <v>42.760000000000005</v>
      </c>
      <c r="X28" s="1">
        <v>44.78</v>
      </c>
      <c r="Y28" s="1">
        <v>4.79</v>
      </c>
      <c r="Z28" s="1">
        <v>1026.3700000000001</v>
      </c>
      <c r="AA28" s="1">
        <v>57.69</v>
      </c>
      <c r="AB28" s="1">
        <v>137.53</v>
      </c>
      <c r="AC28" s="1">
        <f>SUM(Morbidity_After_adapt_result3_2[[#This Row],[AG]:[ZH]])</f>
        <v>7892.3499999999985</v>
      </c>
      <c r="AD28" s="1">
        <f>Morbidity_After_adapt_result3_2[[#This Row],[Swiss]]/20</f>
        <v>394.61749999999995</v>
      </c>
    </row>
    <row r="29" spans="1:30" x14ac:dyDescent="0.35">
      <c r="A29" s="1" t="s">
        <v>40</v>
      </c>
      <c r="B29" s="1" t="s">
        <v>36</v>
      </c>
      <c r="C29" s="1">
        <v>1292.3600000000001</v>
      </c>
      <c r="D29" s="1">
        <v>10.629999999999999</v>
      </c>
      <c r="E29" s="1">
        <v>200.28</v>
      </c>
      <c r="F29" s="1">
        <v>695.83999999999992</v>
      </c>
      <c r="G29" s="1">
        <v>43.56</v>
      </c>
      <c r="H29" s="1">
        <v>1661.2399999999998</v>
      </c>
      <c r="I29" s="1">
        <v>119.42</v>
      </c>
      <c r="J29" s="1">
        <v>70.099999999999994</v>
      </c>
      <c r="K29" s="1">
        <v>74.45</v>
      </c>
      <c r="L29" s="1">
        <v>1590.87</v>
      </c>
      <c r="M29" s="1">
        <v>42.900000000000006</v>
      </c>
      <c r="N29" s="1">
        <v>123.47</v>
      </c>
      <c r="O29" s="1">
        <v>10.43</v>
      </c>
      <c r="P29" s="1">
        <v>16.46</v>
      </c>
      <c r="Q29" s="1">
        <v>75.849999999999994</v>
      </c>
      <c r="R29" s="1">
        <v>539.25</v>
      </c>
      <c r="S29" s="1">
        <v>24.59</v>
      </c>
      <c r="T29" s="1">
        <v>84.199999999999989</v>
      </c>
      <c r="U29" s="1">
        <v>2.83</v>
      </c>
      <c r="V29" s="1">
        <v>718.88</v>
      </c>
      <c r="W29" s="1">
        <v>45.83</v>
      </c>
      <c r="X29" s="1">
        <v>49.14</v>
      </c>
      <c r="Y29" s="1">
        <v>5.3599999999999994</v>
      </c>
      <c r="Z29" s="1">
        <v>1168.51</v>
      </c>
      <c r="AA29" s="1">
        <v>64.19</v>
      </c>
      <c r="AB29" s="1">
        <v>152.69999999999999</v>
      </c>
      <c r="AC29" s="1">
        <f>SUM(Morbidity_After_adapt_result3_2[[#This Row],[AG]:[ZH]])</f>
        <v>8883.340000000002</v>
      </c>
      <c r="AD29" s="1">
        <f>Morbidity_After_adapt_result3_2[[#This Row],[Swiss]]/20</f>
        <v>444.16700000000009</v>
      </c>
    </row>
    <row r="30" spans="1:30" x14ac:dyDescent="0.35">
      <c r="A30" s="1" t="s">
        <v>40</v>
      </c>
      <c r="B30" s="1" t="s">
        <v>37</v>
      </c>
      <c r="C30" s="1">
        <v>1376.45</v>
      </c>
      <c r="D30" s="1">
        <v>10.8</v>
      </c>
      <c r="E30" s="1">
        <v>206.67000000000002</v>
      </c>
      <c r="F30" s="1">
        <v>726.8</v>
      </c>
      <c r="G30" s="1">
        <v>45.510000000000005</v>
      </c>
      <c r="H30" s="1">
        <v>1780.48</v>
      </c>
      <c r="I30" s="1">
        <v>124.44</v>
      </c>
      <c r="J30" s="1">
        <v>75.47</v>
      </c>
      <c r="K30" s="1">
        <v>77.16</v>
      </c>
      <c r="L30" s="1">
        <v>1728.46</v>
      </c>
      <c r="M30" s="1">
        <v>45.25</v>
      </c>
      <c r="N30" s="1">
        <v>128.14999999999998</v>
      </c>
      <c r="O30" s="1">
        <v>10.84</v>
      </c>
      <c r="P30" s="1">
        <v>16.670000000000002</v>
      </c>
      <c r="Q30" s="1">
        <v>77.59</v>
      </c>
      <c r="R30" s="1">
        <v>546.57999999999993</v>
      </c>
      <c r="S30" s="1">
        <v>25.44</v>
      </c>
      <c r="T30" s="1">
        <v>88.68</v>
      </c>
      <c r="U30" s="1">
        <v>2.86</v>
      </c>
      <c r="V30" s="1">
        <v>743.95</v>
      </c>
      <c r="W30" s="1">
        <v>48.08</v>
      </c>
      <c r="X30" s="1">
        <v>51.06</v>
      </c>
      <c r="Y30" s="1">
        <v>5.6</v>
      </c>
      <c r="Z30" s="1">
        <v>1261.23</v>
      </c>
      <c r="AA30" s="1">
        <v>66.81</v>
      </c>
      <c r="AB30" s="1">
        <v>161.16</v>
      </c>
      <c r="AC30" s="1">
        <f>SUM(Morbidity_After_adapt_result3_2[[#This Row],[AG]:[ZH]])</f>
        <v>9432.19</v>
      </c>
      <c r="AD30" s="1">
        <f>Morbidity_After_adapt_result3_2[[#This Row],[Swiss]]/20</f>
        <v>471.60950000000003</v>
      </c>
    </row>
    <row r="31" spans="1:30" x14ac:dyDescent="0.35">
      <c r="A31" s="1" t="s">
        <v>40</v>
      </c>
      <c r="B31" s="1" t="s">
        <v>38</v>
      </c>
      <c r="C31" s="1">
        <v>1078.8499999999999</v>
      </c>
      <c r="D31" s="1">
        <v>9.93</v>
      </c>
      <c r="E31" s="1">
        <v>186.66</v>
      </c>
      <c r="F31" s="1">
        <v>603.79999999999995</v>
      </c>
      <c r="G31" s="1">
        <v>36.700000000000003</v>
      </c>
      <c r="H31" s="1">
        <v>1420.58</v>
      </c>
      <c r="I31" s="1">
        <v>103.78</v>
      </c>
      <c r="J31" s="1">
        <v>58.3</v>
      </c>
      <c r="K31" s="1">
        <v>65.58</v>
      </c>
      <c r="L31" s="1">
        <v>1346.38</v>
      </c>
      <c r="M31" s="1">
        <v>35.81</v>
      </c>
      <c r="N31" s="1">
        <v>106.78</v>
      </c>
      <c r="O31" s="1">
        <v>9.0399999999999991</v>
      </c>
      <c r="P31" s="1">
        <v>15.42</v>
      </c>
      <c r="Q31" s="1">
        <v>71.72</v>
      </c>
      <c r="R31" s="1">
        <v>504.77</v>
      </c>
      <c r="S31" s="1">
        <v>21.189999999999998</v>
      </c>
      <c r="T31" s="1">
        <v>71.990000000000009</v>
      </c>
      <c r="U31" s="1">
        <v>2.67</v>
      </c>
      <c r="V31" s="1">
        <v>640.6</v>
      </c>
      <c r="W31" s="1">
        <v>41.44</v>
      </c>
      <c r="X31" s="1">
        <v>43.22</v>
      </c>
      <c r="Y31" s="1">
        <v>4.58</v>
      </c>
      <c r="Z31" s="1">
        <v>971.5</v>
      </c>
      <c r="AA31" s="1">
        <v>55.42</v>
      </c>
      <c r="AB31" s="1">
        <v>134.78</v>
      </c>
      <c r="AC31" s="1">
        <f>SUM(Morbidity_After_adapt_result3_2[[#This Row],[AG]:[ZH]])</f>
        <v>7641.49</v>
      </c>
      <c r="AD31" s="1">
        <f>Morbidity_After_adapt_result3_2[[#This Row],[Swiss]]/20</f>
        <v>382.0745</v>
      </c>
    </row>
    <row r="32" spans="1:30" x14ac:dyDescent="0.35">
      <c r="A32" s="1" t="s">
        <v>41</v>
      </c>
      <c r="B32" s="1" t="s">
        <v>29</v>
      </c>
      <c r="C32" s="1">
        <v>331.78070663455492</v>
      </c>
      <c r="D32" s="1">
        <v>0</v>
      </c>
      <c r="E32" s="1">
        <v>0.16050854233960754</v>
      </c>
      <c r="F32" s="1">
        <v>40.272769541979123</v>
      </c>
      <c r="G32" s="1">
        <v>19.585131362998691</v>
      </c>
      <c r="H32" s="1">
        <v>125.0282927363272</v>
      </c>
      <c r="I32" s="1">
        <v>12.912254170842669</v>
      </c>
      <c r="J32" s="1">
        <v>19.026392395623667</v>
      </c>
      <c r="K32" s="1">
        <v>25.61368285303514</v>
      </c>
      <c r="L32" s="1">
        <v>767.27367013831554</v>
      </c>
      <c r="M32" s="1">
        <v>1.2390132199489785</v>
      </c>
      <c r="N32" s="1">
        <v>0.35500979650996078</v>
      </c>
      <c r="O32" s="1">
        <v>21.765100971031348</v>
      </c>
      <c r="P32" s="1">
        <v>81.95845827168624</v>
      </c>
      <c r="Q32" s="1">
        <v>19.868689658126087</v>
      </c>
      <c r="R32" s="1">
        <v>96.313354506431608</v>
      </c>
      <c r="S32" s="1">
        <v>14.066384731290881</v>
      </c>
      <c r="T32" s="1">
        <v>15.447413188268664</v>
      </c>
      <c r="U32" s="1">
        <v>9.7972852143104596</v>
      </c>
      <c r="V32" s="1">
        <v>159.90620654789814</v>
      </c>
      <c r="W32" s="1">
        <v>106.0204757053605</v>
      </c>
      <c r="X32" s="1">
        <v>12.442007944236281</v>
      </c>
      <c r="Y32" s="1">
        <v>7.5100616920465892</v>
      </c>
      <c r="Z32" s="1">
        <v>360.40549772445667</v>
      </c>
      <c r="AA32" s="1">
        <v>3.0735258081117385</v>
      </c>
      <c r="AB32" s="1">
        <v>231.92824687039467</v>
      </c>
      <c r="AC32" s="1">
        <f>SUM(Morbidity_After_adapt_result3_2[[#This Row],[AG]:[ZH]])</f>
        <v>2483.750140226125</v>
      </c>
      <c r="AD32" s="1">
        <f>Morbidity_After_adapt_result3_2[[#This Row],[Swiss]]/20</f>
        <v>124.18750701130625</v>
      </c>
    </row>
    <row r="33" spans="1:30" x14ac:dyDescent="0.35">
      <c r="A33" s="1" t="s">
        <v>41</v>
      </c>
      <c r="B33" s="1" t="s">
        <v>30</v>
      </c>
      <c r="C33" s="1">
        <v>291.72000000000003</v>
      </c>
      <c r="D33" s="1">
        <v>0</v>
      </c>
      <c r="E33" s="1">
        <v>0.18</v>
      </c>
      <c r="F33" s="1">
        <v>35.18</v>
      </c>
      <c r="G33" s="1">
        <v>17.27</v>
      </c>
      <c r="H33" s="1">
        <v>110.73</v>
      </c>
      <c r="I33" s="1">
        <v>11.280000000000001</v>
      </c>
      <c r="J33" s="1">
        <v>16.28</v>
      </c>
      <c r="K33" s="1">
        <v>37.71</v>
      </c>
      <c r="L33" s="1">
        <v>679.12</v>
      </c>
      <c r="M33" s="1">
        <v>1.61</v>
      </c>
      <c r="N33" s="1">
        <v>0.32</v>
      </c>
      <c r="O33" s="1">
        <v>19.16</v>
      </c>
      <c r="P33" s="1">
        <v>123.02</v>
      </c>
      <c r="Q33" s="1">
        <v>34.730000000000004</v>
      </c>
      <c r="R33" s="1">
        <v>85.81</v>
      </c>
      <c r="S33" s="1">
        <v>13.92</v>
      </c>
      <c r="T33" s="1">
        <v>13.54</v>
      </c>
      <c r="U33" s="1">
        <v>9.18</v>
      </c>
      <c r="V33" s="1">
        <v>144.16</v>
      </c>
      <c r="W33" s="1">
        <v>91.54</v>
      </c>
      <c r="X33" s="1">
        <v>17.07</v>
      </c>
      <c r="Y33" s="1">
        <v>6.5299999999999994</v>
      </c>
      <c r="Z33" s="1">
        <v>310.98</v>
      </c>
      <c r="AA33" s="1">
        <v>3.01</v>
      </c>
      <c r="AB33" s="1">
        <v>205.63</v>
      </c>
      <c r="AC33" s="1">
        <f>SUM(Morbidity_After_adapt_result3_2[[#This Row],[AG]:[ZH]])</f>
        <v>2279.6800000000003</v>
      </c>
      <c r="AD33" s="1">
        <f>Morbidity_After_adapt_result3_2[[#This Row],[Swiss]]/20</f>
        <v>113.98400000000001</v>
      </c>
    </row>
    <row r="34" spans="1:30" x14ac:dyDescent="0.35">
      <c r="A34" s="1" t="s">
        <v>41</v>
      </c>
      <c r="B34" s="1" t="s">
        <v>31</v>
      </c>
      <c r="C34" s="1">
        <v>305.77</v>
      </c>
      <c r="D34" s="1">
        <v>0</v>
      </c>
      <c r="E34" s="1">
        <v>0.18</v>
      </c>
      <c r="F34" s="1">
        <v>36.010000000000005</v>
      </c>
      <c r="G34" s="1">
        <v>18.54</v>
      </c>
      <c r="H34" s="1">
        <v>114.31</v>
      </c>
      <c r="I34" s="1">
        <v>11.62</v>
      </c>
      <c r="J34" s="1">
        <v>16.96</v>
      </c>
      <c r="K34" s="1">
        <v>38.659999999999997</v>
      </c>
      <c r="L34" s="1">
        <v>711.34999999999991</v>
      </c>
      <c r="M34" s="1">
        <v>1.66</v>
      </c>
      <c r="N34" s="1">
        <v>0.32</v>
      </c>
      <c r="O34" s="1">
        <v>19.600000000000001</v>
      </c>
      <c r="P34" s="1">
        <v>126.68</v>
      </c>
      <c r="Q34" s="1">
        <v>35.129999999999995</v>
      </c>
      <c r="R34" s="1">
        <v>86.95</v>
      </c>
      <c r="S34" s="1">
        <v>14.18</v>
      </c>
      <c r="T34" s="1">
        <v>13.89</v>
      </c>
      <c r="U34" s="1">
        <v>9.2200000000000006</v>
      </c>
      <c r="V34" s="1">
        <v>147.07</v>
      </c>
      <c r="W34" s="1">
        <v>94.36</v>
      </c>
      <c r="X34" s="1">
        <v>17.41</v>
      </c>
      <c r="Y34" s="1">
        <v>6.7</v>
      </c>
      <c r="Z34" s="1">
        <v>325.01</v>
      </c>
      <c r="AA34" s="1">
        <v>3.0700000000000003</v>
      </c>
      <c r="AB34" s="1">
        <v>214.70999999999998</v>
      </c>
      <c r="AC34" s="1">
        <f>SUM(Morbidity_After_adapt_result3_2[[#This Row],[AG]:[ZH]])</f>
        <v>2369.36</v>
      </c>
      <c r="AD34" s="1">
        <f>Morbidity_After_adapt_result3_2[[#This Row],[Swiss]]/20</f>
        <v>118.468</v>
      </c>
    </row>
    <row r="35" spans="1:30" x14ac:dyDescent="0.35">
      <c r="A35" s="1" t="s">
        <v>41</v>
      </c>
      <c r="B35" s="1" t="s">
        <v>32</v>
      </c>
      <c r="C35" s="1">
        <v>262.57</v>
      </c>
      <c r="D35" s="1">
        <v>0</v>
      </c>
      <c r="E35" s="1">
        <v>0.18</v>
      </c>
      <c r="F35" s="1">
        <v>32.370000000000005</v>
      </c>
      <c r="G35" s="1">
        <v>15.64</v>
      </c>
      <c r="H35" s="1">
        <v>100.19</v>
      </c>
      <c r="I35" s="1">
        <v>10.39</v>
      </c>
      <c r="J35" s="1">
        <v>14.49</v>
      </c>
      <c r="K35" s="1">
        <v>35.04</v>
      </c>
      <c r="L35" s="1">
        <v>612.65</v>
      </c>
      <c r="M35" s="1">
        <v>1.44</v>
      </c>
      <c r="N35" s="1">
        <v>0.28000000000000003</v>
      </c>
      <c r="O35" s="1">
        <v>17.63</v>
      </c>
      <c r="P35" s="1">
        <v>119.06</v>
      </c>
      <c r="Q35" s="1">
        <v>33.840000000000003</v>
      </c>
      <c r="R35" s="1">
        <v>82.85</v>
      </c>
      <c r="S35" s="1">
        <v>12.77</v>
      </c>
      <c r="T35" s="1">
        <v>12.379999999999999</v>
      </c>
      <c r="U35" s="1">
        <v>8.93</v>
      </c>
      <c r="V35" s="1">
        <v>135.04</v>
      </c>
      <c r="W35" s="1">
        <v>86.06</v>
      </c>
      <c r="X35" s="1">
        <v>15.940000000000001</v>
      </c>
      <c r="Y35" s="1">
        <v>5.9600000000000009</v>
      </c>
      <c r="Z35" s="1">
        <v>280.69</v>
      </c>
      <c r="AA35" s="1">
        <v>2.78</v>
      </c>
      <c r="AB35" s="1">
        <v>191.55</v>
      </c>
      <c r="AC35" s="1">
        <f>SUM(Morbidity_After_adapt_result3_2[[#This Row],[AG]:[ZH]])</f>
        <v>2090.7200000000003</v>
      </c>
      <c r="AD35" s="1">
        <f>Morbidity_After_adapt_result3_2[[#This Row],[Swiss]]/20</f>
        <v>104.53600000000002</v>
      </c>
    </row>
    <row r="36" spans="1:30" x14ac:dyDescent="0.35">
      <c r="A36" s="1" t="s">
        <v>41</v>
      </c>
      <c r="B36" s="1" t="s">
        <v>33</v>
      </c>
      <c r="C36" s="1">
        <v>292.02999999999997</v>
      </c>
      <c r="D36" s="1">
        <v>0</v>
      </c>
      <c r="E36" s="1">
        <v>0.18</v>
      </c>
      <c r="F36" s="1">
        <v>34.97</v>
      </c>
      <c r="G36" s="1">
        <v>17.05</v>
      </c>
      <c r="H36" s="1">
        <v>110.22999999999999</v>
      </c>
      <c r="I36" s="1">
        <v>11.14</v>
      </c>
      <c r="J36" s="1">
        <v>16.09</v>
      </c>
      <c r="K36" s="1">
        <v>37.729999999999997</v>
      </c>
      <c r="L36" s="1">
        <v>678.31999999999994</v>
      </c>
      <c r="M36" s="1">
        <v>1.59</v>
      </c>
      <c r="N36" s="1">
        <v>0.31</v>
      </c>
      <c r="O36" s="1">
        <v>19.009999999999998</v>
      </c>
      <c r="P36" s="1">
        <v>123.17</v>
      </c>
      <c r="Q36" s="1">
        <v>34.68</v>
      </c>
      <c r="R36" s="1">
        <v>85.37</v>
      </c>
      <c r="S36" s="1">
        <v>13.83</v>
      </c>
      <c r="T36" s="1">
        <v>13.469999999999999</v>
      </c>
      <c r="U36" s="1">
        <v>9.18</v>
      </c>
      <c r="V36" s="1">
        <v>143.12</v>
      </c>
      <c r="W36" s="1">
        <v>90.56</v>
      </c>
      <c r="X36" s="1">
        <v>16.939999999999998</v>
      </c>
      <c r="Y36" s="1">
        <v>6.4600000000000009</v>
      </c>
      <c r="Z36" s="1">
        <v>304.14999999999998</v>
      </c>
      <c r="AA36" s="1">
        <v>2.99</v>
      </c>
      <c r="AB36" s="1">
        <v>204.34</v>
      </c>
      <c r="AC36" s="1">
        <f>SUM(Morbidity_After_adapt_result3_2[[#This Row],[AG]:[ZH]])</f>
        <v>2266.91</v>
      </c>
      <c r="AD36" s="1">
        <f>Morbidity_After_adapt_result3_2[[#This Row],[Swiss]]/20</f>
        <v>113.34549999999999</v>
      </c>
    </row>
    <row r="37" spans="1:30" x14ac:dyDescent="0.35">
      <c r="A37" s="1" t="s">
        <v>41</v>
      </c>
      <c r="B37" s="1" t="s">
        <v>34</v>
      </c>
      <c r="C37" s="1">
        <v>307.5</v>
      </c>
      <c r="D37" s="1">
        <v>0</v>
      </c>
      <c r="E37" s="1">
        <v>0.18</v>
      </c>
      <c r="F37" s="1">
        <v>36.07</v>
      </c>
      <c r="G37" s="1">
        <v>17.8</v>
      </c>
      <c r="H37" s="1">
        <v>114.64</v>
      </c>
      <c r="I37" s="1">
        <v>11.55</v>
      </c>
      <c r="J37" s="1">
        <v>16.93</v>
      </c>
      <c r="K37" s="1">
        <v>38.71</v>
      </c>
      <c r="L37" s="1">
        <v>717.45</v>
      </c>
      <c r="M37" s="1">
        <v>1.66</v>
      </c>
      <c r="N37" s="1">
        <v>0.32</v>
      </c>
      <c r="O37" s="1">
        <v>19.57</v>
      </c>
      <c r="P37" s="1">
        <v>127.16</v>
      </c>
      <c r="Q37" s="1">
        <v>35.11</v>
      </c>
      <c r="R37" s="1">
        <v>86.56</v>
      </c>
      <c r="S37" s="1">
        <v>14.18</v>
      </c>
      <c r="T37" s="1">
        <v>13.91</v>
      </c>
      <c r="U37" s="1">
        <v>9.2200000000000006</v>
      </c>
      <c r="V37" s="1">
        <v>146.75</v>
      </c>
      <c r="W37" s="1">
        <v>94.16</v>
      </c>
      <c r="X37" s="1">
        <v>17.420000000000002</v>
      </c>
      <c r="Y37" s="1">
        <v>6.6899999999999995</v>
      </c>
      <c r="Z37" s="1">
        <v>322.74</v>
      </c>
      <c r="AA37" s="1">
        <v>3.08</v>
      </c>
      <c r="AB37" s="1">
        <v>210.38</v>
      </c>
      <c r="AC37" s="1">
        <f>SUM(Morbidity_After_adapt_result3_2[[#This Row],[AG]:[ZH]])</f>
        <v>2369.7400000000002</v>
      </c>
      <c r="AD37" s="1">
        <f>Morbidity_After_adapt_result3_2[[#This Row],[Swiss]]/20</f>
        <v>118.48700000000001</v>
      </c>
    </row>
    <row r="38" spans="1:30" x14ac:dyDescent="0.35">
      <c r="A38" s="1" t="s">
        <v>41</v>
      </c>
      <c r="B38" s="1" t="s">
        <v>35</v>
      </c>
      <c r="C38" s="1">
        <v>253.01</v>
      </c>
      <c r="D38" s="1">
        <v>0</v>
      </c>
      <c r="E38" s="1">
        <v>0.18</v>
      </c>
      <c r="F38" s="1">
        <v>31.08</v>
      </c>
      <c r="G38" s="1">
        <v>14.83</v>
      </c>
      <c r="H38" s="1">
        <v>95.96</v>
      </c>
      <c r="I38" s="1">
        <v>9.879999999999999</v>
      </c>
      <c r="J38" s="1">
        <v>13.69</v>
      </c>
      <c r="K38" s="1">
        <v>34.18</v>
      </c>
      <c r="L38" s="1">
        <v>588.06999999999994</v>
      </c>
      <c r="M38" s="1">
        <v>1.3599999999999999</v>
      </c>
      <c r="N38" s="1">
        <v>0.28000000000000003</v>
      </c>
      <c r="O38" s="1">
        <v>16.88</v>
      </c>
      <c r="P38" s="1">
        <v>117.99000000000001</v>
      </c>
      <c r="Q38" s="1">
        <v>33.159999999999997</v>
      </c>
      <c r="R38" s="1">
        <v>81.06</v>
      </c>
      <c r="S38" s="1">
        <v>12.219999999999999</v>
      </c>
      <c r="T38" s="1">
        <v>11.850000000000001</v>
      </c>
      <c r="U38" s="1">
        <v>8.77</v>
      </c>
      <c r="V38" s="1">
        <v>129.86000000000001</v>
      </c>
      <c r="W38" s="1">
        <v>83.2</v>
      </c>
      <c r="X38" s="1">
        <v>15.26</v>
      </c>
      <c r="Y38" s="1">
        <v>5.66</v>
      </c>
      <c r="Z38" s="1">
        <v>261.22000000000003</v>
      </c>
      <c r="AA38" s="1">
        <v>2.66</v>
      </c>
      <c r="AB38" s="1">
        <v>184.1</v>
      </c>
      <c r="AC38" s="1">
        <f>SUM(Morbidity_After_adapt_result3_2[[#This Row],[AG]:[ZH]])</f>
        <v>2006.41</v>
      </c>
      <c r="AD38" s="1">
        <f>Morbidity_After_adapt_result3_2[[#This Row],[Swiss]]/20</f>
        <v>100.32050000000001</v>
      </c>
    </row>
    <row r="39" spans="1:30" x14ac:dyDescent="0.35">
      <c r="A39" s="1" t="s">
        <v>41</v>
      </c>
      <c r="B39" s="1" t="s">
        <v>36</v>
      </c>
      <c r="C39" s="1">
        <v>289.17999999999995</v>
      </c>
      <c r="D39" s="1">
        <v>0</v>
      </c>
      <c r="E39" s="1">
        <v>0.18</v>
      </c>
      <c r="F39" s="1">
        <v>34.47</v>
      </c>
      <c r="G39" s="1">
        <v>17.02</v>
      </c>
      <c r="H39" s="1">
        <v>108.78</v>
      </c>
      <c r="I39" s="1">
        <v>10.98</v>
      </c>
      <c r="J39" s="1">
        <v>15.74</v>
      </c>
      <c r="K39" s="1">
        <v>37.19</v>
      </c>
      <c r="L39" s="1">
        <v>671.05</v>
      </c>
      <c r="M39" s="1">
        <v>1.56</v>
      </c>
      <c r="N39" s="1">
        <v>0.3</v>
      </c>
      <c r="O39" s="1">
        <v>18.73</v>
      </c>
      <c r="P39" s="1">
        <v>123.32</v>
      </c>
      <c r="Q39" s="1">
        <v>34.629999999999995</v>
      </c>
      <c r="R39" s="1">
        <v>85.16</v>
      </c>
      <c r="S39" s="1">
        <v>13.68</v>
      </c>
      <c r="T39" s="1">
        <v>13.309999999999999</v>
      </c>
      <c r="U39" s="1">
        <v>9.15</v>
      </c>
      <c r="V39" s="1">
        <v>142.23000000000002</v>
      </c>
      <c r="W39" s="1">
        <v>89.289999999999992</v>
      </c>
      <c r="X39" s="1">
        <v>16.77</v>
      </c>
      <c r="Y39" s="1">
        <v>6.3599999999999994</v>
      </c>
      <c r="Z39" s="1">
        <v>298.27999999999997</v>
      </c>
      <c r="AA39" s="1">
        <v>2.95</v>
      </c>
      <c r="AB39" s="1">
        <v>203.92000000000002</v>
      </c>
      <c r="AC39" s="1">
        <f>SUM(Morbidity_After_adapt_result3_2[[#This Row],[AG]:[ZH]])</f>
        <v>2244.2299999999996</v>
      </c>
      <c r="AD39" s="1">
        <f>Morbidity_After_adapt_result3_2[[#This Row],[Swiss]]/20</f>
        <v>112.21149999999997</v>
      </c>
    </row>
    <row r="40" spans="1:30" x14ac:dyDescent="0.35">
      <c r="A40" s="1" t="s">
        <v>41</v>
      </c>
      <c r="B40" s="1" t="s">
        <v>37</v>
      </c>
      <c r="C40" s="1">
        <v>308.25</v>
      </c>
      <c r="D40" s="1">
        <v>0</v>
      </c>
      <c r="E40" s="1">
        <v>0.18</v>
      </c>
      <c r="F40" s="1">
        <v>35.950000000000003</v>
      </c>
      <c r="G40" s="1">
        <v>18.32</v>
      </c>
      <c r="H40" s="1">
        <v>114.25</v>
      </c>
      <c r="I40" s="1">
        <v>11.51</v>
      </c>
      <c r="J40" s="1">
        <v>16.86</v>
      </c>
      <c r="K40" s="1">
        <v>38.659999999999997</v>
      </c>
      <c r="L40" s="1">
        <v>717.36999999999989</v>
      </c>
      <c r="M40" s="1">
        <v>1.66</v>
      </c>
      <c r="N40" s="1">
        <v>0.32</v>
      </c>
      <c r="O40" s="1">
        <v>19.509999999999998</v>
      </c>
      <c r="P40" s="1">
        <v>127.53999999999999</v>
      </c>
      <c r="Q40" s="1">
        <v>35.200000000000003</v>
      </c>
      <c r="R40" s="1">
        <v>86.65</v>
      </c>
      <c r="S40" s="1">
        <v>14.16</v>
      </c>
      <c r="T40" s="1">
        <v>13.9</v>
      </c>
      <c r="U40" s="1">
        <v>9.2200000000000006</v>
      </c>
      <c r="V40" s="1">
        <v>146.88</v>
      </c>
      <c r="W40" s="1">
        <v>93.64</v>
      </c>
      <c r="X40" s="1">
        <v>17.399999999999999</v>
      </c>
      <c r="Y40" s="1">
        <v>6.67</v>
      </c>
      <c r="Z40" s="1">
        <v>321.99</v>
      </c>
      <c r="AA40" s="1">
        <v>3.0700000000000003</v>
      </c>
      <c r="AB40" s="1">
        <v>214.04</v>
      </c>
      <c r="AC40" s="1">
        <f>SUM(Morbidity_After_adapt_result3_2[[#This Row],[AG]:[ZH]])</f>
        <v>2373.2000000000007</v>
      </c>
      <c r="AD40" s="1">
        <f>Morbidity_After_adapt_result3_2[[#This Row],[Swiss]]/20</f>
        <v>118.66000000000004</v>
      </c>
    </row>
    <row r="41" spans="1:30" x14ac:dyDescent="0.35">
      <c r="A41" s="1" t="s">
        <v>41</v>
      </c>
      <c r="B41" s="1" t="s">
        <v>38</v>
      </c>
      <c r="C41" s="1">
        <v>243.95999999999998</v>
      </c>
      <c r="D41" s="1">
        <v>0</v>
      </c>
      <c r="E41" s="1">
        <v>0.18</v>
      </c>
      <c r="F41" s="1">
        <v>29.82</v>
      </c>
      <c r="G41" s="1">
        <v>14.44</v>
      </c>
      <c r="H41" s="1">
        <v>91.78</v>
      </c>
      <c r="I41" s="1">
        <v>9.49</v>
      </c>
      <c r="J41" s="1">
        <v>12.969999999999999</v>
      </c>
      <c r="K41" s="1">
        <v>32.69</v>
      </c>
      <c r="L41" s="1">
        <v>563.94000000000005</v>
      </c>
      <c r="M41" s="1">
        <v>1.29</v>
      </c>
      <c r="N41" s="1">
        <v>0.26</v>
      </c>
      <c r="O41" s="1">
        <v>16.189999999999998</v>
      </c>
      <c r="P41" s="1">
        <v>116.80000000000001</v>
      </c>
      <c r="Q41" s="1">
        <v>32.69</v>
      </c>
      <c r="R41" s="1">
        <v>79.930000000000007</v>
      </c>
      <c r="S41" s="1">
        <v>11.780000000000001</v>
      </c>
      <c r="T41" s="1">
        <v>11.39</v>
      </c>
      <c r="U41" s="1">
        <v>8.629999999999999</v>
      </c>
      <c r="V41" s="1">
        <v>126.43</v>
      </c>
      <c r="W41" s="1">
        <v>80.540000000000006</v>
      </c>
      <c r="X41" s="1">
        <v>14.7</v>
      </c>
      <c r="Y41" s="1">
        <v>5.41</v>
      </c>
      <c r="Z41" s="1">
        <v>246.75</v>
      </c>
      <c r="AA41" s="1">
        <v>2.56</v>
      </c>
      <c r="AB41" s="1">
        <v>180.44</v>
      </c>
      <c r="AC41" s="1">
        <f>SUM(Morbidity_After_adapt_result3_2[[#This Row],[AG]:[ZH]])</f>
        <v>1935.0600000000004</v>
      </c>
      <c r="AD41" s="1">
        <f>Morbidity_After_adapt_result3_2[[#This Row],[Swiss]]/20</f>
        <v>96.753000000000014</v>
      </c>
    </row>
    <row r="42" spans="1:30" x14ac:dyDescent="0.35">
      <c r="A42" s="1" t="s">
        <v>42</v>
      </c>
      <c r="B42" s="1" t="s">
        <v>29</v>
      </c>
      <c r="C42" s="1">
        <v>1275.873725465942</v>
      </c>
      <c r="D42" s="1">
        <v>0.75271963896977057</v>
      </c>
      <c r="E42" s="1">
        <v>42.408937786831252</v>
      </c>
      <c r="F42" s="1">
        <v>20.477489206907578</v>
      </c>
      <c r="G42" s="1">
        <v>189.67079867908674</v>
      </c>
      <c r="H42" s="1">
        <v>959.53134160315358</v>
      </c>
      <c r="I42" s="1">
        <v>6.8620895534358155</v>
      </c>
      <c r="J42" s="1">
        <v>556.13199503741635</v>
      </c>
      <c r="K42" s="1">
        <v>8.3034313531343553</v>
      </c>
      <c r="L42" s="1">
        <v>417.99649513204378</v>
      </c>
      <c r="M42" s="1">
        <v>33.236516310038979</v>
      </c>
      <c r="N42" s="1">
        <v>108.19897083708851</v>
      </c>
      <c r="O42" s="1">
        <v>11.592739217337998</v>
      </c>
      <c r="P42" s="1">
        <v>5.5135604964507285</v>
      </c>
      <c r="Q42" s="1">
        <v>8.5807938788803639</v>
      </c>
      <c r="R42" s="1">
        <v>174.65282362917611</v>
      </c>
      <c r="S42" s="1">
        <v>83.912042404022174</v>
      </c>
      <c r="T42" s="1">
        <v>494.45082821116341</v>
      </c>
      <c r="U42" s="1">
        <v>169.26330323394814</v>
      </c>
      <c r="V42" s="1">
        <v>393.47645405304399</v>
      </c>
      <c r="W42" s="1">
        <v>351.56234484095671</v>
      </c>
      <c r="X42" s="1">
        <v>16.899866900673111</v>
      </c>
      <c r="Y42" s="1">
        <v>31.635207468415395</v>
      </c>
      <c r="Z42" s="1">
        <v>486.73854017816598</v>
      </c>
      <c r="AA42" s="1">
        <v>96.373643291648619</v>
      </c>
      <c r="AB42" s="1">
        <v>2693.5714813687341</v>
      </c>
      <c r="AC42" s="1">
        <f>SUM(Morbidity_After_adapt_result3_2[[#This Row],[AG]:[ZH]])</f>
        <v>8637.6681397766661</v>
      </c>
      <c r="AD42" s="1">
        <f>Morbidity_After_adapt_result3_2[[#This Row],[Swiss]]/20</f>
        <v>431.88340698883331</v>
      </c>
    </row>
    <row r="43" spans="1:30" x14ac:dyDescent="0.35">
      <c r="A43" s="1" t="s">
        <v>42</v>
      </c>
      <c r="B43" s="1" t="s">
        <v>30</v>
      </c>
      <c r="C43" s="1">
        <v>1122.77</v>
      </c>
      <c r="D43" s="1">
        <v>2.02</v>
      </c>
      <c r="E43" s="1">
        <v>40.93</v>
      </c>
      <c r="F43" s="1">
        <v>17.920000000000002</v>
      </c>
      <c r="G43" s="1">
        <v>164.73000000000002</v>
      </c>
      <c r="H43" s="1">
        <v>857.32999999999993</v>
      </c>
      <c r="I43" s="1">
        <v>6.01</v>
      </c>
      <c r="J43" s="1">
        <v>487.58000000000004</v>
      </c>
      <c r="K43" s="1">
        <v>9.73</v>
      </c>
      <c r="L43" s="1">
        <v>367.98</v>
      </c>
      <c r="M43" s="1">
        <v>36.01</v>
      </c>
      <c r="N43" s="1">
        <v>95.07</v>
      </c>
      <c r="O43" s="1">
        <v>10.16</v>
      </c>
      <c r="P43" s="1">
        <v>6.06</v>
      </c>
      <c r="Q43" s="1">
        <v>9.76</v>
      </c>
      <c r="R43" s="1">
        <v>154.94</v>
      </c>
      <c r="S43" s="1">
        <v>75.039999999999992</v>
      </c>
      <c r="T43" s="1">
        <v>435.76</v>
      </c>
      <c r="U43" s="1">
        <v>152.16</v>
      </c>
      <c r="V43" s="1">
        <v>352.27</v>
      </c>
      <c r="W43" s="1">
        <v>304.47000000000003</v>
      </c>
      <c r="X43" s="1">
        <v>17.71</v>
      </c>
      <c r="Y43" s="1">
        <v>27.67</v>
      </c>
      <c r="Z43" s="1">
        <v>425.16999999999996</v>
      </c>
      <c r="AA43" s="1">
        <v>87.300000000000011</v>
      </c>
      <c r="AB43" s="1">
        <v>2393.06</v>
      </c>
      <c r="AC43" s="1">
        <f>SUM(Morbidity_After_adapt_result3_2[[#This Row],[AG]:[ZH]])</f>
        <v>7659.6100000000006</v>
      </c>
      <c r="AD43" s="1">
        <f>Morbidity_After_adapt_result3_2[[#This Row],[Swiss]]/20</f>
        <v>382.98050000000001</v>
      </c>
    </row>
    <row r="44" spans="1:30" x14ac:dyDescent="0.35">
      <c r="A44" s="1" t="s">
        <v>42</v>
      </c>
      <c r="B44" s="1" t="s">
        <v>31</v>
      </c>
      <c r="C44" s="1">
        <v>1199.3699999999999</v>
      </c>
      <c r="D44" s="1">
        <v>2.04</v>
      </c>
      <c r="E44" s="1">
        <v>41.28</v>
      </c>
      <c r="F44" s="1">
        <v>18.32</v>
      </c>
      <c r="G44" s="1">
        <v>169.76999999999998</v>
      </c>
      <c r="H44" s="1">
        <v>900.47</v>
      </c>
      <c r="I44" s="1">
        <v>6.14</v>
      </c>
      <c r="J44" s="1">
        <v>565.53</v>
      </c>
      <c r="K44" s="1">
        <v>9.9</v>
      </c>
      <c r="L44" s="1">
        <v>385.95</v>
      </c>
      <c r="M44" s="1">
        <v>37.409999999999997</v>
      </c>
      <c r="N44" s="1">
        <v>97.02</v>
      </c>
      <c r="O44" s="1">
        <v>10.38</v>
      </c>
      <c r="P44" s="1">
        <v>6.08</v>
      </c>
      <c r="Q44" s="1">
        <v>9.8000000000000007</v>
      </c>
      <c r="R44" s="1">
        <v>157.88</v>
      </c>
      <c r="S44" s="1">
        <v>76.77</v>
      </c>
      <c r="T44" s="1">
        <v>451.78</v>
      </c>
      <c r="U44" s="1">
        <v>153.82</v>
      </c>
      <c r="V44" s="1">
        <v>367.31</v>
      </c>
      <c r="W44" s="1">
        <v>314.63</v>
      </c>
      <c r="X44" s="1">
        <v>18.049999999999997</v>
      </c>
      <c r="Y44" s="1">
        <v>28.3</v>
      </c>
      <c r="Z44" s="1">
        <v>449.95</v>
      </c>
      <c r="AA44" s="1">
        <v>89.41</v>
      </c>
      <c r="AB44" s="1">
        <v>2494.89</v>
      </c>
      <c r="AC44" s="1">
        <f>SUM(Morbidity_After_adapt_result3_2[[#This Row],[AG]:[ZH]])</f>
        <v>8062.25</v>
      </c>
      <c r="AD44" s="1">
        <f>Morbidity_After_adapt_result3_2[[#This Row],[Swiss]]/20</f>
        <v>403.11250000000001</v>
      </c>
    </row>
    <row r="45" spans="1:30" x14ac:dyDescent="0.35">
      <c r="A45" s="1" t="s">
        <v>42</v>
      </c>
      <c r="B45" s="1" t="s">
        <v>32</v>
      </c>
      <c r="C45" s="1">
        <v>1008.21</v>
      </c>
      <c r="D45" s="1">
        <v>1.96</v>
      </c>
      <c r="E45" s="1">
        <v>39.61</v>
      </c>
      <c r="F45" s="1">
        <v>16.52</v>
      </c>
      <c r="G45" s="1">
        <v>148.41</v>
      </c>
      <c r="H45" s="1">
        <v>784.5</v>
      </c>
      <c r="I45" s="1">
        <v>5.55</v>
      </c>
      <c r="J45" s="1">
        <v>437.4</v>
      </c>
      <c r="K45" s="1">
        <v>9.129999999999999</v>
      </c>
      <c r="L45" s="1">
        <v>331.81</v>
      </c>
      <c r="M45" s="1">
        <v>32.269999999999996</v>
      </c>
      <c r="N45" s="1">
        <v>87.81</v>
      </c>
      <c r="O45" s="1">
        <v>9.34</v>
      </c>
      <c r="P45" s="1">
        <v>5.8900000000000006</v>
      </c>
      <c r="Q45" s="1">
        <v>9.5</v>
      </c>
      <c r="R45" s="1">
        <v>149.13</v>
      </c>
      <c r="S45" s="1">
        <v>68.97</v>
      </c>
      <c r="T45" s="1">
        <v>400.28999999999996</v>
      </c>
      <c r="U45" s="1">
        <v>147.64999999999998</v>
      </c>
      <c r="V45" s="1">
        <v>331.81</v>
      </c>
      <c r="W45" s="1">
        <v>286.48</v>
      </c>
      <c r="X45" s="1">
        <v>16.5</v>
      </c>
      <c r="Y45" s="1">
        <v>25.32</v>
      </c>
      <c r="Z45" s="1">
        <v>385.98</v>
      </c>
      <c r="AA45" s="1">
        <v>80.84</v>
      </c>
      <c r="AB45" s="1">
        <v>2229.83</v>
      </c>
      <c r="AC45" s="1">
        <f>SUM(Morbidity_After_adapt_result3_2[[#This Row],[AG]:[ZH]])</f>
        <v>7050.7099999999991</v>
      </c>
      <c r="AD45" s="1">
        <f>Morbidity_After_adapt_result3_2[[#This Row],[Swiss]]/20</f>
        <v>352.53549999999996</v>
      </c>
    </row>
    <row r="46" spans="1:30" x14ac:dyDescent="0.35">
      <c r="A46" s="1" t="s">
        <v>42</v>
      </c>
      <c r="B46" s="1" t="s">
        <v>33</v>
      </c>
      <c r="C46" s="1">
        <v>1131.77</v>
      </c>
      <c r="D46" s="1">
        <v>2.02</v>
      </c>
      <c r="E46" s="1">
        <v>40.93</v>
      </c>
      <c r="F46" s="1">
        <v>17.829999999999998</v>
      </c>
      <c r="G46" s="1">
        <v>164.07999999999998</v>
      </c>
      <c r="H46" s="1">
        <v>834.76</v>
      </c>
      <c r="I46" s="1">
        <v>5.98</v>
      </c>
      <c r="J46" s="1">
        <v>480.32000000000005</v>
      </c>
      <c r="K46" s="1">
        <v>9.67</v>
      </c>
      <c r="L46" s="1">
        <v>367.04</v>
      </c>
      <c r="M46" s="1">
        <v>35.6</v>
      </c>
      <c r="N46" s="1">
        <v>94.31</v>
      </c>
      <c r="O46" s="1">
        <v>10.11</v>
      </c>
      <c r="P46" s="1">
        <v>6.05</v>
      </c>
      <c r="Q46" s="1">
        <v>9.76</v>
      </c>
      <c r="R46" s="1">
        <v>155.5</v>
      </c>
      <c r="S46" s="1">
        <v>74.67</v>
      </c>
      <c r="T46" s="1">
        <v>435.84000000000003</v>
      </c>
      <c r="U46" s="1">
        <v>151.73000000000002</v>
      </c>
      <c r="V46" s="1">
        <v>350.13</v>
      </c>
      <c r="W46" s="1">
        <v>300.99</v>
      </c>
      <c r="X46" s="1">
        <v>17.59</v>
      </c>
      <c r="Y46" s="1">
        <v>27.5</v>
      </c>
      <c r="Z46" s="1">
        <v>411.07</v>
      </c>
      <c r="AA46" s="1">
        <v>86.53</v>
      </c>
      <c r="AB46" s="1">
        <v>2388.54</v>
      </c>
      <c r="AC46" s="1">
        <f>SUM(Morbidity_After_adapt_result3_2[[#This Row],[AG]:[ZH]])</f>
        <v>7610.32</v>
      </c>
      <c r="AD46" s="1">
        <f>Morbidity_After_adapt_result3_2[[#This Row],[Swiss]]/20</f>
        <v>380.51599999999996</v>
      </c>
    </row>
    <row r="47" spans="1:30" x14ac:dyDescent="0.35">
      <c r="A47" s="1" t="s">
        <v>42</v>
      </c>
      <c r="B47" s="1" t="s">
        <v>34</v>
      </c>
      <c r="C47" s="1">
        <v>1205.6399999999999</v>
      </c>
      <c r="D47" s="1">
        <v>2.04</v>
      </c>
      <c r="E47" s="1">
        <v>41.33</v>
      </c>
      <c r="F47" s="1">
        <v>18.350000000000001</v>
      </c>
      <c r="G47" s="1">
        <v>170.4</v>
      </c>
      <c r="H47" s="1">
        <v>885.64</v>
      </c>
      <c r="I47" s="1">
        <v>6.16</v>
      </c>
      <c r="J47" s="1">
        <v>517.49</v>
      </c>
      <c r="K47" s="1">
        <v>9.8800000000000008</v>
      </c>
      <c r="L47" s="1">
        <v>387.40999999999997</v>
      </c>
      <c r="M47" s="1">
        <v>37.31</v>
      </c>
      <c r="N47" s="1">
        <v>97</v>
      </c>
      <c r="O47" s="1">
        <v>10.38</v>
      </c>
      <c r="P47" s="1">
        <v>6.08</v>
      </c>
      <c r="Q47" s="1">
        <v>9.82</v>
      </c>
      <c r="R47" s="1">
        <v>158.57999999999998</v>
      </c>
      <c r="S47" s="1">
        <v>76.900000000000006</v>
      </c>
      <c r="T47" s="1">
        <v>453.82000000000005</v>
      </c>
      <c r="U47" s="1">
        <v>153.66</v>
      </c>
      <c r="V47" s="1">
        <v>360.36</v>
      </c>
      <c r="W47" s="1">
        <v>313.33</v>
      </c>
      <c r="X47" s="1">
        <v>18.079999999999998</v>
      </c>
      <c r="Y47" s="1">
        <v>28.32</v>
      </c>
      <c r="Z47" s="1">
        <v>442.61</v>
      </c>
      <c r="AA47" s="1">
        <v>89.289999999999992</v>
      </c>
      <c r="AB47" s="1">
        <v>2479.79</v>
      </c>
      <c r="AC47" s="1">
        <f>SUM(Morbidity_After_adapt_result3_2[[#This Row],[AG]:[ZH]])</f>
        <v>7979.6699999999983</v>
      </c>
      <c r="AD47" s="1">
        <f>Morbidity_After_adapt_result3_2[[#This Row],[Swiss]]/20</f>
        <v>398.98349999999994</v>
      </c>
    </row>
    <row r="48" spans="1:30" x14ac:dyDescent="0.35">
      <c r="A48" s="1" t="s">
        <v>42</v>
      </c>
      <c r="B48" s="1" t="s">
        <v>35</v>
      </c>
      <c r="C48" s="1">
        <v>984.93000000000006</v>
      </c>
      <c r="D48" s="1">
        <v>1.93</v>
      </c>
      <c r="E48" s="1">
        <v>38.93</v>
      </c>
      <c r="F48" s="1">
        <v>15.879999999999999</v>
      </c>
      <c r="G48" s="1">
        <v>142.60000000000002</v>
      </c>
      <c r="H48" s="1">
        <v>736.2</v>
      </c>
      <c r="I48" s="1">
        <v>5.33</v>
      </c>
      <c r="J48" s="1">
        <v>412.96</v>
      </c>
      <c r="K48" s="1">
        <v>8.74</v>
      </c>
      <c r="L48" s="1">
        <v>316.33000000000004</v>
      </c>
      <c r="M48" s="1">
        <v>30.6</v>
      </c>
      <c r="N48" s="1">
        <v>83.82</v>
      </c>
      <c r="O48" s="1">
        <v>8.99</v>
      </c>
      <c r="P48" s="1">
        <v>5.77</v>
      </c>
      <c r="Q48" s="1">
        <v>9.3000000000000007</v>
      </c>
      <c r="R48" s="1">
        <v>147.25</v>
      </c>
      <c r="S48" s="1">
        <v>66.169999999999987</v>
      </c>
      <c r="T48" s="1">
        <v>387.18</v>
      </c>
      <c r="U48" s="1">
        <v>145.02000000000001</v>
      </c>
      <c r="V48" s="1">
        <v>319.09000000000003</v>
      </c>
      <c r="W48" s="1">
        <v>277.16999999999996</v>
      </c>
      <c r="X48" s="1">
        <v>15.82</v>
      </c>
      <c r="Y48" s="1">
        <v>24.200000000000003</v>
      </c>
      <c r="Z48" s="1">
        <v>356.7</v>
      </c>
      <c r="AA48" s="1">
        <v>77.240000000000009</v>
      </c>
      <c r="AB48" s="1">
        <v>2160.4499999999998</v>
      </c>
      <c r="AC48" s="1">
        <f>SUM(Morbidity_After_adapt_result3_2[[#This Row],[AG]:[ZH]])</f>
        <v>6778.5999999999985</v>
      </c>
      <c r="AD48" s="1">
        <f>Morbidity_After_adapt_result3_2[[#This Row],[Swiss]]/20</f>
        <v>338.92999999999995</v>
      </c>
    </row>
    <row r="49" spans="1:30" x14ac:dyDescent="0.35">
      <c r="A49" s="1" t="s">
        <v>42</v>
      </c>
      <c r="B49" s="1" t="s">
        <v>36</v>
      </c>
      <c r="C49" s="1">
        <v>1129.96</v>
      </c>
      <c r="D49" s="1">
        <v>2.02</v>
      </c>
      <c r="E49" s="1">
        <v>40.81</v>
      </c>
      <c r="F49" s="1">
        <v>17.600000000000001</v>
      </c>
      <c r="G49" s="1">
        <v>161.88999999999999</v>
      </c>
      <c r="H49" s="1">
        <v>831.5</v>
      </c>
      <c r="I49" s="1">
        <v>5.9</v>
      </c>
      <c r="J49" s="1">
        <v>485.31</v>
      </c>
      <c r="K49" s="1">
        <v>9.59</v>
      </c>
      <c r="L49" s="1">
        <v>364.47</v>
      </c>
      <c r="M49" s="1">
        <v>34.900000000000006</v>
      </c>
      <c r="N49" s="1">
        <v>93.199999999999989</v>
      </c>
      <c r="O49" s="1">
        <v>9.9499999999999993</v>
      </c>
      <c r="P49" s="1">
        <v>6.0299999999999994</v>
      </c>
      <c r="Q49" s="1">
        <v>9.73</v>
      </c>
      <c r="R49" s="1">
        <v>155.03</v>
      </c>
      <c r="S49" s="1">
        <v>73.949999999999989</v>
      </c>
      <c r="T49" s="1">
        <v>433.62</v>
      </c>
      <c r="U49" s="1">
        <v>151.47</v>
      </c>
      <c r="V49" s="1">
        <v>350.54</v>
      </c>
      <c r="W49" s="1">
        <v>297.43</v>
      </c>
      <c r="X49" s="1">
        <v>17.39</v>
      </c>
      <c r="Y49" s="1">
        <v>27.1</v>
      </c>
      <c r="Z49" s="1">
        <v>406.12</v>
      </c>
      <c r="AA49" s="1">
        <v>85.65</v>
      </c>
      <c r="AB49" s="1">
        <v>2389.2600000000002</v>
      </c>
      <c r="AC49" s="1">
        <f>SUM(Morbidity_After_adapt_result3_2[[#This Row],[AG]:[ZH]])</f>
        <v>7590.420000000001</v>
      </c>
      <c r="AD49" s="1">
        <f>Morbidity_After_adapt_result3_2[[#This Row],[Swiss]]/20</f>
        <v>379.52100000000007</v>
      </c>
    </row>
    <row r="50" spans="1:30" x14ac:dyDescent="0.35">
      <c r="A50" s="1" t="s">
        <v>42</v>
      </c>
      <c r="B50" s="1" t="s">
        <v>37</v>
      </c>
      <c r="C50" s="1">
        <v>1217.48</v>
      </c>
      <c r="D50" s="1">
        <v>2.04</v>
      </c>
      <c r="E50" s="1">
        <v>41.32</v>
      </c>
      <c r="F50" s="1">
        <v>18.310000000000002</v>
      </c>
      <c r="G50" s="1">
        <v>169.91</v>
      </c>
      <c r="H50" s="1">
        <v>888.42</v>
      </c>
      <c r="I50" s="1">
        <v>6.14</v>
      </c>
      <c r="J50" s="1">
        <v>546.65</v>
      </c>
      <c r="K50" s="1">
        <v>9.9</v>
      </c>
      <c r="L50" s="1">
        <v>391.29</v>
      </c>
      <c r="M50" s="1">
        <v>37.08</v>
      </c>
      <c r="N50" s="1">
        <v>96.89</v>
      </c>
      <c r="O50" s="1">
        <v>10.36</v>
      </c>
      <c r="P50" s="1">
        <v>6.1</v>
      </c>
      <c r="Q50" s="1">
        <v>9.82</v>
      </c>
      <c r="R50" s="1">
        <v>158.68</v>
      </c>
      <c r="S50" s="1">
        <v>76.84</v>
      </c>
      <c r="T50" s="1">
        <v>455.24</v>
      </c>
      <c r="U50" s="1">
        <v>153.63</v>
      </c>
      <c r="V50" s="1">
        <v>366.52</v>
      </c>
      <c r="W50" s="1">
        <v>312.19</v>
      </c>
      <c r="X50" s="1">
        <v>18.049999999999997</v>
      </c>
      <c r="Y50" s="1">
        <v>28.28</v>
      </c>
      <c r="Z50" s="1">
        <v>441.65</v>
      </c>
      <c r="AA50" s="1">
        <v>89.240000000000009</v>
      </c>
      <c r="AB50" s="1">
        <v>2513.38</v>
      </c>
      <c r="AC50" s="1">
        <f>SUM(Morbidity_After_adapt_result3_2[[#This Row],[AG]:[ZH]])</f>
        <v>8065.41</v>
      </c>
      <c r="AD50" s="1">
        <f>Morbidity_After_adapt_result3_2[[#This Row],[Swiss]]/20</f>
        <v>403.27049999999997</v>
      </c>
    </row>
    <row r="51" spans="1:30" x14ac:dyDescent="0.35">
      <c r="A51" s="1" t="s">
        <v>42</v>
      </c>
      <c r="B51" s="1" t="s">
        <v>38</v>
      </c>
      <c r="C51" s="1">
        <v>960.81999999999994</v>
      </c>
      <c r="D51" s="1">
        <v>1.89</v>
      </c>
      <c r="E51" s="1">
        <v>38.290000000000006</v>
      </c>
      <c r="F51" s="1">
        <v>15.280000000000001</v>
      </c>
      <c r="G51" s="1">
        <v>136.49</v>
      </c>
      <c r="H51" s="1">
        <v>717.64</v>
      </c>
      <c r="I51" s="1">
        <v>5.12</v>
      </c>
      <c r="J51" s="1">
        <v>409.40999999999997</v>
      </c>
      <c r="K51" s="1">
        <v>8.44</v>
      </c>
      <c r="L51" s="1">
        <v>304.51</v>
      </c>
      <c r="M51" s="1">
        <v>28.939999999999998</v>
      </c>
      <c r="N51" s="1">
        <v>80.510000000000005</v>
      </c>
      <c r="O51" s="1">
        <v>8.620000000000001</v>
      </c>
      <c r="P51" s="1">
        <v>5.66</v>
      </c>
      <c r="Q51" s="1">
        <v>9.14</v>
      </c>
      <c r="R51" s="1">
        <v>145.25</v>
      </c>
      <c r="S51" s="1">
        <v>63.929999999999993</v>
      </c>
      <c r="T51" s="1">
        <v>375.81</v>
      </c>
      <c r="U51" s="1">
        <v>142.87</v>
      </c>
      <c r="V51" s="1">
        <v>314.46000000000004</v>
      </c>
      <c r="W51" s="1">
        <v>269.56</v>
      </c>
      <c r="X51" s="1">
        <v>15.219999999999999</v>
      </c>
      <c r="Y51" s="1">
        <v>23.17</v>
      </c>
      <c r="Z51" s="1">
        <v>339.87</v>
      </c>
      <c r="AA51" s="1">
        <v>74.37</v>
      </c>
      <c r="AB51" s="1">
        <v>2121.62</v>
      </c>
      <c r="AC51" s="1">
        <f>SUM(Morbidity_After_adapt_result3_2[[#This Row],[AG]:[ZH]])</f>
        <v>6616.8899999999985</v>
      </c>
      <c r="AD51" s="1">
        <f>Morbidity_After_adapt_result3_2[[#This Row],[Swiss]]/20</f>
        <v>330.84449999999993</v>
      </c>
    </row>
    <row r="52" spans="1:30" x14ac:dyDescent="0.35">
      <c r="A52" s="1" t="s">
        <v>43</v>
      </c>
      <c r="B52" s="1" t="s">
        <v>29</v>
      </c>
      <c r="C52" s="1">
        <v>756.35441302307584</v>
      </c>
      <c r="D52" s="1">
        <v>59.272617538921722</v>
      </c>
      <c r="E52" s="1">
        <v>53.081424329172094</v>
      </c>
      <c r="F52" s="1">
        <v>254.16212041881877</v>
      </c>
      <c r="G52" s="1">
        <v>118.81484702852516</v>
      </c>
      <c r="H52" s="1">
        <v>929.06842121636635</v>
      </c>
      <c r="I52" s="1">
        <v>209.22684272535582</v>
      </c>
      <c r="J52" s="1">
        <v>80.011302890433655</v>
      </c>
      <c r="K52" s="1">
        <v>46.954332347601223</v>
      </c>
      <c r="L52" s="1">
        <v>2474.2505661790456</v>
      </c>
      <c r="M52" s="1">
        <v>0.14169645857582402</v>
      </c>
      <c r="N52" s="1">
        <v>182.61087190233732</v>
      </c>
      <c r="O52" s="1">
        <v>7.9619389297674878</v>
      </c>
      <c r="P52" s="1">
        <v>53.441807943177913</v>
      </c>
      <c r="Q52" s="1">
        <v>0.61832904322673676</v>
      </c>
      <c r="R52" s="1">
        <v>279.2071690480692</v>
      </c>
      <c r="S52" s="1">
        <v>36.852406832684565</v>
      </c>
      <c r="T52" s="1">
        <v>110.50215070735491</v>
      </c>
      <c r="U52" s="1">
        <v>201.94138714715115</v>
      </c>
      <c r="V52" s="1">
        <v>764.57435308224433</v>
      </c>
      <c r="W52" s="1">
        <v>989.34685947434309</v>
      </c>
      <c r="X52" s="1">
        <v>12.941670086114236</v>
      </c>
      <c r="Y52" s="1">
        <v>82.298070767170671</v>
      </c>
      <c r="Z52" s="1">
        <v>139.23946942507047</v>
      </c>
      <c r="AA52" s="1">
        <v>54.601504798894567</v>
      </c>
      <c r="AB52" s="1">
        <v>385.80929804897175</v>
      </c>
      <c r="AC52" s="1">
        <f>SUM(Morbidity_After_adapt_result3_2[[#This Row],[AG]:[ZH]])</f>
        <v>8283.2858713924725</v>
      </c>
      <c r="AD52" s="1">
        <f>Morbidity_After_adapt_result3_2[[#This Row],[Swiss]]/20</f>
        <v>414.16429356962362</v>
      </c>
    </row>
    <row r="53" spans="1:30" x14ac:dyDescent="0.35">
      <c r="A53" s="1" t="s">
        <v>43</v>
      </c>
      <c r="B53" s="1" t="s">
        <v>30</v>
      </c>
      <c r="C53" s="1">
        <v>661.21</v>
      </c>
      <c r="D53" s="1">
        <v>140.48000000000002</v>
      </c>
      <c r="E53" s="1">
        <v>48.19</v>
      </c>
      <c r="F53" s="1">
        <v>223.64</v>
      </c>
      <c r="G53" s="1">
        <v>103.49</v>
      </c>
      <c r="H53" s="1">
        <v>812.96</v>
      </c>
      <c r="I53" s="1">
        <v>183.2</v>
      </c>
      <c r="J53" s="1">
        <v>68.16</v>
      </c>
      <c r="K53" s="1">
        <v>47.99</v>
      </c>
      <c r="L53" s="1">
        <v>2213.83</v>
      </c>
      <c r="M53" s="1">
        <v>0.16</v>
      </c>
      <c r="N53" s="1">
        <v>160.5</v>
      </c>
      <c r="O53" s="1">
        <v>6.99</v>
      </c>
      <c r="P53" s="1">
        <v>51.52</v>
      </c>
      <c r="Q53" s="1">
        <v>0.64</v>
      </c>
      <c r="R53" s="1">
        <v>249.87</v>
      </c>
      <c r="S53" s="1">
        <v>32.58</v>
      </c>
      <c r="T53" s="1">
        <v>96.85</v>
      </c>
      <c r="U53" s="1">
        <v>180.84</v>
      </c>
      <c r="V53" s="1">
        <v>681.94</v>
      </c>
      <c r="W53" s="1">
        <v>858.73</v>
      </c>
      <c r="X53" s="1">
        <v>12.09</v>
      </c>
      <c r="Y53" s="1">
        <v>71.94</v>
      </c>
      <c r="Z53" s="1">
        <v>119.75</v>
      </c>
      <c r="AA53" s="1">
        <v>47.97</v>
      </c>
      <c r="AB53" s="1">
        <v>341.52</v>
      </c>
      <c r="AC53" s="1">
        <f>SUM(Morbidity_After_adapt_result3_2[[#This Row],[AG]:[ZH]])</f>
        <v>7417.0400000000009</v>
      </c>
      <c r="AD53" s="1">
        <f>Morbidity_After_adapt_result3_2[[#This Row],[Swiss]]/20</f>
        <v>370.85200000000003</v>
      </c>
    </row>
    <row r="54" spans="1:30" x14ac:dyDescent="0.35">
      <c r="A54" s="1" t="s">
        <v>43</v>
      </c>
      <c r="B54" s="1" t="s">
        <v>31</v>
      </c>
      <c r="C54" s="1">
        <v>700.52</v>
      </c>
      <c r="D54" s="1">
        <v>148.93</v>
      </c>
      <c r="E54" s="1">
        <v>48.64</v>
      </c>
      <c r="F54" s="1">
        <v>233.89999999999998</v>
      </c>
      <c r="G54" s="1">
        <v>106.31</v>
      </c>
      <c r="H54" s="1">
        <v>845.89</v>
      </c>
      <c r="I54" s="1">
        <v>189.13</v>
      </c>
      <c r="J54" s="1">
        <v>71.28</v>
      </c>
      <c r="K54" s="1">
        <v>49.010000000000005</v>
      </c>
      <c r="L54" s="1">
        <v>2360.48</v>
      </c>
      <c r="M54" s="1">
        <v>0.16</v>
      </c>
      <c r="N54" s="1">
        <v>163.76999999999998</v>
      </c>
      <c r="O54" s="1">
        <v>7.12</v>
      </c>
      <c r="P54" s="1">
        <v>52.2</v>
      </c>
      <c r="Q54" s="1">
        <v>0.64</v>
      </c>
      <c r="R54" s="1">
        <v>267.89</v>
      </c>
      <c r="S54" s="1">
        <v>33.25</v>
      </c>
      <c r="T54" s="1">
        <v>99.9</v>
      </c>
      <c r="U54" s="1">
        <v>186.61</v>
      </c>
      <c r="V54" s="1">
        <v>711.02</v>
      </c>
      <c r="W54" s="1">
        <v>887.18000000000006</v>
      </c>
      <c r="X54" s="1">
        <v>12.29</v>
      </c>
      <c r="Y54" s="1">
        <v>73.53</v>
      </c>
      <c r="Z54" s="1">
        <v>124.82</v>
      </c>
      <c r="AA54" s="1">
        <v>49.08</v>
      </c>
      <c r="AB54" s="1">
        <v>354.91999999999996</v>
      </c>
      <c r="AC54" s="1">
        <f>SUM(Morbidity_After_adapt_result3_2[[#This Row],[AG]:[ZH]])</f>
        <v>7778.4699999999993</v>
      </c>
      <c r="AD54" s="1">
        <f>Morbidity_After_adapt_result3_2[[#This Row],[Swiss]]/20</f>
        <v>388.92349999999999</v>
      </c>
    </row>
    <row r="55" spans="1:30" x14ac:dyDescent="0.35">
      <c r="A55" s="1" t="s">
        <v>43</v>
      </c>
      <c r="B55" s="1" t="s">
        <v>32</v>
      </c>
      <c r="C55" s="1">
        <v>593.3900000000001</v>
      </c>
      <c r="D55" s="1">
        <v>133.66</v>
      </c>
      <c r="E55" s="1">
        <v>46.57</v>
      </c>
      <c r="F55" s="1">
        <v>206.42000000000002</v>
      </c>
      <c r="G55" s="1">
        <v>93.460000000000008</v>
      </c>
      <c r="H55" s="1">
        <v>735.58999999999992</v>
      </c>
      <c r="I55" s="1">
        <v>169.24</v>
      </c>
      <c r="J55" s="1">
        <v>60.510000000000005</v>
      </c>
      <c r="K55" s="1">
        <v>44.68</v>
      </c>
      <c r="L55" s="1">
        <v>1978.3600000000001</v>
      </c>
      <c r="M55" s="1">
        <v>0.14000000000000001</v>
      </c>
      <c r="N55" s="1">
        <v>148.25</v>
      </c>
      <c r="O55" s="1">
        <v>6.4399999999999995</v>
      </c>
      <c r="P55" s="1">
        <v>49.82</v>
      </c>
      <c r="Q55" s="1">
        <v>0.62</v>
      </c>
      <c r="R55" s="1">
        <v>241.23000000000002</v>
      </c>
      <c r="S55" s="1">
        <v>29.96</v>
      </c>
      <c r="T55" s="1">
        <v>88.6</v>
      </c>
      <c r="U55" s="1">
        <v>174.85</v>
      </c>
      <c r="V55" s="1">
        <v>639.37</v>
      </c>
      <c r="W55" s="1">
        <v>809.23</v>
      </c>
      <c r="X55" s="1">
        <v>11.27</v>
      </c>
      <c r="Y55" s="1">
        <v>65.819999999999993</v>
      </c>
      <c r="Z55" s="1">
        <v>107.83</v>
      </c>
      <c r="AA55" s="1">
        <v>44.26</v>
      </c>
      <c r="AB55" s="1">
        <v>316.99</v>
      </c>
      <c r="AC55" s="1">
        <f>SUM(Morbidity_After_adapt_result3_2[[#This Row],[AG]:[ZH]])</f>
        <v>6796.5599999999995</v>
      </c>
      <c r="AD55" s="1">
        <f>Morbidity_After_adapt_result3_2[[#This Row],[Swiss]]/20</f>
        <v>339.82799999999997</v>
      </c>
    </row>
    <row r="56" spans="1:30" x14ac:dyDescent="0.35">
      <c r="A56" s="1" t="s">
        <v>43</v>
      </c>
      <c r="B56" s="1" t="s">
        <v>33</v>
      </c>
      <c r="C56" s="1">
        <v>663.84</v>
      </c>
      <c r="D56" s="1">
        <v>140.26</v>
      </c>
      <c r="E56" s="1">
        <v>48.21</v>
      </c>
      <c r="F56" s="1">
        <v>222.39</v>
      </c>
      <c r="G56" s="1">
        <v>102.74000000000001</v>
      </c>
      <c r="H56" s="1">
        <v>814.84</v>
      </c>
      <c r="I56" s="1">
        <v>181.62</v>
      </c>
      <c r="J56" s="1">
        <v>67.33</v>
      </c>
      <c r="K56" s="1">
        <v>47.900000000000006</v>
      </c>
      <c r="L56" s="1">
        <v>2234.7799999999997</v>
      </c>
      <c r="M56" s="1">
        <v>0.16</v>
      </c>
      <c r="N56" s="1">
        <v>159.36000000000001</v>
      </c>
      <c r="O56" s="1">
        <v>6.9399999999999995</v>
      </c>
      <c r="P56" s="1">
        <v>51.269999999999996</v>
      </c>
      <c r="Q56" s="1">
        <v>0.64</v>
      </c>
      <c r="R56" s="1">
        <v>249.19</v>
      </c>
      <c r="S56" s="1">
        <v>32.42</v>
      </c>
      <c r="T56" s="1">
        <v>96.509999999999991</v>
      </c>
      <c r="U56" s="1">
        <v>181.25</v>
      </c>
      <c r="V56" s="1">
        <v>680.55</v>
      </c>
      <c r="W56" s="1">
        <v>848.3</v>
      </c>
      <c r="X56" s="1">
        <v>11.98</v>
      </c>
      <c r="Y56" s="1">
        <v>71.45</v>
      </c>
      <c r="Z56" s="1">
        <v>118.4</v>
      </c>
      <c r="AA56" s="1">
        <v>47.55</v>
      </c>
      <c r="AB56" s="1">
        <v>340.33000000000004</v>
      </c>
      <c r="AC56" s="1">
        <f>SUM(Morbidity_After_adapt_result3_2[[#This Row],[AG]:[ZH]])</f>
        <v>7420.2099999999991</v>
      </c>
      <c r="AD56" s="1">
        <f>Morbidity_After_adapt_result3_2[[#This Row],[Swiss]]/20</f>
        <v>371.01049999999998</v>
      </c>
    </row>
    <row r="57" spans="1:30" x14ac:dyDescent="0.35">
      <c r="A57" s="1" t="s">
        <v>43</v>
      </c>
      <c r="B57" s="1" t="s">
        <v>34</v>
      </c>
      <c r="C57" s="1">
        <v>704.5</v>
      </c>
      <c r="D57" s="1">
        <v>148.55000000000001</v>
      </c>
      <c r="E57" s="1">
        <v>48.68</v>
      </c>
      <c r="F57" s="1">
        <v>230.82</v>
      </c>
      <c r="G57" s="1">
        <v>106.24000000000001</v>
      </c>
      <c r="H57" s="1">
        <v>852.02</v>
      </c>
      <c r="I57" s="1">
        <v>187.94</v>
      </c>
      <c r="J57" s="1">
        <v>71.09</v>
      </c>
      <c r="K57" s="1">
        <v>49.05</v>
      </c>
      <c r="L57" s="1">
        <v>2396.23</v>
      </c>
      <c r="M57" s="1">
        <v>0.16</v>
      </c>
      <c r="N57" s="1">
        <v>163.89</v>
      </c>
      <c r="O57" s="1">
        <v>7.13</v>
      </c>
      <c r="P57" s="1">
        <v>52.02</v>
      </c>
      <c r="Q57" s="1">
        <v>0.64</v>
      </c>
      <c r="R57" s="1">
        <v>256.31</v>
      </c>
      <c r="S57" s="1">
        <v>33.26</v>
      </c>
      <c r="T57" s="1">
        <v>100.09</v>
      </c>
      <c r="U57" s="1">
        <v>185.52999999999997</v>
      </c>
      <c r="V57" s="1">
        <v>705.82999999999993</v>
      </c>
      <c r="W57" s="1">
        <v>883.4</v>
      </c>
      <c r="X57" s="1">
        <v>12.28</v>
      </c>
      <c r="Y57" s="1">
        <v>73.569999999999993</v>
      </c>
      <c r="Z57" s="1">
        <v>125.25</v>
      </c>
      <c r="AA57" s="1">
        <v>49.03</v>
      </c>
      <c r="AB57" s="1">
        <v>352.86</v>
      </c>
      <c r="AC57" s="1">
        <f>SUM(Morbidity_After_adapt_result3_2[[#This Row],[AG]:[ZH]])</f>
        <v>7796.3700000000008</v>
      </c>
      <c r="AD57" s="1">
        <f>Morbidity_After_adapt_result3_2[[#This Row],[Swiss]]/20</f>
        <v>389.81850000000003</v>
      </c>
    </row>
    <row r="58" spans="1:30" x14ac:dyDescent="0.35">
      <c r="A58" s="1" t="s">
        <v>43</v>
      </c>
      <c r="B58" s="1" t="s">
        <v>35</v>
      </c>
      <c r="C58" s="1">
        <v>575.14</v>
      </c>
      <c r="D58" s="1">
        <v>133.07999999999998</v>
      </c>
      <c r="E58" s="1">
        <v>45.790000000000006</v>
      </c>
      <c r="F58" s="1">
        <v>198.44</v>
      </c>
      <c r="G58" s="1">
        <v>89.33</v>
      </c>
      <c r="H58" s="1">
        <v>713.79</v>
      </c>
      <c r="I58" s="1">
        <v>161.94</v>
      </c>
      <c r="J58" s="1">
        <v>57.120000000000005</v>
      </c>
      <c r="K58" s="1">
        <v>43.33</v>
      </c>
      <c r="L58" s="1">
        <v>1942.65</v>
      </c>
      <c r="M58" s="1">
        <v>0.13</v>
      </c>
      <c r="N58" s="1">
        <v>141.69999999999999</v>
      </c>
      <c r="O58" s="1">
        <v>6.18</v>
      </c>
      <c r="P58" s="1">
        <v>48.65</v>
      </c>
      <c r="Q58" s="1">
        <v>0.6</v>
      </c>
      <c r="R58" s="1">
        <v>236.44</v>
      </c>
      <c r="S58" s="1">
        <v>28.72</v>
      </c>
      <c r="T58" s="1">
        <v>85.07</v>
      </c>
      <c r="U58" s="1">
        <v>172.57</v>
      </c>
      <c r="V58" s="1">
        <v>619.77</v>
      </c>
      <c r="W58" s="1">
        <v>782.08</v>
      </c>
      <c r="X58" s="1">
        <v>10.780000000000001</v>
      </c>
      <c r="Y58" s="1">
        <v>62.849999999999994</v>
      </c>
      <c r="Z58" s="1">
        <v>101.58</v>
      </c>
      <c r="AA58" s="1">
        <v>42.24</v>
      </c>
      <c r="AB58" s="1">
        <v>306.27999999999997</v>
      </c>
      <c r="AC58" s="1">
        <f>SUM(Morbidity_After_adapt_result3_2[[#This Row],[AG]:[ZH]])</f>
        <v>6606.25</v>
      </c>
      <c r="AD58" s="1">
        <f>Morbidity_After_adapt_result3_2[[#This Row],[Swiss]]/20</f>
        <v>330.3125</v>
      </c>
    </row>
    <row r="59" spans="1:30" x14ac:dyDescent="0.35">
      <c r="A59" s="1" t="s">
        <v>43</v>
      </c>
      <c r="B59" s="1" t="s">
        <v>36</v>
      </c>
      <c r="C59" s="1">
        <v>659.74</v>
      </c>
      <c r="D59" s="1">
        <v>140.46</v>
      </c>
      <c r="E59" s="1">
        <v>48.11</v>
      </c>
      <c r="F59" s="1">
        <v>220.86</v>
      </c>
      <c r="G59" s="1">
        <v>101.35</v>
      </c>
      <c r="H59" s="1">
        <v>808.02</v>
      </c>
      <c r="I59" s="1">
        <v>179.91000000000003</v>
      </c>
      <c r="J59" s="1">
        <v>65.960000000000008</v>
      </c>
      <c r="K59" s="1">
        <v>47.25</v>
      </c>
      <c r="L59" s="1">
        <v>2230.2600000000002</v>
      </c>
      <c r="M59" s="1">
        <v>0.14000000000000001</v>
      </c>
      <c r="N59" s="1">
        <v>157.54</v>
      </c>
      <c r="O59" s="1">
        <v>6.8599999999999994</v>
      </c>
      <c r="P59" s="1">
        <v>51.08</v>
      </c>
      <c r="Q59" s="1">
        <v>0.62</v>
      </c>
      <c r="R59" s="1">
        <v>250.14</v>
      </c>
      <c r="S59" s="1">
        <v>32.090000000000003</v>
      </c>
      <c r="T59" s="1">
        <v>95.61</v>
      </c>
      <c r="U59" s="1">
        <v>181.57999999999998</v>
      </c>
      <c r="V59" s="1">
        <v>682.02</v>
      </c>
      <c r="W59" s="1">
        <v>836.56999999999994</v>
      </c>
      <c r="X59" s="1">
        <v>11.850000000000001</v>
      </c>
      <c r="Y59" s="1">
        <v>70.39</v>
      </c>
      <c r="Z59" s="1">
        <v>115.92</v>
      </c>
      <c r="AA59" s="1">
        <v>46.99</v>
      </c>
      <c r="AB59" s="1">
        <v>339.37</v>
      </c>
      <c r="AC59" s="1">
        <f>SUM(Morbidity_After_adapt_result3_2[[#This Row],[AG]:[ZH]])</f>
        <v>7380.6900000000005</v>
      </c>
      <c r="AD59" s="1">
        <f>Morbidity_After_adapt_result3_2[[#This Row],[Swiss]]/20</f>
        <v>369.03450000000004</v>
      </c>
    </row>
    <row r="60" spans="1:30" x14ac:dyDescent="0.35">
      <c r="A60" s="1" t="s">
        <v>43</v>
      </c>
      <c r="B60" s="1" t="s">
        <v>37</v>
      </c>
      <c r="C60" s="1">
        <v>708.27</v>
      </c>
      <c r="D60" s="1">
        <v>149.80000000000001</v>
      </c>
      <c r="E60" s="1">
        <v>48.730000000000004</v>
      </c>
      <c r="F60" s="1">
        <v>232.99</v>
      </c>
      <c r="G60" s="1">
        <v>106.08000000000001</v>
      </c>
      <c r="H60" s="1">
        <v>853.48</v>
      </c>
      <c r="I60" s="1">
        <v>188.52</v>
      </c>
      <c r="J60" s="1">
        <v>70.81</v>
      </c>
      <c r="K60" s="1">
        <v>48.98</v>
      </c>
      <c r="L60" s="1">
        <v>2410.66</v>
      </c>
      <c r="M60" s="1">
        <v>0.16</v>
      </c>
      <c r="N60" s="1">
        <v>163.72</v>
      </c>
      <c r="O60" s="1">
        <v>7.12</v>
      </c>
      <c r="P60" s="1">
        <v>51.92</v>
      </c>
      <c r="Q60" s="1">
        <v>0.64</v>
      </c>
      <c r="R60" s="1">
        <v>270.59000000000003</v>
      </c>
      <c r="S60" s="1">
        <v>33.269999999999996</v>
      </c>
      <c r="T60" s="1">
        <v>100.25999999999999</v>
      </c>
      <c r="U60" s="1">
        <v>187.14</v>
      </c>
      <c r="V60" s="1">
        <v>715.51</v>
      </c>
      <c r="W60" s="1">
        <v>878.18000000000006</v>
      </c>
      <c r="X60" s="1">
        <v>12.28</v>
      </c>
      <c r="Y60" s="1">
        <v>73.44</v>
      </c>
      <c r="Z60" s="1">
        <v>124.91</v>
      </c>
      <c r="AA60" s="1">
        <v>48.93</v>
      </c>
      <c r="AB60" s="1">
        <v>356.81</v>
      </c>
      <c r="AC60" s="1">
        <f>SUM(Morbidity_After_adapt_result3_2[[#This Row],[AG]:[ZH]])</f>
        <v>7843.2000000000016</v>
      </c>
      <c r="AD60" s="1">
        <f>Morbidity_After_adapt_result3_2[[#This Row],[Swiss]]/20</f>
        <v>392.16000000000008</v>
      </c>
    </row>
    <row r="61" spans="1:30" x14ac:dyDescent="0.35">
      <c r="A61" s="1" t="s">
        <v>43</v>
      </c>
      <c r="B61" s="1" t="s">
        <v>38</v>
      </c>
      <c r="C61" s="1">
        <v>557.74</v>
      </c>
      <c r="D61" s="1">
        <v>132.01</v>
      </c>
      <c r="E61" s="1">
        <v>45.11</v>
      </c>
      <c r="F61" s="1">
        <v>192.54</v>
      </c>
      <c r="G61" s="1">
        <v>85.44</v>
      </c>
      <c r="H61" s="1">
        <v>687.86</v>
      </c>
      <c r="I61" s="1">
        <v>156.77999999999997</v>
      </c>
      <c r="J61" s="1">
        <v>54.24</v>
      </c>
      <c r="K61" s="1">
        <v>41.480000000000004</v>
      </c>
      <c r="L61" s="1">
        <v>1897.81</v>
      </c>
      <c r="M61" s="1">
        <v>0.12</v>
      </c>
      <c r="N61" s="1">
        <v>136.19</v>
      </c>
      <c r="O61" s="1">
        <v>5.94</v>
      </c>
      <c r="P61" s="1">
        <v>47.8</v>
      </c>
      <c r="Q61" s="1">
        <v>0.59</v>
      </c>
      <c r="R61" s="1">
        <v>235.93</v>
      </c>
      <c r="S61" s="1">
        <v>27.770000000000003</v>
      </c>
      <c r="T61" s="1">
        <v>82.09</v>
      </c>
      <c r="U61" s="1">
        <v>171.5</v>
      </c>
      <c r="V61" s="1">
        <v>610.80999999999995</v>
      </c>
      <c r="W61" s="1">
        <v>758.11</v>
      </c>
      <c r="X61" s="1">
        <v>10.379999999999999</v>
      </c>
      <c r="Y61" s="1">
        <v>60.120000000000005</v>
      </c>
      <c r="Z61" s="1">
        <v>95.82</v>
      </c>
      <c r="AA61" s="1">
        <v>40.57</v>
      </c>
      <c r="AB61" s="1">
        <v>299.64999999999998</v>
      </c>
      <c r="AC61" s="1">
        <f>SUM(Morbidity_After_adapt_result3_2[[#This Row],[AG]:[ZH]])</f>
        <v>6434.3999999999987</v>
      </c>
      <c r="AD61" s="1">
        <f>Morbidity_After_adapt_result3_2[[#This Row],[Swiss]]/20</f>
        <v>321.71999999999991</v>
      </c>
    </row>
    <row r="62" spans="1:30" x14ac:dyDescent="0.35">
      <c r="A62" s="1" t="s">
        <v>44</v>
      </c>
      <c r="B62" s="1" t="s">
        <v>29</v>
      </c>
      <c r="C62" s="1">
        <v>1631.6339614126841</v>
      </c>
      <c r="D62" s="1">
        <v>8.2009359651247316</v>
      </c>
      <c r="E62" s="1">
        <v>147.72198362541303</v>
      </c>
      <c r="F62" s="1">
        <v>602.04763853937152</v>
      </c>
      <c r="G62" s="1">
        <v>237.08371568803275</v>
      </c>
      <c r="H62" s="1">
        <v>2274.3398247504233</v>
      </c>
      <c r="I62" s="1">
        <v>247.21030948447421</v>
      </c>
      <c r="J62" s="1">
        <v>313.15335592330177</v>
      </c>
      <c r="K62" s="1">
        <v>51.908682136716301</v>
      </c>
      <c r="L62" s="1">
        <v>4069.1062238818563</v>
      </c>
      <c r="M62" s="1">
        <v>59.613779373637712</v>
      </c>
      <c r="N62" s="1">
        <v>391.95122901387856</v>
      </c>
      <c r="O62" s="1">
        <v>42.861180068808522</v>
      </c>
      <c r="P62" s="1">
        <v>22.435275631101661</v>
      </c>
      <c r="Q62" s="1">
        <v>1.4381287161919953</v>
      </c>
      <c r="R62" s="1">
        <v>69.274327385004554</v>
      </c>
      <c r="S62" s="1">
        <v>68.039251612936766</v>
      </c>
      <c r="T62" s="1">
        <v>54.625928619938669</v>
      </c>
      <c r="U62" s="1">
        <v>9.3174221687869032</v>
      </c>
      <c r="V62" s="1">
        <v>816.08792019399107</v>
      </c>
      <c r="W62" s="1">
        <v>295.22538749714636</v>
      </c>
      <c r="X62" s="1">
        <v>48.876851833600981</v>
      </c>
      <c r="Y62" s="1">
        <v>96.145262414352118</v>
      </c>
      <c r="Z62" s="1">
        <v>39.158322173694756</v>
      </c>
      <c r="AA62" s="1">
        <v>78.655517923142099</v>
      </c>
      <c r="AB62" s="1">
        <v>1640.3763667310668</v>
      </c>
      <c r="AC62" s="1">
        <f>SUM(Morbidity_After_adapt_result3_2[[#This Row],[AG]:[ZH]])</f>
        <v>13316.488782764678</v>
      </c>
      <c r="AD62" s="1">
        <f>Morbidity_After_adapt_result3_2[[#This Row],[Swiss]]/20</f>
        <v>665.82443913823386</v>
      </c>
    </row>
    <row r="63" spans="1:30" x14ac:dyDescent="0.35">
      <c r="A63" s="1" t="s">
        <v>44</v>
      </c>
      <c r="B63" s="1" t="s">
        <v>30</v>
      </c>
      <c r="C63" s="1">
        <v>1414.44</v>
      </c>
      <c r="D63" s="1">
        <v>17.41</v>
      </c>
      <c r="E63" s="1">
        <v>132.88999999999999</v>
      </c>
      <c r="F63" s="1">
        <v>529.67000000000007</v>
      </c>
      <c r="G63" s="1">
        <v>206.1</v>
      </c>
      <c r="H63" s="1">
        <v>2017.19</v>
      </c>
      <c r="I63" s="1">
        <v>215.87</v>
      </c>
      <c r="J63" s="1">
        <v>270.77999999999997</v>
      </c>
      <c r="K63" s="1">
        <v>48.31</v>
      </c>
      <c r="L63" s="1">
        <v>3601.71</v>
      </c>
      <c r="M63" s="1">
        <v>63.26</v>
      </c>
      <c r="N63" s="1">
        <v>344.66999999999996</v>
      </c>
      <c r="O63" s="1">
        <v>37.650000000000006</v>
      </c>
      <c r="P63" s="1">
        <v>21.08</v>
      </c>
      <c r="Q63" s="1">
        <v>1.48</v>
      </c>
      <c r="R63" s="1">
        <v>61.68</v>
      </c>
      <c r="S63" s="1">
        <v>59.91</v>
      </c>
      <c r="T63" s="1">
        <v>47.87</v>
      </c>
      <c r="U63" s="1">
        <v>8.32</v>
      </c>
      <c r="V63" s="1">
        <v>724.22</v>
      </c>
      <c r="W63" s="1">
        <v>255.98</v>
      </c>
      <c r="X63" s="1">
        <v>45.05</v>
      </c>
      <c r="Y63" s="1">
        <v>84.1</v>
      </c>
      <c r="Z63" s="1">
        <v>33.659999999999997</v>
      </c>
      <c r="AA63" s="1">
        <v>69.05</v>
      </c>
      <c r="AB63" s="1">
        <v>1452.6599999999999</v>
      </c>
      <c r="AC63" s="1">
        <f>SUM(Morbidity_After_adapt_result3_2[[#This Row],[AG]:[ZH]])</f>
        <v>11765.009999999998</v>
      </c>
      <c r="AD63" s="1">
        <f>Morbidity_After_adapt_result3_2[[#This Row],[Swiss]]/20</f>
        <v>588.25049999999987</v>
      </c>
    </row>
    <row r="64" spans="1:30" x14ac:dyDescent="0.35">
      <c r="A64" s="1" t="s">
        <v>44</v>
      </c>
      <c r="B64" s="1" t="s">
        <v>31</v>
      </c>
      <c r="C64" s="1">
        <v>1483.3</v>
      </c>
      <c r="D64" s="1">
        <v>17.579999999999998</v>
      </c>
      <c r="E64" s="1">
        <v>136.24</v>
      </c>
      <c r="F64" s="1">
        <v>549.1</v>
      </c>
      <c r="G64" s="1">
        <v>212</v>
      </c>
      <c r="H64" s="1">
        <v>2154.7299999999996</v>
      </c>
      <c r="I64" s="1">
        <v>221.17000000000002</v>
      </c>
      <c r="J64" s="1">
        <v>286.86</v>
      </c>
      <c r="K64" s="1">
        <v>49.16</v>
      </c>
      <c r="L64" s="1">
        <v>3806.3</v>
      </c>
      <c r="M64" s="1">
        <v>66.490000000000009</v>
      </c>
      <c r="N64" s="1">
        <v>351.92999999999995</v>
      </c>
      <c r="O64" s="1">
        <v>38.380000000000003</v>
      </c>
      <c r="P64" s="1">
        <v>21.189999999999998</v>
      </c>
      <c r="Q64" s="1">
        <v>1.48</v>
      </c>
      <c r="R64" s="1">
        <v>62.2</v>
      </c>
      <c r="S64" s="1">
        <v>61.08</v>
      </c>
      <c r="T64" s="1">
        <v>49.629999999999995</v>
      </c>
      <c r="U64" s="1">
        <v>8.44</v>
      </c>
      <c r="V64" s="1">
        <v>741.77</v>
      </c>
      <c r="W64" s="1">
        <v>264.17</v>
      </c>
      <c r="X64" s="1">
        <v>45.93</v>
      </c>
      <c r="Y64" s="1">
        <v>85.949999999999989</v>
      </c>
      <c r="Z64" s="1">
        <v>35.090000000000003</v>
      </c>
      <c r="AA64" s="1">
        <v>70.64</v>
      </c>
      <c r="AB64" s="1">
        <v>1518.13</v>
      </c>
      <c r="AC64" s="1">
        <f>SUM(Morbidity_After_adapt_result3_2[[#This Row],[AG]:[ZH]])</f>
        <v>12338.939999999999</v>
      </c>
      <c r="AD64" s="1">
        <f>Morbidity_After_adapt_result3_2[[#This Row],[Swiss]]/20</f>
        <v>616.94699999999989</v>
      </c>
    </row>
    <row r="65" spans="1:30" x14ac:dyDescent="0.35">
      <c r="A65" s="1" t="s">
        <v>44</v>
      </c>
      <c r="B65" s="1" t="s">
        <v>32</v>
      </c>
      <c r="C65" s="1">
        <v>1264.98</v>
      </c>
      <c r="D65" s="1">
        <v>16.829999999999998</v>
      </c>
      <c r="E65" s="1">
        <v>127.61</v>
      </c>
      <c r="F65" s="1">
        <v>488.84000000000003</v>
      </c>
      <c r="G65" s="1">
        <v>185.9</v>
      </c>
      <c r="H65" s="1">
        <v>1820.5900000000001</v>
      </c>
      <c r="I65" s="1">
        <v>198.9</v>
      </c>
      <c r="J65" s="1">
        <v>241.69</v>
      </c>
      <c r="K65" s="1">
        <v>45.36</v>
      </c>
      <c r="L65" s="1">
        <v>3236.79</v>
      </c>
      <c r="M65" s="1">
        <v>56.48</v>
      </c>
      <c r="N65" s="1">
        <v>318.58</v>
      </c>
      <c r="O65" s="1">
        <v>34.69</v>
      </c>
      <c r="P65" s="1">
        <v>20.490000000000002</v>
      </c>
      <c r="Q65" s="1">
        <v>1.44</v>
      </c>
      <c r="R65" s="1">
        <v>59.269999999999996</v>
      </c>
      <c r="S65" s="1">
        <v>54.980000000000004</v>
      </c>
      <c r="T65" s="1">
        <v>43.78</v>
      </c>
      <c r="U65" s="1">
        <v>8.1</v>
      </c>
      <c r="V65" s="1">
        <v>679.06</v>
      </c>
      <c r="W65" s="1">
        <v>240.97</v>
      </c>
      <c r="X65" s="1">
        <v>42.03</v>
      </c>
      <c r="Y65" s="1">
        <v>76.97999999999999</v>
      </c>
      <c r="Z65" s="1">
        <v>30.29</v>
      </c>
      <c r="AA65" s="1">
        <v>63.79</v>
      </c>
      <c r="AB65" s="1">
        <v>1348.78</v>
      </c>
      <c r="AC65" s="1">
        <f>SUM(Morbidity_After_adapt_result3_2[[#This Row],[AG]:[ZH]])</f>
        <v>10707.199999999999</v>
      </c>
      <c r="AD65" s="1">
        <f>Morbidity_After_adapt_result3_2[[#This Row],[Swiss]]/20</f>
        <v>535.3599999999999</v>
      </c>
    </row>
    <row r="66" spans="1:30" x14ac:dyDescent="0.35">
      <c r="A66" s="1" t="s">
        <v>44</v>
      </c>
      <c r="B66" s="1" t="s">
        <v>33</v>
      </c>
      <c r="C66" s="1">
        <v>1393.71</v>
      </c>
      <c r="D66" s="1">
        <v>17.34</v>
      </c>
      <c r="E66" s="1">
        <v>133.41000000000003</v>
      </c>
      <c r="F66" s="1">
        <v>527.84</v>
      </c>
      <c r="G66" s="1">
        <v>205.12</v>
      </c>
      <c r="H66" s="1">
        <v>2038.72</v>
      </c>
      <c r="I66" s="1">
        <v>214.45</v>
      </c>
      <c r="J66" s="1">
        <v>268.45999999999998</v>
      </c>
      <c r="K66" s="1">
        <v>48.11</v>
      </c>
      <c r="L66" s="1">
        <v>3554.5299999999997</v>
      </c>
      <c r="M66" s="1">
        <v>63.42</v>
      </c>
      <c r="N66" s="1">
        <v>342.61</v>
      </c>
      <c r="O66" s="1">
        <v>37.4</v>
      </c>
      <c r="P66" s="1">
        <v>21.08</v>
      </c>
      <c r="Q66" s="1">
        <v>1.48</v>
      </c>
      <c r="R66" s="1">
        <v>61.6</v>
      </c>
      <c r="S66" s="1">
        <v>59.61</v>
      </c>
      <c r="T66" s="1">
        <v>47.75</v>
      </c>
      <c r="U66" s="1">
        <v>8.32</v>
      </c>
      <c r="V66" s="1">
        <v>719.78</v>
      </c>
      <c r="W66" s="1">
        <v>253.53</v>
      </c>
      <c r="X66" s="1">
        <v>44.59</v>
      </c>
      <c r="Y66" s="1">
        <v>83.5</v>
      </c>
      <c r="Z66" s="1">
        <v>33.019999999999996</v>
      </c>
      <c r="AA66" s="1">
        <v>68.41</v>
      </c>
      <c r="AB66" s="1">
        <v>1447.3899999999999</v>
      </c>
      <c r="AC66" s="1">
        <f>SUM(Morbidity_After_adapt_result3_2[[#This Row],[AG]:[ZH]])</f>
        <v>11695.18</v>
      </c>
      <c r="AD66" s="1">
        <f>Morbidity_After_adapt_result3_2[[#This Row],[Swiss]]/20</f>
        <v>584.75900000000001</v>
      </c>
    </row>
    <row r="67" spans="1:30" x14ac:dyDescent="0.35">
      <c r="A67" s="1" t="s">
        <v>44</v>
      </c>
      <c r="B67" s="1" t="s">
        <v>34</v>
      </c>
      <c r="C67" s="1">
        <v>1477.46</v>
      </c>
      <c r="D67" s="1">
        <v>17.52</v>
      </c>
      <c r="E67" s="1">
        <v>136.39999999999998</v>
      </c>
      <c r="F67" s="1">
        <v>547.79999999999995</v>
      </c>
      <c r="G67" s="1">
        <v>212.66</v>
      </c>
      <c r="H67" s="1">
        <v>2169.58</v>
      </c>
      <c r="I67" s="1">
        <v>221.29000000000002</v>
      </c>
      <c r="J67" s="1">
        <v>285.12</v>
      </c>
      <c r="K67" s="1">
        <v>49.22</v>
      </c>
      <c r="L67" s="1">
        <v>3805.84</v>
      </c>
      <c r="M67" s="1">
        <v>66.849999999999994</v>
      </c>
      <c r="N67" s="1">
        <v>352.44</v>
      </c>
      <c r="O67" s="1">
        <v>38.380000000000003</v>
      </c>
      <c r="P67" s="1">
        <v>21.2</v>
      </c>
      <c r="Q67" s="1">
        <v>1.48</v>
      </c>
      <c r="R67" s="1">
        <v>62.26</v>
      </c>
      <c r="S67" s="1">
        <v>61.15</v>
      </c>
      <c r="T67" s="1">
        <v>49.64</v>
      </c>
      <c r="U67" s="1">
        <v>8.3800000000000008</v>
      </c>
      <c r="V67" s="1">
        <v>740.43000000000006</v>
      </c>
      <c r="W67" s="1">
        <v>263.86</v>
      </c>
      <c r="X67" s="1">
        <v>45.86</v>
      </c>
      <c r="Y67" s="1">
        <v>85.949999999999989</v>
      </c>
      <c r="Z67" s="1">
        <v>34.959999999999994</v>
      </c>
      <c r="AA67" s="1">
        <v>70.53</v>
      </c>
      <c r="AB67" s="1">
        <v>1499.49</v>
      </c>
      <c r="AC67" s="1">
        <f>SUM(Morbidity_After_adapt_result3_2[[#This Row],[AG]:[ZH]])</f>
        <v>12325.75</v>
      </c>
      <c r="AD67" s="1">
        <f>Morbidity_After_adapt_result3_2[[#This Row],[Swiss]]/20</f>
        <v>616.28750000000002</v>
      </c>
    </row>
    <row r="68" spans="1:30" x14ac:dyDescent="0.35">
      <c r="A68" s="1" t="s">
        <v>44</v>
      </c>
      <c r="B68" s="1" t="s">
        <v>35</v>
      </c>
      <c r="C68" s="1">
        <v>1198.3</v>
      </c>
      <c r="D68" s="1">
        <v>16.46</v>
      </c>
      <c r="E68" s="1">
        <v>126.19</v>
      </c>
      <c r="F68" s="1">
        <v>471.33</v>
      </c>
      <c r="G68" s="1">
        <v>178.31</v>
      </c>
      <c r="H68" s="1">
        <v>1796.56</v>
      </c>
      <c r="I68" s="1">
        <v>191.06</v>
      </c>
      <c r="J68" s="1">
        <v>229.56</v>
      </c>
      <c r="K68" s="1">
        <v>43.54</v>
      </c>
      <c r="L68" s="1">
        <v>3061.2200000000003</v>
      </c>
      <c r="M68" s="1">
        <v>54.519999999999996</v>
      </c>
      <c r="N68" s="1">
        <v>304.90999999999997</v>
      </c>
      <c r="O68" s="1">
        <v>33.28</v>
      </c>
      <c r="P68" s="1">
        <v>20.079999999999998</v>
      </c>
      <c r="Q68" s="1">
        <v>1.41</v>
      </c>
      <c r="R68" s="1">
        <v>58.22</v>
      </c>
      <c r="S68" s="1">
        <v>52.72</v>
      </c>
      <c r="T68" s="1">
        <v>42.06</v>
      </c>
      <c r="U68" s="1">
        <v>7.95</v>
      </c>
      <c r="V68" s="1">
        <v>655.24</v>
      </c>
      <c r="W68" s="1">
        <v>233.43</v>
      </c>
      <c r="X68" s="1">
        <v>40.200000000000003</v>
      </c>
      <c r="Y68" s="1">
        <v>73.490000000000009</v>
      </c>
      <c r="Z68" s="1">
        <v>28.240000000000002</v>
      </c>
      <c r="AA68" s="1">
        <v>60.81</v>
      </c>
      <c r="AB68" s="1">
        <v>1302.74</v>
      </c>
      <c r="AC68" s="1">
        <f>SUM(Morbidity_After_adapt_result3_2[[#This Row],[AG]:[ZH]])</f>
        <v>10281.83</v>
      </c>
      <c r="AD68" s="1">
        <f>Morbidity_After_adapt_result3_2[[#This Row],[Swiss]]/20</f>
        <v>514.0915</v>
      </c>
    </row>
    <row r="69" spans="1:30" x14ac:dyDescent="0.35">
      <c r="A69" s="1" t="s">
        <v>44</v>
      </c>
      <c r="B69" s="1" t="s">
        <v>36</v>
      </c>
      <c r="C69" s="1">
        <v>1372.91</v>
      </c>
      <c r="D69" s="1">
        <v>17.28</v>
      </c>
      <c r="E69" s="1">
        <v>133.29000000000002</v>
      </c>
      <c r="F69" s="1">
        <v>523.6</v>
      </c>
      <c r="G69" s="1">
        <v>202.31</v>
      </c>
      <c r="H69" s="1">
        <v>2049.41</v>
      </c>
      <c r="I69" s="1">
        <v>211.51</v>
      </c>
      <c r="J69" s="1">
        <v>265.89999999999998</v>
      </c>
      <c r="K69" s="1">
        <v>47.63</v>
      </c>
      <c r="L69" s="1">
        <v>3530.37</v>
      </c>
      <c r="M69" s="1">
        <v>62.620000000000005</v>
      </c>
      <c r="N69" s="1">
        <v>338.9</v>
      </c>
      <c r="O69" s="1">
        <v>36.92</v>
      </c>
      <c r="P69" s="1">
        <v>21</v>
      </c>
      <c r="Q69" s="1">
        <v>1.47</v>
      </c>
      <c r="R69" s="1">
        <v>61.42</v>
      </c>
      <c r="S69" s="1">
        <v>58.96</v>
      </c>
      <c r="T69" s="1">
        <v>47.33</v>
      </c>
      <c r="U69" s="1">
        <v>8.2899999999999991</v>
      </c>
      <c r="V69" s="1">
        <v>715.96</v>
      </c>
      <c r="W69" s="1">
        <v>250.26999999999998</v>
      </c>
      <c r="X69" s="1">
        <v>44.14</v>
      </c>
      <c r="Y69" s="1">
        <v>82.289999999999992</v>
      </c>
      <c r="Z69" s="1">
        <v>32.31</v>
      </c>
      <c r="AA69" s="1">
        <v>67.62</v>
      </c>
      <c r="AB69" s="1">
        <v>1445.91</v>
      </c>
      <c r="AC69" s="1">
        <f>SUM(Morbidity_After_adapt_result3_2[[#This Row],[AG]:[ZH]])</f>
        <v>11629.619999999999</v>
      </c>
      <c r="AD69" s="1">
        <f>Morbidity_After_adapt_result3_2[[#This Row],[Swiss]]/20</f>
        <v>581.48099999999999</v>
      </c>
    </row>
    <row r="70" spans="1:30" x14ac:dyDescent="0.35">
      <c r="A70" s="1" t="s">
        <v>44</v>
      </c>
      <c r="B70" s="1" t="s">
        <v>37</v>
      </c>
      <c r="C70" s="1">
        <v>1465.76</v>
      </c>
      <c r="D70" s="1">
        <v>17.52</v>
      </c>
      <c r="E70" s="1">
        <v>136.87</v>
      </c>
      <c r="F70" s="1">
        <v>550.75</v>
      </c>
      <c r="G70" s="1">
        <v>212.1</v>
      </c>
      <c r="H70" s="1">
        <v>2195.21</v>
      </c>
      <c r="I70" s="1">
        <v>220.62</v>
      </c>
      <c r="J70" s="1">
        <v>287.79999999999995</v>
      </c>
      <c r="K70" s="1">
        <v>49.18</v>
      </c>
      <c r="L70" s="1">
        <v>3800.1000000000004</v>
      </c>
      <c r="M70" s="1">
        <v>66.949999999999989</v>
      </c>
      <c r="N70" s="1">
        <v>352.27</v>
      </c>
      <c r="O70" s="1">
        <v>38.33</v>
      </c>
      <c r="P70" s="1">
        <v>21.2</v>
      </c>
      <c r="Q70" s="1">
        <v>1.48</v>
      </c>
      <c r="R70" s="1">
        <v>62.1</v>
      </c>
      <c r="S70" s="1">
        <v>61.14</v>
      </c>
      <c r="T70" s="1">
        <v>49.8</v>
      </c>
      <c r="U70" s="1">
        <v>8.44</v>
      </c>
      <c r="V70" s="1">
        <v>741.62</v>
      </c>
      <c r="W70" s="1">
        <v>262.61</v>
      </c>
      <c r="X70" s="1">
        <v>45.83</v>
      </c>
      <c r="Y70" s="1">
        <v>85.83</v>
      </c>
      <c r="Z70" s="1">
        <v>34.840000000000003</v>
      </c>
      <c r="AA70" s="1">
        <v>70.400000000000006</v>
      </c>
      <c r="AB70" s="1">
        <v>1525.38</v>
      </c>
      <c r="AC70" s="1">
        <f>SUM(Morbidity_After_adapt_result3_2[[#This Row],[AG]:[ZH]])</f>
        <v>12364.130000000001</v>
      </c>
      <c r="AD70" s="1">
        <f>Morbidity_After_adapt_result3_2[[#This Row],[Swiss]]/20</f>
        <v>618.20650000000001</v>
      </c>
    </row>
    <row r="71" spans="1:30" x14ac:dyDescent="0.35">
      <c r="A71" s="1" t="s">
        <v>44</v>
      </c>
      <c r="B71" s="1" t="s">
        <v>38</v>
      </c>
      <c r="C71" s="1">
        <v>1148.26</v>
      </c>
      <c r="D71" s="1">
        <v>16.2</v>
      </c>
      <c r="E71" s="1">
        <v>124.52000000000001</v>
      </c>
      <c r="F71" s="1">
        <v>456.45</v>
      </c>
      <c r="G71" s="1">
        <v>170.51999999999998</v>
      </c>
      <c r="H71" s="1">
        <v>1766.96</v>
      </c>
      <c r="I71" s="1">
        <v>183.48</v>
      </c>
      <c r="J71" s="1">
        <v>222.01</v>
      </c>
      <c r="K71" s="1">
        <v>41.900000000000006</v>
      </c>
      <c r="L71" s="1">
        <v>2962.6000000000004</v>
      </c>
      <c r="M71" s="1">
        <v>52.099999999999994</v>
      </c>
      <c r="N71" s="1">
        <v>293.31</v>
      </c>
      <c r="O71" s="1">
        <v>32</v>
      </c>
      <c r="P71" s="1">
        <v>19.690000000000001</v>
      </c>
      <c r="Q71" s="1">
        <v>1.38</v>
      </c>
      <c r="R71" s="1">
        <v>57.3</v>
      </c>
      <c r="S71" s="1">
        <v>50.84</v>
      </c>
      <c r="T71" s="1">
        <v>40.56</v>
      </c>
      <c r="U71" s="1">
        <v>7.83</v>
      </c>
      <c r="V71" s="1">
        <v>638.69000000000005</v>
      </c>
      <c r="W71" s="1">
        <v>226.47</v>
      </c>
      <c r="X71" s="1">
        <v>38.71</v>
      </c>
      <c r="Y71" s="1">
        <v>70.34</v>
      </c>
      <c r="Z71" s="1">
        <v>26.6</v>
      </c>
      <c r="AA71" s="1">
        <v>58.43</v>
      </c>
      <c r="AB71" s="1">
        <v>1277.28</v>
      </c>
      <c r="AC71" s="1">
        <f>SUM(Morbidity_After_adapt_result3_2[[#This Row],[AG]:[ZH]])</f>
        <v>9984.43</v>
      </c>
      <c r="AD71" s="1">
        <f>Morbidity_After_adapt_result3_2[[#This Row],[Swiss]]/20</f>
        <v>499.22149999999999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3D69-202D-47BA-B5DE-CAA9271BB1E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H A A B Q S w M E F A A C A A g A B I d U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A S H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h 1 R a c 7 0 C / A M E A A D 1 J g A A E w A c A E Z v c m 1 1 b G F z L 1 N l Y 3 R p b 2 4 x L m 0 g o h g A K K A U A A A A A A A A A A A A A A A A A A A A A A A A A A A A 7 Z f v b 9 o 4 G M f f V + r / Y L l v Q M r Q S n I 6 q b t s o r R 0 P f X o R r q b V E C V I W 4 b X W J 3 j t M V V f z v c 2 y K A z i w q o F r U f q C h m / s 5 8 f X 4 e F D j I c 8 o A R 4 6 v / + h 9 2 d 3 Z 3 4 F j H s g 3 8 o G w R + w E d X A 3 x N G b 5 C P r r j S K 5 3 Q Y j 5 7 g 4 Q f x 5 N 2 B A L p U V D H 7 N a K w h x X I H N g x 6 h H M h Y v X a z 6 c m X d x 0 c J y G 3 e 9 P g v S V p Y N V S O f a g i M p x W t X n w P c x A T L L P h R p L 9 A g x D U P h 6 K F D v 0 Z V 1 R B F s B o e A u 6 D c 5 Z M E g 4 j v u f u m p z / x P 4 6 y P g L M E 6 / i m 5 p / 9 h 0 E x i T i P Q S o j y Q y d o + H 6 T h k l E K r n F W A B e M E R i 0 U U k N T g p Y m 9 e r 3 S b l H B M e L + q S + h g g i I R V K X J N q f u T P R K f r E W e I R t s T K t R L l Q k 2 / H 2 S Q R v R d J z v k t Z o Z U y k e d a q G o N E c 2 9 m L T m W z H D 3 e I + G K 7 D D 4 J k s m m 7 s v r q b k 5 F Z r M V U H U k r S Y t O B 5 p / e g h 6 I 7 k V y + r W b 8 b t 4 i c p P W N r r D u q T p f h U 2 v Z m G z e n E e p x 3 g 4 s N g O M H P k 6 d O k M D H C 6 o j Z M n i S T R A D M l n p r E j k E 8 P D a J Z y b R M 4 g t U 8 w T U 8 w T U 8 w T 0 / a / v x n E M 5 P Y N i V q f z e I 5 y b R M 1 n n f T a J 5 y b x 0 i B e m G J e m I 7 j m 6 n 3 f 4 9 M o s n 5 S 1 O i y / n i x 9 X d n Y A Y n 9 L s e J 5 9 s D c 9 k d v o P r i R 0 r 5 I p D I + v h 9 P 5 5 p u I b M y W / 4 X x M Q H R o z R d P 9 c L 0 J H o H s a T 9 d 8 T T A b u e n E t s B h Q B A b n Y q 5 y 4 P r A D N 3 d r M l n X K h W i b e z o f p 4 B 9 J I C q Q 4 f q z j u r h s d L b Z n x f O 6 L D J B J 1 V H Q z V v c I h 0 E U i G s X W i L 9 Z I C 5 9 T 8 t c E y G 1 A / I j b t f / 6 N u g a 8 J 5 d j j o x C 7 + r L W p g T 3 9 Z T 6 w m g k 7 o n v G o z E Y c Z 6 U k 3 u T P T p 1 1 5 3 o j f C 0 B u i E L F Y d T r z V C 1 E l T 5 0 p 9 8 l 0 i l h Y V q t S A g f I c Q P W F i C W E v Y k 4 R I j j t 4 A H M 8 g 2 M I + k Z n 8 y 3 N 2 F g F 7 k e 9 4 n 8 w v n j z 0 4 h P B 5 A T X Z + Q i m e m M X Q t e l w 7 j M 1 n e e s s B i r 1 a h 6 P y X v b z G S y w Q 1 x 2 c T o 1 W y m X J + Z 3 l I q G a 1 k t G 1 k N P l w b 3 h Y F 4 d p 9 X l M U + 2 8 A N W e B k X B u J Z v s 5 k c 6 i W y a d + W Y 1 u + t R k 7 n 4 1 u R R / A K 0 a 3 w 8 z v q S u m P t B X 9 Q J n Q r 2 3 K t n b 5 z h 7 C c f Z 2 8 5 x 9 g Y 5 z v 5 d j r M X O c 4 u O a 7 k u G 3 l O L t Q j n v G z C 4 O 5 + x F n L N f i n P 2 e n A u z 2 0 z T d g l z m n f V u F c n r U Z O 5 + N c 0 U f w C v G u Y b + 2 b V 2 m j P m e v s w 5 y y B O W f b Y c 7 Z I M w 5 v w t z z i L M O S X M l T C 3 r T D n r A 3 m l o / s 4 l j O W W Q 5 5 6 U s 5 6 y H 5 f L M N q O E U 7 K c 9 m 0 V y + V Z m 7 H z 2 S x X 9 A G 8 D p b 7 B V B L A Q I t A B Q A A g A I A A S H V F o 2 4 z 8 f p Q A A A P c A A A A S A A A A A A A A A A A A A A A A A A A A A A B D b 2 5 m a W c v U G F j a 2 F n Z S 5 4 b W x Q S w E C L Q A U A A I A C A A E h 1 R a D 8 r p q 6 Q A A A D p A A A A E w A A A A A A A A A A A A A A A A D x A A A A W 0 N v b n R l b n R f V H l w Z X N d L n h t b F B L A Q I t A B Q A A g A I A A S H V F p z v Q L 8 A w Q A A P U m A A A T A A A A A A A A A A A A A A A A A O I B A A B G b 3 J t d W x h c y 9 T Z W N 0 a W 9 u M S 5 t U E s F B g A A A A A D A A M A w g A A A D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8 A A A A A A A A g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Q U F B Q U F B Q U F B R D h 6 M l p j W G 4 0 S F R w d k x a b E V V S T J B R k w x U n l Z V z V 6 W m 0 5 e W J T Q k d h V 3 h s S U d a e W I y M G d U V z l 5 W W 1 s a 2 F Y U j V Y M k p s W m 0 5 e V p W O W h a R 0 Z 3 Z E d G M G F X O X V B Q U F B Q U F B Q U F B Q U F B Q T B 4 M F Z 6 a D R Q V k p t L 3 h t M W M 5 M W x T Y 0 9 T R 1 Z z Y 0 d W e U l G R j F a W E p w W l h N Q U F m e l B a b H h l Z m d k T 2 0 4 d G 1 V U l F q W U F V Q U F B Q U F B Q U F B Q U s y S G l N L y 9 u R 0 5 N a l Y v V n N 3 U m c r b F l 1 V k h K a G J u T m 1 i M 0 p 0 S U V a c G J H V W d a b k p 2 Y l N C T m I z S m l h V 1 J w Z E h s Z l l X W j B a W E p m W V d S a G N I U m h k R 2 x 2 Y m d B Q U F n Q U F B Q U F B Q U F B b X k r b H k v c l F q V D d k T 2 s 5 N H B t W X J U R G t o b G J I Q m x j a U J S Z F d W e W F X V n p B Q U d 0 a D R q U C 8 1 e G p U S T F m M W J N R V l Q c F d B Q U F B Q U F B Q U F B Q k l l e U I r N E l p O V Q 2 d E Y 1 c G Z 0 M m Z i d k 5 G U n l Z V z V 6 W m 0 5 e W J T Q k d h V 3 h s S U d a e W I y M G d U V z l 5 W W 1 s a 2 F Y U j V Y M E p s W m 0 5 e V p W O W h a R 0 Z 3 Z E Y 5 e V p Y T j F i S F F 6 W H p J Q U F B U U F B Q U F B Q U F B Q X k x Z l Z 5 c S t i e G s r O H Z w Q m R v c k p r a l E 1 S V p X e H d a W E l n V V h W b G N t b G x j d 0 F C U 0 h z Z 2 Z 1 Q 0 l 2 V S t y U m V h W D d k b j I 3 d 0 F B Q U F B Q U F B Q U F 5 b l h v V G R r e V I w N m 1 j d V E 1 U l B 1 S W J q T l V j b U Z 1 Y z J a d m N t M G d S b W x z W l N C b W N t O X R J R T F 2 Y 2 1 K c F p H b D B l V j l C W m 5 S b G N s O W h a R 0 Z 3 Z E Y 5 e V p Y T j F i S F F 6 W H p J Q U F B W U F B Q U F B Q U F B Q V E z Z W V h b m 9 C a l U r U F F 5 Y U J J M W R N N X c 1 S V p X e H d a W E l n V V h W b G N t b G x j d 0 F C e W 5 Y b 1 R k a 3 l S M D Z t Y 3 V R N V J Q d U l i Z 0 F B Q U F B P S I g L z 4 8 L 1 N 0 Y W J s Z U V u d H J p Z X M + P C 9 J d G V t P j x J d G V t P j x J d G V t T G 9 j Y X R p b 2 4 + P E l 0 Z W 1 U e X B l P k Z v c m 1 1 b G E 8 L 0 l 0 Z W 1 U e X B l P j x J d G V t U G F 0 a D 5 T Z W N 0 a W 9 u M S 9 N b 3 J i a W R p d H l f Y m V m b 3 J l X 2 F k Y X B 0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E 4 N G Q z N y 0 3 Y j B l L T Q 3 M D U t O W J i Z i 0 4 N m E x M m Y 1 Z j d i N W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T Q 6 M z k 6 M T A u O T c x N T Q 3 N V o i I C 8 + P E V u d H J 5 I F R 5 c G U 9 I k Z p b G x D b 2 x 1 b W 5 U e X B l c y I g V m F s d W U 9 I n N C Z 1 l G Q l F V R k J R V U Z C U V V G Q l F V R k J R V U Z C U V V G Q l F V R k J R V U Z C U T 0 9 I i A v P j x F b n R y e S B U e X B l P S J G a W x s Q 2 9 s d W 1 u T m F t Z X M i I F Z h b H V l P S J z W y Z x d W 9 0 O 1 N v d X J j Z S 5 O Y W 1 l J n F 1 b 3 Q 7 L C Z x d W 9 0 O 0 x h Y m V s J n F 1 b 3 Q 7 L C Z x d W 9 0 O 0 F H J n F 1 b 3 Q 7 L C Z x d W 9 0 O 0 F J J n F 1 b 3 Q 7 L C Z x d W 9 0 O 0 F S J n F 1 b 3 Q 7 L C Z x d W 9 0 O 0 J F J n F 1 b 3 Q 7 L C Z x d W 9 0 O 0 J M J n F 1 b 3 Q 7 L C Z x d W 9 0 O 0 J T J n F 1 b 3 Q 7 L C Z x d W 9 0 O 0 Z S J n F 1 b 3 Q 7 L C Z x d W 9 0 O 0 d F J n F 1 b 3 Q 7 L C Z x d W 9 0 O 0 d M J n F 1 b 3 Q 7 L C Z x d W 9 0 O 0 d S J n F 1 b 3 Q 7 L C Z x d W 9 0 O 0 p V J n F 1 b 3 Q 7 L C Z x d W 9 0 O 0 x V J n F 1 b 3 Q 7 L C Z x d W 9 0 O 0 5 F J n F 1 b 3 Q 7 L C Z x d W 9 0 O 0 5 X J n F 1 b 3 Q 7 L C Z x d W 9 0 O 0 9 X J n F 1 b 3 Q 7 L C Z x d W 9 0 O 1 N H J n F 1 b 3 Q 7 L C Z x d W 9 0 O 1 N I J n F 1 b 3 Q 7 L C Z x d W 9 0 O 1 N P J n F 1 b 3 Q 7 L C Z x d W 9 0 O 1 N a J n F 1 b 3 Q 7 L C Z x d W 9 0 O 1 R H J n F 1 b 3 Q 7 L C Z x d W 9 0 O 1 R J J n F 1 b 3 Q 7 L C Z x d W 9 0 O 1 V S J n F 1 b 3 Q 7 L C Z x d W 9 0 O 1 Z E J n F 1 b 3 Q 7 L C Z x d W 9 0 O 1 Z T J n F 1 b 3 Q 7 L C Z x d W 9 0 O 1 p H J n F 1 b 3 Q 7 L C Z x d W 9 0 O 1 p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c m J p Z G l 0 e V 9 i Z W Z v c m V f Y W R h c H R h d G l v b i 9 B d X R v U m V t b 3 Z l Z E N v b H V t b n M x L n t T b 3 V y Y 2 U u T m F t Z S w w f S Z x d W 9 0 O y w m c X V v d D t T Z W N 0 a W 9 u M S 9 N b 3 J i a W R p d H l f Y m V m b 3 J l X 2 F k Y X B 0 Y X R p b 2 4 v Q X V 0 b 1 J l b W 9 2 Z W R D b 2 x 1 b W 5 z M S 5 7 T G F i Z W w s M X 0 m c X V v d D s s J n F 1 b 3 Q 7 U 2 V j d G l v b j E v T W 9 y Y m l k a X R 5 X 2 J l Z m 9 y Z V 9 h Z G F w d G F 0 a W 9 u L 0 F 1 d G 9 S Z W 1 v d m V k Q 2 9 s d W 1 u c z E u e 0 F H L D J 9 J n F 1 b 3 Q 7 L C Z x d W 9 0 O 1 N l Y 3 R p b 2 4 x L 0 1 v c m J p Z G l 0 e V 9 i Z W Z v c m V f Y W R h c H R h d G l v b i 9 B d X R v U m V t b 3 Z l Z E N v b H V t b n M x L n t B S S w z f S Z x d W 9 0 O y w m c X V v d D t T Z W N 0 a W 9 u M S 9 N b 3 J i a W R p d H l f Y m V m b 3 J l X 2 F k Y X B 0 Y X R p b 2 4 v Q X V 0 b 1 J l b W 9 2 Z W R D b 2 x 1 b W 5 z M S 5 7 Q V I s N H 0 m c X V v d D s s J n F 1 b 3 Q 7 U 2 V j d G l v b j E v T W 9 y Y m l k a X R 5 X 2 J l Z m 9 y Z V 9 h Z G F w d G F 0 a W 9 u L 0 F 1 d G 9 S Z W 1 v d m V k Q 2 9 s d W 1 u c z E u e 0 J F L D V 9 J n F 1 b 3 Q 7 L C Z x d W 9 0 O 1 N l Y 3 R p b 2 4 x L 0 1 v c m J p Z G l 0 e V 9 i Z W Z v c m V f Y W R h c H R h d G l v b i 9 B d X R v U m V t b 3 Z l Z E N v b H V t b n M x L n t C T C w 2 f S Z x d W 9 0 O y w m c X V v d D t T Z W N 0 a W 9 u M S 9 N b 3 J i a W R p d H l f Y m V m b 3 J l X 2 F k Y X B 0 Y X R p b 2 4 v Q X V 0 b 1 J l b W 9 2 Z W R D b 2 x 1 b W 5 z M S 5 7 Q l M s N 3 0 m c X V v d D s s J n F 1 b 3 Q 7 U 2 V j d G l v b j E v T W 9 y Y m l k a X R 5 X 2 J l Z m 9 y Z V 9 h Z G F w d G F 0 a W 9 u L 0 F 1 d G 9 S Z W 1 v d m V k Q 2 9 s d W 1 u c z E u e 0 Z S L D h 9 J n F 1 b 3 Q 7 L C Z x d W 9 0 O 1 N l Y 3 R p b 2 4 x L 0 1 v c m J p Z G l 0 e V 9 i Z W Z v c m V f Y W R h c H R h d G l v b i 9 B d X R v U m V t b 3 Z l Z E N v b H V t b n M x L n t H R S w 5 f S Z x d W 9 0 O y w m c X V v d D t T Z W N 0 a W 9 u M S 9 N b 3 J i a W R p d H l f Y m V m b 3 J l X 2 F k Y X B 0 Y X R p b 2 4 v Q X V 0 b 1 J l b W 9 2 Z W R D b 2 x 1 b W 5 z M S 5 7 R 0 w s M T B 9 J n F 1 b 3 Q 7 L C Z x d W 9 0 O 1 N l Y 3 R p b 2 4 x L 0 1 v c m J p Z G l 0 e V 9 i Z W Z v c m V f Y W R h c H R h d G l v b i 9 B d X R v U m V t b 3 Z l Z E N v b H V t b n M x L n t H U i w x M X 0 m c X V v d D s s J n F 1 b 3 Q 7 U 2 V j d G l v b j E v T W 9 y Y m l k a X R 5 X 2 J l Z m 9 y Z V 9 h Z G F w d G F 0 a W 9 u L 0 F 1 d G 9 S Z W 1 v d m V k Q 2 9 s d W 1 u c z E u e 0 p V L D E y f S Z x d W 9 0 O y w m c X V v d D t T Z W N 0 a W 9 u M S 9 N b 3 J i a W R p d H l f Y m V m b 3 J l X 2 F k Y X B 0 Y X R p b 2 4 v Q X V 0 b 1 J l b W 9 2 Z W R D b 2 x 1 b W 5 z M S 5 7 T F U s M T N 9 J n F 1 b 3 Q 7 L C Z x d W 9 0 O 1 N l Y 3 R p b 2 4 x L 0 1 v c m J p Z G l 0 e V 9 i Z W Z v c m V f Y W R h c H R h d G l v b i 9 B d X R v U m V t b 3 Z l Z E N v b H V t b n M x L n t O R S w x N H 0 m c X V v d D s s J n F 1 b 3 Q 7 U 2 V j d G l v b j E v T W 9 y Y m l k a X R 5 X 2 J l Z m 9 y Z V 9 h Z G F w d G F 0 a W 9 u L 0 F 1 d G 9 S Z W 1 v d m V k Q 2 9 s d W 1 u c z E u e 0 5 X L D E 1 f S Z x d W 9 0 O y w m c X V v d D t T Z W N 0 a W 9 u M S 9 N b 3 J i a W R p d H l f Y m V m b 3 J l X 2 F k Y X B 0 Y X R p b 2 4 v Q X V 0 b 1 J l b W 9 2 Z W R D b 2 x 1 b W 5 z M S 5 7 T 1 c s M T Z 9 J n F 1 b 3 Q 7 L C Z x d W 9 0 O 1 N l Y 3 R p b 2 4 x L 0 1 v c m J p Z G l 0 e V 9 i Z W Z v c m V f Y W R h c H R h d G l v b i 9 B d X R v U m V t b 3 Z l Z E N v b H V t b n M x L n t T R y w x N 3 0 m c X V v d D s s J n F 1 b 3 Q 7 U 2 V j d G l v b j E v T W 9 y Y m l k a X R 5 X 2 J l Z m 9 y Z V 9 h Z G F w d G F 0 a W 9 u L 0 F 1 d G 9 S Z W 1 v d m V k Q 2 9 s d W 1 u c z E u e 1 N I L D E 4 f S Z x d W 9 0 O y w m c X V v d D t T Z W N 0 a W 9 u M S 9 N b 3 J i a W R p d H l f Y m V m b 3 J l X 2 F k Y X B 0 Y X R p b 2 4 v Q X V 0 b 1 J l b W 9 2 Z W R D b 2 x 1 b W 5 z M S 5 7 U 0 8 s M T l 9 J n F 1 b 3 Q 7 L C Z x d W 9 0 O 1 N l Y 3 R p b 2 4 x L 0 1 v c m J p Z G l 0 e V 9 i Z W Z v c m V f Y W R h c H R h d G l v b i 9 B d X R v U m V t b 3 Z l Z E N v b H V t b n M x L n t T W i w y M H 0 m c X V v d D s s J n F 1 b 3 Q 7 U 2 V j d G l v b j E v T W 9 y Y m l k a X R 5 X 2 J l Z m 9 y Z V 9 h Z G F w d G F 0 a W 9 u L 0 F 1 d G 9 S Z W 1 v d m V k Q 2 9 s d W 1 u c z E u e 1 R H L D I x f S Z x d W 9 0 O y w m c X V v d D t T Z W N 0 a W 9 u M S 9 N b 3 J i a W R p d H l f Y m V m b 3 J l X 2 F k Y X B 0 Y X R p b 2 4 v Q X V 0 b 1 J l b W 9 2 Z W R D b 2 x 1 b W 5 z M S 5 7 V E k s M j J 9 J n F 1 b 3 Q 7 L C Z x d W 9 0 O 1 N l Y 3 R p b 2 4 x L 0 1 v c m J p Z G l 0 e V 9 i Z W Z v c m V f Y W R h c H R h d G l v b i 9 B d X R v U m V t b 3 Z l Z E N v b H V t b n M x L n t V U i w y M 3 0 m c X V v d D s s J n F 1 b 3 Q 7 U 2 V j d G l v b j E v T W 9 y Y m l k a X R 5 X 2 J l Z m 9 y Z V 9 h Z G F w d G F 0 a W 9 u L 0 F 1 d G 9 S Z W 1 v d m V k Q 2 9 s d W 1 u c z E u e 1 Z E L D I 0 f S Z x d W 9 0 O y w m c X V v d D t T Z W N 0 a W 9 u M S 9 N b 3 J i a W R p d H l f Y m V m b 3 J l X 2 F k Y X B 0 Y X R p b 2 4 v Q X V 0 b 1 J l b W 9 2 Z W R D b 2 x 1 b W 5 z M S 5 7 V l M s M j V 9 J n F 1 b 3 Q 7 L C Z x d W 9 0 O 1 N l Y 3 R p b 2 4 x L 0 1 v c m J p Z G l 0 e V 9 i Z W Z v c m V f Y W R h c H R h d G l v b i 9 B d X R v U m V t b 3 Z l Z E N v b H V t b n M x L n t a R y w y N n 0 m c X V v d D s s J n F 1 b 3 Q 7 U 2 V j d G l v b j E v T W 9 y Y m l k a X R 5 X 2 J l Z m 9 y Z V 9 h Z G F w d G F 0 a W 9 u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W 9 y Y m l k a X R 5 X 2 J l Z m 9 y Z V 9 h Z G F w d G F 0 a W 9 u L 0 F 1 d G 9 S Z W 1 v d m V k Q 2 9 s d W 1 u c z E u e 1 N v d X J j Z S 5 O Y W 1 l L D B 9 J n F 1 b 3 Q 7 L C Z x d W 9 0 O 1 N l Y 3 R p b 2 4 x L 0 1 v c m J p Z G l 0 e V 9 i Z W Z v c m V f Y W R h c H R h d G l v b i 9 B d X R v U m V t b 3 Z l Z E N v b H V t b n M x L n t M Y W J l b C w x f S Z x d W 9 0 O y w m c X V v d D t T Z W N 0 a W 9 u M S 9 N b 3 J i a W R p d H l f Y m V m b 3 J l X 2 F k Y X B 0 Y X R p b 2 4 v Q X V 0 b 1 J l b W 9 2 Z W R D b 2 x 1 b W 5 z M S 5 7 Q U c s M n 0 m c X V v d D s s J n F 1 b 3 Q 7 U 2 V j d G l v b j E v T W 9 y Y m l k a X R 5 X 2 J l Z m 9 y Z V 9 h Z G F w d G F 0 a W 9 u L 0 F 1 d G 9 S Z W 1 v d m V k Q 2 9 s d W 1 u c z E u e 0 F J L D N 9 J n F 1 b 3 Q 7 L C Z x d W 9 0 O 1 N l Y 3 R p b 2 4 x L 0 1 v c m J p Z G l 0 e V 9 i Z W Z v c m V f Y W R h c H R h d G l v b i 9 B d X R v U m V t b 3 Z l Z E N v b H V t b n M x L n t B U i w 0 f S Z x d W 9 0 O y w m c X V v d D t T Z W N 0 a W 9 u M S 9 N b 3 J i a W R p d H l f Y m V m b 3 J l X 2 F k Y X B 0 Y X R p b 2 4 v Q X V 0 b 1 J l b W 9 2 Z W R D b 2 x 1 b W 5 z M S 5 7 Q k U s N X 0 m c X V v d D s s J n F 1 b 3 Q 7 U 2 V j d G l v b j E v T W 9 y Y m l k a X R 5 X 2 J l Z m 9 y Z V 9 h Z G F w d G F 0 a W 9 u L 0 F 1 d G 9 S Z W 1 v d m V k Q 2 9 s d W 1 u c z E u e 0 J M L D Z 9 J n F 1 b 3 Q 7 L C Z x d W 9 0 O 1 N l Y 3 R p b 2 4 x L 0 1 v c m J p Z G l 0 e V 9 i Z W Z v c m V f Y W R h c H R h d G l v b i 9 B d X R v U m V t b 3 Z l Z E N v b H V t b n M x L n t C U y w 3 f S Z x d W 9 0 O y w m c X V v d D t T Z W N 0 a W 9 u M S 9 N b 3 J i a W R p d H l f Y m V m b 3 J l X 2 F k Y X B 0 Y X R p b 2 4 v Q X V 0 b 1 J l b W 9 2 Z W R D b 2 x 1 b W 5 z M S 5 7 R l I s O H 0 m c X V v d D s s J n F 1 b 3 Q 7 U 2 V j d G l v b j E v T W 9 y Y m l k a X R 5 X 2 J l Z m 9 y Z V 9 h Z G F w d G F 0 a W 9 u L 0 F 1 d G 9 S Z W 1 v d m V k Q 2 9 s d W 1 u c z E u e 0 d F L D l 9 J n F 1 b 3 Q 7 L C Z x d W 9 0 O 1 N l Y 3 R p b 2 4 x L 0 1 v c m J p Z G l 0 e V 9 i Z W Z v c m V f Y W R h c H R h d G l v b i 9 B d X R v U m V t b 3 Z l Z E N v b H V t b n M x L n t H T C w x M H 0 m c X V v d D s s J n F 1 b 3 Q 7 U 2 V j d G l v b j E v T W 9 y Y m l k a X R 5 X 2 J l Z m 9 y Z V 9 h Z G F w d G F 0 a W 9 u L 0 F 1 d G 9 S Z W 1 v d m V k Q 2 9 s d W 1 u c z E u e 0 d S L D E x f S Z x d W 9 0 O y w m c X V v d D t T Z W N 0 a W 9 u M S 9 N b 3 J i a W R p d H l f Y m V m b 3 J l X 2 F k Y X B 0 Y X R p b 2 4 v Q X V 0 b 1 J l b W 9 2 Z W R D b 2 x 1 b W 5 z M S 5 7 S l U s M T J 9 J n F 1 b 3 Q 7 L C Z x d W 9 0 O 1 N l Y 3 R p b 2 4 x L 0 1 v c m J p Z G l 0 e V 9 i Z W Z v c m V f Y W R h c H R h d G l v b i 9 B d X R v U m V t b 3 Z l Z E N v b H V t b n M x L n t M V S w x M 3 0 m c X V v d D s s J n F 1 b 3 Q 7 U 2 V j d G l v b j E v T W 9 y Y m l k a X R 5 X 2 J l Z m 9 y Z V 9 h Z G F w d G F 0 a W 9 u L 0 F 1 d G 9 S Z W 1 v d m V k Q 2 9 s d W 1 u c z E u e 0 5 F L D E 0 f S Z x d W 9 0 O y w m c X V v d D t T Z W N 0 a W 9 u M S 9 N b 3 J i a W R p d H l f Y m V m b 3 J l X 2 F k Y X B 0 Y X R p b 2 4 v Q X V 0 b 1 J l b W 9 2 Z W R D b 2 x 1 b W 5 z M S 5 7 T l c s M T V 9 J n F 1 b 3 Q 7 L C Z x d W 9 0 O 1 N l Y 3 R p b 2 4 x L 0 1 v c m J p Z G l 0 e V 9 i Z W Z v c m V f Y W R h c H R h d G l v b i 9 B d X R v U m V t b 3 Z l Z E N v b H V t b n M x L n t P V y w x N n 0 m c X V v d D s s J n F 1 b 3 Q 7 U 2 V j d G l v b j E v T W 9 y Y m l k a X R 5 X 2 J l Z m 9 y Z V 9 h Z G F w d G F 0 a W 9 u L 0 F 1 d G 9 S Z W 1 v d m V k Q 2 9 s d W 1 u c z E u e 1 N H L D E 3 f S Z x d W 9 0 O y w m c X V v d D t T Z W N 0 a W 9 u M S 9 N b 3 J i a W R p d H l f Y m V m b 3 J l X 2 F k Y X B 0 Y X R p b 2 4 v Q X V 0 b 1 J l b W 9 2 Z W R D b 2 x 1 b W 5 z M S 5 7 U 0 g s M T h 9 J n F 1 b 3 Q 7 L C Z x d W 9 0 O 1 N l Y 3 R p b 2 4 x L 0 1 v c m J p Z G l 0 e V 9 i Z W Z v c m V f Y W R h c H R h d G l v b i 9 B d X R v U m V t b 3 Z l Z E N v b H V t b n M x L n t T T y w x O X 0 m c X V v d D s s J n F 1 b 3 Q 7 U 2 V j d G l v b j E v T W 9 y Y m l k a X R 5 X 2 J l Z m 9 y Z V 9 h Z G F w d G F 0 a W 9 u L 0 F 1 d G 9 S Z W 1 v d m V k Q 2 9 s d W 1 u c z E u e 1 N a L D I w f S Z x d W 9 0 O y w m c X V v d D t T Z W N 0 a W 9 u M S 9 N b 3 J i a W R p d H l f Y m V m b 3 J l X 2 F k Y X B 0 Y X R p b 2 4 v Q X V 0 b 1 J l b W 9 2 Z W R D b 2 x 1 b W 5 z M S 5 7 V E c s M j F 9 J n F 1 b 3 Q 7 L C Z x d W 9 0 O 1 N l Y 3 R p b 2 4 x L 0 1 v c m J p Z G l 0 e V 9 i Z W Z v c m V f Y W R h c H R h d G l v b i 9 B d X R v U m V t b 3 Z l Z E N v b H V t b n M x L n t U S S w y M n 0 m c X V v d D s s J n F 1 b 3 Q 7 U 2 V j d G l v b j E v T W 9 y Y m l k a X R 5 X 2 J l Z m 9 y Z V 9 h Z G F w d G F 0 a W 9 u L 0 F 1 d G 9 S Z W 1 v d m V k Q 2 9 s d W 1 u c z E u e 1 V S L D I z f S Z x d W 9 0 O y w m c X V v d D t T Z W N 0 a W 9 u M S 9 N b 3 J i a W R p d H l f Y m V m b 3 J l X 2 F k Y X B 0 Y X R p b 2 4 v Q X V 0 b 1 J l b W 9 2 Z W R D b 2 x 1 b W 5 z M S 5 7 V k Q s M j R 9 J n F 1 b 3 Q 7 L C Z x d W 9 0 O 1 N l Y 3 R p b 2 4 x L 0 1 v c m J p Z G l 0 e V 9 i Z W Z v c m V f Y W R h c H R h d G l v b i 9 B d X R v U m V t b 3 Z l Z E N v b H V t b n M x L n t W U y w y N X 0 m c X V v d D s s J n F 1 b 3 Q 7 U 2 V j d G l v b j E v T W 9 y Y m l k a X R 5 X 2 J l Z m 9 y Z V 9 h Z G F w d G F 0 a W 9 u L 0 F 1 d G 9 S Z W 1 v d m V k Q 2 9 s d W 1 u c z E u e 1 p H L D I 2 f S Z x d W 9 0 O y w m c X V v d D t T Z W N 0 a W 9 u M S 9 N b 3 J i a W R p d H l f Y m V m b 3 J l X 2 F k Y X B 0 Y X R p b 2 4 v Q X V 0 b 1 J l b W 9 2 Z W R D b 2 x 1 b W 5 z M S 5 7 W k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J i a W R p d H l f Y m V m b 3 J l X 2 F k Y X B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M z Q w M 2 J m L T k 1 Y z Y t N G R j Z C 1 i Z j k y L T c 1 Y W U 5 M T Q 2 N m Q 3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y L T E 0 V D E 0 O j M 5 O j A 3 L j g z M z M w N j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V j Z D E z M T B k L W U w Z T E t N D l m N S 0 5 Y m Z j L T Y 2 Z D V j Z j c 1 O T U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5 O G M x N m Q t N z k 4 M y 0 0 N G Z h L T l k M m Q t Y 2 M 5 M z Y x M W E 3 M m I y I i A v P j x F b n R y e S B U e X B l P S J M b 2 F k V G 9 S Z X B v c n R E a X N h Y m x l Z C I g V m F s d W U 9 I m w x I i A v P j x F b n R y e S B U e X B l P S J R d W V y e U d y b 3 V w S U Q i I F Z h b H V l P S J z N W N k M T M x M G Q t Z T B l M S 0 0 O W Y 1 L T l i Z m M t N j Z k N W N m N z U 5 N T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R U M T Q 6 M z k 6 M D c u O D M w M j k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j Z m M x N D I x L W I 0 N D M t N D M x N S 1 i Y j h l L W U y N T E 4 N T M 4 M m R k O S I g L z 4 8 R W 5 0 c n k g V H l w Z T 0 i T G 9 h Z F R v U m V w b 3 J 0 R G l z Y W J s Z W Q i I F Z h b H V l P S J s M S I g L z 4 8 R W 5 0 c n k g V H l w Z T 0 i U X V l c n l H c m 9 1 c E l E I i B W Y W x 1 Z T 0 i c z V j N j Z j Z m Z j L T d l N W U t N G U w N y 0 5 Y m N i L T Y 2 N T E x N D I z N j A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R U M T Q 6 M z k 6 M D c u O D I z N j g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g 5 N D R m M 2 M z L T c 4 N m E t N G I x Y S 0 5 Y j k w L W N l M D Q z Y z N j Z G E 2 M C I g L z 4 8 R W 5 0 c n k g V H l w Z T 0 i U X V l c n l H c m 9 1 c E l E I i B W Y W x 1 Z T 0 i c z V j Z D E z M T B k L W U w Z T E t N D l m N S 0 5 Y m Z j L T Y 2 Z D V j Z j c 1 O T U y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E 0 V D E 0 O j M 5 O j A 3 L j g z M z M w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2 J l Z m 9 y Z V 9 h Z G F w d G F 0 a W 9 u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2 J l Z m 9 y Z V 9 h Z G F w d G F 0 a W 9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i Z W Z v c m V f Y W R h c H R h d G l v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Y m V m b 3 J l X 2 F k Y X B 0 Y X R p b 2 4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Y m V m b 3 J l X 2 F k Y X B 0 Y X R p b 2 4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Y m V m b 3 J l X 2 F k Y X B 0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Y W Z 0 Z X J f Y W R h c H R h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l O W F i Z W M z L T Y 1 M z M t N G I w Z C 1 i M 2 V i L T I 0 O D M x M z N i M m I 0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F Q x N D o 0 M j o 1 N C 4 5 N D Y x M j E 0 W i I g L z 4 8 R W 5 0 c n k g V H l w Z T 0 i R m l s b E N v b H V t b l R 5 c G V z I i B W Y W x 1 Z T 0 i c 0 J n W U Z C U V V G Q l F V R k J R V U Z C U V V G Q l F V R k J R V U Z C U V V G Q l F V R k J R P T 0 i I C 8 + P E V u d H J 5 I F R 5 c G U 9 I k Z p b G x D b 2 x 1 b W 5 O Y W 1 l c y I g V m F s d W U 9 I n N b J n F 1 b 3 Q 7 U 2 9 1 c m N l L k 5 h b W U m c X V v d D s s J n F 1 b 3 Q 7 T G F i Z W w m c X V v d D s s J n F 1 b 3 Q 7 Q U c m c X V v d D s s J n F 1 b 3 Q 7 Q U k m c X V v d D s s J n F 1 b 3 Q 7 Q V I m c X V v d D s s J n F 1 b 3 Q 7 Q k U m c X V v d D s s J n F 1 b 3 Q 7 Q k w m c X V v d D s s J n F 1 b 3 Q 7 Q l M m c X V v d D s s J n F 1 b 3 Q 7 R l I m c X V v d D s s J n F 1 b 3 Q 7 R 0 U m c X V v d D s s J n F 1 b 3 Q 7 R 0 w m c X V v d D s s J n F 1 b 3 Q 7 R 1 I m c X V v d D s s J n F 1 b 3 Q 7 S l U m c X V v d D s s J n F 1 b 3 Q 7 T F U m c X V v d D s s J n F 1 b 3 Q 7 T k U m c X V v d D s s J n F 1 b 3 Q 7 T l c m c X V v d D s s J n F 1 b 3 Q 7 T 1 c m c X V v d D s s J n F 1 b 3 Q 7 U 0 c m c X V v d D s s J n F 1 b 3 Q 7 U 0 g m c X V v d D s s J n F 1 b 3 Q 7 U 0 8 m c X V v d D s s J n F 1 b 3 Q 7 U 1 o m c X V v d D s s J n F 1 b 3 Q 7 V E c m c X V v d D s s J n F 1 b 3 Q 7 V E k m c X V v d D s s J n F 1 b 3 Q 7 V V I m c X V v d D s s J n F 1 b 3 Q 7 V k Q m c X V v d D s s J n F 1 b 3 Q 7 V l M m c X V v d D s s J n F 1 b 3 Q 7 W k c m c X V v d D s s J n F 1 b 3 Q 7 W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y Y m l k a X R 5 X 2 F m d G V y X 2 F k Y X B 0 Y X R p b 2 4 v Q X V 0 b 1 J l b W 9 2 Z W R D b 2 x 1 b W 5 z M S 5 7 U 2 9 1 c m N l L k 5 h b W U s M H 0 m c X V v d D s s J n F 1 b 3 Q 7 U 2 V j d G l v b j E v T W 9 y Y m l k a X R 5 X 2 F m d G V y X 2 F k Y X B 0 Y X R p b 2 4 v Q X V 0 b 1 J l b W 9 2 Z W R D b 2 x 1 b W 5 z M S 5 7 T G F i Z W w s M X 0 m c X V v d D s s J n F 1 b 3 Q 7 U 2 V j d G l v b j E v T W 9 y Y m l k a X R 5 X 2 F m d G V y X 2 F k Y X B 0 Y X R p b 2 4 v Q X V 0 b 1 J l b W 9 2 Z W R D b 2 x 1 b W 5 z M S 5 7 Q U c s M n 0 m c X V v d D s s J n F 1 b 3 Q 7 U 2 V j d G l v b j E v T W 9 y Y m l k a X R 5 X 2 F m d G V y X 2 F k Y X B 0 Y X R p b 2 4 v Q X V 0 b 1 J l b W 9 2 Z W R D b 2 x 1 b W 5 z M S 5 7 Q U k s M 3 0 m c X V v d D s s J n F 1 b 3 Q 7 U 2 V j d G l v b j E v T W 9 y Y m l k a X R 5 X 2 F m d G V y X 2 F k Y X B 0 Y X R p b 2 4 v Q X V 0 b 1 J l b W 9 2 Z W R D b 2 x 1 b W 5 z M S 5 7 Q V I s N H 0 m c X V v d D s s J n F 1 b 3 Q 7 U 2 V j d G l v b j E v T W 9 y Y m l k a X R 5 X 2 F m d G V y X 2 F k Y X B 0 Y X R p b 2 4 v Q X V 0 b 1 J l b W 9 2 Z W R D b 2 x 1 b W 5 z M S 5 7 Q k U s N X 0 m c X V v d D s s J n F 1 b 3 Q 7 U 2 V j d G l v b j E v T W 9 y Y m l k a X R 5 X 2 F m d G V y X 2 F k Y X B 0 Y X R p b 2 4 v Q X V 0 b 1 J l b W 9 2 Z W R D b 2 x 1 b W 5 z M S 5 7 Q k w s N n 0 m c X V v d D s s J n F 1 b 3 Q 7 U 2 V j d G l v b j E v T W 9 y Y m l k a X R 5 X 2 F m d G V y X 2 F k Y X B 0 Y X R p b 2 4 v Q X V 0 b 1 J l b W 9 2 Z W R D b 2 x 1 b W 5 z M S 5 7 Q l M s N 3 0 m c X V v d D s s J n F 1 b 3 Q 7 U 2 V j d G l v b j E v T W 9 y Y m l k a X R 5 X 2 F m d G V y X 2 F k Y X B 0 Y X R p b 2 4 v Q X V 0 b 1 J l b W 9 2 Z W R D b 2 x 1 b W 5 z M S 5 7 R l I s O H 0 m c X V v d D s s J n F 1 b 3 Q 7 U 2 V j d G l v b j E v T W 9 y Y m l k a X R 5 X 2 F m d G V y X 2 F k Y X B 0 Y X R p b 2 4 v Q X V 0 b 1 J l b W 9 2 Z W R D b 2 x 1 b W 5 z M S 5 7 R 0 U s O X 0 m c X V v d D s s J n F 1 b 3 Q 7 U 2 V j d G l v b j E v T W 9 y Y m l k a X R 5 X 2 F m d G V y X 2 F k Y X B 0 Y X R p b 2 4 v Q X V 0 b 1 J l b W 9 2 Z W R D b 2 x 1 b W 5 z M S 5 7 R 0 w s M T B 9 J n F 1 b 3 Q 7 L C Z x d W 9 0 O 1 N l Y 3 R p b 2 4 x L 0 1 v c m J p Z G l 0 e V 9 h Z n R l c l 9 h Z G F w d G F 0 a W 9 u L 0 F 1 d G 9 S Z W 1 v d m V k Q 2 9 s d W 1 u c z E u e 0 d S L D E x f S Z x d W 9 0 O y w m c X V v d D t T Z W N 0 a W 9 u M S 9 N b 3 J i a W R p d H l f Y W Z 0 Z X J f Y W R h c H R h d G l v b i 9 B d X R v U m V t b 3 Z l Z E N v b H V t b n M x L n t K V S w x M n 0 m c X V v d D s s J n F 1 b 3 Q 7 U 2 V j d G l v b j E v T W 9 y Y m l k a X R 5 X 2 F m d G V y X 2 F k Y X B 0 Y X R p b 2 4 v Q X V 0 b 1 J l b W 9 2 Z W R D b 2 x 1 b W 5 z M S 5 7 T F U s M T N 9 J n F 1 b 3 Q 7 L C Z x d W 9 0 O 1 N l Y 3 R p b 2 4 x L 0 1 v c m J p Z G l 0 e V 9 h Z n R l c l 9 h Z G F w d G F 0 a W 9 u L 0 F 1 d G 9 S Z W 1 v d m V k Q 2 9 s d W 1 u c z E u e 0 5 F L D E 0 f S Z x d W 9 0 O y w m c X V v d D t T Z W N 0 a W 9 u M S 9 N b 3 J i a W R p d H l f Y W Z 0 Z X J f Y W R h c H R h d G l v b i 9 B d X R v U m V t b 3 Z l Z E N v b H V t b n M x L n t O V y w x N X 0 m c X V v d D s s J n F 1 b 3 Q 7 U 2 V j d G l v b j E v T W 9 y Y m l k a X R 5 X 2 F m d G V y X 2 F k Y X B 0 Y X R p b 2 4 v Q X V 0 b 1 J l b W 9 2 Z W R D b 2 x 1 b W 5 z M S 5 7 T 1 c s M T Z 9 J n F 1 b 3 Q 7 L C Z x d W 9 0 O 1 N l Y 3 R p b 2 4 x L 0 1 v c m J p Z G l 0 e V 9 h Z n R l c l 9 h Z G F w d G F 0 a W 9 u L 0 F 1 d G 9 S Z W 1 v d m V k Q 2 9 s d W 1 u c z E u e 1 N H L D E 3 f S Z x d W 9 0 O y w m c X V v d D t T Z W N 0 a W 9 u M S 9 N b 3 J i a W R p d H l f Y W Z 0 Z X J f Y W R h c H R h d G l v b i 9 B d X R v U m V t b 3 Z l Z E N v b H V t b n M x L n t T S C w x O H 0 m c X V v d D s s J n F 1 b 3 Q 7 U 2 V j d G l v b j E v T W 9 y Y m l k a X R 5 X 2 F m d G V y X 2 F k Y X B 0 Y X R p b 2 4 v Q X V 0 b 1 J l b W 9 2 Z W R D b 2 x 1 b W 5 z M S 5 7 U 0 8 s M T l 9 J n F 1 b 3 Q 7 L C Z x d W 9 0 O 1 N l Y 3 R p b 2 4 x L 0 1 v c m J p Z G l 0 e V 9 h Z n R l c l 9 h Z G F w d G F 0 a W 9 u L 0 F 1 d G 9 S Z W 1 v d m V k Q 2 9 s d W 1 u c z E u e 1 N a L D I w f S Z x d W 9 0 O y w m c X V v d D t T Z W N 0 a W 9 u M S 9 N b 3 J i a W R p d H l f Y W Z 0 Z X J f Y W R h c H R h d G l v b i 9 B d X R v U m V t b 3 Z l Z E N v b H V t b n M x L n t U R y w y M X 0 m c X V v d D s s J n F 1 b 3 Q 7 U 2 V j d G l v b j E v T W 9 y Y m l k a X R 5 X 2 F m d G V y X 2 F k Y X B 0 Y X R p b 2 4 v Q X V 0 b 1 J l b W 9 2 Z W R D b 2 x 1 b W 5 z M S 5 7 V E k s M j J 9 J n F 1 b 3 Q 7 L C Z x d W 9 0 O 1 N l Y 3 R p b 2 4 x L 0 1 v c m J p Z G l 0 e V 9 h Z n R l c l 9 h Z G F w d G F 0 a W 9 u L 0 F 1 d G 9 S Z W 1 v d m V k Q 2 9 s d W 1 u c z E u e 1 V S L D I z f S Z x d W 9 0 O y w m c X V v d D t T Z W N 0 a W 9 u M S 9 N b 3 J i a W R p d H l f Y W Z 0 Z X J f Y W R h c H R h d G l v b i 9 B d X R v U m V t b 3 Z l Z E N v b H V t b n M x L n t W R C w y N H 0 m c X V v d D s s J n F 1 b 3 Q 7 U 2 V j d G l v b j E v T W 9 y Y m l k a X R 5 X 2 F m d G V y X 2 F k Y X B 0 Y X R p b 2 4 v Q X V 0 b 1 J l b W 9 2 Z W R D b 2 x 1 b W 5 z M S 5 7 V l M s M j V 9 J n F 1 b 3 Q 7 L C Z x d W 9 0 O 1 N l Y 3 R p b 2 4 x L 0 1 v c m J p Z G l 0 e V 9 h Z n R l c l 9 h Z G F w d G F 0 a W 9 u L 0 F 1 d G 9 S Z W 1 v d m V k Q 2 9 s d W 1 u c z E u e 1 p H L D I 2 f S Z x d W 9 0 O y w m c X V v d D t T Z W N 0 a W 9 u M S 9 N b 3 J i a W R p d H l f Y W Z 0 Z X J f Y W R h c H R h d G l v b i 9 B d X R v U m V t b 3 Z l Z E N v b H V t b n M x L n t a S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1 v c m J p Z G l 0 e V 9 h Z n R l c l 9 h Z G F w d G F 0 a W 9 u L 0 F 1 d G 9 S Z W 1 v d m V k Q 2 9 s d W 1 u c z E u e 1 N v d X J j Z S 5 O Y W 1 l L D B 9 J n F 1 b 3 Q 7 L C Z x d W 9 0 O 1 N l Y 3 R p b 2 4 x L 0 1 v c m J p Z G l 0 e V 9 h Z n R l c l 9 h Z G F w d G F 0 a W 9 u L 0 F 1 d G 9 S Z W 1 v d m V k Q 2 9 s d W 1 u c z E u e 0 x h Y m V s L D F 9 J n F 1 b 3 Q 7 L C Z x d W 9 0 O 1 N l Y 3 R p b 2 4 x L 0 1 v c m J p Z G l 0 e V 9 h Z n R l c l 9 h Z G F w d G F 0 a W 9 u L 0 F 1 d G 9 S Z W 1 v d m V k Q 2 9 s d W 1 u c z E u e 0 F H L D J 9 J n F 1 b 3 Q 7 L C Z x d W 9 0 O 1 N l Y 3 R p b 2 4 x L 0 1 v c m J p Z G l 0 e V 9 h Z n R l c l 9 h Z G F w d G F 0 a W 9 u L 0 F 1 d G 9 S Z W 1 v d m V k Q 2 9 s d W 1 u c z E u e 0 F J L D N 9 J n F 1 b 3 Q 7 L C Z x d W 9 0 O 1 N l Y 3 R p b 2 4 x L 0 1 v c m J p Z G l 0 e V 9 h Z n R l c l 9 h Z G F w d G F 0 a W 9 u L 0 F 1 d G 9 S Z W 1 v d m V k Q 2 9 s d W 1 u c z E u e 0 F S L D R 9 J n F 1 b 3 Q 7 L C Z x d W 9 0 O 1 N l Y 3 R p b 2 4 x L 0 1 v c m J p Z G l 0 e V 9 h Z n R l c l 9 h Z G F w d G F 0 a W 9 u L 0 F 1 d G 9 S Z W 1 v d m V k Q 2 9 s d W 1 u c z E u e 0 J F L D V 9 J n F 1 b 3 Q 7 L C Z x d W 9 0 O 1 N l Y 3 R p b 2 4 x L 0 1 v c m J p Z G l 0 e V 9 h Z n R l c l 9 h Z G F w d G F 0 a W 9 u L 0 F 1 d G 9 S Z W 1 v d m V k Q 2 9 s d W 1 u c z E u e 0 J M L D Z 9 J n F 1 b 3 Q 7 L C Z x d W 9 0 O 1 N l Y 3 R p b 2 4 x L 0 1 v c m J p Z G l 0 e V 9 h Z n R l c l 9 h Z G F w d G F 0 a W 9 u L 0 F 1 d G 9 S Z W 1 v d m V k Q 2 9 s d W 1 u c z E u e 0 J T L D d 9 J n F 1 b 3 Q 7 L C Z x d W 9 0 O 1 N l Y 3 R p b 2 4 x L 0 1 v c m J p Z G l 0 e V 9 h Z n R l c l 9 h Z G F w d G F 0 a W 9 u L 0 F 1 d G 9 S Z W 1 v d m V k Q 2 9 s d W 1 u c z E u e 0 Z S L D h 9 J n F 1 b 3 Q 7 L C Z x d W 9 0 O 1 N l Y 3 R p b 2 4 x L 0 1 v c m J p Z G l 0 e V 9 h Z n R l c l 9 h Z G F w d G F 0 a W 9 u L 0 F 1 d G 9 S Z W 1 v d m V k Q 2 9 s d W 1 u c z E u e 0 d F L D l 9 J n F 1 b 3 Q 7 L C Z x d W 9 0 O 1 N l Y 3 R p b 2 4 x L 0 1 v c m J p Z G l 0 e V 9 h Z n R l c l 9 h Z G F w d G F 0 a W 9 u L 0 F 1 d G 9 S Z W 1 v d m V k Q 2 9 s d W 1 u c z E u e 0 d M L D E w f S Z x d W 9 0 O y w m c X V v d D t T Z W N 0 a W 9 u M S 9 N b 3 J i a W R p d H l f Y W Z 0 Z X J f Y W R h c H R h d G l v b i 9 B d X R v U m V t b 3 Z l Z E N v b H V t b n M x L n t H U i w x M X 0 m c X V v d D s s J n F 1 b 3 Q 7 U 2 V j d G l v b j E v T W 9 y Y m l k a X R 5 X 2 F m d G V y X 2 F k Y X B 0 Y X R p b 2 4 v Q X V 0 b 1 J l b W 9 2 Z W R D b 2 x 1 b W 5 z M S 5 7 S l U s M T J 9 J n F 1 b 3 Q 7 L C Z x d W 9 0 O 1 N l Y 3 R p b 2 4 x L 0 1 v c m J p Z G l 0 e V 9 h Z n R l c l 9 h Z G F w d G F 0 a W 9 u L 0 F 1 d G 9 S Z W 1 v d m V k Q 2 9 s d W 1 u c z E u e 0 x V L D E z f S Z x d W 9 0 O y w m c X V v d D t T Z W N 0 a W 9 u M S 9 N b 3 J i a W R p d H l f Y W Z 0 Z X J f Y W R h c H R h d G l v b i 9 B d X R v U m V t b 3 Z l Z E N v b H V t b n M x L n t O R S w x N H 0 m c X V v d D s s J n F 1 b 3 Q 7 U 2 V j d G l v b j E v T W 9 y Y m l k a X R 5 X 2 F m d G V y X 2 F k Y X B 0 Y X R p b 2 4 v Q X V 0 b 1 J l b W 9 2 Z W R D b 2 x 1 b W 5 z M S 5 7 T l c s M T V 9 J n F 1 b 3 Q 7 L C Z x d W 9 0 O 1 N l Y 3 R p b 2 4 x L 0 1 v c m J p Z G l 0 e V 9 h Z n R l c l 9 h Z G F w d G F 0 a W 9 u L 0 F 1 d G 9 S Z W 1 v d m V k Q 2 9 s d W 1 u c z E u e 0 9 X L D E 2 f S Z x d W 9 0 O y w m c X V v d D t T Z W N 0 a W 9 u M S 9 N b 3 J i a W R p d H l f Y W Z 0 Z X J f Y W R h c H R h d G l v b i 9 B d X R v U m V t b 3 Z l Z E N v b H V t b n M x L n t T R y w x N 3 0 m c X V v d D s s J n F 1 b 3 Q 7 U 2 V j d G l v b j E v T W 9 y Y m l k a X R 5 X 2 F m d G V y X 2 F k Y X B 0 Y X R p b 2 4 v Q X V 0 b 1 J l b W 9 2 Z W R D b 2 x 1 b W 5 z M S 5 7 U 0 g s M T h 9 J n F 1 b 3 Q 7 L C Z x d W 9 0 O 1 N l Y 3 R p b 2 4 x L 0 1 v c m J p Z G l 0 e V 9 h Z n R l c l 9 h Z G F w d G F 0 a W 9 u L 0 F 1 d G 9 S Z W 1 v d m V k Q 2 9 s d W 1 u c z E u e 1 N P L D E 5 f S Z x d W 9 0 O y w m c X V v d D t T Z W N 0 a W 9 u M S 9 N b 3 J i a W R p d H l f Y W Z 0 Z X J f Y W R h c H R h d G l v b i 9 B d X R v U m V t b 3 Z l Z E N v b H V t b n M x L n t T W i w y M H 0 m c X V v d D s s J n F 1 b 3 Q 7 U 2 V j d G l v b j E v T W 9 y Y m l k a X R 5 X 2 F m d G V y X 2 F k Y X B 0 Y X R p b 2 4 v Q X V 0 b 1 J l b W 9 2 Z W R D b 2 x 1 b W 5 z M S 5 7 V E c s M j F 9 J n F 1 b 3 Q 7 L C Z x d W 9 0 O 1 N l Y 3 R p b 2 4 x L 0 1 v c m J p Z G l 0 e V 9 h Z n R l c l 9 h Z G F w d G F 0 a W 9 u L 0 F 1 d G 9 S Z W 1 v d m V k Q 2 9 s d W 1 u c z E u e 1 R J L D I y f S Z x d W 9 0 O y w m c X V v d D t T Z W N 0 a W 9 u M S 9 N b 3 J i a W R p d H l f Y W Z 0 Z X J f Y W R h c H R h d G l v b i 9 B d X R v U m V t b 3 Z l Z E N v b H V t b n M x L n t V U i w y M 3 0 m c X V v d D s s J n F 1 b 3 Q 7 U 2 V j d G l v b j E v T W 9 y Y m l k a X R 5 X 2 F m d G V y X 2 F k Y X B 0 Y X R p b 2 4 v Q X V 0 b 1 J l b W 9 2 Z W R D b 2 x 1 b W 5 z M S 5 7 V k Q s M j R 9 J n F 1 b 3 Q 7 L C Z x d W 9 0 O 1 N l Y 3 R p b 2 4 x L 0 1 v c m J p Z G l 0 e V 9 h Z n R l c l 9 h Z G F w d G F 0 a W 9 u L 0 F 1 d G 9 S Z W 1 v d m V k Q 2 9 s d W 1 u c z E u e 1 Z T L D I 1 f S Z x d W 9 0 O y w m c X V v d D t T Z W N 0 a W 9 u M S 9 N b 3 J i a W R p d H l f Y W Z 0 Z X J f Y W R h c H R h d G l v b i 9 B d X R v U m V t b 3 Z l Z E N v b H V t b n M x L n t a R y w y N n 0 m c X V v d D s s J n F 1 b 3 Q 7 U 2 V j d G l v b j E v T W 9 y Y m l k a X R 5 X 2 F m d G V y X 2 F k Y X B 0 Y X R p b 2 4 v Q X V 0 b 1 J l b W 9 2 Z W R D b 2 x 1 b W 5 z M S 5 7 W k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J i a W R p d H l f Y W Z 0 Z X J f Y W R h c H R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y Y z E x N z Y t Z T k 2 N C 0 0 O D F l L W I y O D g t M m Z l N W M 1 M j U y Z T M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T R U M T Q 6 N D I 6 N T A u O D c 1 N j M 0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J l O W N i M j Y t Y j R m Z S 0 0 Z j I z L W I 3 N G U t O T N k Z T I 5 O T k 4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m N i N D A w N C 1 l M m R j L T Q w N 2 Y t Y j I 0 M i 1 i O W Y 5 N z V m M m E 1 O T Y i I C 8 + P E V u d H J 5 I F R 5 c G U 9 I k x v Y W R U b 1 J l c G 9 y d E R p c 2 F i b G V k I i B W Y W x 1 Z T 0 i b D E i I C 8 + P E V u d H J 5 I F R 5 c G U 9 I l F 1 Z X J 5 R 3 J v d X B J R C I g V m F s d W U 9 I n M 3 M m U 5 Y 2 I y N i 1 i N G Z l L T R m M j M t Y j c 0 Z S 0 5 M 2 R l M j k 5 O T h h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F Q x N D o 0 M j o 1 M C 4 4 N j M 1 N j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h i N G V m O T I t M z M 0 O C 0 0 Z G F h L T l i O T E t N G Q 1 Z j Y z Y z k 5 N D E 3 I i A v P j x F b n R y e S B U e X B l P S J M b 2 F k V G 9 S Z X B v c n R E a X N h Y m x l Z C I g V m F s d W U 9 I m w x I i A v P j x F b n R y e S B U e X B l P S J R d W V y e U d y b 3 V w S U Q i I F Z h b H V l P S J z Y 2 Y 4 O D g 3 Y W Q t O W N m Z i 0 0 Y z Y z L T h k N W Y t Z D V i M z A 0 N j B m Y T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N F Q x N D o 0 M j o 1 M C 4 4 N T U 1 M z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W J h O T R l Z D Y t Y 2 I y N i 0 0 M D g 4 L W I y M z c t M 2 V i N z M 5 M j Z l Y 2 Z l I i A v P j x F b n R y e S B U e X B l P S J R d W V y e U d y b 3 V w S U Q i I F Z h b H V l P S J z N z J l O W N i M j Y t Y j R m Z S 0 0 Z j I z L W I 3 N G U t O T N k Z T I 5 O T k 4 Y W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R U M T Q 6 N D I 6 N T A u O D g y N j Y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Y W Z 0 Z X J f Y W R h c H R h d G l v b i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h Z n R l c l 9 h Z G F w d G F 0 a W 9 u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h Z n R l c l 9 h Z G F w d G F 0 a W 9 u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h Z n R l c l 9 h Z G F w d G F 0 a W 9 u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2 F m d G V y X 2 F k Y X B 0 Y X R p b 2 4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Y W Z 0 Z X J f Y W R h c H R h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C Z W Z v c m V f Y W R h c H R f c m V z d W x 0 M 1 8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I 1 Z j k x Y z A t Z D Z j Z S 0 0 Y T k w L T l k Z G Y t N z M y N T l l M z U y M j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c m J p Z G l 0 e V 9 C Z W Z v c m V f Y W R h c H R f c m V z d W x 0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1 O j U x O j I 1 L j c 0 N D E 2 N z R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J i a W R p d H l f Q m V m b 3 J l X 2 F k Y X B 0 X 3 J l c 3 V s d D N f M i 9 B d X R v U m V t b 3 Z l Z E N v b H V t b n M x L n t T b 3 V y Y 2 U u T m F t Z S w w f S Z x d W 9 0 O y w m c X V v d D t T Z W N 0 a W 9 u M S 9 N b 3 J i a W R p d H l f Q m V m b 3 J l X 2 F k Y X B 0 X 3 J l c 3 V s d D N f M i 9 B d X R v U m V t b 3 Z l Z E N v b H V t b n M x L n t M Y W J l b C w x f S Z x d W 9 0 O y w m c X V v d D t T Z W N 0 a W 9 u M S 9 N b 3 J i a W R p d H l f Q m V m b 3 J l X 2 F k Y X B 0 X 3 J l c 3 V s d D N f M i 9 B d X R v U m V t b 3 Z l Z E N v b H V t b n M x L n t B R y w y f S Z x d W 9 0 O y w m c X V v d D t T Z W N 0 a W 9 u M S 9 N b 3 J i a W R p d H l f Q m V m b 3 J l X 2 F k Y X B 0 X 3 J l c 3 V s d D N f M i 9 B d X R v U m V t b 3 Z l Z E N v b H V t b n M x L n t B S S w z f S Z x d W 9 0 O y w m c X V v d D t T Z W N 0 a W 9 u M S 9 N b 3 J i a W R p d H l f Q m V m b 3 J l X 2 F k Y X B 0 X 3 J l c 3 V s d D N f M i 9 B d X R v U m V t b 3 Z l Z E N v b H V t b n M x L n t B U i w 0 f S Z x d W 9 0 O y w m c X V v d D t T Z W N 0 a W 9 u M S 9 N b 3 J i a W R p d H l f Q m V m b 3 J l X 2 F k Y X B 0 X 3 J l c 3 V s d D N f M i 9 B d X R v U m V t b 3 Z l Z E N v b H V t b n M x L n t C R S w 1 f S Z x d W 9 0 O y w m c X V v d D t T Z W N 0 a W 9 u M S 9 N b 3 J i a W R p d H l f Q m V m b 3 J l X 2 F k Y X B 0 X 3 J l c 3 V s d D N f M i 9 B d X R v U m V t b 3 Z l Z E N v b H V t b n M x L n t C T C w 2 f S Z x d W 9 0 O y w m c X V v d D t T Z W N 0 a W 9 u M S 9 N b 3 J i a W R p d H l f Q m V m b 3 J l X 2 F k Y X B 0 X 3 J l c 3 V s d D N f M i 9 B d X R v U m V t b 3 Z l Z E N v b H V t b n M x L n t C U y w 3 f S Z x d W 9 0 O y w m c X V v d D t T Z W N 0 a W 9 u M S 9 N b 3 J i a W R p d H l f Q m V m b 3 J l X 2 F k Y X B 0 X 3 J l c 3 V s d D N f M i 9 B d X R v U m V t b 3 Z l Z E N v b H V t b n M x L n t G U i w 4 f S Z x d W 9 0 O y w m c X V v d D t T Z W N 0 a W 9 u M S 9 N b 3 J i a W R p d H l f Q m V m b 3 J l X 2 F k Y X B 0 X 3 J l c 3 V s d D N f M i 9 B d X R v U m V t b 3 Z l Z E N v b H V t b n M x L n t H R S w 5 f S Z x d W 9 0 O y w m c X V v d D t T Z W N 0 a W 9 u M S 9 N b 3 J i a W R p d H l f Q m V m b 3 J l X 2 F k Y X B 0 X 3 J l c 3 V s d D N f M i 9 B d X R v U m V t b 3 Z l Z E N v b H V t b n M x L n t H T C w x M H 0 m c X V v d D s s J n F 1 b 3 Q 7 U 2 V j d G l v b j E v T W 9 y Y m l k a X R 5 X 0 J l Z m 9 y Z V 9 h Z G F w d F 9 y Z X N 1 b H Q z X z I v Q X V 0 b 1 J l b W 9 2 Z W R D b 2 x 1 b W 5 z M S 5 7 R 1 I s M T F 9 J n F 1 b 3 Q 7 L C Z x d W 9 0 O 1 N l Y 3 R p b 2 4 x L 0 1 v c m J p Z G l 0 e V 9 C Z W Z v c m V f Y W R h c H R f c m V z d W x 0 M 1 8 y L 0 F 1 d G 9 S Z W 1 v d m V k Q 2 9 s d W 1 u c z E u e 0 p V L D E y f S Z x d W 9 0 O y w m c X V v d D t T Z W N 0 a W 9 u M S 9 N b 3 J i a W R p d H l f Q m V m b 3 J l X 2 F k Y X B 0 X 3 J l c 3 V s d D N f M i 9 B d X R v U m V t b 3 Z l Z E N v b H V t b n M x L n t M V S w x M 3 0 m c X V v d D s s J n F 1 b 3 Q 7 U 2 V j d G l v b j E v T W 9 y Y m l k a X R 5 X 0 J l Z m 9 y Z V 9 h Z G F w d F 9 y Z X N 1 b H Q z X z I v Q X V 0 b 1 J l b W 9 2 Z W R D b 2 x 1 b W 5 z M S 5 7 T k U s M T R 9 J n F 1 b 3 Q 7 L C Z x d W 9 0 O 1 N l Y 3 R p b 2 4 x L 0 1 v c m J p Z G l 0 e V 9 C Z W Z v c m V f Y W R h c H R f c m V z d W x 0 M 1 8 y L 0 F 1 d G 9 S Z W 1 v d m V k Q 2 9 s d W 1 u c z E u e 0 5 X L D E 1 f S Z x d W 9 0 O y w m c X V v d D t T Z W N 0 a W 9 u M S 9 N b 3 J i a W R p d H l f Q m V m b 3 J l X 2 F k Y X B 0 X 3 J l c 3 V s d D N f M i 9 B d X R v U m V t b 3 Z l Z E N v b H V t b n M x L n t P V y w x N n 0 m c X V v d D s s J n F 1 b 3 Q 7 U 2 V j d G l v b j E v T W 9 y Y m l k a X R 5 X 0 J l Z m 9 y Z V 9 h Z G F w d F 9 y Z X N 1 b H Q z X z I v Q X V 0 b 1 J l b W 9 2 Z W R D b 2 x 1 b W 5 z M S 5 7 U 0 c s M T d 9 J n F 1 b 3 Q 7 L C Z x d W 9 0 O 1 N l Y 3 R p b 2 4 x L 0 1 v c m J p Z G l 0 e V 9 C Z W Z v c m V f Y W R h c H R f c m V z d W x 0 M 1 8 y L 0 F 1 d G 9 S Z W 1 v d m V k Q 2 9 s d W 1 u c z E u e 1 N I L D E 4 f S Z x d W 9 0 O y w m c X V v d D t T Z W N 0 a W 9 u M S 9 N b 3 J i a W R p d H l f Q m V m b 3 J l X 2 F k Y X B 0 X 3 J l c 3 V s d D N f M i 9 B d X R v U m V t b 3 Z l Z E N v b H V t b n M x L n t T T y w x O X 0 m c X V v d D s s J n F 1 b 3 Q 7 U 2 V j d G l v b j E v T W 9 y Y m l k a X R 5 X 0 J l Z m 9 y Z V 9 h Z G F w d F 9 y Z X N 1 b H Q z X z I v Q X V 0 b 1 J l b W 9 2 Z W R D b 2 x 1 b W 5 z M S 5 7 U 1 o s M j B 9 J n F 1 b 3 Q 7 L C Z x d W 9 0 O 1 N l Y 3 R p b 2 4 x L 0 1 v c m J p Z G l 0 e V 9 C Z W Z v c m V f Y W R h c H R f c m V z d W x 0 M 1 8 y L 0 F 1 d G 9 S Z W 1 v d m V k Q 2 9 s d W 1 u c z E u e 1 R H L D I x f S Z x d W 9 0 O y w m c X V v d D t T Z W N 0 a W 9 u M S 9 N b 3 J i a W R p d H l f Q m V m b 3 J l X 2 F k Y X B 0 X 3 J l c 3 V s d D N f M i 9 B d X R v U m V t b 3 Z l Z E N v b H V t b n M x L n t U S S w y M n 0 m c X V v d D s s J n F 1 b 3 Q 7 U 2 V j d G l v b j E v T W 9 y Y m l k a X R 5 X 0 J l Z m 9 y Z V 9 h Z G F w d F 9 y Z X N 1 b H Q z X z I v Q X V 0 b 1 J l b W 9 2 Z W R D b 2 x 1 b W 5 z M S 5 7 V V I s M j N 9 J n F 1 b 3 Q 7 L C Z x d W 9 0 O 1 N l Y 3 R p b 2 4 x L 0 1 v c m J p Z G l 0 e V 9 C Z W Z v c m V f Y W R h c H R f c m V z d W x 0 M 1 8 y L 0 F 1 d G 9 S Z W 1 v d m V k Q 2 9 s d W 1 u c z E u e 1 Z E L D I 0 f S Z x d W 9 0 O y w m c X V v d D t T Z W N 0 a W 9 u M S 9 N b 3 J i a W R p d H l f Q m V m b 3 J l X 2 F k Y X B 0 X 3 J l c 3 V s d D N f M i 9 B d X R v U m V t b 3 Z l Z E N v b H V t b n M x L n t W U y w y N X 0 m c X V v d D s s J n F 1 b 3 Q 7 U 2 V j d G l v b j E v T W 9 y Y m l k a X R 5 X 0 J l Z m 9 y Z V 9 h Z G F w d F 9 y Z X N 1 b H Q z X z I v Q X V 0 b 1 J l b W 9 2 Z W R D b 2 x 1 b W 5 z M S 5 7 W k c s M j Z 9 J n F 1 b 3 Q 7 L C Z x d W 9 0 O 1 N l Y 3 R p b 2 4 x L 0 1 v c m J p Z G l 0 e V 9 C Z W Z v c m V f Y W R h c H R f c m V z d W x 0 M 1 8 y L 0 F 1 d G 9 S Z W 1 v d m V k Q 2 9 s d W 1 u c z E u e 1 p I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T W 9 y Y m l k a X R 5 X 0 J l Z m 9 y Z V 9 h Z G F w d F 9 y Z X N 1 b H Q z X z I v Q X V 0 b 1 J l b W 9 2 Z W R D b 2 x 1 b W 5 z M S 5 7 U 2 9 1 c m N l L k 5 h b W U s M H 0 m c X V v d D s s J n F 1 b 3 Q 7 U 2 V j d G l v b j E v T W 9 y Y m l k a X R 5 X 0 J l Z m 9 y Z V 9 h Z G F w d F 9 y Z X N 1 b H Q z X z I v Q X V 0 b 1 J l b W 9 2 Z W R D b 2 x 1 b W 5 z M S 5 7 T G F i Z W w s M X 0 m c X V v d D s s J n F 1 b 3 Q 7 U 2 V j d G l v b j E v T W 9 y Y m l k a X R 5 X 0 J l Z m 9 y Z V 9 h Z G F w d F 9 y Z X N 1 b H Q z X z I v Q X V 0 b 1 J l b W 9 2 Z W R D b 2 x 1 b W 5 z M S 5 7 Q U c s M n 0 m c X V v d D s s J n F 1 b 3 Q 7 U 2 V j d G l v b j E v T W 9 y Y m l k a X R 5 X 0 J l Z m 9 y Z V 9 h Z G F w d F 9 y Z X N 1 b H Q z X z I v Q X V 0 b 1 J l b W 9 2 Z W R D b 2 x 1 b W 5 z M S 5 7 Q U k s M 3 0 m c X V v d D s s J n F 1 b 3 Q 7 U 2 V j d G l v b j E v T W 9 y Y m l k a X R 5 X 0 J l Z m 9 y Z V 9 h Z G F w d F 9 y Z X N 1 b H Q z X z I v Q X V 0 b 1 J l b W 9 2 Z W R D b 2 x 1 b W 5 z M S 5 7 Q V I s N H 0 m c X V v d D s s J n F 1 b 3 Q 7 U 2 V j d G l v b j E v T W 9 y Y m l k a X R 5 X 0 J l Z m 9 y Z V 9 h Z G F w d F 9 y Z X N 1 b H Q z X z I v Q X V 0 b 1 J l b W 9 2 Z W R D b 2 x 1 b W 5 z M S 5 7 Q k U s N X 0 m c X V v d D s s J n F 1 b 3 Q 7 U 2 V j d G l v b j E v T W 9 y Y m l k a X R 5 X 0 J l Z m 9 y Z V 9 h Z G F w d F 9 y Z X N 1 b H Q z X z I v Q X V 0 b 1 J l b W 9 2 Z W R D b 2 x 1 b W 5 z M S 5 7 Q k w s N n 0 m c X V v d D s s J n F 1 b 3 Q 7 U 2 V j d G l v b j E v T W 9 y Y m l k a X R 5 X 0 J l Z m 9 y Z V 9 h Z G F w d F 9 y Z X N 1 b H Q z X z I v Q X V 0 b 1 J l b W 9 2 Z W R D b 2 x 1 b W 5 z M S 5 7 Q l M s N 3 0 m c X V v d D s s J n F 1 b 3 Q 7 U 2 V j d G l v b j E v T W 9 y Y m l k a X R 5 X 0 J l Z m 9 y Z V 9 h Z G F w d F 9 y Z X N 1 b H Q z X z I v Q X V 0 b 1 J l b W 9 2 Z W R D b 2 x 1 b W 5 z M S 5 7 R l I s O H 0 m c X V v d D s s J n F 1 b 3 Q 7 U 2 V j d G l v b j E v T W 9 y Y m l k a X R 5 X 0 J l Z m 9 y Z V 9 h Z G F w d F 9 y Z X N 1 b H Q z X z I v Q X V 0 b 1 J l b W 9 2 Z W R D b 2 x 1 b W 5 z M S 5 7 R 0 U s O X 0 m c X V v d D s s J n F 1 b 3 Q 7 U 2 V j d G l v b j E v T W 9 y Y m l k a X R 5 X 0 J l Z m 9 y Z V 9 h Z G F w d F 9 y Z X N 1 b H Q z X z I v Q X V 0 b 1 J l b W 9 2 Z W R D b 2 x 1 b W 5 z M S 5 7 R 0 w s M T B 9 J n F 1 b 3 Q 7 L C Z x d W 9 0 O 1 N l Y 3 R p b 2 4 x L 0 1 v c m J p Z G l 0 e V 9 C Z W Z v c m V f Y W R h c H R f c m V z d W x 0 M 1 8 y L 0 F 1 d G 9 S Z W 1 v d m V k Q 2 9 s d W 1 u c z E u e 0 d S L D E x f S Z x d W 9 0 O y w m c X V v d D t T Z W N 0 a W 9 u M S 9 N b 3 J i a W R p d H l f Q m V m b 3 J l X 2 F k Y X B 0 X 3 J l c 3 V s d D N f M i 9 B d X R v U m V t b 3 Z l Z E N v b H V t b n M x L n t K V S w x M n 0 m c X V v d D s s J n F 1 b 3 Q 7 U 2 V j d G l v b j E v T W 9 y Y m l k a X R 5 X 0 J l Z m 9 y Z V 9 h Z G F w d F 9 y Z X N 1 b H Q z X z I v Q X V 0 b 1 J l b W 9 2 Z W R D b 2 x 1 b W 5 z M S 5 7 T F U s M T N 9 J n F 1 b 3 Q 7 L C Z x d W 9 0 O 1 N l Y 3 R p b 2 4 x L 0 1 v c m J p Z G l 0 e V 9 C Z W Z v c m V f Y W R h c H R f c m V z d W x 0 M 1 8 y L 0 F 1 d G 9 S Z W 1 v d m V k Q 2 9 s d W 1 u c z E u e 0 5 F L D E 0 f S Z x d W 9 0 O y w m c X V v d D t T Z W N 0 a W 9 u M S 9 N b 3 J i a W R p d H l f Q m V m b 3 J l X 2 F k Y X B 0 X 3 J l c 3 V s d D N f M i 9 B d X R v U m V t b 3 Z l Z E N v b H V t b n M x L n t O V y w x N X 0 m c X V v d D s s J n F 1 b 3 Q 7 U 2 V j d G l v b j E v T W 9 y Y m l k a X R 5 X 0 J l Z m 9 y Z V 9 h Z G F w d F 9 y Z X N 1 b H Q z X z I v Q X V 0 b 1 J l b W 9 2 Z W R D b 2 x 1 b W 5 z M S 5 7 T 1 c s M T Z 9 J n F 1 b 3 Q 7 L C Z x d W 9 0 O 1 N l Y 3 R p b 2 4 x L 0 1 v c m J p Z G l 0 e V 9 C Z W Z v c m V f Y W R h c H R f c m V z d W x 0 M 1 8 y L 0 F 1 d G 9 S Z W 1 v d m V k Q 2 9 s d W 1 u c z E u e 1 N H L D E 3 f S Z x d W 9 0 O y w m c X V v d D t T Z W N 0 a W 9 u M S 9 N b 3 J i a W R p d H l f Q m V m b 3 J l X 2 F k Y X B 0 X 3 J l c 3 V s d D N f M i 9 B d X R v U m V t b 3 Z l Z E N v b H V t b n M x L n t T S C w x O H 0 m c X V v d D s s J n F 1 b 3 Q 7 U 2 V j d G l v b j E v T W 9 y Y m l k a X R 5 X 0 J l Z m 9 y Z V 9 h Z G F w d F 9 y Z X N 1 b H Q z X z I v Q X V 0 b 1 J l b W 9 2 Z W R D b 2 x 1 b W 5 z M S 5 7 U 0 8 s M T l 9 J n F 1 b 3 Q 7 L C Z x d W 9 0 O 1 N l Y 3 R p b 2 4 x L 0 1 v c m J p Z G l 0 e V 9 C Z W Z v c m V f Y W R h c H R f c m V z d W x 0 M 1 8 y L 0 F 1 d G 9 S Z W 1 v d m V k Q 2 9 s d W 1 u c z E u e 1 N a L D I w f S Z x d W 9 0 O y w m c X V v d D t T Z W N 0 a W 9 u M S 9 N b 3 J i a W R p d H l f Q m V m b 3 J l X 2 F k Y X B 0 X 3 J l c 3 V s d D N f M i 9 B d X R v U m V t b 3 Z l Z E N v b H V t b n M x L n t U R y w y M X 0 m c X V v d D s s J n F 1 b 3 Q 7 U 2 V j d G l v b j E v T W 9 y Y m l k a X R 5 X 0 J l Z m 9 y Z V 9 h Z G F w d F 9 y Z X N 1 b H Q z X z I v Q X V 0 b 1 J l b W 9 2 Z W R D b 2 x 1 b W 5 z M S 5 7 V E k s M j J 9 J n F 1 b 3 Q 7 L C Z x d W 9 0 O 1 N l Y 3 R p b 2 4 x L 0 1 v c m J p Z G l 0 e V 9 C Z W Z v c m V f Y W R h c H R f c m V z d W x 0 M 1 8 y L 0 F 1 d G 9 S Z W 1 v d m V k Q 2 9 s d W 1 u c z E u e 1 V S L D I z f S Z x d W 9 0 O y w m c X V v d D t T Z W N 0 a W 9 u M S 9 N b 3 J i a W R p d H l f Q m V m b 3 J l X 2 F k Y X B 0 X 3 J l c 3 V s d D N f M i 9 B d X R v U m V t b 3 Z l Z E N v b H V t b n M x L n t W R C w y N H 0 m c X V v d D s s J n F 1 b 3 Q 7 U 2 V j d G l v b j E v T W 9 y Y m l k a X R 5 X 0 J l Z m 9 y Z V 9 h Z G F w d F 9 y Z X N 1 b H Q z X z I v Q X V 0 b 1 J l b W 9 2 Z W R D b 2 x 1 b W 5 z M S 5 7 V l M s M j V 9 J n F 1 b 3 Q 7 L C Z x d W 9 0 O 1 N l Y 3 R p b 2 4 x L 0 1 v c m J p Z G l 0 e V 9 C Z W Z v c m V f Y W R h c H R f c m V z d W x 0 M 1 8 y L 0 F 1 d G 9 S Z W 1 v d m V k Q 2 9 s d W 1 u c z E u e 1 p H L D I 2 f S Z x d W 9 0 O y w m c X V v d D t T Z W N 0 a W 9 u M S 9 N b 3 J i a W R p d H l f Q m V m b 3 J l X 2 F k Y X B 0 X 3 J l c 3 V s d D N f M i 9 B d X R v U m V t b 3 Z l Z E N v b H V t b n M x L n t a S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c m J p Z G l 0 e V 9 C Z W Z v c m V f Y W R h c H R f c m V z d W x 0 M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D R j O T N h M S 1 h M j c 1 L T R h Z G Q t Y T Y 4 N y 0 5 O D E 1 Y T U 2 N j A w N 2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y M F Q x N T o 1 M T o y M y 4 0 O T M 4 M T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Y W Q 1 N T d j Y i 0 5 Y m F m L T R m Y z Y t Y m N i Z S 0 5 M D V k Y T J i M j Y 0 O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M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3 Z T N l N m U 3 L T l m N 2 U t N G J i Z S 0 5 Y m R k L T Y x M D k 1 M j g w Z W Q w M S I g L z 4 8 R W 5 0 c n k g V H l w Z T 0 i T G 9 h Z F R v U m V w b 3 J 0 R G l z Y W J s Z W Q i I F Z h b H V l P S J s M S I g L z 4 8 R W 5 0 c n k g V H l w Z T 0 i U X V l c n l H c m 9 1 c E l E I i B W Y W x 1 Z T 0 i c 2 N h Z D U 1 N 2 N i L T l i Y W Y t N G Z j N i 1 i Y 2 J l L T k w N W R h M m I y N j Q 4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1 O j U x O j I z L j Q 5 M z g x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2 V j M z U z N i 0 2 O W I 1 L T Q 1 N j U t Y m F h N i 1 h M j V m Z T l h N z k 0 M m Q i I C 8 + P E V u d H J 5 I F R 5 c G U 9 I k x v Y W R U b 1 J l c G 9 y d E R p c 2 F i b G V k I i B W Y W x 1 Z T 0 i b D E i I C 8 + P E V u d H J 5 I F R 5 c G U 9 I l F 1 Z X J 5 R 3 J v d X B J R C I g V m F s d W U 9 I n M 3 Z T I w N 2 I 0 O C 0 4 O G U w L T R m Y m Q t Y W I 0 N S 1 l N j k 3 Z W R k O W Y 2 Z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1 O j U x O j I z L j Q 5 M z g x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y Y W Z j Y 2 U z M y 0 4 M j g 0 L T Q z N D c t Y m M x Y i 0 2 O T Y 3 Z W I 1 Z D F l N D Y i I C 8 + P E V u d H J 5 I F R 5 c G U 9 I l F 1 Z X J 5 R 3 J v d X B J R C I g V m F s d W U 9 I n N j Y W Q 1 N T d j Y i 0 5 Y m F m L T R m Y z Y t Y m N i Z S 0 5 M D V k Y T J i M j Y 0 O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F Q x N T o 1 M T o y M y 4 1 M D c z N j Q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C Z W Z v c m V f Y W R h c H R f c m V z d W x 0 M 1 8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0 J l Z m 9 y Z V 9 h Z G F w d F 9 y Z X N 1 b H Q z X z I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0 J l Z m 9 y Z V 9 h Z G F w d F 9 y Z X N 1 b H Q z X z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0 J l Z m 9 y Z V 9 h Z G F w d F 9 y Z X N 1 b H Q z X z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Q m V m b 3 J l X 2 F k Y X B 0 X 3 J l c 3 V s d D N f M i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C Z W Z v c m V f Y W R h c H R f c m V z d W x 0 M 1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0 F m d G V y X 2 F k Y X B 0 X 3 J l c 3 V s d D N f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Z j A 0 Z G U 2 L W N m Z m U t N G F k M i 0 5 Z W U 5 L T R h Y T A z Y z E x Y T F l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b 3 J i a W R p d H l f Q W Z 0 Z X J f Y W R h c H R f c m V z d W x 0 M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E 1 O j U 0 O j M 2 L j Y y N T Q 5 M T B a I i A v P j x F b n R y e S B U e X B l P S J G a W x s Q 2 9 s d W 1 u V H l w Z X M i I F Z h b H V l P S J z Q m d Z R k J R V U Z C U V V G Q l F V R k J R V U Z C U V V G Q l F V R k J R V U Z C U V V G Q l E 9 P S I g L z 4 8 R W 5 0 c n k g V H l w Z T 0 i R m l s b E N v b H V t b k 5 h b W V z I i B W Y W x 1 Z T 0 i c 1 s m c X V v d D t T b 3 V y Y 2 U u T m F t Z S Z x d W 9 0 O y w m c X V v d D t M Y W J l b C Z x d W 9 0 O y w m c X V v d D t B R y Z x d W 9 0 O y w m c X V v d D t B S S Z x d W 9 0 O y w m c X V v d D t B U i Z x d W 9 0 O y w m c X V v d D t C R S Z x d W 9 0 O y w m c X V v d D t C T C Z x d W 9 0 O y w m c X V v d D t C U y Z x d W 9 0 O y w m c X V v d D t G U i Z x d W 9 0 O y w m c X V v d D t H R S Z x d W 9 0 O y w m c X V v d D t H T C Z x d W 9 0 O y w m c X V v d D t H U i Z x d W 9 0 O y w m c X V v d D t K V S Z x d W 9 0 O y w m c X V v d D t M V S Z x d W 9 0 O y w m c X V v d D t O R S Z x d W 9 0 O y w m c X V v d D t O V y Z x d W 9 0 O y w m c X V v d D t P V y Z x d W 9 0 O y w m c X V v d D t T R y Z x d W 9 0 O y w m c X V v d D t T S C Z x d W 9 0 O y w m c X V v d D t T T y Z x d W 9 0 O y w m c X V v d D t T W i Z x d W 9 0 O y w m c X V v d D t U R y Z x d W 9 0 O y w m c X V v d D t U S S Z x d W 9 0 O y w m c X V v d D t V U i Z x d W 9 0 O y w m c X V v d D t W R C Z x d W 9 0 O y w m c X V v d D t W U y Z x d W 9 0 O y w m c X V v d D t a R y Z x d W 9 0 O y w m c X V v d D t a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J i a W R p d H l f Q W Z 0 Z X J f Y W R h c H R f c m V z d W x 0 M 1 8 y L 0 F 1 d G 9 S Z W 1 v d m V k Q 2 9 s d W 1 u c z E u e 1 N v d X J j Z S 5 O Y W 1 l L D B 9 J n F 1 b 3 Q 7 L C Z x d W 9 0 O 1 N l Y 3 R p b 2 4 x L 0 1 v c m J p Z G l 0 e V 9 B Z n R l c l 9 h Z G F w d F 9 y Z X N 1 b H Q z X z I v Q X V 0 b 1 J l b W 9 2 Z W R D b 2 x 1 b W 5 z M S 5 7 T G F i Z W w s M X 0 m c X V v d D s s J n F 1 b 3 Q 7 U 2 V j d G l v b j E v T W 9 y Y m l k a X R 5 X 0 F m d G V y X 2 F k Y X B 0 X 3 J l c 3 V s d D N f M i 9 B d X R v U m V t b 3 Z l Z E N v b H V t b n M x L n t B R y w y f S Z x d W 9 0 O y w m c X V v d D t T Z W N 0 a W 9 u M S 9 N b 3 J i a W R p d H l f Q W Z 0 Z X J f Y W R h c H R f c m V z d W x 0 M 1 8 y L 0 F 1 d G 9 S Z W 1 v d m V k Q 2 9 s d W 1 u c z E u e 0 F J L D N 9 J n F 1 b 3 Q 7 L C Z x d W 9 0 O 1 N l Y 3 R p b 2 4 x L 0 1 v c m J p Z G l 0 e V 9 B Z n R l c l 9 h Z G F w d F 9 y Z X N 1 b H Q z X z I v Q X V 0 b 1 J l b W 9 2 Z W R D b 2 x 1 b W 5 z M S 5 7 Q V I s N H 0 m c X V v d D s s J n F 1 b 3 Q 7 U 2 V j d G l v b j E v T W 9 y Y m l k a X R 5 X 0 F m d G V y X 2 F k Y X B 0 X 3 J l c 3 V s d D N f M i 9 B d X R v U m V t b 3 Z l Z E N v b H V t b n M x L n t C R S w 1 f S Z x d W 9 0 O y w m c X V v d D t T Z W N 0 a W 9 u M S 9 N b 3 J i a W R p d H l f Q W Z 0 Z X J f Y W R h c H R f c m V z d W x 0 M 1 8 y L 0 F 1 d G 9 S Z W 1 v d m V k Q 2 9 s d W 1 u c z E u e 0 J M L D Z 9 J n F 1 b 3 Q 7 L C Z x d W 9 0 O 1 N l Y 3 R p b 2 4 x L 0 1 v c m J p Z G l 0 e V 9 B Z n R l c l 9 h Z G F w d F 9 y Z X N 1 b H Q z X z I v Q X V 0 b 1 J l b W 9 2 Z W R D b 2 x 1 b W 5 z M S 5 7 Q l M s N 3 0 m c X V v d D s s J n F 1 b 3 Q 7 U 2 V j d G l v b j E v T W 9 y Y m l k a X R 5 X 0 F m d G V y X 2 F k Y X B 0 X 3 J l c 3 V s d D N f M i 9 B d X R v U m V t b 3 Z l Z E N v b H V t b n M x L n t G U i w 4 f S Z x d W 9 0 O y w m c X V v d D t T Z W N 0 a W 9 u M S 9 N b 3 J i a W R p d H l f Q W Z 0 Z X J f Y W R h c H R f c m V z d W x 0 M 1 8 y L 0 F 1 d G 9 S Z W 1 v d m V k Q 2 9 s d W 1 u c z E u e 0 d F L D l 9 J n F 1 b 3 Q 7 L C Z x d W 9 0 O 1 N l Y 3 R p b 2 4 x L 0 1 v c m J p Z G l 0 e V 9 B Z n R l c l 9 h Z G F w d F 9 y Z X N 1 b H Q z X z I v Q X V 0 b 1 J l b W 9 2 Z W R D b 2 x 1 b W 5 z M S 5 7 R 0 w s M T B 9 J n F 1 b 3 Q 7 L C Z x d W 9 0 O 1 N l Y 3 R p b 2 4 x L 0 1 v c m J p Z G l 0 e V 9 B Z n R l c l 9 h Z G F w d F 9 y Z X N 1 b H Q z X z I v Q X V 0 b 1 J l b W 9 2 Z W R D b 2 x 1 b W 5 z M S 5 7 R 1 I s M T F 9 J n F 1 b 3 Q 7 L C Z x d W 9 0 O 1 N l Y 3 R p b 2 4 x L 0 1 v c m J p Z G l 0 e V 9 B Z n R l c l 9 h Z G F w d F 9 y Z X N 1 b H Q z X z I v Q X V 0 b 1 J l b W 9 2 Z W R D b 2 x 1 b W 5 z M S 5 7 S l U s M T J 9 J n F 1 b 3 Q 7 L C Z x d W 9 0 O 1 N l Y 3 R p b 2 4 x L 0 1 v c m J p Z G l 0 e V 9 B Z n R l c l 9 h Z G F w d F 9 y Z X N 1 b H Q z X z I v Q X V 0 b 1 J l b W 9 2 Z W R D b 2 x 1 b W 5 z M S 5 7 T F U s M T N 9 J n F 1 b 3 Q 7 L C Z x d W 9 0 O 1 N l Y 3 R p b 2 4 x L 0 1 v c m J p Z G l 0 e V 9 B Z n R l c l 9 h Z G F w d F 9 y Z X N 1 b H Q z X z I v Q X V 0 b 1 J l b W 9 2 Z W R D b 2 x 1 b W 5 z M S 5 7 T k U s M T R 9 J n F 1 b 3 Q 7 L C Z x d W 9 0 O 1 N l Y 3 R p b 2 4 x L 0 1 v c m J p Z G l 0 e V 9 B Z n R l c l 9 h Z G F w d F 9 y Z X N 1 b H Q z X z I v Q X V 0 b 1 J l b W 9 2 Z W R D b 2 x 1 b W 5 z M S 5 7 T l c s M T V 9 J n F 1 b 3 Q 7 L C Z x d W 9 0 O 1 N l Y 3 R p b 2 4 x L 0 1 v c m J p Z G l 0 e V 9 B Z n R l c l 9 h Z G F w d F 9 y Z X N 1 b H Q z X z I v Q X V 0 b 1 J l b W 9 2 Z W R D b 2 x 1 b W 5 z M S 5 7 T 1 c s M T Z 9 J n F 1 b 3 Q 7 L C Z x d W 9 0 O 1 N l Y 3 R p b 2 4 x L 0 1 v c m J p Z G l 0 e V 9 B Z n R l c l 9 h Z G F w d F 9 y Z X N 1 b H Q z X z I v Q X V 0 b 1 J l b W 9 2 Z W R D b 2 x 1 b W 5 z M S 5 7 U 0 c s M T d 9 J n F 1 b 3 Q 7 L C Z x d W 9 0 O 1 N l Y 3 R p b 2 4 x L 0 1 v c m J p Z G l 0 e V 9 B Z n R l c l 9 h Z G F w d F 9 y Z X N 1 b H Q z X z I v Q X V 0 b 1 J l b W 9 2 Z W R D b 2 x 1 b W 5 z M S 5 7 U 0 g s M T h 9 J n F 1 b 3 Q 7 L C Z x d W 9 0 O 1 N l Y 3 R p b 2 4 x L 0 1 v c m J p Z G l 0 e V 9 B Z n R l c l 9 h Z G F w d F 9 y Z X N 1 b H Q z X z I v Q X V 0 b 1 J l b W 9 2 Z W R D b 2 x 1 b W 5 z M S 5 7 U 0 8 s M T l 9 J n F 1 b 3 Q 7 L C Z x d W 9 0 O 1 N l Y 3 R p b 2 4 x L 0 1 v c m J p Z G l 0 e V 9 B Z n R l c l 9 h Z G F w d F 9 y Z X N 1 b H Q z X z I v Q X V 0 b 1 J l b W 9 2 Z W R D b 2 x 1 b W 5 z M S 5 7 U 1 o s M j B 9 J n F 1 b 3 Q 7 L C Z x d W 9 0 O 1 N l Y 3 R p b 2 4 x L 0 1 v c m J p Z G l 0 e V 9 B Z n R l c l 9 h Z G F w d F 9 y Z X N 1 b H Q z X z I v Q X V 0 b 1 J l b W 9 2 Z W R D b 2 x 1 b W 5 z M S 5 7 V E c s M j F 9 J n F 1 b 3 Q 7 L C Z x d W 9 0 O 1 N l Y 3 R p b 2 4 x L 0 1 v c m J p Z G l 0 e V 9 B Z n R l c l 9 h Z G F w d F 9 y Z X N 1 b H Q z X z I v Q X V 0 b 1 J l b W 9 2 Z W R D b 2 x 1 b W 5 z M S 5 7 V E k s M j J 9 J n F 1 b 3 Q 7 L C Z x d W 9 0 O 1 N l Y 3 R p b 2 4 x L 0 1 v c m J p Z G l 0 e V 9 B Z n R l c l 9 h Z G F w d F 9 y Z X N 1 b H Q z X z I v Q X V 0 b 1 J l b W 9 2 Z W R D b 2 x 1 b W 5 z M S 5 7 V V I s M j N 9 J n F 1 b 3 Q 7 L C Z x d W 9 0 O 1 N l Y 3 R p b 2 4 x L 0 1 v c m J p Z G l 0 e V 9 B Z n R l c l 9 h Z G F w d F 9 y Z X N 1 b H Q z X z I v Q X V 0 b 1 J l b W 9 2 Z W R D b 2 x 1 b W 5 z M S 5 7 V k Q s M j R 9 J n F 1 b 3 Q 7 L C Z x d W 9 0 O 1 N l Y 3 R p b 2 4 x L 0 1 v c m J p Z G l 0 e V 9 B Z n R l c l 9 h Z G F w d F 9 y Z X N 1 b H Q z X z I v Q X V 0 b 1 J l b W 9 2 Z W R D b 2 x 1 b W 5 z M S 5 7 V l M s M j V 9 J n F 1 b 3 Q 7 L C Z x d W 9 0 O 1 N l Y 3 R p b 2 4 x L 0 1 v c m J p Z G l 0 e V 9 B Z n R l c l 9 h Z G F w d F 9 y Z X N 1 b H Q z X z I v Q X V 0 b 1 J l b W 9 2 Z W R D b 2 x 1 b W 5 z M S 5 7 W k c s M j Z 9 J n F 1 b 3 Q 7 L C Z x d W 9 0 O 1 N l Y 3 R p b 2 4 x L 0 1 v c m J p Z G l 0 e V 9 B Z n R l c l 9 h Z G F w d F 9 y Z X N 1 b H Q z X z I v Q X V 0 b 1 J l b W 9 2 Z W R D b 2 x 1 b W 5 z M S 5 7 W k g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N b 3 J i a W R p d H l f Q W Z 0 Z X J f Y W R h c H R f c m V z d W x 0 M 1 8 y L 0 F 1 d G 9 S Z W 1 v d m V k Q 2 9 s d W 1 u c z E u e 1 N v d X J j Z S 5 O Y W 1 l L D B 9 J n F 1 b 3 Q 7 L C Z x d W 9 0 O 1 N l Y 3 R p b 2 4 x L 0 1 v c m J p Z G l 0 e V 9 B Z n R l c l 9 h Z G F w d F 9 y Z X N 1 b H Q z X z I v Q X V 0 b 1 J l b W 9 2 Z W R D b 2 x 1 b W 5 z M S 5 7 T G F i Z W w s M X 0 m c X V v d D s s J n F 1 b 3 Q 7 U 2 V j d G l v b j E v T W 9 y Y m l k a X R 5 X 0 F m d G V y X 2 F k Y X B 0 X 3 J l c 3 V s d D N f M i 9 B d X R v U m V t b 3 Z l Z E N v b H V t b n M x L n t B R y w y f S Z x d W 9 0 O y w m c X V v d D t T Z W N 0 a W 9 u M S 9 N b 3 J i a W R p d H l f Q W Z 0 Z X J f Y W R h c H R f c m V z d W x 0 M 1 8 y L 0 F 1 d G 9 S Z W 1 v d m V k Q 2 9 s d W 1 u c z E u e 0 F J L D N 9 J n F 1 b 3 Q 7 L C Z x d W 9 0 O 1 N l Y 3 R p b 2 4 x L 0 1 v c m J p Z G l 0 e V 9 B Z n R l c l 9 h Z G F w d F 9 y Z X N 1 b H Q z X z I v Q X V 0 b 1 J l b W 9 2 Z W R D b 2 x 1 b W 5 z M S 5 7 Q V I s N H 0 m c X V v d D s s J n F 1 b 3 Q 7 U 2 V j d G l v b j E v T W 9 y Y m l k a X R 5 X 0 F m d G V y X 2 F k Y X B 0 X 3 J l c 3 V s d D N f M i 9 B d X R v U m V t b 3 Z l Z E N v b H V t b n M x L n t C R S w 1 f S Z x d W 9 0 O y w m c X V v d D t T Z W N 0 a W 9 u M S 9 N b 3 J i a W R p d H l f Q W Z 0 Z X J f Y W R h c H R f c m V z d W x 0 M 1 8 y L 0 F 1 d G 9 S Z W 1 v d m V k Q 2 9 s d W 1 u c z E u e 0 J M L D Z 9 J n F 1 b 3 Q 7 L C Z x d W 9 0 O 1 N l Y 3 R p b 2 4 x L 0 1 v c m J p Z G l 0 e V 9 B Z n R l c l 9 h Z G F w d F 9 y Z X N 1 b H Q z X z I v Q X V 0 b 1 J l b W 9 2 Z W R D b 2 x 1 b W 5 z M S 5 7 Q l M s N 3 0 m c X V v d D s s J n F 1 b 3 Q 7 U 2 V j d G l v b j E v T W 9 y Y m l k a X R 5 X 0 F m d G V y X 2 F k Y X B 0 X 3 J l c 3 V s d D N f M i 9 B d X R v U m V t b 3 Z l Z E N v b H V t b n M x L n t G U i w 4 f S Z x d W 9 0 O y w m c X V v d D t T Z W N 0 a W 9 u M S 9 N b 3 J i a W R p d H l f Q W Z 0 Z X J f Y W R h c H R f c m V z d W x 0 M 1 8 y L 0 F 1 d G 9 S Z W 1 v d m V k Q 2 9 s d W 1 u c z E u e 0 d F L D l 9 J n F 1 b 3 Q 7 L C Z x d W 9 0 O 1 N l Y 3 R p b 2 4 x L 0 1 v c m J p Z G l 0 e V 9 B Z n R l c l 9 h Z G F w d F 9 y Z X N 1 b H Q z X z I v Q X V 0 b 1 J l b W 9 2 Z W R D b 2 x 1 b W 5 z M S 5 7 R 0 w s M T B 9 J n F 1 b 3 Q 7 L C Z x d W 9 0 O 1 N l Y 3 R p b 2 4 x L 0 1 v c m J p Z G l 0 e V 9 B Z n R l c l 9 h Z G F w d F 9 y Z X N 1 b H Q z X z I v Q X V 0 b 1 J l b W 9 2 Z W R D b 2 x 1 b W 5 z M S 5 7 R 1 I s M T F 9 J n F 1 b 3 Q 7 L C Z x d W 9 0 O 1 N l Y 3 R p b 2 4 x L 0 1 v c m J p Z G l 0 e V 9 B Z n R l c l 9 h Z G F w d F 9 y Z X N 1 b H Q z X z I v Q X V 0 b 1 J l b W 9 2 Z W R D b 2 x 1 b W 5 z M S 5 7 S l U s M T J 9 J n F 1 b 3 Q 7 L C Z x d W 9 0 O 1 N l Y 3 R p b 2 4 x L 0 1 v c m J p Z G l 0 e V 9 B Z n R l c l 9 h Z G F w d F 9 y Z X N 1 b H Q z X z I v Q X V 0 b 1 J l b W 9 2 Z W R D b 2 x 1 b W 5 z M S 5 7 T F U s M T N 9 J n F 1 b 3 Q 7 L C Z x d W 9 0 O 1 N l Y 3 R p b 2 4 x L 0 1 v c m J p Z G l 0 e V 9 B Z n R l c l 9 h Z G F w d F 9 y Z X N 1 b H Q z X z I v Q X V 0 b 1 J l b W 9 2 Z W R D b 2 x 1 b W 5 z M S 5 7 T k U s M T R 9 J n F 1 b 3 Q 7 L C Z x d W 9 0 O 1 N l Y 3 R p b 2 4 x L 0 1 v c m J p Z G l 0 e V 9 B Z n R l c l 9 h Z G F w d F 9 y Z X N 1 b H Q z X z I v Q X V 0 b 1 J l b W 9 2 Z W R D b 2 x 1 b W 5 z M S 5 7 T l c s M T V 9 J n F 1 b 3 Q 7 L C Z x d W 9 0 O 1 N l Y 3 R p b 2 4 x L 0 1 v c m J p Z G l 0 e V 9 B Z n R l c l 9 h Z G F w d F 9 y Z X N 1 b H Q z X z I v Q X V 0 b 1 J l b W 9 2 Z W R D b 2 x 1 b W 5 z M S 5 7 T 1 c s M T Z 9 J n F 1 b 3 Q 7 L C Z x d W 9 0 O 1 N l Y 3 R p b 2 4 x L 0 1 v c m J p Z G l 0 e V 9 B Z n R l c l 9 h Z G F w d F 9 y Z X N 1 b H Q z X z I v Q X V 0 b 1 J l b W 9 2 Z W R D b 2 x 1 b W 5 z M S 5 7 U 0 c s M T d 9 J n F 1 b 3 Q 7 L C Z x d W 9 0 O 1 N l Y 3 R p b 2 4 x L 0 1 v c m J p Z G l 0 e V 9 B Z n R l c l 9 h Z G F w d F 9 y Z X N 1 b H Q z X z I v Q X V 0 b 1 J l b W 9 2 Z W R D b 2 x 1 b W 5 z M S 5 7 U 0 g s M T h 9 J n F 1 b 3 Q 7 L C Z x d W 9 0 O 1 N l Y 3 R p b 2 4 x L 0 1 v c m J p Z G l 0 e V 9 B Z n R l c l 9 h Z G F w d F 9 y Z X N 1 b H Q z X z I v Q X V 0 b 1 J l b W 9 2 Z W R D b 2 x 1 b W 5 z M S 5 7 U 0 8 s M T l 9 J n F 1 b 3 Q 7 L C Z x d W 9 0 O 1 N l Y 3 R p b 2 4 x L 0 1 v c m J p Z G l 0 e V 9 B Z n R l c l 9 h Z G F w d F 9 y Z X N 1 b H Q z X z I v Q X V 0 b 1 J l b W 9 2 Z W R D b 2 x 1 b W 5 z M S 5 7 U 1 o s M j B 9 J n F 1 b 3 Q 7 L C Z x d W 9 0 O 1 N l Y 3 R p b 2 4 x L 0 1 v c m J p Z G l 0 e V 9 B Z n R l c l 9 h Z G F w d F 9 y Z X N 1 b H Q z X z I v Q X V 0 b 1 J l b W 9 2 Z W R D b 2 x 1 b W 5 z M S 5 7 V E c s M j F 9 J n F 1 b 3 Q 7 L C Z x d W 9 0 O 1 N l Y 3 R p b 2 4 x L 0 1 v c m J p Z G l 0 e V 9 B Z n R l c l 9 h Z G F w d F 9 y Z X N 1 b H Q z X z I v Q X V 0 b 1 J l b W 9 2 Z W R D b 2 x 1 b W 5 z M S 5 7 V E k s M j J 9 J n F 1 b 3 Q 7 L C Z x d W 9 0 O 1 N l Y 3 R p b 2 4 x L 0 1 v c m J p Z G l 0 e V 9 B Z n R l c l 9 h Z G F w d F 9 y Z X N 1 b H Q z X z I v Q X V 0 b 1 J l b W 9 2 Z W R D b 2 x 1 b W 5 z M S 5 7 V V I s M j N 9 J n F 1 b 3 Q 7 L C Z x d W 9 0 O 1 N l Y 3 R p b 2 4 x L 0 1 v c m J p Z G l 0 e V 9 B Z n R l c l 9 h Z G F w d F 9 y Z X N 1 b H Q z X z I v Q X V 0 b 1 J l b W 9 2 Z W R D b 2 x 1 b W 5 z M S 5 7 V k Q s M j R 9 J n F 1 b 3 Q 7 L C Z x d W 9 0 O 1 N l Y 3 R p b 2 4 x L 0 1 v c m J p Z G l 0 e V 9 B Z n R l c l 9 h Z G F w d F 9 y Z X N 1 b H Q z X z I v Q X V 0 b 1 J l b W 9 2 Z W R D b 2 x 1 b W 5 z M S 5 7 V l M s M j V 9 J n F 1 b 3 Q 7 L C Z x d W 9 0 O 1 N l Y 3 R p b 2 4 x L 0 1 v c m J p Z G l 0 e V 9 B Z n R l c l 9 h Z G F w d F 9 y Z X N 1 b H Q z X z I v Q X V 0 b 1 J l b W 9 2 Z W R D b 2 x 1 b W 5 z M S 5 7 W k c s M j Z 9 J n F 1 b 3 Q 7 L C Z x d W 9 0 O 1 N l Y 3 R p b 2 4 x L 0 1 v c m J p Z G l 0 e V 9 B Z n R l c l 9 h Z G F w d F 9 y Z X N 1 b H Q z X z I v Q X V 0 b 1 J l b W 9 2 Z W R D b 2 x 1 b W 5 z M S 5 7 W k g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J i a W R p d H l f Q W Z 0 Z X J f Y W R h c H R f c m V z d W x 0 M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j Y 3 Y z M x Z i 1 i N D B i L T R h Z T Y t O D R k Y i 0 x M D Q 0 Z D Y w M z A y M T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y M F Q x N T o 1 N D o z N C 4 1 O D c 1 M j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2 Y T l l N z c 0 M y 0 w M T d h L T R m O G Q t O G Y 0 M y 0 y N j g x M j M 1 N z R j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K D Q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0 N W J k N m I y L T h i M T Q t N G V j O S 1 h O T F i L T I 3 Y m I 1 Z W Q y M W U w M C I g L z 4 8 R W 5 0 c n k g V H l w Z T 0 i T G 9 h Z F R v U m V w b 3 J 0 R G l z Y W J s Z W Q i I F Z h b H V l P S J s M S I g L z 4 8 R W 5 0 c n k g V H l w Z T 0 i U X V l c n l H c m 9 1 c E l E I i B W Y W x 1 Z T 0 i c z Z h O W U 3 N z Q z L T A x N 2 E t N G Y 4 Z C 0 4 Z j Q z L T I 2 O D E y M z U 3 N G N l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1 O j U 0 O j M 0 L j U 4 M D U 0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m E 2 Z D c x Y S 1 l N 2 Z l L T R m M D I t O T I 3 Y i 1 l Y W J j N z E 5 Y W N h Z G U i I C 8 + P E V u d H J 5 I F R 5 c G U 9 I k x v Y W R U b 1 J l c G 9 y d E R p c 2 F i b G V k I i B W Y W x 1 Z T 0 i b D E i I C 8 + P E V u d H J 5 I F R 5 c G U 9 I l F 1 Z X J 5 R 3 J v d X B J R C I g V m F s d W U 9 I n M 0 Z G U 4 N z V j Y S 0 z M m Q 5 L T R l N D c t Y T Y 3 M i 1 l N D M 5 N D R m Y j g 4 N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1 O j U 0 O j M 0 L j U 3 M j c 4 M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J T I w K D Q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5 M z A z Y j J i N S 0 3 N T Z l L T R j Y T Y t O T l h N C 1 j Y T g 5 N D V i N j Z m Y 2 I i I C 8 + P E V u d H J 5 I F R 5 c G U 9 I l F 1 Z X J 5 R 3 J v d X B J R C I g V m F s d W U 9 I n M 2 Y T l l N z c 0 M y 0 w M T d h L T R m O G Q t O G Y 0 M y 0 y N j g x M j M 1 N z R j Z T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F Q x N T o 1 N D o z N C 4 1 O T Q 1 N T Q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B Z n R l c l 9 h Z G F w d F 9 y Z X N 1 b H Q z X z I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Q W Z 0 Z X J f Y W R h c H R f c m V z d W x 0 M 1 8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B Z n R l c l 9 h Z G F w d F 9 y Z X N 1 b H Q z X z I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y Y m l k a X R 5 X 0 F m d G V y X 2 F k Y X B 0 X 3 J l c 3 V s d D N f M i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c m J p Z G l 0 e V 9 B Z n R l c l 9 h Z G F w d F 9 y Z X N 1 b H Q z X z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J i a W R p d H l f Q W Z 0 Z X J f Y W R h c H R f c m V z d W x 0 M 1 8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g g 8 G T e G t E h 0 3 5 q F + f V a M A A A A A A g A A A A A A E G Y A A A A B A A A g A A A A E v 3 2 v 9 a J v + x 3 6 X T D r I 2 X A g L Y A 2 1 f V v 1 5 a p D D F 4 S / 3 V 4 A A A A A D o A A A A A C A A A g A A A A + 1 Z 6 3 4 b d Z S j K V V i 5 g + f M t N G T 9 I 2 B N W N K s s 7 h W A o z O B Z Q A A A A Z 3 L V I s D 7 k 8 H D k 7 7 x R k Z q 0 M X w h R / D g W l 3 X F e a 2 / q w n G y v Q S g 7 N 4 7 7 k Z T m T g X m X N E 6 R T r O A 0 A h 8 S x f b g M v U o V 0 A T o C x 6 V K 2 B C M S C m Y i m a W z O t A A A A A y X n x K U Q J E a S U N C I x W j 6 I r p O P E x x m U q 8 4 4 + 0 h t k F W D Y q G R s W H Y I f c X n a 9 J j q w W V h 1 A A p 0 J X y K a v v g h D E Y 5 T w K M Q = = < / D a t a M a s h u p > 
</file>

<file path=customXml/itemProps1.xml><?xml version="1.0" encoding="utf-8"?>
<ds:datastoreItem xmlns:ds="http://schemas.openxmlformats.org/officeDocument/2006/customXml" ds:itemID="{22A65327-DB60-4D70-8604-A8E299E652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Morbidity_Before_adapt_result3_</vt:lpstr>
      <vt:lpstr>Morbidity_After_adapt_result3_2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 Mashhouri</dc:creator>
  <cp:lastModifiedBy>Abbas Mashhouri</cp:lastModifiedBy>
  <dcterms:created xsi:type="dcterms:W3CDTF">2025-02-14T14:37:39Z</dcterms:created>
  <dcterms:modified xsi:type="dcterms:W3CDTF">2025-02-20T15:56:18Z</dcterms:modified>
</cp:coreProperties>
</file>