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<sst xmlns="http://schemas.openxmlformats.org/spreadsheetml/2006/main" count="56" uniqueCount="50">
  <si>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 xml:space="preserve">1 Area_ 4 Cameras per area</t>
  </si>
  <si>
    <t xml:space="preserve">Cloud=44800, Router=Proxy=2800, Mobile device= 500, camera rate =0.2, Scheduling interval=10, Simulation time=2000</t>
  </si>
  <si>
    <t xml:space="preserve">Router only</t>
  </si>
  <si>
    <t xml:space="preserve">Proxy only</t>
  </si>
  <si>
    <t xml:space="preserve">Cloud only</t>
  </si>
  <si>
    <t xml:space="preserve">Router_Proxy</t>
  </si>
  <si>
    <t xml:space="preserve">Router_Cloud</t>
  </si>
  <si>
    <t xml:space="preserve">Proxy_Cloud</t>
  </si>
  <si>
    <t xml:space="preserve">Cloud Power</t>
  </si>
  <si>
    <t xml:space="preserve">Cloud_Idle_energy</t>
  </si>
  <si>
    <t xml:space="preserve">Cloud_busy_energy</t>
  </si>
  <si>
    <t xml:space="preserve">Proxy_energy</t>
  </si>
  <si>
    <t xml:space="preserve">proxy_idle_energy</t>
  </si>
  <si>
    <t xml:space="preserve">Proxy_busy_energy</t>
  </si>
  <si>
    <t xml:space="preserve">Router energy</t>
  </si>
  <si>
    <t xml:space="preserve">Router_Idle_energy</t>
  </si>
  <si>
    <t xml:space="preserve">Router_busy_energy</t>
  </si>
  <si>
    <t xml:space="preserve">Mobile energy</t>
  </si>
  <si>
    <t xml:space="preserve">Mobile_Idle_energy</t>
  </si>
  <si>
    <t xml:space="preserve">Mobile_busy_energy</t>
  </si>
  <si>
    <t xml:space="preserve">Total energy</t>
  </si>
  <si>
    <t xml:space="preserve">Total_Idle_energy</t>
  </si>
  <si>
    <t xml:space="preserve">Total_busy_energy</t>
  </si>
  <si>
    <t xml:space="preserve">Cloud Energy</t>
  </si>
  <si>
    <t xml:space="preserve">App_Cloud Energy</t>
  </si>
  <si>
    <t xml:space="preserve">Proxy Energy</t>
  </si>
  <si>
    <t xml:space="preserve">App_Proxy Energy</t>
  </si>
  <si>
    <t xml:space="preserve">Router Energy</t>
  </si>
  <si>
    <t xml:space="preserve">App_Router Energy</t>
  </si>
  <si>
    <t xml:space="preserve">Mobile Energy</t>
  </si>
  <si>
    <t xml:space="preserve">App_Mobile Energy</t>
  </si>
  <si>
    <t xml:space="preserve">Execution time</t>
  </si>
  <si>
    <t xml:space="preserve">[motion_detector, object_detector, object_tracker]</t>
  </si>
  <si>
    <t xml:space="preserve">[object_tracker, PTZ_CONTROL]</t>
  </si>
  <si>
    <t xml:space="preserve">MOTION_VIDEO_STREAM</t>
  </si>
  <si>
    <t xml:space="preserve">DETECTED_OBJECT</t>
  </si>
  <si>
    <t xml:space="preserve">OBJECT_LOCATION</t>
  </si>
  <si>
    <t xml:space="preserve">Cloud_idle</t>
  </si>
  <si>
    <t xml:space="preserve">Proxy_Idle</t>
  </si>
  <si>
    <t xml:space="preserve">Router_Idle</t>
  </si>
  <si>
    <t xml:space="preserve">Mobile_Idle(*4)</t>
  </si>
  <si>
    <t xml:space="preserve">Total_Idle_power</t>
  </si>
  <si>
    <t xml:space="preserve">CAMERA</t>
  </si>
  <si>
    <t xml:space="preserve">Total Device Energy(j)= E(cloud+proxy+router+mobile devices)</t>
  </si>
  <si>
    <t xml:space="preserve">Total Application Energy(j)= E(cloud+proxy+router+mobile devices)</t>
  </si>
  <si>
    <t xml:space="preserve">Total Delay(ms) (delay1+delay2)</t>
  </si>
  <si>
    <t xml:space="preserve">Total Idle Energy</t>
  </si>
  <si>
    <t xml:space="preserve">Cost of execution in cloud</t>
  </si>
  <si>
    <t xml:space="preserve">Total network usage</t>
  </si>
  <si>
    <t xml:space="preserve">Normalized Device energy to the Idle energy of chain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</si>
</sst>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_ ;\-0.00\ "/>
    <numFmt numFmtId="167" formatCode="0.000"/>
    <numFmt numFmtId="168" formatCode="#,###.000"/>
    <numFmt numFmtId="169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D4EA6B"/>
        <bgColor rgb="FFE8F2A1"/>
      </patternFill>
    </fill>
    <fill>
      <patternFill patternType="solid">
        <fgColor rgb="FFBF819E"/>
        <bgColor rgb="FFA5A5A5"/>
      </patternFill>
    </fill>
    <fill>
      <patternFill patternType="solid">
        <fgColor rgb="FFB4C7DC"/>
        <bgColor rgb="FFB3B3B3"/>
      </patternFill>
    </fill>
    <fill>
      <patternFill patternType="solid">
        <fgColor rgb="FFFFA6A6"/>
        <bgColor rgb="FFFFD7D7"/>
      </patternFill>
    </fill>
    <fill>
      <patternFill patternType="solid">
        <fgColor rgb="FFFFFF6D"/>
        <bgColor rgb="FFE8F2A1"/>
      </patternFill>
    </fill>
    <fill>
      <patternFill patternType="solid">
        <fgColor rgb="FFFF6D6D"/>
        <bgColor rgb="FFED7D31"/>
      </patternFill>
    </fill>
    <fill>
      <patternFill patternType="solid">
        <fgColor rgb="FFFFD7D7"/>
        <bgColor rgb="FFFBE5D6"/>
      </patternFill>
    </fill>
    <fill>
      <patternFill patternType="solid">
        <fgColor rgb="FFE8F2A1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420E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BF819E"/>
      <rgbColor rgb="FF9999FF"/>
      <rgbColor rgb="FF993366"/>
      <rgbColor rgb="FFFFF2CC"/>
      <rgbColor rgb="FFE8F2A1"/>
      <rgbColor rgb="FF660066"/>
      <rgbColor rgb="FFFF6D6D"/>
      <rgbColor rgb="FF0066CC"/>
      <rgbColor rgb="FFD9D9D9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6D"/>
      <rgbColor rgb="FFB3B3B3"/>
      <rgbColor rgb="FFFFA6A6"/>
      <rgbColor rgb="FFCC99FF"/>
      <rgbColor rgb="FFFFD7D7"/>
      <rgbColor rgb="FF4472C4"/>
      <rgbColor rgb="FF33CCCC"/>
      <rgbColor rgb="FF70AD47"/>
      <rgbColor rgb="FFFFC000"/>
      <rgbColor rgb="FFFFBF00"/>
      <rgbColor rgb="FFED7D31"/>
      <rgbColor rgb="FF595959"/>
      <rgbColor rgb="FFA5A5A5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3346812559467"/>
          <c:y val="0.0447365095412612"/>
          <c:w val="0.517245480494767"/>
          <c:h val="0.706432452925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Cloud Energy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2666.81251379917</c:v>
                </c:pt>
                <c:pt idx="1">
                  <c:v>2666.81251464559</c:v>
                </c:pt>
                <c:pt idx="2">
                  <c:v>2732.97962524515</c:v>
                </c:pt>
                <c:pt idx="3">
                  <c:v>2666.81251384032</c:v>
                </c:pt>
                <c:pt idx="4">
                  <c:v>2691.55035652779</c:v>
                </c:pt>
                <c:pt idx="5">
                  <c:v>2691.07008078662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App_Cloud Energy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14.9038452443217</c:v>
                </c:pt>
                <c:pt idx="1">
                  <c:v>14.9039260107503</c:v>
                </c:pt>
                <c:pt idx="2">
                  <c:v>359.929234835602</c:v>
                </c:pt>
                <c:pt idx="3">
                  <c:v>14.9038492826431</c:v>
                </c:pt>
                <c:pt idx="4">
                  <c:v>143.881054080745</c:v>
                </c:pt>
                <c:pt idx="5">
                  <c:v>141.376420716861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Proxy Energy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166.866600000026</c:v>
                </c:pt>
                <c:pt idx="1">
                  <c:v>210.334133977819</c:v>
                </c:pt>
                <c:pt idx="2">
                  <c:v>166.866600000026</c:v>
                </c:pt>
                <c:pt idx="3">
                  <c:v>181.550804282771</c:v>
                </c:pt>
                <c:pt idx="4">
                  <c:v>166.866600000026</c:v>
                </c:pt>
                <c:pt idx="5">
                  <c:v>195.71755468079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App_Proxy Energy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0</c:v>
                </c:pt>
                <c:pt idx="1">
                  <c:v>195.173604200039</c:v>
                </c:pt>
                <c:pt idx="2">
                  <c:v>0</c:v>
                </c:pt>
                <c:pt idx="3">
                  <c:v>65.9351161401565</c:v>
                </c:pt>
                <c:pt idx="4">
                  <c:v>0</c:v>
                </c:pt>
                <c:pt idx="5">
                  <c:v>129.545179407295</c:v>
                </c:pt>
              </c:numCache>
            </c:numRef>
          </c:val>
        </c:ser>
        <c:gapWidth val="100"/>
        <c:overlap val="0"/>
        <c:axId val="52245477"/>
        <c:axId val="71870812"/>
      </c:barChart>
      <c:catAx>
        <c:axId val="522454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1870812"/>
        <c:crosses val="autoZero"/>
        <c:auto val="1"/>
        <c:lblAlgn val="ctr"/>
        <c:lblOffset val="100"/>
        <c:noMultiLvlLbl val="0"/>
      </c:catAx>
      <c:valAx>
        <c:axId val="718708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#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24547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Sheet1!$A$21:$A$21</c:f>
              <c:strCache>
                <c:ptCount val="1"/>
                <c:pt idx="0">
                  <c:v>Total Delay(ms) (delay1+delay2)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Sheet1!$B$16:$G$16</c:f>
              <c:numCache>
                <c:formatCode>General</c:formatCode>
                <c:ptCount val="6"/>
                <c:pt idx="0">
                  <c:v>0.111160714179277</c:v>
                </c:pt>
                <c:pt idx="1">
                  <c:v>0.111160714179277</c:v>
                </c:pt>
                <c:pt idx="2">
                  <c:v>0.278571428498253</c:v>
                </c:pt>
                <c:pt idx="3">
                  <c:v>0.111160714179277</c:v>
                </c:pt>
                <c:pt idx="4">
                  <c:v>0.279571428429335</c:v>
                </c:pt>
                <c:pt idx="5">
                  <c:v>0.279571428429335</c:v>
                </c:pt>
              </c:numCache>
            </c:numRef>
          </c:val>
        </c:ser>
        <c:gapWidth val="100"/>
        <c:overlap val="0"/>
        <c:axId val="67364239"/>
        <c:axId val="32733263"/>
      </c:barChart>
      <c:catAx>
        <c:axId val="6736423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2733263"/>
        <c:crosses val="autoZero"/>
        <c:auto val="1"/>
        <c:lblAlgn val="ctr"/>
        <c:lblOffset val="100"/>
        <c:noMultiLvlLbl val="0"/>
      </c:catAx>
      <c:valAx>
        <c:axId val="327332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_);\(#,##0.00\)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36423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Device Energy(j)= E(cloud+proxy+router+mobile devices)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Total Device Energy(j)= E(cloud+proxy+router+mobile devices)</c:v>
                </c:pt>
              </c:strCache>
            </c:strRef>
          </c:tx>
          <c:spPr>
            <a:solidFill>
              <a:srgbClr val="70ad47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3720.46977637444</c:v>
                </c:pt>
                <c:pt idx="1">
                  <c:v>3721.0434981076</c:v>
                </c:pt>
                <c:pt idx="2">
                  <c:v>3743.74307472937</c:v>
                </c:pt>
                <c:pt idx="3">
                  <c:v>3720.72861469329</c:v>
                </c:pt>
                <c:pt idx="4">
                  <c:v>3730.78225309802</c:v>
                </c:pt>
                <c:pt idx="5">
                  <c:v>3730.6844849516</c:v>
                </c:pt>
              </c:numCache>
            </c:numRef>
          </c:val>
        </c:ser>
        <c:gapWidth val="219"/>
        <c:overlap val="-27"/>
        <c:axId val="12331654"/>
        <c:axId val="70298256"/>
      </c:barChart>
      <c:catAx>
        <c:axId val="123316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298256"/>
        <c:crosses val="autoZero"/>
        <c:auto val="1"/>
        <c:lblAlgn val="ctr"/>
        <c:lblOffset val="100"/>
        <c:noMultiLvlLbl val="0"/>
      </c:catAx>
      <c:valAx>
        <c:axId val="702982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3316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Application Energy(j)= E(cloud+proxy+router+mobile devices)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Total Application Energy(j)= E(cloud+proxy+router+mobile devices)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508.61575372993</c:v>
                </c:pt>
                <c:pt idx="1">
                  <c:v>511.191899044117</c:v>
                </c:pt>
                <c:pt idx="2">
                  <c:v>661.043603668931</c:v>
                </c:pt>
                <c:pt idx="3">
                  <c:v>509.780967906945</c:v>
                </c:pt>
                <c:pt idx="4">
                  <c:v>572.82305656489</c:v>
                </c:pt>
                <c:pt idx="5">
                  <c:v>572.035968957484</c:v>
                </c:pt>
              </c:numCache>
            </c:numRef>
          </c:val>
        </c:ser>
        <c:gapWidth val="219"/>
        <c:overlap val="-27"/>
        <c:axId val="44167119"/>
        <c:axId val="46075592"/>
      </c:barChart>
      <c:catAx>
        <c:axId val="441671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075592"/>
        <c:crosses val="autoZero"/>
        <c:auto val="1"/>
        <c:lblAlgn val="ctr"/>
        <c:lblOffset val="100"/>
        <c:noMultiLvlLbl val="0"/>
      </c:catAx>
      <c:valAx>
        <c:axId val="460755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16711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Delay(ms) (delay1+delay2)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Total Delay(ms) (delay1+delay2)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6"/>
                <c:pt idx="0">
                  <c:v>8.45814285723298</c:v>
                </c:pt>
                <c:pt idx="1">
                  <c:v>12.5391428570264</c:v>
                </c:pt>
                <c:pt idx="2">
                  <c:v>209.881571427079</c:v>
                </c:pt>
                <c:pt idx="3">
                  <c:v>12.4626428520234</c:v>
                </c:pt>
                <c:pt idx="4">
                  <c:v>212.465592847709</c:v>
                </c:pt>
                <c:pt idx="5">
                  <c:v>212.543642852078</c:v>
                </c:pt>
              </c:numCache>
            </c:numRef>
          </c:val>
        </c:ser>
        <c:gapWidth val="219"/>
        <c:overlap val="-27"/>
        <c:axId val="19045635"/>
        <c:axId val="95545144"/>
      </c:barChart>
      <c:catAx>
        <c:axId val="190456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545144"/>
        <c:crosses val="autoZero"/>
        <c:auto val="1"/>
        <c:lblAlgn val="ctr"/>
        <c:lblOffset val="100"/>
        <c:noMultiLvlLbl val="0"/>
      </c:catAx>
      <c:valAx>
        <c:axId val="955451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04563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Normalized Device energy to the Idle energy of chain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Normalized Device energy to the Idle energy of chain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Sheet1!$B$27:$G$27</c:f>
              <c:numCache>
                <c:formatCode>General</c:formatCode>
                <c:ptCount val="6"/>
              </c:numCache>
            </c:numRef>
          </c:val>
        </c:ser>
        <c:gapWidth val="219"/>
        <c:overlap val="-27"/>
        <c:axId val="39680527"/>
        <c:axId val="844681"/>
      </c:barChart>
      <c:catAx>
        <c:axId val="396805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4681"/>
        <c:crosses val="autoZero"/>
        <c:auto val="1"/>
        <c:lblAlgn val="ctr"/>
        <c:lblOffset val="100"/>
        <c:noMultiLvlLbl val="0"/>
      </c:catAx>
      <c:valAx>
        <c:axId val="8446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68052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Application Energy (mj)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App_Cloud 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14.9038452443217</c:v>
                </c:pt>
                <c:pt idx="1">
                  <c:v>14.9039260107503</c:v>
                </c:pt>
                <c:pt idx="2">
                  <c:v>359.929234835602</c:v>
                </c:pt>
                <c:pt idx="3">
                  <c:v>14.9038492826431</c:v>
                </c:pt>
                <c:pt idx="4">
                  <c:v>143.881054080745</c:v>
                </c:pt>
                <c:pt idx="5">
                  <c:v>141.376420716861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App_Proxy Energy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0</c:v>
                </c:pt>
                <c:pt idx="1">
                  <c:v>195.173604200039</c:v>
                </c:pt>
                <c:pt idx="2">
                  <c:v>0</c:v>
                </c:pt>
                <c:pt idx="3">
                  <c:v>65.9351161401565</c:v>
                </c:pt>
                <c:pt idx="4">
                  <c:v>0</c:v>
                </c:pt>
                <c:pt idx="5">
                  <c:v>129.545179407295</c:v>
                </c:pt>
              </c:numCache>
            </c:numRef>
          </c:val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App_Router Energy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192.59753965228</c:v>
                </c:pt>
                <c:pt idx="1">
                  <c:v>0</c:v>
                </c:pt>
                <c:pt idx="2">
                  <c:v>0</c:v>
                </c:pt>
                <c:pt idx="3">
                  <c:v>127.827633650816</c:v>
                </c:pt>
                <c:pt idx="4">
                  <c:v>127.827633650816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App_Mobile Energy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75.2785922083322</c:v>
                </c:pt>
                <c:pt idx="1">
                  <c:v>75.2785922083322</c:v>
                </c:pt>
                <c:pt idx="2">
                  <c:v>75.2785922083322</c:v>
                </c:pt>
                <c:pt idx="3">
                  <c:v>75.2785922083322</c:v>
                </c:pt>
                <c:pt idx="4">
                  <c:v>75.2785922083322</c:v>
                </c:pt>
                <c:pt idx="5">
                  <c:v>75.2785922083322</c:v>
                </c:pt>
              </c:numCache>
            </c:numRef>
          </c:val>
        </c:ser>
        <c:gapWidth val="219"/>
        <c:overlap val="-27"/>
        <c:axId val="37430060"/>
        <c:axId val="21448655"/>
      </c:barChart>
      <c:catAx>
        <c:axId val="374300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448655"/>
        <c:crosses val="autoZero"/>
        <c:auto val="1"/>
        <c:lblAlgn val="ctr"/>
        <c:lblOffset val="100"/>
        <c:noMultiLvlLbl val="0"/>
      </c:catAx>
      <c:valAx>
        <c:axId val="214486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4300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Device Energy (j)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Cloud 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2666.81251379917</c:v>
                </c:pt>
                <c:pt idx="1">
                  <c:v>2666.81251464559</c:v>
                </c:pt>
                <c:pt idx="2">
                  <c:v>2732.97962524515</c:v>
                </c:pt>
                <c:pt idx="3">
                  <c:v>2666.81251384032</c:v>
                </c:pt>
                <c:pt idx="4">
                  <c:v>2691.55035652779</c:v>
                </c:pt>
                <c:pt idx="5">
                  <c:v>2691.07008078662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Proxy Energy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166.866600000026</c:v>
                </c:pt>
                <c:pt idx="1">
                  <c:v>210.334133977819</c:v>
                </c:pt>
                <c:pt idx="2">
                  <c:v>166.866600000026</c:v>
                </c:pt>
                <c:pt idx="3">
                  <c:v>181.550804282771</c:v>
                </c:pt>
                <c:pt idx="4">
                  <c:v>166.866600000026</c:v>
                </c:pt>
                <c:pt idx="5">
                  <c:v>195.71755468079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Router Energy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209.760413091075</c:v>
                </c:pt>
                <c:pt idx="1">
                  <c:v>166.866600000026</c:v>
                </c:pt>
                <c:pt idx="2">
                  <c:v>166.866600000026</c:v>
                </c:pt>
                <c:pt idx="3">
                  <c:v>195.33504708604</c:v>
                </c:pt>
                <c:pt idx="4">
                  <c:v>195.33504708604</c:v>
                </c:pt>
                <c:pt idx="5">
                  <c:v>166.866600000026</c:v>
                </c:pt>
              </c:numCache>
            </c:numRef>
          </c:val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169.257562371041</c:v>
                </c:pt>
                <c:pt idx="1">
                  <c:v>169.257562371041</c:v>
                </c:pt>
                <c:pt idx="2">
                  <c:v>169.257562371041</c:v>
                </c:pt>
                <c:pt idx="3">
                  <c:v>169.257562371041</c:v>
                </c:pt>
                <c:pt idx="4">
                  <c:v>169.257562371041</c:v>
                </c:pt>
                <c:pt idx="5">
                  <c:v>169.257562371041</c:v>
                </c:pt>
              </c:numCache>
            </c:numRef>
          </c:val>
        </c:ser>
        <c:gapWidth val="219"/>
        <c:overlap val="-27"/>
        <c:axId val="54509297"/>
        <c:axId val="70758396"/>
      </c:barChart>
      <c:catAx>
        <c:axId val="545092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758396"/>
        <c:crosses val="autoZero"/>
        <c:auto val="1"/>
        <c:lblAlgn val="ctr"/>
        <c:lblOffset val="100"/>
        <c:noMultiLvlLbl val="0"/>
      </c:catAx>
      <c:valAx>
        <c:axId val="707583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50929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Device Busy Energy (j)</a:t>
            </a:r>
          </a:p>
        </c:rich>
      </c:tx>
      <c:layout>
        <c:manualLayout>
          <c:xMode val="edge"/>
          <c:yMode val="edge"/>
          <c:x val="0.309402501157943"/>
          <c:y val="0.0188284518828452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Cloud_busy_energy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Sheet1!$M$4:$M$9</c:f>
              <c:numCache>
                <c:formatCode>General</c:formatCode>
                <c:ptCount val="6"/>
                <c:pt idx="0">
                  <c:v>-2663997333.18749</c:v>
                </c:pt>
                <c:pt idx="1">
                  <c:v>-2663997333.18749</c:v>
                </c:pt>
                <c:pt idx="2">
                  <c:v>-2663997267.02037</c:v>
                </c:pt>
                <c:pt idx="3">
                  <c:v>-2663997333.18749</c:v>
                </c:pt>
                <c:pt idx="4">
                  <c:v>-2663997308.44964</c:v>
                </c:pt>
                <c:pt idx="5">
                  <c:v>-2663997308.92992</c:v>
                </c:pt>
              </c:numCache>
            </c:numRef>
          </c:val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Proxy_busy_energy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Sheet1!$P$4:$P$9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Sheet1!$S$3</c:f>
              <c:strCache>
                <c:ptCount val="1"/>
                <c:pt idx="0">
                  <c:v>Router_busy_energy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Sheet1!$S$4:$S$9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Sheet1!$V$3</c:f>
              <c:strCache>
                <c:ptCount val="1"/>
                <c:pt idx="0">
                  <c:v>Mobile_busy_energy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Sheet1!$V$4:$V$9</c:f>
              <c:numCache>
                <c:formatCode>General</c:formatCode>
                <c:ptCount val="6"/>
              </c:numCache>
            </c:numRef>
          </c:val>
        </c:ser>
        <c:gapWidth val="219"/>
        <c:overlap val="-27"/>
        <c:axId val="69097497"/>
        <c:axId val="9849448"/>
      </c:barChart>
      <c:catAx>
        <c:axId val="690974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49448"/>
        <c:crosses val="autoZero"/>
        <c:auto val="1"/>
        <c:lblAlgn val="ctr"/>
        <c:lblOffset val="100"/>
        <c:noMultiLvlLbl val="0"/>
      </c:catAx>
      <c:valAx>
        <c:axId val="98494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09749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60</xdr:col>
      <xdr:colOff>574560</xdr:colOff>
      <xdr:row>0</xdr:row>
      <xdr:rowOff>0</xdr:rowOff>
    </xdr:from>
    <xdr:to>
      <xdr:col>68</xdr:col>
      <xdr:colOff>115560</xdr:colOff>
      <xdr:row>17</xdr:row>
      <xdr:rowOff>115200</xdr:rowOff>
    </xdr:to>
    <xdr:graphicFrame>
      <xdr:nvGraphicFramePr>
        <xdr:cNvPr id="0" name="Chart 1"/>
        <xdr:cNvGraphicFramePr/>
      </xdr:nvGraphicFramePr>
      <xdr:xfrm>
        <a:off x="62711280" y="0"/>
        <a:ext cx="6053400" cy="284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60</xdr:col>
      <xdr:colOff>614520</xdr:colOff>
      <xdr:row>21</xdr:row>
      <xdr:rowOff>111960</xdr:rowOff>
    </xdr:from>
    <xdr:to>
      <xdr:col>67</xdr:col>
      <xdr:colOff>673560</xdr:colOff>
      <xdr:row>38</xdr:row>
      <xdr:rowOff>44280</xdr:rowOff>
    </xdr:to>
    <xdr:graphicFrame>
      <xdr:nvGraphicFramePr>
        <xdr:cNvPr id="1" name="Chart 2"/>
        <xdr:cNvGraphicFramePr/>
      </xdr:nvGraphicFramePr>
      <xdr:xfrm>
        <a:off x="62751240" y="3485160"/>
        <a:ext cx="5757480" cy="267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290880</xdr:colOff>
      <xdr:row>50</xdr:row>
      <xdr:rowOff>123840</xdr:rowOff>
    </xdr:from>
    <xdr:to>
      <xdr:col>0</xdr:col>
      <xdr:colOff>4862160</xdr:colOff>
      <xdr:row>67</xdr:row>
      <xdr:rowOff>113760</xdr:rowOff>
    </xdr:to>
    <xdr:graphicFrame>
      <xdr:nvGraphicFramePr>
        <xdr:cNvPr id="2" name="Chart 4"/>
        <xdr:cNvGraphicFramePr/>
      </xdr:nvGraphicFramePr>
      <xdr:xfrm>
        <a:off x="290880" y="8089200"/>
        <a:ext cx="4571280" cy="258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54000</xdr:colOff>
      <xdr:row>31</xdr:row>
      <xdr:rowOff>85680</xdr:rowOff>
    </xdr:from>
    <xdr:to>
      <xdr:col>10</xdr:col>
      <xdr:colOff>905400</xdr:colOff>
      <xdr:row>47</xdr:row>
      <xdr:rowOff>146880</xdr:rowOff>
    </xdr:to>
    <xdr:graphicFrame>
      <xdr:nvGraphicFramePr>
        <xdr:cNvPr id="3" name="Chart 5"/>
        <xdr:cNvGraphicFramePr/>
      </xdr:nvGraphicFramePr>
      <xdr:xfrm>
        <a:off x="13259520" y="5074200"/>
        <a:ext cx="4611960" cy="258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606600</xdr:colOff>
      <xdr:row>40</xdr:row>
      <xdr:rowOff>92160</xdr:rowOff>
    </xdr:from>
    <xdr:to>
      <xdr:col>16</xdr:col>
      <xdr:colOff>633600</xdr:colOff>
      <xdr:row>57</xdr:row>
      <xdr:rowOff>82080</xdr:rowOff>
    </xdr:to>
    <xdr:graphicFrame>
      <xdr:nvGraphicFramePr>
        <xdr:cNvPr id="4" name="Chart 6"/>
        <xdr:cNvGraphicFramePr/>
      </xdr:nvGraphicFramePr>
      <xdr:xfrm>
        <a:off x="19743120" y="6533640"/>
        <a:ext cx="4619880" cy="258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1178280</xdr:colOff>
      <xdr:row>53</xdr:row>
      <xdr:rowOff>117000</xdr:rowOff>
    </xdr:from>
    <xdr:to>
      <xdr:col>0</xdr:col>
      <xdr:colOff>5833440</xdr:colOff>
      <xdr:row>70</xdr:row>
      <xdr:rowOff>106920</xdr:rowOff>
    </xdr:to>
    <xdr:graphicFrame>
      <xdr:nvGraphicFramePr>
        <xdr:cNvPr id="5" name="Chart 7"/>
        <xdr:cNvGraphicFramePr/>
      </xdr:nvGraphicFramePr>
      <xdr:xfrm>
        <a:off x="1178280" y="8539560"/>
        <a:ext cx="4655160" cy="258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260280</xdr:colOff>
      <xdr:row>25</xdr:row>
      <xdr:rowOff>118800</xdr:rowOff>
    </xdr:from>
    <xdr:to>
      <xdr:col>4</xdr:col>
      <xdr:colOff>1139760</xdr:colOff>
      <xdr:row>41</xdr:row>
      <xdr:rowOff>131760</xdr:rowOff>
    </xdr:to>
    <xdr:graphicFrame>
      <xdr:nvGraphicFramePr>
        <xdr:cNvPr id="6" name="Chart 8"/>
        <xdr:cNvGraphicFramePr/>
      </xdr:nvGraphicFramePr>
      <xdr:xfrm>
        <a:off x="7255440" y="4142160"/>
        <a:ext cx="4605840" cy="258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2054880</xdr:colOff>
      <xdr:row>25</xdr:row>
      <xdr:rowOff>48240</xdr:rowOff>
    </xdr:from>
    <xdr:to>
      <xdr:col>0</xdr:col>
      <xdr:colOff>6626160</xdr:colOff>
      <xdr:row>41</xdr:row>
      <xdr:rowOff>58680</xdr:rowOff>
    </xdr:to>
    <xdr:graphicFrame>
      <xdr:nvGraphicFramePr>
        <xdr:cNvPr id="7" name="Chart 9"/>
        <xdr:cNvGraphicFramePr/>
      </xdr:nvGraphicFramePr>
      <xdr:xfrm>
        <a:off x="2054880" y="4071600"/>
        <a:ext cx="4571280" cy="258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5974920</xdr:colOff>
      <xdr:row>60</xdr:row>
      <xdr:rowOff>141840</xdr:rowOff>
    </xdr:from>
    <xdr:to>
      <xdr:col>3</xdr:col>
      <xdr:colOff>1158840</xdr:colOff>
      <xdr:row>77</xdr:row>
      <xdr:rowOff>132120</xdr:rowOff>
    </xdr:to>
    <xdr:graphicFrame>
      <xdr:nvGraphicFramePr>
        <xdr:cNvPr id="8" name="Chart 10"/>
        <xdr:cNvGraphicFramePr/>
      </xdr:nvGraphicFramePr>
      <xdr:xfrm>
        <a:off x="5974920" y="9631440"/>
        <a:ext cx="4663080" cy="258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2" zeroHeight="false" outlineLevelRow="0" outlineLevelCol="0"/>
  <cols>
    <col collapsed="false" customWidth="true" hidden="false" outlineLevel="0" max="1" min="1" style="1" width="99.14"/>
    <col collapsed="false" customWidth="true" hidden="false" outlineLevel="0" max="7" min="2" style="1" width="17.6"/>
    <col collapsed="false" customWidth="false" hidden="false" outlineLevel="0" max="9" min="8" style="1" width="11.54"/>
    <col collapsed="false" customWidth="true" hidden="false" outlineLevel="0" max="10" min="10" style="1" width="12.62"/>
    <col collapsed="false" customWidth="true" hidden="false" outlineLevel="0" max="11" min="11" style="1" width="14.24"/>
    <col collapsed="false" customWidth="true" hidden="false" outlineLevel="0" max="12" min="12" style="1" width="16.52"/>
    <col collapsed="false" customWidth="true" hidden="false" outlineLevel="0" max="13" min="13" style="1" width="17.49"/>
    <col collapsed="false" customWidth="true" hidden="false" outlineLevel="0" max="14" min="14" style="1" width="13.7"/>
    <col collapsed="false" customWidth="true" hidden="false" outlineLevel="0" max="15" min="15" style="1" width="16.3"/>
    <col collapsed="false" customWidth="true" hidden="false" outlineLevel="0" max="16" min="16" style="1" width="17.6"/>
    <col collapsed="false" customWidth="true" hidden="false" outlineLevel="0" max="17" min="17" style="1" width="12.94"/>
    <col collapsed="false" customWidth="true" hidden="false" outlineLevel="0" max="18" min="18" style="1" width="17.27"/>
    <col collapsed="false" customWidth="true" hidden="false" outlineLevel="0" max="19" min="19" style="1" width="18.25"/>
    <col collapsed="false" customWidth="true" hidden="false" outlineLevel="0" max="20" min="20" style="1" width="12.83"/>
    <col collapsed="false" customWidth="true" hidden="false" outlineLevel="0" max="21" min="21" style="1" width="17.16"/>
    <col collapsed="false" customWidth="true" hidden="false" outlineLevel="0" max="22" min="22" style="1" width="18.14"/>
    <col collapsed="false" customWidth="true" hidden="false" outlineLevel="0" max="23" min="23" style="1" width="11.43"/>
    <col collapsed="false" customWidth="true" hidden="false" outlineLevel="0" max="24" min="24" style="1" width="15.76"/>
    <col collapsed="false" customWidth="true" hidden="false" outlineLevel="0" max="25" min="25" style="1" width="16.73"/>
    <col collapsed="false" customWidth="false" hidden="false" outlineLevel="0" max="1024" min="26" style="1" width="11.54"/>
  </cols>
  <sheetData>
    <row r="1" customFormat="false" ht="12" hidden="false" customHeight="false" outlineLevel="0" collapsed="false">
      <c r="A1" s="2" t="s">
        <v>0</v>
      </c>
    </row>
    <row r="2" customFormat="false" ht="12" hidden="false" customHeight="false" outlineLevel="0" collapsed="false">
      <c r="A2" s="1" t="s">
        <v>1</v>
      </c>
    </row>
    <row r="3" customFormat="false" ht="12" hidden="false" customHeight="false" outlineLevel="0" collapsed="false">
      <c r="A3" s="3"/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9" t="s">
        <v>7</v>
      </c>
      <c r="H3" s="3"/>
      <c r="I3" s="3"/>
      <c r="J3" s="3"/>
      <c r="K3" s="6" t="s">
        <v>8</v>
      </c>
      <c r="L3" s="10" t="s">
        <v>9</v>
      </c>
      <c r="M3" s="11" t="s">
        <v>10</v>
      </c>
      <c r="N3" s="6" t="s">
        <v>11</v>
      </c>
      <c r="O3" s="10" t="s">
        <v>12</v>
      </c>
      <c r="P3" s="11" t="s">
        <v>13</v>
      </c>
      <c r="Q3" s="6" t="s">
        <v>14</v>
      </c>
      <c r="R3" s="10" t="s">
        <v>15</v>
      </c>
      <c r="S3" s="11" t="s">
        <v>16</v>
      </c>
      <c r="T3" s="6" t="s">
        <v>17</v>
      </c>
      <c r="U3" s="10" t="s">
        <v>18</v>
      </c>
      <c r="V3" s="11" t="s">
        <v>19</v>
      </c>
      <c r="W3" s="6" t="s">
        <v>20</v>
      </c>
      <c r="X3" s="10" t="s">
        <v>21</v>
      </c>
      <c r="Y3" s="11" t="s">
        <v>22</v>
      </c>
      <c r="Z3" s="3"/>
      <c r="AA3" s="3"/>
      <c r="AB3" s="3"/>
      <c r="AC3" s="3"/>
      <c r="AD3" s="3"/>
      <c r="AE3" s="3"/>
      <c r="AF3" s="3"/>
    </row>
    <row r="4" customFormat="false" ht="12.8" hidden="false" customHeight="false" outlineLevel="0" collapsed="false">
      <c r="A4" s="12" t="s">
        <v>23</v>
      </c>
      <c r="B4" s="13" t="n">
        <v>2666.81251379917</v>
      </c>
      <c r="C4" s="13" t="n">
        <v>2666.81251464559</v>
      </c>
      <c r="D4" s="13" t="n">
        <v>2732.97962524515</v>
      </c>
      <c r="E4" s="13" t="n">
        <v>2666.81251384032</v>
      </c>
      <c r="F4" s="13" t="n">
        <v>2691.55035652779</v>
      </c>
      <c r="G4" s="13" t="n">
        <v>2691.07008078662</v>
      </c>
      <c r="H4" s="3"/>
      <c r="I4" s="3"/>
      <c r="J4" s="4" t="s">
        <v>2</v>
      </c>
      <c r="K4" s="3" t="n">
        <f aca="false">B4</f>
        <v>2666.81251379917</v>
      </c>
      <c r="L4" s="3" t="n">
        <v>2664000000</v>
      </c>
      <c r="M4" s="3" t="n">
        <f aca="false">K4-L4</f>
        <v>-2663997333.18749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2.8" hidden="false" customHeight="false" outlineLevel="0" collapsed="false">
      <c r="A5" s="14" t="s">
        <v>24</v>
      </c>
      <c r="B5" s="13" t="n">
        <v>14.9038452443217</v>
      </c>
      <c r="C5" s="13" t="n">
        <v>14.9039260107503</v>
      </c>
      <c r="D5" s="13" t="n">
        <v>359.929234835602</v>
      </c>
      <c r="E5" s="13" t="n">
        <v>14.9038492826431</v>
      </c>
      <c r="F5" s="13" t="n">
        <v>143.881054080745</v>
      </c>
      <c r="G5" s="13" t="n">
        <v>141.376420716861</v>
      </c>
      <c r="H5" s="3"/>
      <c r="I5" s="3"/>
      <c r="J5" s="5" t="s">
        <v>3</v>
      </c>
      <c r="K5" s="3" t="n">
        <f aca="false">C4</f>
        <v>2666.81251464559</v>
      </c>
      <c r="L5" s="3" t="n">
        <v>2664000000</v>
      </c>
      <c r="M5" s="3" t="n">
        <f aca="false">K5-L5</f>
        <v>-2663997333.18749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2.8" hidden="false" customHeight="false" outlineLevel="0" collapsed="false">
      <c r="A6" s="12" t="s">
        <v>25</v>
      </c>
      <c r="B6" s="13" t="n">
        <v>166.866600000026</v>
      </c>
      <c r="C6" s="13" t="n">
        <v>210.334133977819</v>
      </c>
      <c r="D6" s="13" t="n">
        <v>166.866600000026</v>
      </c>
      <c r="E6" s="13" t="n">
        <v>181.550804282771</v>
      </c>
      <c r="F6" s="13" t="n">
        <v>166.866600000026</v>
      </c>
      <c r="G6" s="13" t="n">
        <v>195.71755468079</v>
      </c>
      <c r="H6" s="3"/>
      <c r="I6" s="3"/>
      <c r="J6" s="6" t="s">
        <v>4</v>
      </c>
      <c r="K6" s="3" t="n">
        <f aca="false">D4</f>
        <v>2732.97962524515</v>
      </c>
      <c r="L6" s="3" t="n">
        <v>2664000000</v>
      </c>
      <c r="M6" s="3" t="n">
        <f aca="false">K6-L6</f>
        <v>-2663997267.02037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2.8" hidden="false" customHeight="false" outlineLevel="0" collapsed="false">
      <c r="A7" s="14" t="s">
        <v>26</v>
      </c>
      <c r="B7" s="13" t="n">
        <v>0</v>
      </c>
      <c r="C7" s="13" t="n">
        <v>195.173604200039</v>
      </c>
      <c r="D7" s="13" t="n">
        <v>0</v>
      </c>
      <c r="E7" s="13" t="n">
        <v>65.9351161401565</v>
      </c>
      <c r="F7" s="13" t="n">
        <v>0</v>
      </c>
      <c r="G7" s="13" t="n">
        <v>129.545179407295</v>
      </c>
      <c r="H7" s="3"/>
      <c r="I7" s="3"/>
      <c r="J7" s="7" t="s">
        <v>5</v>
      </c>
      <c r="K7" s="3" t="n">
        <f aca="false">E4</f>
        <v>2666.81251384032</v>
      </c>
      <c r="L7" s="3" t="n">
        <v>2664000000</v>
      </c>
      <c r="M7" s="3" t="n">
        <f aca="false">K7-L7</f>
        <v>-2663997333.18749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2.8" hidden="false" customHeight="false" outlineLevel="0" collapsed="false">
      <c r="A8" s="12" t="s">
        <v>27</v>
      </c>
      <c r="B8" s="13" t="n">
        <v>209.760413091075</v>
      </c>
      <c r="C8" s="13" t="n">
        <v>166.866600000026</v>
      </c>
      <c r="D8" s="13" t="n">
        <v>166.866600000026</v>
      </c>
      <c r="E8" s="13" t="n">
        <v>195.33504708604</v>
      </c>
      <c r="F8" s="13" t="n">
        <v>195.33504708604</v>
      </c>
      <c r="G8" s="13" t="n">
        <v>166.866600000026</v>
      </c>
      <c r="H8" s="3"/>
      <c r="I8" s="3"/>
      <c r="J8" s="8" t="s">
        <v>6</v>
      </c>
      <c r="K8" s="3" t="n">
        <f aca="false">F4</f>
        <v>2691.55035652779</v>
      </c>
      <c r="L8" s="3" t="n">
        <v>2664000000</v>
      </c>
      <c r="M8" s="3" t="n">
        <f aca="false">K8-L8</f>
        <v>-2663997308.44964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2.8" hidden="false" customHeight="false" outlineLevel="0" collapsed="false">
      <c r="A9" s="14" t="s">
        <v>28</v>
      </c>
      <c r="B9" s="13" t="n">
        <v>192.59753965228</v>
      </c>
      <c r="C9" s="13" t="n">
        <v>0</v>
      </c>
      <c r="D9" s="13" t="n">
        <v>0</v>
      </c>
      <c r="E9" s="13" t="n">
        <v>127.827633650816</v>
      </c>
      <c r="F9" s="13" t="n">
        <v>127.827633650816</v>
      </c>
      <c r="G9" s="13" t="n">
        <v>0</v>
      </c>
      <c r="H9" s="3"/>
      <c r="I9" s="3"/>
      <c r="J9" s="9" t="s">
        <v>7</v>
      </c>
      <c r="K9" s="3" t="n">
        <f aca="false">G4</f>
        <v>2691.07008078662</v>
      </c>
      <c r="L9" s="3" t="n">
        <v>2664000000</v>
      </c>
      <c r="M9" s="3" t="n">
        <f aca="false">K9-L9</f>
        <v>-2663997308.92992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2.8" hidden="false" customHeight="false" outlineLevel="0" collapsed="false">
      <c r="A10" s="12" t="s">
        <v>29</v>
      </c>
      <c r="B10" s="13" t="n">
        <v>169.257562371041</v>
      </c>
      <c r="C10" s="13" t="n">
        <v>169.257562371041</v>
      </c>
      <c r="D10" s="13" t="n">
        <v>169.257562371041</v>
      </c>
      <c r="E10" s="13" t="n">
        <v>169.257562371041</v>
      </c>
      <c r="F10" s="13" t="n">
        <v>169.257562371041</v>
      </c>
      <c r="G10" s="13" t="n">
        <v>169.257562371041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2.8" hidden="false" customHeight="false" outlineLevel="0" collapsed="false">
      <c r="A11" s="14" t="s">
        <v>30</v>
      </c>
      <c r="B11" s="13" t="n">
        <v>75.2785922083322</v>
      </c>
      <c r="C11" s="13" t="n">
        <v>75.2785922083322</v>
      </c>
      <c r="D11" s="13" t="n">
        <v>75.2785922083322</v>
      </c>
      <c r="E11" s="13" t="n">
        <v>75.2785922083322</v>
      </c>
      <c r="F11" s="13" t="n">
        <v>75.2785922083322</v>
      </c>
      <c r="G11" s="13" t="n">
        <v>75.2785922083322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2.8" hidden="false" customHeight="false" outlineLevel="0" collapsed="false">
      <c r="A12" s="12" t="s">
        <v>31</v>
      </c>
      <c r="B12" s="0" t="n">
        <v>38390</v>
      </c>
      <c r="C12" s="0" t="n">
        <v>45243</v>
      </c>
      <c r="D12" s="0" t="n">
        <v>64969</v>
      </c>
      <c r="E12" s="0" t="n">
        <v>33015</v>
      </c>
      <c r="F12" s="0" t="n">
        <v>47509</v>
      </c>
      <c r="G12" s="0" t="n">
        <v>50312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2.8" hidden="false" customHeight="false" outlineLevel="0" collapsed="false">
      <c r="A13" s="15" t="s">
        <v>32</v>
      </c>
      <c r="B13" s="0" t="n">
        <v>5.35714285721966</v>
      </c>
      <c r="C13" s="0" t="n">
        <v>7.4371428570354</v>
      </c>
      <c r="D13" s="0" t="n">
        <v>104.778571427112</v>
      </c>
      <c r="E13" s="0" t="n">
        <v>7.36064285203245</v>
      </c>
      <c r="F13" s="0" t="n">
        <v>107.362592847742</v>
      </c>
      <c r="G13" s="0" t="n">
        <v>107.440642852111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2.8" hidden="false" customHeight="false" outlineLevel="0" collapsed="false">
      <c r="A14" s="15" t="s">
        <v>33</v>
      </c>
      <c r="B14" s="0" t="n">
        <v>3.10100000001332</v>
      </c>
      <c r="C14" s="0" t="n">
        <v>5.10199999999095</v>
      </c>
      <c r="D14" s="0" t="n">
        <v>105.102999999968</v>
      </c>
      <c r="E14" s="0" t="n">
        <v>5.10199999999095</v>
      </c>
      <c r="F14" s="0" t="n">
        <v>105.102999999968</v>
      </c>
      <c r="G14" s="0" t="n">
        <v>105.102999999968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2.8" hidden="false" customHeight="false" outlineLevel="0" collapsed="false">
      <c r="A15" s="12" t="s">
        <v>34</v>
      </c>
      <c r="B15" s="0" t="n">
        <v>2.9571428571362</v>
      </c>
      <c r="C15" s="0" t="n">
        <v>2.97180952381653</v>
      </c>
      <c r="D15" s="0" t="n">
        <v>0.293238095178579</v>
      </c>
      <c r="E15" s="0" t="n">
        <v>2.9571428571362</v>
      </c>
      <c r="F15" s="0" t="n">
        <v>2.9571428571362</v>
      </c>
      <c r="G15" s="0" t="n">
        <v>2.97180952381653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2.8" hidden="false" customHeight="false" outlineLevel="0" collapsed="false">
      <c r="A16" s="12" t="s">
        <v>35</v>
      </c>
      <c r="B16" s="0" t="n">
        <v>0.111160714179277</v>
      </c>
      <c r="C16" s="0" t="n">
        <v>0.111160714179277</v>
      </c>
      <c r="D16" s="0" t="n">
        <v>0.278571428498253</v>
      </c>
      <c r="E16" s="0" t="n">
        <v>0.111160714179277</v>
      </c>
      <c r="F16" s="0" t="n">
        <v>0.279571428429335</v>
      </c>
      <c r="G16" s="0" t="n">
        <v>0.279571428429335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2.8" hidden="false" customHeight="false" outlineLevel="0" collapsed="false">
      <c r="A17" s="12" t="s">
        <v>36</v>
      </c>
      <c r="B17" s="0" t="n">
        <v>1.52857142849825</v>
      </c>
      <c r="C17" s="0" t="n">
        <v>1.52857142849825</v>
      </c>
      <c r="D17" s="0" t="n">
        <v>0.189306150076983</v>
      </c>
      <c r="E17" s="0" t="n">
        <v>1.52933894150118</v>
      </c>
      <c r="F17" s="0" t="n">
        <v>0.190412672279728</v>
      </c>
      <c r="G17" s="0" t="n">
        <v>0.190380201545487</v>
      </c>
      <c r="H17" s="3"/>
      <c r="I17" s="3"/>
      <c r="J17" s="3"/>
      <c r="K17" s="3" t="s">
        <v>37</v>
      </c>
      <c r="L17" s="3" t="s">
        <v>38</v>
      </c>
      <c r="M17" s="3" t="s">
        <v>39</v>
      </c>
      <c r="N17" s="3" t="s">
        <v>40</v>
      </c>
      <c r="O17" s="3" t="s">
        <v>41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2.8" hidden="false" customHeight="false" outlineLevel="0" collapsed="false">
      <c r="A18" s="12" t="s">
        <v>42</v>
      </c>
      <c r="B18" s="0" t="n">
        <v>2.10000000009313</v>
      </c>
      <c r="C18" s="0" t="n">
        <v>2.10000000009313</v>
      </c>
      <c r="D18" s="0" t="n">
        <v>2.10000000009313</v>
      </c>
      <c r="E18" s="0" t="n">
        <v>2.10000000009313</v>
      </c>
      <c r="F18" s="0" t="n">
        <v>2.10000000009313</v>
      </c>
      <c r="G18" s="0" t="n">
        <v>2.10000000009313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2.8" hidden="false" customHeight="false" outlineLevel="0" collapsed="false">
      <c r="A19" s="16" t="s">
        <v>43</v>
      </c>
      <c r="B19" s="17" t="n">
        <f aca="false">B4+B6+B8+(4*B10)</f>
        <v>3720.46977637444</v>
      </c>
      <c r="C19" s="17" t="n">
        <f aca="false">C4+C6+C8+(4*C10)</f>
        <v>3721.0434981076</v>
      </c>
      <c r="D19" s="17" t="n">
        <f aca="false">D4+D6+D8+(4*D10)</f>
        <v>3743.74307472937</v>
      </c>
      <c r="E19" s="17" t="n">
        <f aca="false">E4+E6+E8+(4*E10)</f>
        <v>3720.72861469329</v>
      </c>
      <c r="F19" s="17" t="n">
        <f aca="false">F4+F6+F8+(4*F10)</f>
        <v>3730.78225309802</v>
      </c>
      <c r="G19" s="17" t="n">
        <f aca="false">G4+G6+G8+(4*G10)</f>
        <v>3730.6844849516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2.8" hidden="false" customHeight="false" outlineLevel="0" collapsed="false">
      <c r="A20" s="14" t="s">
        <v>44</v>
      </c>
      <c r="B20" s="18" t="n">
        <f aca="false">B5+B7+B9+(4*B11)</f>
        <v>508.61575372993</v>
      </c>
      <c r="C20" s="18" t="n">
        <f aca="false">C5+C7+C9+(4*C11)</f>
        <v>511.191899044117</v>
      </c>
      <c r="D20" s="18" t="n">
        <f aca="false">D5+D7+D9+(4*D11)</f>
        <v>661.043603668931</v>
      </c>
      <c r="E20" s="18" t="n">
        <f aca="false">E5+E7+E9+(4*E11)</f>
        <v>509.780967906945</v>
      </c>
      <c r="F20" s="18" t="n">
        <f aca="false">F5+F7+F9+(4*F11)</f>
        <v>572.82305656489</v>
      </c>
      <c r="G20" s="18" t="n">
        <f aca="false">G5+G7+G9+(4*G11)</f>
        <v>572.035968957484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2" hidden="false" customHeight="false" outlineLevel="0" collapsed="false">
      <c r="A21" s="19" t="s">
        <v>45</v>
      </c>
      <c r="B21" s="20" t="n">
        <f aca="false">B13+B14</f>
        <v>8.45814285723298</v>
      </c>
      <c r="C21" s="20" t="n">
        <f aca="false">C13+C14</f>
        <v>12.5391428570264</v>
      </c>
      <c r="D21" s="20" t="n">
        <f aca="false">D13+D14</f>
        <v>209.881571427079</v>
      </c>
      <c r="E21" s="20" t="n">
        <f aca="false">E13+E14</f>
        <v>12.4626428520234</v>
      </c>
      <c r="F21" s="20" t="n">
        <f aca="false">F13+F14</f>
        <v>212.465592847709</v>
      </c>
      <c r="G21" s="20" t="n">
        <f aca="false">G13+G14</f>
        <v>212.543642852078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2.8" hidden="false" customHeight="false" outlineLevel="0" collapsed="false">
      <c r="A22" s="3" t="s">
        <v>46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2.8" hidden="false" customHeight="false" outlineLevel="0" collapsed="false">
      <c r="A23" s="12" t="s">
        <v>47</v>
      </c>
      <c r="B23" s="0" t="n">
        <v>3987361.34120257</v>
      </c>
      <c r="C23" s="0" t="n">
        <v>3987362.54120257</v>
      </c>
      <c r="D23" s="0" t="n">
        <v>97793899.0364841</v>
      </c>
      <c r="E23" s="0" t="n">
        <v>3987361.40120257</v>
      </c>
      <c r="F23" s="0" t="n">
        <v>39058733.2921134</v>
      </c>
      <c r="G23" s="0" t="n">
        <v>38377836.034752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2.8" hidden="false" customHeight="false" outlineLevel="0" collapsed="false">
      <c r="A24" s="12" t="s">
        <v>48</v>
      </c>
      <c r="B24" s="0" t="n">
        <v>11367.6056</v>
      </c>
      <c r="C24" s="0" t="n">
        <v>14409.5155</v>
      </c>
      <c r="D24" s="0" t="n">
        <v>166505.01</v>
      </c>
      <c r="E24" s="0" t="n">
        <v>11529.6007</v>
      </c>
      <c r="F24" s="0" t="n">
        <v>19629.3352</v>
      </c>
      <c r="G24" s="0" t="n">
        <v>22509.25</v>
      </c>
      <c r="H24" s="3"/>
      <c r="I24" s="3"/>
      <c r="J24" s="3"/>
      <c r="K24" s="3"/>
      <c r="L24" s="3"/>
      <c r="M24" s="3"/>
      <c r="N24" s="3" t="n">
        <f aca="false">I4-O18</f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2.8" hidden="false" customHeight="false" outlineLevel="0" collapsed="false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n">
        <f aca="false">I5-O18</f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2.8" hidden="false" customHeight="false" outlineLevel="0" collapsed="false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n">
        <f aca="false">I6-O18</f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2.8" hidden="false" customHeight="false" outlineLevel="0" collapsed="false">
      <c r="A27" s="12" t="s">
        <v>49</v>
      </c>
      <c r="B27" s="12" t="e">
        <f aca="false">B19/B22</f>
        <v>#DIV/0!</v>
      </c>
      <c r="C27" s="3" t="e">
        <f aca="false">C19/C22</f>
        <v>#DIV/0!</v>
      </c>
      <c r="D27" s="12" t="e">
        <f aca="false">D19/D22</f>
        <v>#DIV/0!</v>
      </c>
      <c r="E27" s="3" t="e">
        <f aca="false">E19/E22</f>
        <v>#DIV/0!</v>
      </c>
      <c r="F27" s="12" t="e">
        <f aca="false">F19/F22</f>
        <v>#DIV/0!</v>
      </c>
      <c r="G27" s="3" t="e">
        <f aca="false">G19/G22</f>
        <v>#DIV/0!</v>
      </c>
      <c r="H27" s="12"/>
      <c r="I27" s="3"/>
      <c r="J27" s="3"/>
      <c r="K27" s="3"/>
      <c r="L27" s="3"/>
      <c r="M27" s="3"/>
      <c r="N27" s="3" t="n">
        <f aca="false">I7-O18</f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customFormat="false" ht="12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3"/>
      <c r="K28" s="3"/>
      <c r="L28" s="3"/>
      <c r="M28" s="3"/>
      <c r="N28" s="3" t="n">
        <f aca="false">I8-O18</f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customFormat="false" ht="12.8" hidden="false" customHeight="false" outlineLevel="0" collapsed="false">
      <c r="A29" s="12"/>
      <c r="B29" s="3"/>
      <c r="C29" s="3"/>
      <c r="D29" s="3"/>
      <c r="E29" s="3"/>
      <c r="F29" s="0"/>
      <c r="G29" s="3"/>
      <c r="H29" s="3"/>
      <c r="I29" s="3"/>
      <c r="J29" s="3"/>
      <c r="K29" s="3"/>
      <c r="L29" s="3"/>
      <c r="M29" s="3"/>
      <c r="N29" s="3" t="n">
        <f aca="false">I9-O18</f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customFormat="false" ht="12.8" hidden="false" customHeight="false" outlineLevel="0" collapsed="false">
      <c r="A30" s="12"/>
      <c r="B30" s="3"/>
      <c r="C30" s="3"/>
      <c r="D30" s="3"/>
      <c r="E30" s="3"/>
      <c r="F30" s="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2.8" hidden="false" customHeight="false" outlineLevel="0" collapsed="false">
      <c r="A31" s="12"/>
      <c r="B31" s="3"/>
      <c r="C31" s="3"/>
      <c r="D31" s="3"/>
      <c r="E31" s="3"/>
      <c r="F31" s="0" t="n">
        <v>1000000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2.8" hidden="false" customHeight="false" outlineLevel="0" collapsed="false">
      <c r="A32" s="12"/>
      <c r="B32" s="3"/>
      <c r="C32" s="3"/>
      <c r="D32" s="3"/>
      <c r="E32" s="3"/>
      <c r="F32" s="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2.8" hidden="false" customHeight="false" outlineLevel="0" collapsed="false">
      <c r="A33" s="12"/>
      <c r="B33" s="3"/>
      <c r="C33" s="3"/>
      <c r="D33" s="3"/>
      <c r="E33" s="3"/>
      <c r="F33" s="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2" hidden="false" customHeight="false" outlineLevel="0" collapsed="false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2.8" hidden="false" customHeight="false" outlineLevel="0" collapsed="false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2.8" hidden="false" customHeight="false" outlineLevel="0" collapsed="false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2.8" hidden="false" customHeight="false" outlineLevel="0" collapsed="false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2.8" hidden="false" customHeight="false" outlineLevel="0" collapsed="false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2.8" hidden="false" customHeight="false" outlineLevel="0" collapsed="false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2.8" hidden="false" customHeight="false" outlineLevel="0" collapsed="false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2" hidden="false" customHeight="false" outlineLevel="0" collapsed="false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2" hidden="false" customHeight="false" outlineLevel="0" collapsed="false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2" hidden="false" customHeight="false" outlineLevel="0" collapsed="false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2" hidden="false" customHeight="false" outlineLevel="0" collapsed="false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2" hidden="false" customHeight="false" outlineLevel="0" collapsed="false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2" hidden="false" customHeight="false" outlineLevel="0" collapsed="false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2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2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2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2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2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2022-12-06T19:17:42Z</dcterms:created>
  <dc:creator>Saeedeh Baneshi</dc:creator>
  <dc:description/>
  <dc:language>en-US</dc:language>
  <cp:lastModifiedBy/>
  <dcterms:modified xsi:type="dcterms:W3CDTF">2023-05-10T01:37:42Z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