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Simulators\iFog_Simulator\iFogSim\Report_Saeedeh\VRGame_2000000_results\"/>
    </mc:Choice>
  </mc:AlternateContent>
  <xr:revisionPtr revIDLastSave="0" documentId="13_ncr:1_{C0127CF3-2ABC-4471-B398-732B055AFAC9}" xr6:coauthVersionLast="47" xr6:coauthVersionMax="47" xr10:uidLastSave="{00000000-0000-0000-0000-000000000000}"/>
  <bookViews>
    <workbookView xWindow="0" yWindow="0" windowWidth="19200" windowHeight="11400" tabRatio="500" activeTab="1" xr2:uid="{00000000-000D-0000-FFFF-FFFF00000000}"/>
  </bookViews>
  <sheets>
    <sheet name="DCNS" sheetId="1" r:id="rId1"/>
    <sheet name="VR_Gam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7" i="2" l="1"/>
  <c r="D27" i="2"/>
  <c r="C27" i="2"/>
  <c r="B27" i="2"/>
  <c r="E26" i="2"/>
  <c r="D26" i="2"/>
  <c r="C26" i="2"/>
  <c r="B26" i="2"/>
  <c r="E25" i="2"/>
  <c r="D25" i="2"/>
  <c r="C25" i="2"/>
  <c r="B25" i="2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<sst xmlns="http://schemas.openxmlformats.org/spreadsheetml/2006/main" count="62" uniqueCount="47">
  <si>
    <t>1 Area_ 4 Cameras per area</t>
  </si>
  <si>
    <t>Cloud=44800, Router=Proxy=2800, Mobile device= 500, camera rate =0.2, Scheduling interval=10, Simulation time=2000</t>
  </si>
  <si>
    <t>Router only</t>
  </si>
  <si>
    <t>Proxy only</t>
  </si>
  <si>
    <t>Cloud only</t>
  </si>
  <si>
    <t>Router_Proxy</t>
  </si>
  <si>
    <t>Router_Cloud</t>
  </si>
  <si>
    <t>Proxy_Cloud</t>
  </si>
  <si>
    <t>Cloud Energy</t>
  </si>
  <si>
    <t>App_Cloud Energy</t>
  </si>
  <si>
    <t>Proxy Energy</t>
  </si>
  <si>
    <t>App_Proxy Energy</t>
  </si>
  <si>
    <t>Router Energy</t>
  </si>
  <si>
    <t>App_Router Energy</t>
  </si>
  <si>
    <t>Mobile Energy</t>
  </si>
  <si>
    <t>App_Mobile Energy</t>
  </si>
  <si>
    <t>Execution time</t>
  </si>
  <si>
    <t>[motion_detector, object_detector, object_tracker]</t>
  </si>
  <si>
    <t>[object_tracker, PTZ_CONTROL]</t>
  </si>
  <si>
    <t>MOTION_VIDEO_STREAM</t>
  </si>
  <si>
    <t>DETECTED_OBJECT</t>
  </si>
  <si>
    <t>OBJECT_LOCATION</t>
  </si>
  <si>
    <t>CAMERA</t>
  </si>
  <si>
    <t>Total Device Energy(j)= E(cloud+proxy+router+mobile devices)</t>
  </si>
  <si>
    <t>Total Application Energy(j)= E(cloud+proxy+router+mobile devices)</t>
  </si>
  <si>
    <t>Total Delay(ms) (delay1+delay2)</t>
  </si>
  <si>
    <t>Total Idle Energy</t>
  </si>
  <si>
    <t>Cost of execution in cloud</t>
  </si>
  <si>
    <t>Total network usage</t>
  </si>
  <si>
    <t>Edge only</t>
  </si>
  <si>
    <t>Router include</t>
  </si>
  <si>
    <t>Proxy include</t>
  </si>
  <si>
    <t>Smartphone_1 Energy</t>
  </si>
  <si>
    <t>App_Smartphone_1 Energy</t>
  </si>
  <si>
    <t>Smartphone_2 Energy</t>
  </si>
  <si>
    <t>App_Smartphone_2 Energy</t>
  </si>
  <si>
    <t>Smartphone_3 Energy</t>
  </si>
  <si>
    <t>App_Smartphone_3 Energy</t>
  </si>
  <si>
    <t>Smartphone_4 Energy</t>
  </si>
  <si>
    <t>App_Smartphone_4 Energy</t>
  </si>
  <si>
    <t>Delay_1</t>
  </si>
  <si>
    <t>PLAYER_GAME_STATE</t>
  </si>
  <si>
    <t>EEG</t>
  </si>
  <si>
    <t>CONCENTRATION</t>
  </si>
  <si>
    <t>SENSOR</t>
  </si>
  <si>
    <t>GLOBAL_GAME_STATE</t>
  </si>
  <si>
    <t>Total Delay(ms) (delay1)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</si>
</sst>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\-0.00\ "/>
    <numFmt numFmtId="165" formatCode="0.000"/>
  </numFmts>
  <fonts count="3">
    <font>
      <sz val="10"/>
      <name val="Arial"/>
      <family val="2"/>
      <charset val="1"/>
    </font>
    <font>
      <sz val="10"/>
      <color rgb="FF000000"/>
      <name val="Monospace"/>
      <charset val="1"/>
    </font>
    <font>
      <sz val="10"/>
      <color rgb="FF00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D4EA6B"/>
        <bgColor rgb="FFE8F2A1"/>
      </patternFill>
    </fill>
    <fill>
      <patternFill patternType="solid">
        <fgColor rgb="FFBF819E"/>
        <bgColor rgb="FFA5A5A5"/>
      </patternFill>
    </fill>
    <fill>
      <patternFill patternType="solid">
        <fgColor rgb="FFB4C7DC"/>
        <bgColor rgb="FFB3B3B3"/>
      </patternFill>
    </fill>
    <fill>
      <patternFill patternType="solid">
        <fgColor rgb="FFFFA6A6"/>
        <bgColor rgb="FFFFD7D7"/>
      </patternFill>
    </fill>
    <fill>
      <patternFill patternType="solid">
        <fgColor rgb="FFFFFF6D"/>
        <bgColor rgb="FFE8F2A1"/>
      </patternFill>
    </fill>
    <fill>
      <patternFill patternType="solid">
        <fgColor rgb="FFFF6D6D"/>
        <bgColor rgb="FFED7D31"/>
      </patternFill>
    </fill>
    <fill>
      <patternFill patternType="solid">
        <fgColor rgb="FFFFD7D7"/>
        <bgColor rgb="FFFBE5D6"/>
      </patternFill>
    </fill>
    <fill>
      <patternFill patternType="solid">
        <fgColor rgb="FFE8F2A1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5" fontId="0" fillId="0" borderId="0" xfId="0" applyNumberFormat="1"/>
    <xf numFmtId="164" fontId="0" fillId="11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420E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BF819E"/>
      <rgbColor rgb="FF9999FF"/>
      <rgbColor rgb="FF993366"/>
      <rgbColor rgb="FFFFF2CC"/>
      <rgbColor rgb="FFE8F2A1"/>
      <rgbColor rgb="FF660066"/>
      <rgbColor rgb="FFFF6D6D"/>
      <rgbColor rgb="FF0066CC"/>
      <rgbColor rgb="FFD9D9D9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6D"/>
      <rgbColor rgb="FFB3B3B3"/>
      <rgbColor rgb="FFFFA6A6"/>
      <rgbColor rgb="FFCC99FF"/>
      <rgbColor rgb="FFFFD7D7"/>
      <rgbColor rgb="FF4472C4"/>
      <rgbColor rgb="FF33CCCC"/>
      <rgbColor rgb="FF99CC00"/>
      <rgbColor rgb="FFFFC000"/>
      <rgbColor rgb="FFFFBF00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3367431901986"/>
          <c:y val="4.4753476611883697E-2"/>
          <c:w val="0.517188057571072"/>
          <c:h val="0.70632111251580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DCNS!$A$4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DCNS!$B$4:$G$4</c:f>
              <c:numCache>
                <c:formatCode>0.000</c:formatCode>
                <c:ptCount val="6"/>
                <c:pt idx="0">
                  <c:v>2666.8125137991701</c:v>
                </c:pt>
                <c:pt idx="1">
                  <c:v>2666.81251464559</c:v>
                </c:pt>
                <c:pt idx="2">
                  <c:v>2732.9796252451501</c:v>
                </c:pt>
                <c:pt idx="3">
                  <c:v>2666.8125138403202</c:v>
                </c:pt>
                <c:pt idx="4">
                  <c:v>2691.55035652779</c:v>
                </c:pt>
                <c:pt idx="5">
                  <c:v>2691.0700807866201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AAE-96EA-494C9E5FF39F}"/>
            </c:ext>
          </c:extLst>
        </c:ser>
        <c:ser>
          <c:idx val="1"/>
          <c:order val="1"/>
          <c:tx>
            <c:strRef>
              <c:f>DCNS!$A$5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DCNS!$B$5:$G$5</c:f>
              <c:numCache>
                <c:formatCode>0.000</c:formatCode>
                <c:ptCount val="6"/>
                <c:pt idx="0">
                  <c:v>14.903845244321699</c:v>
                </c:pt>
                <c:pt idx="1">
                  <c:v>14.9039260107503</c:v>
                </c:pt>
                <c:pt idx="2">
                  <c:v>359.92923483560202</c:v>
                </c:pt>
                <c:pt idx="3">
                  <c:v>14.903849282643099</c:v>
                </c:pt>
                <c:pt idx="4">
                  <c:v>143.881054080745</c:v>
                </c:pt>
                <c:pt idx="5">
                  <c:v>141.37642071686099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8-4AAE-96EA-494C9E5FF39F}"/>
            </c:ext>
          </c:extLst>
        </c:ser>
        <c:ser>
          <c:idx val="2"/>
          <c:order val="2"/>
          <c:tx>
            <c:strRef>
              <c:f>DCNS!$A$6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DCNS!$B$6:$G$6</c:f>
              <c:numCache>
                <c:formatCode>0.000</c:formatCode>
                <c:ptCount val="6"/>
                <c:pt idx="0">
                  <c:v>166.86660000002601</c:v>
                </c:pt>
                <c:pt idx="1">
                  <c:v>210.33413397781899</c:v>
                </c:pt>
                <c:pt idx="2">
                  <c:v>166.86660000002601</c:v>
                </c:pt>
                <c:pt idx="3">
                  <c:v>181.550804282771</c:v>
                </c:pt>
                <c:pt idx="4">
                  <c:v>166.86660000002601</c:v>
                </c:pt>
                <c:pt idx="5">
                  <c:v>195.71755468078999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8-4AAE-96EA-494C9E5FF39F}"/>
            </c:ext>
          </c:extLst>
        </c:ser>
        <c:ser>
          <c:idx val="3"/>
          <c:order val="3"/>
          <c:tx>
            <c:strRef>
              <c:f>DCNS!$A$7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DCNS!$B$7:$G$7</c:f>
              <c:numCache>
                <c:formatCode>0.000</c:formatCode>
                <c:ptCount val="6"/>
                <c:pt idx="0">
                  <c:v>0</c:v>
                </c:pt>
                <c:pt idx="1">
                  <c:v>195.17360420003899</c:v>
                </c:pt>
                <c:pt idx="2">
                  <c:v>0</c:v>
                </c:pt>
                <c:pt idx="3">
                  <c:v>65.935116140156495</c:v>
                </c:pt>
                <c:pt idx="4">
                  <c:v>0</c:v>
                </c:pt>
                <c:pt idx="5">
                  <c:v>129.545179407295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8-4AAE-96EA-494C9E5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125859"/>
        <c:axId val="51325152"/>
      </c:barChart>
      <c:catAx>
        <c:axId val="841258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51325152"/>
        <c:crosses val="autoZero"/>
        <c:auto val="1"/>
        <c:lblAlgn val="ctr"/>
        <c:lblOffset val="100"/>
        <c:noMultiLvlLbl val="0"/>
      </c:catAx>
      <c:valAx>
        <c:axId val="513251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8412585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Device-Centric Energy DCNS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VR_Game!$A$4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VR_Game!$B$3:$E$3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VR_Game!$B$4:$E$4</c:f>
              <c:numCache>
                <c:formatCode>General</c:formatCode>
                <c:ptCount val="4"/>
                <c:pt idx="0">
                  <c:v>2665.3905340752599</c:v>
                </c:pt>
                <c:pt idx="1">
                  <c:v>2665.3898704733901</c:v>
                </c:pt>
                <c:pt idx="2">
                  <c:v>2665.3886033134199</c:v>
                </c:pt>
                <c:pt idx="3">
                  <c:v>2694.6135313608902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7-4166-A21A-1B0345E99922}"/>
            </c:ext>
          </c:extLst>
        </c:ser>
        <c:ser>
          <c:idx val="1"/>
          <c:order val="1"/>
          <c:tx>
            <c:strRef>
              <c:f>VR_Game!$A$6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VR_Game!$B$3:$E$3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VR_Game!$B$6:$E$6</c:f>
              <c:numCache>
                <c:formatCode>General</c:formatCode>
                <c:ptCount val="4"/>
                <c:pt idx="0">
                  <c:v>166.86660000002601</c:v>
                </c:pt>
                <c:pt idx="1">
                  <c:v>166.86660000002601</c:v>
                </c:pt>
                <c:pt idx="2">
                  <c:v>192.863334592575</c:v>
                </c:pt>
                <c:pt idx="3">
                  <c:v>166.86660000002601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7-4166-A21A-1B0345E99922}"/>
            </c:ext>
          </c:extLst>
        </c:ser>
        <c:ser>
          <c:idx val="2"/>
          <c:order val="2"/>
          <c:tx>
            <c:strRef>
              <c:f>VR_Game!$A$8</c:f>
              <c:strCache>
                <c:ptCount val="1"/>
                <c:pt idx="0">
                  <c:v>Router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VR_Game!$B$3:$E$3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VR_Game!$B$8:$E$8</c:f>
              <c:numCache>
                <c:formatCode>General</c:formatCode>
                <c:ptCount val="4"/>
                <c:pt idx="0">
                  <c:v>166.86660000002601</c:v>
                </c:pt>
                <c:pt idx="1">
                  <c:v>192.442120777985</c:v>
                </c:pt>
                <c:pt idx="2">
                  <c:v>166.86660000002601</c:v>
                </c:pt>
                <c:pt idx="3">
                  <c:v>166.86660000002601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7-4166-A21A-1B0345E99922}"/>
            </c:ext>
          </c:extLst>
        </c:ser>
        <c:ser>
          <c:idx val="3"/>
          <c:order val="3"/>
          <c:tx>
            <c:strRef>
              <c:f>VR_Game!$A$10</c:f>
              <c:strCache>
                <c:ptCount val="1"/>
                <c:pt idx="0">
                  <c:v>Smartphone_1 Energy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VR_Game!$B$3:$E$3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VR_Game!$B$10:$E$10</c:f>
              <c:numCache>
                <c:formatCode>General</c:formatCode>
                <c:ptCount val="4"/>
                <c:pt idx="0">
                  <c:v>175.05993149922199</c:v>
                </c:pt>
                <c:pt idx="1">
                  <c:v>174.29400096728801</c:v>
                </c:pt>
                <c:pt idx="2">
                  <c:v>174.091245973659</c:v>
                </c:pt>
                <c:pt idx="3">
                  <c:v>174.78057703160499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F7-4166-A21A-1B0345E9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835942"/>
        <c:axId val="24664606"/>
      </c:barChart>
      <c:catAx>
        <c:axId val="578359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24664606"/>
        <c:crosses val="autoZero"/>
        <c:auto val="1"/>
        <c:lblAlgn val="ctr"/>
        <c:lblOffset val="100"/>
        <c:noMultiLvlLbl val="0"/>
      </c:catAx>
      <c:valAx>
        <c:axId val="246646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Energy KJ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\ ;\-0.00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5783594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Application-Centric Energy DCNS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VR_Game!$A$5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VR_Game!$B$3:$E$3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VR_Game!$B$5:$E$5</c:f>
              <c:numCache>
                <c:formatCode>General</c:formatCode>
                <c:ptCount val="4"/>
                <c:pt idx="0">
                  <c:v>7.5064063650383996</c:v>
                </c:pt>
                <c:pt idx="1">
                  <c:v>7.5029455650384298</c:v>
                </c:pt>
                <c:pt idx="2">
                  <c:v>7.4963370850383404</c:v>
                </c:pt>
                <c:pt idx="3">
                  <c:v>159.86676863488699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E-444C-BC64-A61B30C8FB78}"/>
            </c:ext>
          </c:extLst>
        </c:ser>
        <c:ser>
          <c:idx val="1"/>
          <c:order val="1"/>
          <c:tx>
            <c:strRef>
              <c:f>VR_Game!$A$7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VR_Game!$B$3:$E$3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116.72972596861899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E-444C-BC64-A61B30C8FB78}"/>
            </c:ext>
          </c:extLst>
        </c:ser>
        <c:ser>
          <c:idx val="2"/>
          <c:order val="2"/>
          <c:tx>
            <c:strRef>
              <c:f>VR_Game!$A$9</c:f>
              <c:strCache>
                <c:ptCount val="1"/>
                <c:pt idx="0">
                  <c:v>App_Router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VR_Game!$B$3:$E$3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VR_Game!$B$9:$E$9</c:f>
              <c:numCache>
                <c:formatCode>General</c:formatCode>
                <c:ptCount val="4"/>
                <c:pt idx="0">
                  <c:v>0</c:v>
                </c:pt>
                <c:pt idx="1">
                  <c:v>114.83833805721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44C-BC64-A61B30C8FB78}"/>
            </c:ext>
          </c:extLst>
        </c:ser>
        <c:ser>
          <c:idx val="3"/>
          <c:order val="3"/>
          <c:tx>
            <c:strRef>
              <c:f>VR_Game!$A$11</c:f>
              <c:strCache>
                <c:ptCount val="1"/>
                <c:pt idx="0">
                  <c:v>App_Smartphone_1 Energy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VR_Game!$B$3:$E$3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VR_Game!$B$11:$E$11</c:f>
              <c:numCache>
                <c:formatCode>General</c:formatCode>
                <c:ptCount val="4"/>
                <c:pt idx="0">
                  <c:v>175.05882202170201</c:v>
                </c:pt>
                <c:pt idx="1">
                  <c:v>161.887525475947</c:v>
                </c:pt>
                <c:pt idx="2">
                  <c:v>158.40085659630401</c:v>
                </c:pt>
                <c:pt idx="3">
                  <c:v>170.25491307547799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E-444C-BC64-A61B30C8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582762"/>
        <c:axId val="55955254"/>
      </c:barChart>
      <c:catAx>
        <c:axId val="765827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55955254"/>
        <c:crosses val="autoZero"/>
        <c:auto val="1"/>
        <c:lblAlgn val="ctr"/>
        <c:lblOffset val="100"/>
        <c:noMultiLvlLbl val="0"/>
      </c:catAx>
      <c:valAx>
        <c:axId val="559552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Energy KJ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\ ;\-0.00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65827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VR_Game!$A$27</c:f>
              <c:strCache>
                <c:ptCount val="1"/>
                <c:pt idx="0">
                  <c:v>Total Delay(ms) (delay1)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VR_Game!$B$3:$E$3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VR_Game!$B$27:$E$27</c:f>
              <c:numCache>
                <c:formatCode>0.00_ ;\-0.00\ </c:formatCode>
                <c:ptCount val="4"/>
                <c:pt idx="0">
                  <c:v>27.364484459275999</c:v>
                </c:pt>
                <c:pt idx="1">
                  <c:v>26.1478152341042</c:v>
                </c:pt>
                <c:pt idx="2">
                  <c:v>34.472197270678699</c:v>
                </c:pt>
                <c:pt idx="3">
                  <c:v>229.85638395062901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479C-92BB-B3A1A15A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07964"/>
        <c:axId val="78093456"/>
      </c:barChart>
      <c:catAx>
        <c:axId val="291079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8093456"/>
        <c:crosses val="autoZero"/>
        <c:auto val="1"/>
        <c:lblAlgn val="ctr"/>
        <c:lblOffset val="100"/>
        <c:noMultiLvlLbl val="0"/>
      </c:catAx>
      <c:valAx>
        <c:axId val="780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_ ;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1079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VR_Game!$A$26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VR_Game!$B$3:$E$3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VR_Game!$B$26:$E$26</c:f>
              <c:numCache>
                <c:formatCode>0.00_ ;\-0.00\ </c:formatCode>
                <c:ptCount val="4"/>
                <c:pt idx="0">
                  <c:v>707.74169445212237</c:v>
                </c:pt>
                <c:pt idx="1">
                  <c:v>779.05426349345544</c:v>
                </c:pt>
                <c:pt idx="2">
                  <c:v>774.05713208992927</c:v>
                </c:pt>
                <c:pt idx="3">
                  <c:v>840.86786895280795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F-4BEC-A85B-29B3E930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533583"/>
        <c:axId val="1755533103"/>
      </c:barChart>
      <c:catAx>
        <c:axId val="175553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55533103"/>
        <c:crosses val="autoZero"/>
        <c:auto val="1"/>
        <c:lblAlgn val="ctr"/>
        <c:lblOffset val="100"/>
        <c:noMultiLvlLbl val="0"/>
      </c:catAx>
      <c:valAx>
        <c:axId val="17555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5553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414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VR_Game!$A$25</c:f>
              <c:strCache>
                <c:ptCount val="1"/>
                <c:pt idx="0">
                  <c:v>Total Device Energy(j)= E(cloud+proxy+router+mobile devices)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VR_Game!$B$3:$E$3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VR_Game!$B$25:$E$25</c:f>
              <c:numCache>
                <c:formatCode>0.00_ ;\-0.00\ </c:formatCode>
                <c:ptCount val="4"/>
                <c:pt idx="0">
                  <c:v>3699.3634600724763</c:v>
                </c:pt>
                <c:pt idx="1">
                  <c:v>3722.4074301354444</c:v>
                </c:pt>
                <c:pt idx="2">
                  <c:v>3722.4271834147667</c:v>
                </c:pt>
                <c:pt idx="3">
                  <c:v>3727.4679606610448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B3C-8C1A-F9BE1823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532143"/>
        <c:axId val="1755535503"/>
      </c:barChart>
      <c:catAx>
        <c:axId val="17555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55535503"/>
        <c:crosses val="autoZero"/>
        <c:auto val="1"/>
        <c:lblAlgn val="ctr"/>
        <c:lblOffset val="100"/>
        <c:noMultiLvlLbl val="0"/>
      </c:catAx>
      <c:valAx>
        <c:axId val="17555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5553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DCNS!$A$21:$A$21</c:f>
              <c:strCache>
                <c:ptCount val="1"/>
                <c:pt idx="0">
                  <c:v>Total Delay(ms) (delay1+delay2)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DCNS!$B$16:$G$16</c:f>
              <c:numCache>
                <c:formatCode>General</c:formatCode>
                <c:ptCount val="6"/>
                <c:pt idx="0">
                  <c:v>0.111160714179277</c:v>
                </c:pt>
                <c:pt idx="1">
                  <c:v>0.111160714179277</c:v>
                </c:pt>
                <c:pt idx="2">
                  <c:v>0.278571428498253</c:v>
                </c:pt>
                <c:pt idx="3">
                  <c:v>0.111160714179277</c:v>
                </c:pt>
                <c:pt idx="4">
                  <c:v>0.27957142842933502</c:v>
                </c:pt>
                <c:pt idx="5">
                  <c:v>0.27957142842933502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3-48F3-9756-362EAB84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437054"/>
        <c:axId val="58985470"/>
      </c:barChart>
      <c:catAx>
        <c:axId val="554370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58985470"/>
        <c:crosses val="autoZero"/>
        <c:auto val="1"/>
        <c:lblAlgn val="ctr"/>
        <c:lblOffset val="100"/>
        <c:noMultiLvlLbl val="0"/>
      </c:catAx>
      <c:valAx>
        <c:axId val="589854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_)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5543705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Total Delay(ms) (delay1+delay2)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DCNS!$A$21</c:f>
              <c:strCache>
                <c:ptCount val="1"/>
                <c:pt idx="0">
                  <c:v>Total Delay(ms) (delay1+delay2)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DCNS!$B$21:$G$21</c:f>
              <c:numCache>
                <c:formatCode>0.00_ ;\-0.00\ </c:formatCode>
                <c:ptCount val="6"/>
                <c:pt idx="0">
                  <c:v>8.4581428572329802</c:v>
                </c:pt>
                <c:pt idx="1">
                  <c:v>12.539142857026349</c:v>
                </c:pt>
                <c:pt idx="2">
                  <c:v>209.88157142708002</c:v>
                </c:pt>
                <c:pt idx="3">
                  <c:v>12.4626428520234</c:v>
                </c:pt>
                <c:pt idx="4">
                  <c:v>212.46559284771001</c:v>
                </c:pt>
                <c:pt idx="5">
                  <c:v>212.54364285207902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7-486A-A592-52BADA7CD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62651"/>
        <c:axId val="78967604"/>
      </c:barChart>
      <c:catAx>
        <c:axId val="251626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8967604"/>
        <c:crosses val="autoZero"/>
        <c:auto val="1"/>
        <c:lblAlgn val="ctr"/>
        <c:lblOffset val="100"/>
        <c:noMultiLvlLbl val="0"/>
      </c:catAx>
      <c:valAx>
        <c:axId val="78967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Time 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_ ;\-0.00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2516265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Device-Centric Energy DCNS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DCNS!$A$4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DCNS!$B$4:$G$4</c:f>
              <c:numCache>
                <c:formatCode>0.000</c:formatCode>
                <c:ptCount val="6"/>
                <c:pt idx="0">
                  <c:v>2666.8125137991701</c:v>
                </c:pt>
                <c:pt idx="1">
                  <c:v>2666.81251464559</c:v>
                </c:pt>
                <c:pt idx="2">
                  <c:v>2732.9796252451501</c:v>
                </c:pt>
                <c:pt idx="3">
                  <c:v>2666.8125138403202</c:v>
                </c:pt>
                <c:pt idx="4">
                  <c:v>2691.55035652779</c:v>
                </c:pt>
                <c:pt idx="5">
                  <c:v>2691.0700807866201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F-4E00-8C39-3DD22CC55110}"/>
            </c:ext>
          </c:extLst>
        </c:ser>
        <c:ser>
          <c:idx val="1"/>
          <c:order val="1"/>
          <c:tx>
            <c:strRef>
              <c:f>DCNS!$A$6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DCNS!$B$6:$G$6</c:f>
              <c:numCache>
                <c:formatCode>0.000</c:formatCode>
                <c:ptCount val="6"/>
                <c:pt idx="0">
                  <c:v>166.86660000002601</c:v>
                </c:pt>
                <c:pt idx="1">
                  <c:v>210.33413397781899</c:v>
                </c:pt>
                <c:pt idx="2">
                  <c:v>166.86660000002601</c:v>
                </c:pt>
                <c:pt idx="3">
                  <c:v>181.550804282771</c:v>
                </c:pt>
                <c:pt idx="4">
                  <c:v>166.86660000002601</c:v>
                </c:pt>
                <c:pt idx="5">
                  <c:v>195.71755468078999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F-4E00-8C39-3DD22CC55110}"/>
            </c:ext>
          </c:extLst>
        </c:ser>
        <c:ser>
          <c:idx val="2"/>
          <c:order val="2"/>
          <c:tx>
            <c:strRef>
              <c:f>DCNS!$A$8</c:f>
              <c:strCache>
                <c:ptCount val="1"/>
                <c:pt idx="0">
                  <c:v>Router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DCNS!$B$8:$G$8</c:f>
              <c:numCache>
                <c:formatCode>0.000</c:formatCode>
                <c:ptCount val="6"/>
                <c:pt idx="0">
                  <c:v>209.76041309107501</c:v>
                </c:pt>
                <c:pt idx="1">
                  <c:v>166.86660000002601</c:v>
                </c:pt>
                <c:pt idx="2">
                  <c:v>166.86660000002601</c:v>
                </c:pt>
                <c:pt idx="3">
                  <c:v>195.33504708603999</c:v>
                </c:pt>
                <c:pt idx="4">
                  <c:v>195.33504708603999</c:v>
                </c:pt>
                <c:pt idx="5">
                  <c:v>166.86660000002601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F-4E00-8C39-3DD22CC55110}"/>
            </c:ext>
          </c:extLst>
        </c:ser>
        <c:ser>
          <c:idx val="3"/>
          <c:order val="3"/>
          <c:tx>
            <c:strRef>
              <c:f>DCNS!$A$10</c:f>
              <c:strCache>
                <c:ptCount val="1"/>
                <c:pt idx="0">
                  <c:v>Mobile Energy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DCNS!$B$10:$G$10</c:f>
              <c:numCache>
                <c:formatCode>0.000</c:formatCode>
                <c:ptCount val="6"/>
                <c:pt idx="0">
                  <c:v>169.25756237104099</c:v>
                </c:pt>
                <c:pt idx="1">
                  <c:v>169.25756237104099</c:v>
                </c:pt>
                <c:pt idx="2">
                  <c:v>169.25756237104099</c:v>
                </c:pt>
                <c:pt idx="3">
                  <c:v>169.25756237104099</c:v>
                </c:pt>
                <c:pt idx="4">
                  <c:v>169.25756237104099</c:v>
                </c:pt>
                <c:pt idx="5">
                  <c:v>169.25756237104099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F-4E00-8C39-3DD22CC5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675203"/>
        <c:axId val="19569606"/>
      </c:barChart>
      <c:catAx>
        <c:axId val="826752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19569606"/>
        <c:crosses val="autoZero"/>
        <c:auto val="1"/>
        <c:lblAlgn val="ctr"/>
        <c:lblOffset val="100"/>
        <c:noMultiLvlLbl val="0"/>
      </c:catAx>
      <c:valAx>
        <c:axId val="195696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Energy KJ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_ ;\-0.00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826752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Application-Centric Energy DCNS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DCNS!$A$5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DCNS!$B$5:$G$5</c:f>
              <c:numCache>
                <c:formatCode>0.000</c:formatCode>
                <c:ptCount val="6"/>
                <c:pt idx="0">
                  <c:v>14.903845244321699</c:v>
                </c:pt>
                <c:pt idx="1">
                  <c:v>14.9039260107503</c:v>
                </c:pt>
                <c:pt idx="2">
                  <c:v>359.92923483560202</c:v>
                </c:pt>
                <c:pt idx="3">
                  <c:v>14.903849282643099</c:v>
                </c:pt>
                <c:pt idx="4">
                  <c:v>143.881054080745</c:v>
                </c:pt>
                <c:pt idx="5">
                  <c:v>141.37642071686099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3-47B2-A432-98BD7365D0C4}"/>
            </c:ext>
          </c:extLst>
        </c:ser>
        <c:ser>
          <c:idx val="1"/>
          <c:order val="1"/>
          <c:tx>
            <c:strRef>
              <c:f>DCNS!$A$7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DCNS!$B$7:$G$7</c:f>
              <c:numCache>
                <c:formatCode>0.000</c:formatCode>
                <c:ptCount val="6"/>
                <c:pt idx="0">
                  <c:v>0</c:v>
                </c:pt>
                <c:pt idx="1">
                  <c:v>195.17360420003899</c:v>
                </c:pt>
                <c:pt idx="2">
                  <c:v>0</c:v>
                </c:pt>
                <c:pt idx="3">
                  <c:v>65.935116140156495</c:v>
                </c:pt>
                <c:pt idx="4">
                  <c:v>0</c:v>
                </c:pt>
                <c:pt idx="5">
                  <c:v>129.545179407295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3-47B2-A432-98BD7365D0C4}"/>
            </c:ext>
          </c:extLst>
        </c:ser>
        <c:ser>
          <c:idx val="2"/>
          <c:order val="2"/>
          <c:tx>
            <c:strRef>
              <c:f>DCNS!$A$9</c:f>
              <c:strCache>
                <c:ptCount val="1"/>
                <c:pt idx="0">
                  <c:v>App_Router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DCNS!$B$9:$G$9</c:f>
              <c:numCache>
                <c:formatCode>0.000</c:formatCode>
                <c:ptCount val="6"/>
                <c:pt idx="0">
                  <c:v>192.59753965228001</c:v>
                </c:pt>
                <c:pt idx="1">
                  <c:v>0</c:v>
                </c:pt>
                <c:pt idx="2">
                  <c:v>0</c:v>
                </c:pt>
                <c:pt idx="3">
                  <c:v>127.827633650816</c:v>
                </c:pt>
                <c:pt idx="4">
                  <c:v>127.827633650816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3-47B2-A432-98BD7365D0C4}"/>
            </c:ext>
          </c:extLst>
        </c:ser>
        <c:ser>
          <c:idx val="3"/>
          <c:order val="3"/>
          <c:tx>
            <c:strRef>
              <c:f>DCNS!$A$11</c:f>
              <c:strCache>
                <c:ptCount val="1"/>
                <c:pt idx="0">
                  <c:v>App_Mobile Energy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DCNS!$B$11:$G$11</c:f>
              <c:numCache>
                <c:formatCode>0.000</c:formatCode>
                <c:ptCount val="6"/>
                <c:pt idx="0">
                  <c:v>75.278592208332199</c:v>
                </c:pt>
                <c:pt idx="1">
                  <c:v>75.278592208332199</c:v>
                </c:pt>
                <c:pt idx="2">
                  <c:v>75.278592208332199</c:v>
                </c:pt>
                <c:pt idx="3">
                  <c:v>75.278592208332199</c:v>
                </c:pt>
                <c:pt idx="4">
                  <c:v>75.278592208332199</c:v>
                </c:pt>
                <c:pt idx="5">
                  <c:v>75.278592208332199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3-47B2-A432-98BD7365D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878030"/>
        <c:axId val="77918946"/>
      </c:barChart>
      <c:catAx>
        <c:axId val="148780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7918946"/>
        <c:crosses val="autoZero"/>
        <c:auto val="1"/>
        <c:lblAlgn val="ctr"/>
        <c:lblOffset val="100"/>
        <c:noMultiLvlLbl val="0"/>
      </c:catAx>
      <c:valAx>
        <c:axId val="779189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Energy KJ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\ ;\-0.00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1487803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DCNS!$A$20</c:f>
              <c:strCache>
                <c:ptCount val="1"/>
                <c:pt idx="0">
                  <c:v>Total Application Energy(j)= E(cloud+proxy+router+mobile devices)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DCNS!$B$20:$G$20</c:f>
              <c:numCache>
                <c:formatCode>0.00_ ;\-0.00\ </c:formatCode>
                <c:ptCount val="6"/>
                <c:pt idx="0">
                  <c:v>508.61575372993047</c:v>
                </c:pt>
                <c:pt idx="1">
                  <c:v>511.19189904411809</c:v>
                </c:pt>
                <c:pt idx="2">
                  <c:v>661.04360366893081</c:v>
                </c:pt>
                <c:pt idx="3">
                  <c:v>509.7809679069444</c:v>
                </c:pt>
                <c:pt idx="4">
                  <c:v>572.82305656488984</c:v>
                </c:pt>
                <c:pt idx="5">
                  <c:v>572.03596895748478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1-4645-AF69-00C59324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619023"/>
        <c:axId val="1822619503"/>
      </c:barChart>
      <c:catAx>
        <c:axId val="18226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22619503"/>
        <c:crosses val="autoZero"/>
        <c:auto val="1"/>
        <c:lblAlgn val="ctr"/>
        <c:lblOffset val="100"/>
        <c:noMultiLvlLbl val="0"/>
      </c:catAx>
      <c:valAx>
        <c:axId val="18226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2261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24790026246719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DCNS!$A$19</c:f>
              <c:strCache>
                <c:ptCount val="1"/>
                <c:pt idx="0">
                  <c:v>Total Device Energy(j)= E(cloud+proxy+router+mobile devices)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DCNS!$B$3:$G$3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DCNS!$B$19:$G$19</c:f>
              <c:numCache>
                <c:formatCode>0.00_ ;\-0.00\ </c:formatCode>
                <c:ptCount val="6"/>
                <c:pt idx="0">
                  <c:v>3720.4697763744352</c:v>
                </c:pt>
                <c:pt idx="1">
                  <c:v>3721.0434981075991</c:v>
                </c:pt>
                <c:pt idx="2">
                  <c:v>3743.7430747293665</c:v>
                </c:pt>
                <c:pt idx="3">
                  <c:v>3720.7286146932952</c:v>
                </c:pt>
                <c:pt idx="4">
                  <c:v>3730.7822530980202</c:v>
                </c:pt>
                <c:pt idx="5">
                  <c:v>3730.6844849516001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3-40B3-A8E1-329E5CD69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419759"/>
        <c:axId val="2004422639"/>
      </c:barChart>
      <c:catAx>
        <c:axId val="20044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422639"/>
        <c:crosses val="autoZero"/>
        <c:auto val="1"/>
        <c:lblAlgn val="ctr"/>
        <c:lblOffset val="100"/>
        <c:noMultiLvlLbl val="0"/>
      </c:catAx>
      <c:valAx>
        <c:axId val="20044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4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3367431901986"/>
          <c:y val="4.4753476611883697E-2"/>
          <c:w val="0.517188057571072"/>
          <c:h val="0.70632111251580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VR_Game!$A$4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VR_Game!$B$3:$G$3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VR_Game!$B$4:$G$4</c:f>
              <c:numCache>
                <c:formatCode>General</c:formatCode>
                <c:ptCount val="6"/>
                <c:pt idx="0">
                  <c:v>2665.3905340752599</c:v>
                </c:pt>
                <c:pt idx="1">
                  <c:v>2665.3898704733901</c:v>
                </c:pt>
                <c:pt idx="2">
                  <c:v>2665.3886033134199</c:v>
                </c:pt>
                <c:pt idx="3">
                  <c:v>2694.6135313608902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3-4821-BD93-F475C4A305B4}"/>
            </c:ext>
          </c:extLst>
        </c:ser>
        <c:ser>
          <c:idx val="1"/>
          <c:order val="1"/>
          <c:tx>
            <c:strRef>
              <c:f>VR_Game!$A$5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VR_Game!$B$3:$G$3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VR_Game!$B$5:$G$5</c:f>
              <c:numCache>
                <c:formatCode>General</c:formatCode>
                <c:ptCount val="6"/>
                <c:pt idx="0">
                  <c:v>7.5064063650383996</c:v>
                </c:pt>
                <c:pt idx="1">
                  <c:v>7.5029455650384298</c:v>
                </c:pt>
                <c:pt idx="2">
                  <c:v>7.4963370850383404</c:v>
                </c:pt>
                <c:pt idx="3">
                  <c:v>159.86676863488699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3-4821-BD93-F475C4A305B4}"/>
            </c:ext>
          </c:extLst>
        </c:ser>
        <c:ser>
          <c:idx val="2"/>
          <c:order val="2"/>
          <c:tx>
            <c:strRef>
              <c:f>VR_Game!$A$6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VR_Game!$B$3:$G$3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VR_Game!$B$6:$G$6</c:f>
              <c:numCache>
                <c:formatCode>General</c:formatCode>
                <c:ptCount val="6"/>
                <c:pt idx="0">
                  <c:v>166.86660000002601</c:v>
                </c:pt>
                <c:pt idx="1">
                  <c:v>166.86660000002601</c:v>
                </c:pt>
                <c:pt idx="2">
                  <c:v>192.863334592575</c:v>
                </c:pt>
                <c:pt idx="3">
                  <c:v>166.86660000002601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3-4821-BD93-F475C4A305B4}"/>
            </c:ext>
          </c:extLst>
        </c:ser>
        <c:ser>
          <c:idx val="3"/>
          <c:order val="3"/>
          <c:tx>
            <c:strRef>
              <c:f>VR_Game!$A$7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VR_Game!$B$3:$G$3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116.72972596861899</c:v>
                </c:pt>
                <c:pt idx="3">
                  <c:v>0</c:v>
                </c:pt>
                <c:pt idx="5" formatCode="0.000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3-4821-BD93-F475C4A3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746269"/>
        <c:axId val="47492364"/>
      </c:barChart>
      <c:catAx>
        <c:axId val="637462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47492364"/>
        <c:crosses val="autoZero"/>
        <c:auto val="1"/>
        <c:lblAlgn val="ctr"/>
        <c:lblOffset val="100"/>
        <c:noMultiLvlLbl val="0"/>
      </c:catAx>
      <c:valAx>
        <c:axId val="474923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6374626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VR_Game!$A$27:$A$27</c:f>
              <c:strCache>
                <c:ptCount val="1"/>
                <c:pt idx="0">
                  <c:v>Total Delay(ms) (delay1)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VR_Game!$B$3:$G$3</c:f>
              <c:strCache>
                <c:ptCount val="4"/>
                <c:pt idx="0">
                  <c:v>Edge only</c:v>
                </c:pt>
                <c:pt idx="1">
                  <c:v>Router include</c:v>
                </c:pt>
                <c:pt idx="2">
                  <c:v>Proxy include</c:v>
                </c:pt>
                <c:pt idx="3">
                  <c:v>Cloud only</c:v>
                </c:pt>
              </c:strCache>
            </c:strRef>
          </c:cat>
          <c:val>
            <c:numRef>
              <c:f>VR_Game!$B$16:$G$16</c:f>
              <c:numCache>
                <c:formatCode>General</c:formatCode>
                <c:ptCount val="6"/>
                <c:pt idx="0">
                  <c:v>175.05993149926999</c:v>
                </c:pt>
                <c:pt idx="1">
                  <c:v>174.82683636389399</c:v>
                </c:pt>
                <c:pt idx="2">
                  <c:v>174.83046249007501</c:v>
                </c:pt>
                <c:pt idx="3">
                  <c:v>174.78003761820901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9-47F3-B21F-5A34D3FA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139302"/>
        <c:axId val="1893541"/>
      </c:barChart>
      <c:catAx>
        <c:axId val="771393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1893541"/>
        <c:crosses val="autoZero"/>
        <c:auto val="1"/>
        <c:lblAlgn val="ctr"/>
        <c:lblOffset val="100"/>
        <c:noMultiLvlLbl val="0"/>
      </c:catAx>
      <c:valAx>
        <c:axId val="18935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7713930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574560</xdr:colOff>
      <xdr:row>0</xdr:row>
      <xdr:rowOff>0</xdr:rowOff>
    </xdr:from>
    <xdr:to>
      <xdr:col>68</xdr:col>
      <xdr:colOff>114840</xdr:colOff>
      <xdr:row>17</xdr:row>
      <xdr:rowOff>93960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60</xdr:col>
      <xdr:colOff>614520</xdr:colOff>
      <xdr:row>21</xdr:row>
      <xdr:rowOff>111960</xdr:rowOff>
    </xdr:from>
    <xdr:to>
      <xdr:col>67</xdr:col>
      <xdr:colOff>672840</xdr:colOff>
      <xdr:row>38</xdr:row>
      <xdr:rowOff>33480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642240</xdr:colOff>
      <xdr:row>27</xdr:row>
      <xdr:rowOff>11160</xdr:rowOff>
    </xdr:from>
    <xdr:to>
      <xdr:col>15</xdr:col>
      <xdr:colOff>417960</xdr:colOff>
      <xdr:row>45</xdr:row>
      <xdr:rowOff>104760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5164200</xdr:colOff>
      <xdr:row>27</xdr:row>
      <xdr:rowOff>81720</xdr:rowOff>
    </xdr:from>
    <xdr:to>
      <xdr:col>4</xdr:col>
      <xdr:colOff>928800</xdr:colOff>
      <xdr:row>49</xdr:row>
      <xdr:rowOff>85680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1118880</xdr:colOff>
      <xdr:row>27</xdr:row>
      <xdr:rowOff>22680</xdr:rowOff>
    </xdr:from>
    <xdr:to>
      <xdr:col>10</xdr:col>
      <xdr:colOff>184320</xdr:colOff>
      <xdr:row>48</xdr:row>
      <xdr:rowOff>93600</xdr:rowOff>
    </xdr:to>
    <xdr:graphicFrame macro="">
      <xdr:nvGraphicFramePr>
        <xdr:cNvPr id="6" name="Chart 8_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676275</xdr:colOff>
      <xdr:row>7</xdr:row>
      <xdr:rowOff>85725</xdr:rowOff>
    </xdr:from>
    <xdr:to>
      <xdr:col>10</xdr:col>
      <xdr:colOff>288925</xdr:colOff>
      <xdr:row>24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719DB2-42B4-F65A-12A2-A1ED3D00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898525</xdr:colOff>
      <xdr:row>7</xdr:row>
      <xdr:rowOff>66675</xdr:rowOff>
    </xdr:from>
    <xdr:to>
      <xdr:col>5</xdr:col>
      <xdr:colOff>542925</xdr:colOff>
      <xdr:row>24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410A6E-0E91-063D-BEDB-425E720FB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574560</xdr:colOff>
      <xdr:row>0</xdr:row>
      <xdr:rowOff>0</xdr:rowOff>
    </xdr:from>
    <xdr:to>
      <xdr:col>68</xdr:col>
      <xdr:colOff>114840</xdr:colOff>
      <xdr:row>17</xdr:row>
      <xdr:rowOff>93960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60</xdr:col>
      <xdr:colOff>614520</xdr:colOff>
      <xdr:row>21</xdr:row>
      <xdr:rowOff>111960</xdr:rowOff>
    </xdr:from>
    <xdr:to>
      <xdr:col>67</xdr:col>
      <xdr:colOff>672840</xdr:colOff>
      <xdr:row>38</xdr:row>
      <xdr:rowOff>33480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2880720</xdr:colOff>
      <xdr:row>32</xdr:row>
      <xdr:rowOff>4320</xdr:rowOff>
    </xdr:from>
    <xdr:to>
      <xdr:col>2</xdr:col>
      <xdr:colOff>1129320</xdr:colOff>
      <xdr:row>54</xdr:row>
      <xdr:rowOff>59040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365040</xdr:colOff>
      <xdr:row>30</xdr:row>
      <xdr:rowOff>77760</xdr:rowOff>
    </xdr:from>
    <xdr:to>
      <xdr:col>9</xdr:col>
      <xdr:colOff>421560</xdr:colOff>
      <xdr:row>52</xdr:row>
      <xdr:rowOff>146880</xdr:rowOff>
    </xdr:to>
    <xdr:graphicFrame macro="">
      <xdr:nvGraphicFramePr>
        <xdr:cNvPr id="8" name="Chart 8_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1440</xdr:colOff>
      <xdr:row>25</xdr:row>
      <xdr:rowOff>69480</xdr:rowOff>
    </xdr:from>
    <xdr:to>
      <xdr:col>15</xdr:col>
      <xdr:colOff>240840</xdr:colOff>
      <xdr:row>45</xdr:row>
      <xdr:rowOff>119160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1108075</xdr:colOff>
      <xdr:row>6</xdr:row>
      <xdr:rowOff>22225</xdr:rowOff>
    </xdr:from>
    <xdr:to>
      <xdr:col>7</xdr:col>
      <xdr:colOff>752475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DBDD7-F281-4E95-BB67-C84FBBB4A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200025</xdr:colOff>
      <xdr:row>14</xdr:row>
      <xdr:rowOff>15875</xdr:rowOff>
    </xdr:from>
    <xdr:to>
      <xdr:col>8</xdr:col>
      <xdr:colOff>269875</xdr:colOff>
      <xdr:row>31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BFB8-2BF9-D9F8-EEBD-0F2486907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"/>
  <sheetViews>
    <sheetView topLeftCell="B1" zoomScaleNormal="100" workbookViewId="0">
      <selection activeCell="K25" sqref="K25"/>
    </sheetView>
  </sheetViews>
  <sheetFormatPr defaultColWidth="11.54296875" defaultRowHeight="12.5"/>
  <cols>
    <col min="1" max="1" width="99.08984375" style="1" customWidth="1"/>
    <col min="2" max="7" width="17.6328125" style="1" customWidth="1"/>
    <col min="8" max="9" width="11.54296875" style="1"/>
    <col min="10" max="10" width="12.6328125" style="1" customWidth="1"/>
    <col min="11" max="11" width="14.1796875" style="1" customWidth="1"/>
    <col min="12" max="12" width="16.54296875" style="1" customWidth="1"/>
    <col min="13" max="13" width="17.453125" style="1" customWidth="1"/>
    <col min="14" max="14" width="13.7265625" style="1" customWidth="1"/>
    <col min="15" max="15" width="16.26953125" style="1" customWidth="1"/>
    <col min="16" max="16" width="17.6328125" style="1" customWidth="1"/>
    <col min="17" max="17" width="12.90625" style="1" customWidth="1"/>
    <col min="18" max="18" width="17.26953125" style="1" customWidth="1"/>
    <col min="19" max="19" width="18.26953125" style="1" customWidth="1"/>
    <col min="20" max="20" width="12.81640625" style="1" customWidth="1"/>
    <col min="21" max="21" width="17.1796875" style="1" customWidth="1"/>
    <col min="22" max="22" width="18.08984375" style="1" customWidth="1"/>
    <col min="23" max="23" width="11.453125" style="1" customWidth="1"/>
    <col min="24" max="24" width="15.7265625" style="1" customWidth="1"/>
    <col min="25" max="25" width="16.7265625" style="1" customWidth="1"/>
    <col min="26" max="1024" width="11.54296875" style="1"/>
  </cols>
  <sheetData>
    <row r="1" spans="1:32">
      <c r="A1" s="2" t="s">
        <v>0</v>
      </c>
    </row>
    <row r="2" spans="1:32">
      <c r="A2" s="1" t="s">
        <v>1</v>
      </c>
    </row>
    <row r="3" spans="1:32">
      <c r="A3" s="3"/>
      <c r="B3" s="4" t="s">
        <v>2</v>
      </c>
      <c r="C3" s="5" t="s">
        <v>3</v>
      </c>
      <c r="D3" s="6" t="s">
        <v>4</v>
      </c>
      <c r="E3" s="7" t="s">
        <v>5</v>
      </c>
      <c r="F3" s="8" t="s">
        <v>6</v>
      </c>
      <c r="G3" s="9" t="s">
        <v>7</v>
      </c>
      <c r="H3" s="3"/>
      <c r="I3" s="3"/>
      <c r="J3" s="3"/>
      <c r="K3" s="6"/>
      <c r="L3" s="10"/>
      <c r="M3" s="11"/>
      <c r="N3" s="6"/>
      <c r="O3" s="10"/>
      <c r="P3" s="11"/>
      <c r="Q3" s="6"/>
      <c r="R3" s="10"/>
      <c r="S3" s="11"/>
      <c r="T3" s="6"/>
      <c r="U3" s="10"/>
      <c r="V3" s="11"/>
      <c r="W3" s="6"/>
      <c r="X3" s="10"/>
      <c r="Y3" s="11"/>
      <c r="Z3" s="3"/>
      <c r="AA3" s="3"/>
      <c r="AB3" s="3"/>
      <c r="AC3" s="3"/>
      <c r="AD3" s="3"/>
      <c r="AE3" s="3"/>
      <c r="AF3" s="3"/>
    </row>
    <row r="4" spans="1:32">
      <c r="A4" s="3" t="s">
        <v>8</v>
      </c>
      <c r="B4" s="12">
        <v>2666.8125137991701</v>
      </c>
      <c r="C4" s="12">
        <v>2666.81251464559</v>
      </c>
      <c r="D4" s="12">
        <v>2732.9796252451501</v>
      </c>
      <c r="E4" s="12">
        <v>2666.8125138403202</v>
      </c>
      <c r="F4" s="12">
        <v>2691.55035652779</v>
      </c>
      <c r="G4" s="12">
        <v>2691.0700807866201</v>
      </c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13" t="s">
        <v>9</v>
      </c>
      <c r="B5" s="12">
        <v>14.903845244321699</v>
      </c>
      <c r="C5" s="12">
        <v>14.9039260107503</v>
      </c>
      <c r="D5" s="12">
        <v>359.92923483560202</v>
      </c>
      <c r="E5" s="12">
        <v>14.903849282643099</v>
      </c>
      <c r="F5" s="12">
        <v>143.881054080745</v>
      </c>
      <c r="G5" s="12">
        <v>141.37642071686099</v>
      </c>
      <c r="H5" s="3"/>
      <c r="I5" s="3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A6" s="3" t="s">
        <v>10</v>
      </c>
      <c r="B6" s="12">
        <v>166.86660000002601</v>
      </c>
      <c r="C6" s="12">
        <v>210.33413397781899</v>
      </c>
      <c r="D6" s="12">
        <v>166.86660000002601</v>
      </c>
      <c r="E6" s="12">
        <v>181.550804282771</v>
      </c>
      <c r="F6" s="12">
        <v>166.86660000002601</v>
      </c>
      <c r="G6" s="12">
        <v>195.71755468078999</v>
      </c>
      <c r="H6" s="3"/>
      <c r="I6" s="3"/>
      <c r="J6" s="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A7" s="13" t="s">
        <v>11</v>
      </c>
      <c r="B7" s="12">
        <v>0</v>
      </c>
      <c r="C7" s="12">
        <v>195.17360420003899</v>
      </c>
      <c r="D7" s="12">
        <v>0</v>
      </c>
      <c r="E7" s="12">
        <v>65.935116140156495</v>
      </c>
      <c r="F7" s="12">
        <v>0</v>
      </c>
      <c r="G7" s="12">
        <v>129.545179407295</v>
      </c>
      <c r="H7" s="3"/>
      <c r="I7" s="3"/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 t="s">
        <v>12</v>
      </c>
      <c r="B8" s="12">
        <v>209.76041309107501</v>
      </c>
      <c r="C8" s="12">
        <v>166.86660000002601</v>
      </c>
      <c r="D8" s="12">
        <v>166.86660000002601</v>
      </c>
      <c r="E8" s="12">
        <v>195.33504708603999</v>
      </c>
      <c r="F8" s="12">
        <v>195.33504708603999</v>
      </c>
      <c r="G8" s="12">
        <v>166.86660000002601</v>
      </c>
      <c r="H8" s="3"/>
      <c r="I8" s="3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13" t="s">
        <v>13</v>
      </c>
      <c r="B9" s="12">
        <v>192.59753965228001</v>
      </c>
      <c r="C9" s="12">
        <v>0</v>
      </c>
      <c r="D9" s="12">
        <v>0</v>
      </c>
      <c r="E9" s="12">
        <v>127.827633650816</v>
      </c>
      <c r="F9" s="12">
        <v>127.827633650816</v>
      </c>
      <c r="G9" s="12">
        <v>0</v>
      </c>
      <c r="H9" s="3"/>
      <c r="I9" s="3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3" t="s">
        <v>14</v>
      </c>
      <c r="B10" s="12">
        <v>169.25756237104099</v>
      </c>
      <c r="C10" s="12">
        <v>169.25756237104099</v>
      </c>
      <c r="D10" s="12">
        <v>169.25756237104099</v>
      </c>
      <c r="E10" s="12">
        <v>169.25756237104099</v>
      </c>
      <c r="F10" s="12">
        <v>169.25756237104099</v>
      </c>
      <c r="G10" s="12">
        <v>169.25756237104099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13" t="s">
        <v>15</v>
      </c>
      <c r="B11" s="12">
        <v>75.278592208332199</v>
      </c>
      <c r="C11" s="12">
        <v>75.278592208332199</v>
      </c>
      <c r="D11" s="12">
        <v>75.278592208332199</v>
      </c>
      <c r="E11" s="12">
        <v>75.278592208332199</v>
      </c>
      <c r="F11" s="12">
        <v>75.278592208332199</v>
      </c>
      <c r="G11" s="12">
        <v>75.278592208332199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A12" s="3" t="s">
        <v>16</v>
      </c>
      <c r="B12">
        <v>38390</v>
      </c>
      <c r="C12">
        <v>45243</v>
      </c>
      <c r="D12">
        <v>64969</v>
      </c>
      <c r="E12">
        <v>33015</v>
      </c>
      <c r="F12">
        <v>47509</v>
      </c>
      <c r="G12">
        <v>50312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14" t="s">
        <v>17</v>
      </c>
      <c r="B13">
        <v>5.3571428572196602</v>
      </c>
      <c r="C13">
        <v>7.4371428570353997</v>
      </c>
      <c r="D13">
        <v>104.778571427112</v>
      </c>
      <c r="E13">
        <v>7.3606428520324503</v>
      </c>
      <c r="F13">
        <v>107.36259284774199</v>
      </c>
      <c r="G13">
        <v>107.440642852111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>
      <c r="A14" s="14" t="s">
        <v>18</v>
      </c>
      <c r="B14">
        <v>3.10100000001332</v>
      </c>
      <c r="C14">
        <v>5.1019999999909498</v>
      </c>
      <c r="D14">
        <v>105.10299999996801</v>
      </c>
      <c r="E14">
        <v>5.1019999999909498</v>
      </c>
      <c r="F14">
        <v>105.10299999996801</v>
      </c>
      <c r="G14">
        <v>105.10299999996801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>
      <c r="A15" s="3" t="s">
        <v>19</v>
      </c>
      <c r="B15">
        <v>2.9571428571362</v>
      </c>
      <c r="C15">
        <v>2.9718095238165301</v>
      </c>
      <c r="D15">
        <v>0.29323809517857902</v>
      </c>
      <c r="E15">
        <v>2.9571428571362</v>
      </c>
      <c r="F15">
        <v>2.9571428571362</v>
      </c>
      <c r="G15">
        <v>2.9718095238165301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>
      <c r="A16" s="3" t="s">
        <v>20</v>
      </c>
      <c r="B16">
        <v>0.111160714179277</v>
      </c>
      <c r="C16">
        <v>0.111160714179277</v>
      </c>
      <c r="D16">
        <v>0.278571428498253</v>
      </c>
      <c r="E16">
        <v>0.111160714179277</v>
      </c>
      <c r="F16">
        <v>0.27957142842933502</v>
      </c>
      <c r="G16">
        <v>0.27957142842933502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>
      <c r="A17" s="3" t="s">
        <v>21</v>
      </c>
      <c r="B17">
        <v>1.5285714284982499</v>
      </c>
      <c r="C17">
        <v>1.5285714284982499</v>
      </c>
      <c r="D17">
        <v>0.18930615007698301</v>
      </c>
      <c r="E17">
        <v>1.52933894150118</v>
      </c>
      <c r="F17">
        <v>0.190412672279728</v>
      </c>
      <c r="G17">
        <v>0.19038020154548699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>
      <c r="A18" s="3" t="s">
        <v>22</v>
      </c>
      <c r="B18">
        <v>2.10000000009313</v>
      </c>
      <c r="C18">
        <v>2.10000000009313</v>
      </c>
      <c r="D18">
        <v>2.10000000009313</v>
      </c>
      <c r="E18">
        <v>2.10000000009313</v>
      </c>
      <c r="F18">
        <v>2.10000000009313</v>
      </c>
      <c r="G18">
        <v>2.10000000009313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>
      <c r="A19" s="15" t="s">
        <v>23</v>
      </c>
      <c r="B19" s="15">
        <f t="shared" ref="B19:G20" si="0">B4+B6+B8+(4*B10)</f>
        <v>3720.4697763744352</v>
      </c>
      <c r="C19" s="15">
        <f t="shared" si="0"/>
        <v>3721.0434981075991</v>
      </c>
      <c r="D19" s="15">
        <f t="shared" si="0"/>
        <v>3743.7430747293665</v>
      </c>
      <c r="E19" s="15">
        <f t="shared" si="0"/>
        <v>3720.7286146932952</v>
      </c>
      <c r="F19" s="15">
        <f t="shared" si="0"/>
        <v>3730.7822530980202</v>
      </c>
      <c r="G19" s="15">
        <f t="shared" si="0"/>
        <v>3730.6844849516001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>
      <c r="A20" s="13" t="s">
        <v>24</v>
      </c>
      <c r="B20" s="13">
        <f t="shared" si="0"/>
        <v>508.61575372993047</v>
      </c>
      <c r="C20" s="13">
        <f t="shared" si="0"/>
        <v>511.19189904411809</v>
      </c>
      <c r="D20" s="13">
        <f t="shared" si="0"/>
        <v>661.04360366893081</v>
      </c>
      <c r="E20" s="13">
        <f t="shared" si="0"/>
        <v>509.7809679069444</v>
      </c>
      <c r="F20" s="13">
        <f t="shared" si="0"/>
        <v>572.82305656488984</v>
      </c>
      <c r="G20" s="13">
        <f t="shared" si="0"/>
        <v>572.03596895748478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>
      <c r="A21" s="16" t="s">
        <v>25</v>
      </c>
      <c r="B21" s="16">
        <f t="shared" ref="B21:G21" si="1">B13+B14</f>
        <v>8.4581428572329802</v>
      </c>
      <c r="C21" s="16">
        <f t="shared" si="1"/>
        <v>12.539142857026349</v>
      </c>
      <c r="D21" s="16">
        <f t="shared" si="1"/>
        <v>209.88157142708002</v>
      </c>
      <c r="E21" s="16">
        <f t="shared" si="1"/>
        <v>12.4626428520234</v>
      </c>
      <c r="F21" s="16">
        <f t="shared" si="1"/>
        <v>212.46559284771001</v>
      </c>
      <c r="G21" s="16">
        <f t="shared" si="1"/>
        <v>212.54364285207902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>
      <c r="A23" s="3" t="s">
        <v>27</v>
      </c>
      <c r="B23">
        <v>3987361.3412025701</v>
      </c>
      <c r="C23">
        <v>3987362.5412025698</v>
      </c>
      <c r="D23">
        <v>97793899.036484107</v>
      </c>
      <c r="E23">
        <v>3987361.4012025702</v>
      </c>
      <c r="F23">
        <v>39058733.292113401</v>
      </c>
      <c r="G23">
        <v>38377836.034751996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>
      <c r="A24" s="3" t="s">
        <v>28</v>
      </c>
      <c r="B24">
        <v>11367.605600000001</v>
      </c>
      <c r="C24">
        <v>14409.5155</v>
      </c>
      <c r="D24">
        <v>166505.01</v>
      </c>
      <c r="E24">
        <v>11529.600700000001</v>
      </c>
      <c r="F24">
        <v>19629.335200000001</v>
      </c>
      <c r="G24">
        <v>22509.25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>
      <c r="A29" s="3"/>
      <c r="B29" s="3"/>
      <c r="C29" s="3"/>
      <c r="D29" s="3"/>
      <c r="E29" s="3"/>
      <c r="F2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>
      <c r="A30" s="3"/>
      <c r="B30" s="3"/>
      <c r="C30" s="3"/>
      <c r="D30" s="3"/>
      <c r="E30" s="3"/>
      <c r="F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>
      <c r="A31" s="3"/>
      <c r="B31" s="3"/>
      <c r="C31" s="3"/>
      <c r="D31" s="3"/>
      <c r="E31" s="3"/>
      <c r="F3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>
      <c r="A32" s="3"/>
      <c r="B32" s="3"/>
      <c r="C32" s="3"/>
      <c r="D32" s="3"/>
      <c r="E32" s="3"/>
      <c r="F3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>
      <c r="A33" s="3"/>
      <c r="B33" s="3"/>
      <c r="C33" s="3"/>
      <c r="D33" s="3"/>
      <c r="E33" s="3"/>
      <c r="F3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>
      <c r="A40" s="1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1"/>
  <sheetViews>
    <sheetView tabSelected="1" topLeftCell="B13" zoomScaleNormal="100" workbookViewId="0">
      <selection activeCell="A25" activeCellId="1" sqref="A3:E3 A25:E25"/>
    </sheetView>
  </sheetViews>
  <sheetFormatPr defaultColWidth="11.54296875" defaultRowHeight="12.5"/>
  <cols>
    <col min="1" max="1" width="99.08984375" style="1" customWidth="1"/>
    <col min="2" max="7" width="17.6328125" style="1" customWidth="1"/>
    <col min="8" max="9" width="11.54296875" style="1"/>
    <col min="10" max="10" width="12.6328125" style="1" customWidth="1"/>
    <col min="11" max="11" width="14.1796875" style="1" customWidth="1"/>
    <col min="12" max="12" width="16.54296875" style="1" customWidth="1"/>
    <col min="13" max="13" width="17.453125" style="1" customWidth="1"/>
    <col min="14" max="14" width="13.7265625" style="1" customWidth="1"/>
    <col min="15" max="15" width="16.26953125" style="1" customWidth="1"/>
    <col min="16" max="16" width="17.6328125" style="1" customWidth="1"/>
    <col min="17" max="17" width="12.90625" style="1" customWidth="1"/>
    <col min="18" max="18" width="17.26953125" style="1" customWidth="1"/>
    <col min="19" max="19" width="18.26953125" style="1" customWidth="1"/>
    <col min="20" max="20" width="12.81640625" style="1" customWidth="1"/>
    <col min="21" max="21" width="17.1796875" style="1" customWidth="1"/>
    <col min="22" max="22" width="18.08984375" style="1" customWidth="1"/>
    <col min="23" max="23" width="11.453125" style="1" customWidth="1"/>
    <col min="24" max="24" width="15.7265625" style="1" customWidth="1"/>
    <col min="25" max="25" width="16.7265625" style="1" customWidth="1"/>
    <col min="26" max="1024" width="11.54296875" style="1"/>
  </cols>
  <sheetData>
    <row r="1" spans="1:32">
      <c r="A1" s="2" t="s">
        <v>0</v>
      </c>
    </row>
    <row r="2" spans="1:32">
      <c r="A2" s="1" t="s">
        <v>1</v>
      </c>
    </row>
    <row r="3" spans="1:32">
      <c r="A3" s="3"/>
      <c r="B3" s="4" t="s">
        <v>29</v>
      </c>
      <c r="C3" s="5" t="s">
        <v>30</v>
      </c>
      <c r="D3" s="6" t="s">
        <v>31</v>
      </c>
      <c r="E3" s="7" t="s">
        <v>4</v>
      </c>
      <c r="F3"/>
      <c r="G3"/>
      <c r="H3" s="3"/>
      <c r="I3" s="3"/>
      <c r="J3" s="3"/>
      <c r="K3" s="6"/>
      <c r="L3" s="10"/>
      <c r="M3" s="11"/>
      <c r="N3" s="6"/>
      <c r="O3" s="10"/>
      <c r="P3" s="11"/>
      <c r="Q3" s="6"/>
      <c r="R3" s="10"/>
      <c r="S3" s="11"/>
      <c r="T3" s="6"/>
      <c r="U3" s="10"/>
      <c r="V3" s="11"/>
      <c r="W3" s="6"/>
      <c r="X3" s="10"/>
      <c r="Y3" s="11"/>
      <c r="Z3" s="3"/>
      <c r="AA3" s="3"/>
      <c r="AB3" s="3"/>
      <c r="AC3" s="3"/>
      <c r="AD3" s="3"/>
      <c r="AE3" s="3"/>
      <c r="AF3" s="3"/>
    </row>
    <row r="4" spans="1:32">
      <c r="A4" s="3" t="s">
        <v>8</v>
      </c>
      <c r="B4">
        <v>2665.3905340752599</v>
      </c>
      <c r="C4">
        <v>2665.3898704733901</v>
      </c>
      <c r="D4">
        <v>2665.3886033134199</v>
      </c>
      <c r="E4">
        <v>2694.6135313608902</v>
      </c>
      <c r="F4" s="12"/>
      <c r="G4" s="12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13" t="s">
        <v>9</v>
      </c>
      <c r="B5">
        <v>7.5064063650383996</v>
      </c>
      <c r="C5">
        <v>7.5029455650384298</v>
      </c>
      <c r="D5">
        <v>7.4963370850383404</v>
      </c>
      <c r="E5">
        <v>159.86676863488699</v>
      </c>
      <c r="F5" s="12"/>
      <c r="G5" s="12"/>
      <c r="H5" s="3"/>
      <c r="I5" s="3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A6" s="3" t="s">
        <v>10</v>
      </c>
      <c r="B6">
        <v>166.86660000002601</v>
      </c>
      <c r="C6">
        <v>166.86660000002601</v>
      </c>
      <c r="D6">
        <v>192.863334592575</v>
      </c>
      <c r="E6">
        <v>166.86660000002601</v>
      </c>
      <c r="F6" s="12"/>
      <c r="G6" s="12"/>
      <c r="H6" s="3"/>
      <c r="I6" s="3"/>
      <c r="J6" s="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A7" s="13" t="s">
        <v>11</v>
      </c>
      <c r="B7">
        <v>0</v>
      </c>
      <c r="C7">
        <v>0</v>
      </c>
      <c r="D7">
        <v>116.72972596861899</v>
      </c>
      <c r="E7">
        <v>0</v>
      </c>
      <c r="F7" s="12"/>
      <c r="G7" s="12">
        <v>1000000</v>
      </c>
      <c r="H7" s="3"/>
      <c r="I7" s="3"/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 t="s">
        <v>12</v>
      </c>
      <c r="B8">
        <v>166.86660000002601</v>
      </c>
      <c r="C8">
        <v>192.442120777985</v>
      </c>
      <c r="D8">
        <v>166.86660000002601</v>
      </c>
      <c r="E8">
        <v>166.86660000002601</v>
      </c>
      <c r="F8" s="12"/>
      <c r="G8" s="12"/>
      <c r="H8" s="3"/>
      <c r="I8" s="3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13" t="s">
        <v>13</v>
      </c>
      <c r="B9">
        <v>0</v>
      </c>
      <c r="C9">
        <v>114.83833805721</v>
      </c>
      <c r="D9">
        <v>0</v>
      </c>
      <c r="E9">
        <v>0</v>
      </c>
      <c r="F9" s="12"/>
      <c r="G9" s="12"/>
      <c r="H9" s="3"/>
      <c r="I9" s="3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3" t="s">
        <v>32</v>
      </c>
      <c r="B10">
        <v>175.05993149922199</v>
      </c>
      <c r="C10">
        <v>174.29400096728801</v>
      </c>
      <c r="D10">
        <v>174.091245973659</v>
      </c>
      <c r="E10">
        <v>174.78057703160499</v>
      </c>
      <c r="F10" s="12"/>
      <c r="G10" s="1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13" t="s">
        <v>33</v>
      </c>
      <c r="B11">
        <v>175.05882202170201</v>
      </c>
      <c r="C11">
        <v>161.887525475947</v>
      </c>
      <c r="D11">
        <v>158.40085659630401</v>
      </c>
      <c r="E11">
        <v>170.25491307547799</v>
      </c>
      <c r="F11" s="12"/>
      <c r="G11" s="1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A12" s="3" t="s">
        <v>34</v>
      </c>
      <c r="B12">
        <v>175.05993149934099</v>
      </c>
      <c r="C12">
        <v>174.29400083993599</v>
      </c>
      <c r="D12">
        <v>174.194079106196</v>
      </c>
      <c r="E12">
        <v>174.78039722744001</v>
      </c>
      <c r="F12"/>
      <c r="G1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13" t="s">
        <v>35</v>
      </c>
      <c r="B13">
        <v>175.05882202182099</v>
      </c>
      <c r="C13">
        <v>161.88752328766699</v>
      </c>
      <c r="D13">
        <v>160.16922282327599</v>
      </c>
      <c r="E13">
        <v>170.25182107833501</v>
      </c>
      <c r="F13"/>
      <c r="G1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>
      <c r="A14" s="14" t="s">
        <v>36</v>
      </c>
      <c r="B14">
        <v>175.05993149933099</v>
      </c>
      <c r="C14">
        <v>174.294000712925</v>
      </c>
      <c r="D14">
        <v>174.192857938815</v>
      </c>
      <c r="E14">
        <v>174.78021742284801</v>
      </c>
      <c r="F14"/>
      <c r="G1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>
      <c r="A15" s="13" t="s">
        <v>37</v>
      </c>
      <c r="B15">
        <v>175.05882202181101</v>
      </c>
      <c r="C15">
        <v>161.88752109958801</v>
      </c>
      <c r="D15">
        <v>160.14822306351999</v>
      </c>
      <c r="E15">
        <v>170.24872908088</v>
      </c>
      <c r="F15"/>
      <c r="G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>
      <c r="A16" s="3" t="s">
        <v>38</v>
      </c>
      <c r="B16">
        <v>175.05993149926999</v>
      </c>
      <c r="C16">
        <v>174.82683636389399</v>
      </c>
      <c r="D16">
        <v>174.83046249007501</v>
      </c>
      <c r="E16">
        <v>174.78003761820901</v>
      </c>
      <c r="F16"/>
      <c r="G1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>
      <c r="A17" s="13" t="s">
        <v>39</v>
      </c>
      <c r="B17">
        <v>175.05882202174999</v>
      </c>
      <c r="C17">
        <v>171.050410008005</v>
      </c>
      <c r="D17">
        <v>171.11276655317201</v>
      </c>
      <c r="E17">
        <v>170.24563708322799</v>
      </c>
      <c r="F17"/>
      <c r="G1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>
      <c r="A18" s="3" t="s">
        <v>16</v>
      </c>
      <c r="B18">
        <v>28759</v>
      </c>
      <c r="C18">
        <v>23572</v>
      </c>
      <c r="D18">
        <v>25617</v>
      </c>
      <c r="E18">
        <v>34499</v>
      </c>
      <c r="F18"/>
      <c r="G1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>
      <c r="A19" s="18" t="s">
        <v>40</v>
      </c>
      <c r="B19">
        <v>27.364484459275999</v>
      </c>
      <c r="C19">
        <v>26.1478152341042</v>
      </c>
      <c r="D19">
        <v>34.472197270678699</v>
      </c>
      <c r="E19">
        <v>229.85638395062901</v>
      </c>
      <c r="F19"/>
      <c r="G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>
      <c r="A20" s="18" t="s">
        <v>41</v>
      </c>
      <c r="B20">
        <v>0.19661904751944001</v>
      </c>
      <c r="C20">
        <v>0.19661904751944001</v>
      </c>
      <c r="D20">
        <v>0.19661904751944001</v>
      </c>
      <c r="E20">
        <v>0.189285714179277</v>
      </c>
      <c r="F20"/>
      <c r="G2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>
      <c r="A21" s="18" t="s">
        <v>42</v>
      </c>
      <c r="B21">
        <v>10</v>
      </c>
      <c r="C21">
        <v>3.1796666496278099</v>
      </c>
      <c r="D21">
        <v>7.3691070693477698</v>
      </c>
      <c r="E21">
        <v>7.9654744912309301</v>
      </c>
      <c r="F21"/>
      <c r="G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>
      <c r="A22" s="18" t="s">
        <v>43</v>
      </c>
      <c r="B22">
        <v>0.15599999996092401</v>
      </c>
      <c r="C22">
        <v>6.2503333489100399</v>
      </c>
      <c r="D22">
        <v>2.6459190235973602</v>
      </c>
      <c r="E22">
        <v>1.88218138806246</v>
      </c>
      <c r="F22"/>
      <c r="G2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>
      <c r="A23" s="18" t="s">
        <v>44</v>
      </c>
      <c r="B23">
        <v>9.8999999999068695</v>
      </c>
      <c r="C23">
        <v>5.1183333330166798</v>
      </c>
      <c r="D23">
        <v>5.1045833333208197</v>
      </c>
      <c r="E23">
        <v>0.42997058793792903</v>
      </c>
      <c r="F23"/>
      <c r="G2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>
      <c r="A24" s="18" t="s">
        <v>45</v>
      </c>
      <c r="B24">
        <v>0.24959999991891299</v>
      </c>
      <c r="C24">
        <v>0.14866666661885899</v>
      </c>
      <c r="D24">
        <v>0.14866666661885899</v>
      </c>
      <c r="E24">
        <v>0.14866666661885899</v>
      </c>
      <c r="F24"/>
      <c r="G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>
      <c r="A25" s="15" t="s">
        <v>23</v>
      </c>
      <c r="B25" s="15">
        <f t="shared" ref="B25:E26" si="0">B4+B6+B8+B10+B12+B14+B16</f>
        <v>3699.3634600724763</v>
      </c>
      <c r="C25" s="15">
        <f t="shared" si="0"/>
        <v>3722.4074301354444</v>
      </c>
      <c r="D25" s="15">
        <f t="shared" si="0"/>
        <v>3722.4271834147667</v>
      </c>
      <c r="E25" s="15">
        <f t="shared" si="0"/>
        <v>3727.4679606610448</v>
      </c>
      <c r="F25"/>
      <c r="G2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>
      <c r="A26" s="13" t="s">
        <v>24</v>
      </c>
      <c r="B26" s="13">
        <f t="shared" si="0"/>
        <v>707.74169445212237</v>
      </c>
      <c r="C26" s="13">
        <f t="shared" si="0"/>
        <v>779.05426349345544</v>
      </c>
      <c r="D26" s="13">
        <f t="shared" si="0"/>
        <v>774.05713208992927</v>
      </c>
      <c r="E26" s="13">
        <f t="shared" si="0"/>
        <v>840.86786895280795</v>
      </c>
      <c r="F26"/>
      <c r="G2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>
      <c r="A27" s="16" t="s">
        <v>46</v>
      </c>
      <c r="B27" s="16">
        <f>B19</f>
        <v>27.364484459275999</v>
      </c>
      <c r="C27" s="16">
        <f>C19</f>
        <v>26.1478152341042</v>
      </c>
      <c r="D27" s="16">
        <f>D19</f>
        <v>34.472197270678699</v>
      </c>
      <c r="E27" s="16">
        <f>E19</f>
        <v>229.85638395062901</v>
      </c>
      <c r="F27"/>
      <c r="G2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>
      <c r="A28" s="3" t="s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>
      <c r="A29" s="3" t="s">
        <v>27</v>
      </c>
      <c r="B29">
        <v>1971390.0798162699</v>
      </c>
      <c r="C29">
        <v>1970449.2798162799</v>
      </c>
      <c r="D29">
        <v>1968652.7998162501</v>
      </c>
      <c r="E29">
        <v>43401462.200008303</v>
      </c>
      <c r="F29"/>
      <c r="G2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>
      <c r="A30" s="3" t="s">
        <v>28</v>
      </c>
      <c r="B30">
        <v>5359.7259999999997</v>
      </c>
      <c r="C30">
        <v>7279.6620000000003</v>
      </c>
      <c r="D30">
        <v>8719.5920000000006</v>
      </c>
      <c r="E30">
        <v>44717.063999999998</v>
      </c>
      <c r="F30"/>
      <c r="G3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>
      <c r="A31" s="3"/>
      <c r="B31" s="3"/>
      <c r="C31" s="3"/>
      <c r="D31" s="3"/>
      <c r="E31" s="3"/>
      <c r="F3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>
      <c r="A32" s="3"/>
      <c r="B32" s="3"/>
      <c r="C32" s="3"/>
      <c r="D32" s="3"/>
      <c r="E32" s="3"/>
      <c r="F3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>
      <c r="A33" s="3"/>
      <c r="B33" s="3"/>
      <c r="C33" s="3"/>
      <c r="D33" s="3"/>
      <c r="E33" s="3"/>
      <c r="F3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>
      <c r="A40" s="1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DCNS</vt:lpstr>
      <vt:lpstr>VR_Game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Saeedeh Baneshi</dc:creator>
  <dc:description/>
  <cp:lastModifiedBy>Saeedeh Baneshi</cp:lastModifiedBy>
  <cp:revision>21</cp:revision>
  <dcterms:created xsi:type="dcterms:W3CDTF">2022-12-06T19:17:42Z</dcterms:created>
  <dcterms:modified xsi:type="dcterms:W3CDTF">2023-06-15T11:52:54Z</dcterms:modified>
  <dc:language>en-US</dc:language>
</cp:coreProperties>
</file>