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<sst xmlns="http://schemas.openxmlformats.org/spreadsheetml/2006/main" count="59" uniqueCount="53">
  <si>
    <t xml:space="preserve">1 Area_ 4 Cameras per area</t>
  </si>
  <si>
    <t xml:space="preserve">Cloud=44800, Router=Proxy=2800, Mobile device= 500, camera rate =0.2, Scheduling interval=10, Simulation time=2000</t>
  </si>
  <si>
    <t xml:space="preserve">Router only</t>
  </si>
  <si>
    <t xml:space="preserve">Proxy only</t>
  </si>
  <si>
    <t xml:space="preserve">Cloud only</t>
  </si>
  <si>
    <t xml:space="preserve">Router_Proxy</t>
  </si>
  <si>
    <t xml:space="preserve">Router_Cloud</t>
  </si>
  <si>
    <t xml:space="preserve">Proxy_Cloud</t>
  </si>
  <si>
    <t xml:space="preserve">Cloud Power</t>
  </si>
  <si>
    <t xml:space="preserve">Cloud_Idle_energy</t>
  </si>
  <si>
    <t xml:space="preserve">Cloud_busy_energy</t>
  </si>
  <si>
    <t xml:space="preserve">Proxy_energy</t>
  </si>
  <si>
    <t xml:space="preserve">proxy_idle_energy</t>
  </si>
  <si>
    <t xml:space="preserve">Proxy_busy_energy</t>
  </si>
  <si>
    <t xml:space="preserve">Router energy</t>
  </si>
  <si>
    <t xml:space="preserve">Router_Idle_energy</t>
  </si>
  <si>
    <t xml:space="preserve">Router_busy_energy</t>
  </si>
  <si>
    <t xml:space="preserve">Mobile energy</t>
  </si>
  <si>
    <t xml:space="preserve">Mobile_Idle_energy</t>
  </si>
  <si>
    <t xml:space="preserve">Mobile_busy_energy</t>
  </si>
  <si>
    <t xml:space="preserve">Total energy</t>
  </si>
  <si>
    <t xml:space="preserve">Total_Idle_energy</t>
  </si>
  <si>
    <t xml:space="preserve">Total_busy_energy</t>
  </si>
  <si>
    <t xml:space="preserve">Cloud Energy</t>
  </si>
  <si>
    <t xml:space="preserve">App_Cloud Energy</t>
  </si>
  <si>
    <t xml:space="preserve">Proxy Energy</t>
  </si>
  <si>
    <t xml:space="preserve">App_Proxy Energy</t>
  </si>
  <si>
    <t xml:space="preserve">Router Energy</t>
  </si>
  <si>
    <t xml:space="preserve">App_Router Energy</t>
  </si>
  <si>
    <t xml:space="preserve">Smartphone_1 Energy</t>
  </si>
  <si>
    <t xml:space="preserve">App_Smartphone_1 Energy</t>
  </si>
  <si>
    <t xml:space="preserve">Smartphone_2 Energy</t>
  </si>
  <si>
    <t xml:space="preserve">App_Smartphone_2 Energy</t>
  </si>
  <si>
    <t xml:space="preserve">Smartphone_3 Energy</t>
  </si>
  <si>
    <t xml:space="preserve">App_Smartphone_3 Energy</t>
  </si>
  <si>
    <t xml:space="preserve">Smartphone_4 Energy</t>
  </si>
  <si>
    <t xml:space="preserve">App_Smartphone_4 Energy</t>
  </si>
  <si>
    <t xml:space="preserve">Cloud_idle</t>
  </si>
  <si>
    <t xml:space="preserve">Proxy_Idle</t>
  </si>
  <si>
    <t xml:space="preserve">Router_Idle</t>
  </si>
  <si>
    <t xml:space="preserve">Mobile_Idle(*4)</t>
  </si>
  <si>
    <t xml:space="preserve">Total_Idle_power</t>
  </si>
  <si>
    <t xml:space="preserve">Execution time</t>
  </si>
  <si>
    <t xml:space="preserve">[EEG, client, concentration_calculator, client, DISPLAY]</t>
  </si>
  <si>
    <t xml:space="preserve">PLAYER_GAME_STATE</t>
  </si>
  <si>
    <t xml:space="preserve">EEG</t>
  </si>
  <si>
    <t xml:space="preserve">CONCENTRATION</t>
  </si>
  <si>
    <t xml:space="preserve">SENSOR</t>
  </si>
  <si>
    <t xml:space="preserve">GLOBAL_GAME_STATE</t>
  </si>
  <si>
    <t xml:space="preserve">Total Device Energy(j)= E(cloud+proxy+router+smartphones)</t>
  </si>
  <si>
    <t xml:space="preserve">Total Application Energy(j)= E(cloud+proxy+router+smartphones)</t>
  </si>
  <si>
    <t xml:space="preserve">Cost of execution in cloud</t>
  </si>
  <si>
    <t xml:space="preserve">Total network usage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</si>
</sst>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_ ;\-0.00\ "/>
    <numFmt numFmtId="167" formatCode="#,###.000"/>
    <numFmt numFmtId="168" formatCode="#,##0.00_);\(#,##0.00\)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BF00"/>
        <bgColor rgb="FFFFD320"/>
      </patternFill>
    </fill>
    <fill>
      <patternFill patternType="solid">
        <fgColor rgb="FFD4EA6B"/>
        <bgColor rgb="FFE8F2A1"/>
      </patternFill>
    </fill>
    <fill>
      <patternFill patternType="solid">
        <fgColor rgb="FFBF819E"/>
        <bgColor rgb="FF808080"/>
      </patternFill>
    </fill>
    <fill>
      <patternFill patternType="solid">
        <fgColor rgb="FFB4C7DC"/>
        <bgColor rgb="FFB3B3B3"/>
      </patternFill>
    </fill>
    <fill>
      <patternFill patternType="solid">
        <fgColor rgb="FFFFA6A6"/>
        <bgColor rgb="FFFFD7D7"/>
      </patternFill>
    </fill>
    <fill>
      <patternFill patternType="solid">
        <fgColor rgb="FFFFFF6D"/>
        <bgColor rgb="FFE8F2A1"/>
      </patternFill>
    </fill>
    <fill>
      <patternFill patternType="solid">
        <fgColor rgb="FFFF6D6D"/>
        <bgColor rgb="FFBF819E"/>
      </patternFill>
    </fill>
    <fill>
      <patternFill patternType="solid">
        <fgColor rgb="FFFFD7D7"/>
        <bgColor rgb="FFFFF2CC"/>
      </patternFill>
    </fill>
    <fill>
      <patternFill patternType="solid">
        <fgColor rgb="FFE8F2A1"/>
        <bgColor rgb="FFE2F0D9"/>
      </patternFill>
    </fill>
    <fill>
      <patternFill patternType="solid">
        <fgColor rgb="FFFFF5CE"/>
        <bgColor rgb="FFFFF2CC"/>
      </patternFill>
    </fill>
    <fill>
      <patternFill patternType="solid">
        <fgColor rgb="FFE2F0D9"/>
        <bgColor rgb="FFFFF2CC"/>
      </patternFill>
    </fill>
    <fill>
      <patternFill patternType="solid">
        <fgColor rgb="FFFFF2CC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5CE"/>
      <rgbColor rgb="FFE8F2A1"/>
      <rgbColor rgb="FF660066"/>
      <rgbColor rgb="FFFF6D6D"/>
      <rgbColor rgb="FF0066CC"/>
      <rgbColor rgb="FFB3B3B3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6D"/>
      <rgbColor rgb="FF83CAFF"/>
      <rgbColor rgb="FFFFA6A6"/>
      <rgbColor rgb="FFCC99FF"/>
      <rgbColor rgb="FFFFD7D7"/>
      <rgbColor rgb="FF3366FF"/>
      <rgbColor rgb="FF33CCCC"/>
      <rgbColor rgb="FF99CC00"/>
      <rgbColor rgb="FFFFBF00"/>
      <rgbColor rgb="FFFF9900"/>
      <rgbColor rgb="FFFF420E"/>
      <rgbColor rgb="FF666699"/>
      <rgbColor rgb="FFBF819E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3346812559467"/>
          <c:y val="0.0447365095412612"/>
          <c:w val="0.517245480494767"/>
          <c:h val="0.706432452925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2664000</c:v>
                </c:pt>
                <c:pt idx="1">
                  <c:v>2664000</c:v>
                </c:pt>
                <c:pt idx="2">
                  <c:v>3228060.28214283</c:v>
                </c:pt>
                <c:pt idx="3">
                  <c:v>2664000</c:v>
                </c:pt>
                <c:pt idx="4">
                  <c:v>2669571.75714286</c:v>
                </c:pt>
                <c:pt idx="5">
                  <c:v>2668276.15714286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3147721.6535714</c:v>
                </c:pt>
                <c:pt idx="3">
                  <c:v>0</c:v>
                </c:pt>
                <c:pt idx="4">
                  <c:v>283564.914285716</c:v>
                </c:pt>
                <c:pt idx="5">
                  <c:v>276808.114285716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166866.6</c:v>
                </c:pt>
                <c:pt idx="1">
                  <c:v>214678.000000001</c:v>
                </c:pt>
                <c:pt idx="2">
                  <c:v>166866.6</c:v>
                </c:pt>
                <c:pt idx="3">
                  <c:v>169476.41942</c:v>
                </c:pt>
                <c:pt idx="4">
                  <c:v>166866.6</c:v>
                </c:pt>
                <c:pt idx="5">
                  <c:v>214149.854785001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214678.000000001</c:v>
                </c:pt>
                <c:pt idx="2">
                  <c:v>0</c:v>
                </c:pt>
                <c:pt idx="3">
                  <c:v>14202.280502857</c:v>
                </c:pt>
                <c:pt idx="4">
                  <c:v>0</c:v>
                </c:pt>
                <c:pt idx="5">
                  <c:v>213970.473190001</c:v>
                </c:pt>
              </c:numCache>
            </c:numRef>
          </c:val>
        </c:ser>
        <c:gapWidth val="100"/>
        <c:overlap val="0"/>
        <c:axId val="17975690"/>
        <c:axId val="65666409"/>
      </c:barChart>
      <c:catAx>
        <c:axId val="179756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666409"/>
        <c:crosses val="autoZero"/>
        <c:auto val="1"/>
        <c:lblAlgn val="ctr"/>
        <c:lblOffset val="100"/>
        <c:noMultiLvlLbl val="0"/>
      </c:catAx>
      <c:valAx>
        <c:axId val="656664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9756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Sheet1!$A$28:$A$28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174854.39454</c:v>
                </c:pt>
                <c:pt idx="1">
                  <c:v>174951.31832</c:v>
                </c:pt>
                <c:pt idx="2">
                  <c:v>174715.916</c:v>
                </c:pt>
                <c:pt idx="3">
                  <c:v>174651.782</c:v>
                </c:pt>
                <c:pt idx="4">
                  <c:v>174651.782</c:v>
                </c:pt>
                <c:pt idx="5">
                  <c:v>174844.16364</c:v>
                </c:pt>
              </c:numCache>
            </c:numRef>
          </c:val>
        </c:ser>
        <c:gapWidth val="100"/>
        <c:overlap val="0"/>
        <c:axId val="43442319"/>
        <c:axId val="16787802"/>
      </c:barChart>
      <c:catAx>
        <c:axId val="434423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787802"/>
        <c:crosses val="autoZero"/>
        <c:auto val="1"/>
        <c:lblAlgn val="ctr"/>
        <c:lblOffset val="100"/>
        <c:noMultiLvlLbl val="0"/>
      </c:catAx>
      <c:valAx>
        <c:axId val="167878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_)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44231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Devices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2664000</c:v>
                </c:pt>
                <c:pt idx="1">
                  <c:v>2664000</c:v>
                </c:pt>
                <c:pt idx="2">
                  <c:v>3228060.28214283</c:v>
                </c:pt>
                <c:pt idx="3">
                  <c:v>2664000</c:v>
                </c:pt>
                <c:pt idx="4">
                  <c:v>2669571.75714286</c:v>
                </c:pt>
                <c:pt idx="5">
                  <c:v>2668276.15714286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166866.6</c:v>
                </c:pt>
                <c:pt idx="1">
                  <c:v>214678.000000001</c:v>
                </c:pt>
                <c:pt idx="2">
                  <c:v>166866.6</c:v>
                </c:pt>
                <c:pt idx="3">
                  <c:v>169476.41942</c:v>
                </c:pt>
                <c:pt idx="4">
                  <c:v>166866.6</c:v>
                </c:pt>
                <c:pt idx="5">
                  <c:v>214149.854785001</c:v>
                </c:pt>
              </c:numCache>
            </c:numRef>
          </c: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Router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214678.000000001</c:v>
                </c:pt>
                <c:pt idx="1">
                  <c:v>166866.6</c:v>
                </c:pt>
                <c:pt idx="2">
                  <c:v>166866.6</c:v>
                </c:pt>
                <c:pt idx="3">
                  <c:v>214228.914350001</c:v>
                </c:pt>
                <c:pt idx="4">
                  <c:v>214228.914350001</c:v>
                </c:pt>
                <c:pt idx="5">
                  <c:v>166866.6</c:v>
                </c:pt>
              </c:numCache>
            </c:numRef>
          </c:val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Smartphone_1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174989.56458</c:v>
                </c:pt>
                <c:pt idx="1">
                  <c:v>174762.530219999</c:v>
                </c:pt>
                <c:pt idx="2">
                  <c:v>174715.916</c:v>
                </c:pt>
                <c:pt idx="3">
                  <c:v>174878.19538</c:v>
                </c:pt>
                <c:pt idx="4">
                  <c:v>174878.19538</c:v>
                </c:pt>
                <c:pt idx="5">
                  <c:v>174834.726779999</c:v>
                </c:pt>
              </c:numCache>
            </c:numRef>
          </c:val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Smartphone_2 Energy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174879.310817143</c:v>
                </c:pt>
                <c:pt idx="1">
                  <c:v>173868.54298</c:v>
                </c:pt>
                <c:pt idx="2">
                  <c:v>174571.706120001</c:v>
                </c:pt>
                <c:pt idx="3">
                  <c:v>174847.77754</c:v>
                </c:pt>
                <c:pt idx="4">
                  <c:v>174847.77754</c:v>
                </c:pt>
                <c:pt idx="5">
                  <c:v>174067.88774</c:v>
                </c:pt>
              </c:numCache>
            </c:numRef>
          </c:val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Smartphone_3 Energy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174638.6498</c:v>
                </c:pt>
                <c:pt idx="1">
                  <c:v>174733.86334</c:v>
                </c:pt>
                <c:pt idx="2">
                  <c:v>174715.915999999</c:v>
                </c:pt>
                <c:pt idx="3">
                  <c:v>174605.45282</c:v>
                </c:pt>
                <c:pt idx="4">
                  <c:v>174605.45282</c:v>
                </c:pt>
                <c:pt idx="5">
                  <c:v>174652.52514</c:v>
                </c:pt>
              </c:numCache>
            </c:numRef>
          </c:val>
        </c:ser>
        <c:ser>
          <c:idx val="6"/>
          <c:order val="6"/>
          <c:tx>
            <c:strRef>
              <c:f>Sheet1!$A$16</c:f>
              <c:strCache>
                <c:ptCount val="1"/>
                <c:pt idx="0">
                  <c:v>Smartphone_4 Energy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174854.39454</c:v>
                </c:pt>
                <c:pt idx="1">
                  <c:v>174951.31832</c:v>
                </c:pt>
                <c:pt idx="2">
                  <c:v>174715.916</c:v>
                </c:pt>
                <c:pt idx="3">
                  <c:v>174651.782</c:v>
                </c:pt>
                <c:pt idx="4">
                  <c:v>174651.782</c:v>
                </c:pt>
                <c:pt idx="5">
                  <c:v>174844.16364</c:v>
                </c:pt>
              </c:numCache>
            </c:numRef>
          </c:val>
        </c:ser>
        <c:gapWidth val="100"/>
        <c:overlap val="100"/>
        <c:axId val="59762615"/>
        <c:axId val="82638283"/>
      </c:barChart>
      <c:catAx>
        <c:axId val="597626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38283"/>
        <c:crosses val="autoZero"/>
        <c:auto val="1"/>
        <c:lblAlgn val="ctr"/>
        <c:lblOffset val="100"/>
        <c:noMultiLvlLbl val="0"/>
      </c:catAx>
      <c:valAx>
        <c:axId val="826382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626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Application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3147721.6535714</c:v>
                </c:pt>
                <c:pt idx="3">
                  <c:v>0</c:v>
                </c:pt>
                <c:pt idx="4">
                  <c:v>283564.914285716</c:v>
                </c:pt>
                <c:pt idx="5">
                  <c:v>276808.114285716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214678.000000001</c:v>
                </c:pt>
                <c:pt idx="2">
                  <c:v>0</c:v>
                </c:pt>
                <c:pt idx="3">
                  <c:v>14202.280502857</c:v>
                </c:pt>
                <c:pt idx="4">
                  <c:v>0</c:v>
                </c:pt>
                <c:pt idx="5">
                  <c:v>213970.473190001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App_Router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214678.000000001</c:v>
                </c:pt>
                <c:pt idx="1">
                  <c:v>0</c:v>
                </c:pt>
                <c:pt idx="2">
                  <c:v>0</c:v>
                </c:pt>
                <c:pt idx="3">
                  <c:v>214228.914350001</c:v>
                </c:pt>
                <c:pt idx="4">
                  <c:v>214228.914350001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App_Smartphone_1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173848.75986</c:v>
                </c:pt>
                <c:pt idx="1">
                  <c:v>169944.571739999</c:v>
                </c:pt>
                <c:pt idx="2">
                  <c:v>169142.972</c:v>
                </c:pt>
                <c:pt idx="3">
                  <c:v>171933.603459998</c:v>
                </c:pt>
                <c:pt idx="4">
                  <c:v>171933.603459998</c:v>
                </c:pt>
                <c:pt idx="5">
                  <c:v>171186.097259999</c:v>
                </c:pt>
              </c:numCache>
            </c:numRef>
          </c:val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App_Smartphone_2 Energy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171952.785034285</c:v>
                </c:pt>
                <c:pt idx="1">
                  <c:v>154571.152659997</c:v>
                </c:pt>
                <c:pt idx="2">
                  <c:v>166663.07204</c:v>
                </c:pt>
                <c:pt idx="3">
                  <c:v>171410.524179999</c:v>
                </c:pt>
                <c:pt idx="4">
                  <c:v>171410.524179999</c:v>
                </c:pt>
                <c:pt idx="5">
                  <c:v>157999.177579998</c:v>
                </c:pt>
              </c:numCache>
            </c:numRef>
          </c:val>
        </c:ser>
        <c:ser>
          <c:idx val="5"/>
          <c:order val="5"/>
          <c:tx>
            <c:strRef>
              <c:f>Sheet1!$A$15</c:f>
              <c:strCache>
                <c:ptCount val="1"/>
                <c:pt idx="0">
                  <c:v>App_Smartphone_3 Energy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167814.266599998</c:v>
                </c:pt>
                <c:pt idx="1">
                  <c:v>169451.602779999</c:v>
                </c:pt>
                <c:pt idx="2">
                  <c:v>169142.971999999</c:v>
                </c:pt>
                <c:pt idx="3">
                  <c:v>167243.395939998</c:v>
                </c:pt>
                <c:pt idx="4">
                  <c:v>167243.395939998</c:v>
                </c:pt>
                <c:pt idx="5">
                  <c:v>168052.873379999</c:v>
                </c:pt>
              </c:numCache>
            </c:numRef>
          </c:val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App_Smartphone_4 Energy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171524.313179999</c:v>
                </c:pt>
                <c:pt idx="1">
                  <c:v>173191.05944</c:v>
                </c:pt>
                <c:pt idx="2">
                  <c:v>169142.972</c:v>
                </c:pt>
                <c:pt idx="3">
                  <c:v>168040.093999997</c:v>
                </c:pt>
                <c:pt idx="4">
                  <c:v>168040.093999997</c:v>
                </c:pt>
                <c:pt idx="5">
                  <c:v>171348.37788</c:v>
                </c:pt>
              </c:numCache>
            </c:numRef>
          </c:val>
        </c:ser>
        <c:gapWidth val="100"/>
        <c:overlap val="100"/>
        <c:axId val="88816466"/>
        <c:axId val="89051665"/>
      </c:barChart>
      <c:catAx>
        <c:axId val="8881646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51665"/>
        <c:crosses val="autoZero"/>
        <c:auto val="1"/>
        <c:lblAlgn val="ctr"/>
        <c:lblOffset val="100"/>
        <c:noMultiLvlLbl val="0"/>
      </c:catAx>
      <c:valAx>
        <c:axId val="890516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164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[EEG, client, concentration_calculator, client, DISPLAY]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127.637209856431</c:v>
                </c:pt>
                <c:pt idx="1">
                  <c:v>139.242683526012</c:v>
                </c:pt>
                <c:pt idx="2">
                  <c:v>226.660624818707</c:v>
                </c:pt>
                <c:pt idx="3">
                  <c:v>83.7059414168942</c:v>
                </c:pt>
                <c:pt idx="4">
                  <c:v>83.7059414168942</c:v>
                </c:pt>
                <c:pt idx="5">
                  <c:v>94.4284604810999</c:v>
                </c:pt>
              </c:numCache>
            </c:numRef>
          </c:val>
        </c:ser>
        <c:gapWidth val="100"/>
        <c:overlap val="0"/>
        <c:axId val="70606274"/>
        <c:axId val="11689423"/>
      </c:barChart>
      <c:catAx>
        <c:axId val="706062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89423"/>
        <c:crosses val="autoZero"/>
        <c:auto val="1"/>
        <c:lblAlgn val="ctr"/>
        <c:lblOffset val="100"/>
        <c:noMultiLvlLbl val="0"/>
      </c:catAx>
      <c:valAx>
        <c:axId val="116894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062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60</xdr:col>
      <xdr:colOff>574560</xdr:colOff>
      <xdr:row>0</xdr:row>
      <xdr:rowOff>0</xdr:rowOff>
    </xdr:from>
    <xdr:to>
      <xdr:col>68</xdr:col>
      <xdr:colOff>115560</xdr:colOff>
      <xdr:row>17</xdr:row>
      <xdr:rowOff>115200</xdr:rowOff>
    </xdr:to>
    <xdr:graphicFrame>
      <xdr:nvGraphicFramePr>
        <xdr:cNvPr id="0" name="Chart 1"/>
        <xdr:cNvGraphicFramePr/>
      </xdr:nvGraphicFramePr>
      <xdr:xfrm>
        <a:off x="60880680" y="0"/>
        <a:ext cx="6053400" cy="284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60</xdr:col>
      <xdr:colOff>614520</xdr:colOff>
      <xdr:row>21</xdr:row>
      <xdr:rowOff>111960</xdr:rowOff>
    </xdr:from>
    <xdr:to>
      <xdr:col>67</xdr:col>
      <xdr:colOff>673560</xdr:colOff>
      <xdr:row>38</xdr:row>
      <xdr:rowOff>24120</xdr:rowOff>
    </xdr:to>
    <xdr:graphicFrame>
      <xdr:nvGraphicFramePr>
        <xdr:cNvPr id="1" name="Chart 2"/>
        <xdr:cNvGraphicFramePr/>
      </xdr:nvGraphicFramePr>
      <xdr:xfrm>
        <a:off x="60920640" y="3495240"/>
        <a:ext cx="5757480" cy="26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797400</xdr:colOff>
      <xdr:row>32</xdr:row>
      <xdr:rowOff>137880</xdr:rowOff>
    </xdr:from>
    <xdr:to>
      <xdr:col>0</xdr:col>
      <xdr:colOff>6554880</xdr:colOff>
      <xdr:row>53</xdr:row>
      <xdr:rowOff>116640</xdr:rowOff>
    </xdr:to>
    <xdr:graphicFrame>
      <xdr:nvGraphicFramePr>
        <xdr:cNvPr id="2" name=""/>
        <xdr:cNvGraphicFramePr/>
      </xdr:nvGraphicFramePr>
      <xdr:xfrm>
        <a:off x="797400" y="5299200"/>
        <a:ext cx="57574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133560</xdr:colOff>
      <xdr:row>31</xdr:row>
      <xdr:rowOff>70560</xdr:rowOff>
    </xdr:from>
    <xdr:to>
      <xdr:col>7</xdr:col>
      <xdr:colOff>293400</xdr:colOff>
      <xdr:row>52</xdr:row>
      <xdr:rowOff>38520</xdr:rowOff>
    </xdr:to>
    <xdr:graphicFrame>
      <xdr:nvGraphicFramePr>
        <xdr:cNvPr id="3" name=""/>
        <xdr:cNvGraphicFramePr/>
      </xdr:nvGraphicFramePr>
      <xdr:xfrm>
        <a:off x="7125480" y="5069160"/>
        <a:ext cx="57600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4592160</xdr:colOff>
      <xdr:row>55</xdr:row>
      <xdr:rowOff>21240</xdr:rowOff>
    </xdr:from>
    <xdr:to>
      <xdr:col>4</xdr:col>
      <xdr:colOff>471240</xdr:colOff>
      <xdr:row>76</xdr:row>
      <xdr:rowOff>61200</xdr:rowOff>
    </xdr:to>
    <xdr:graphicFrame>
      <xdr:nvGraphicFramePr>
        <xdr:cNvPr id="4" name=""/>
        <xdr:cNvGraphicFramePr/>
      </xdr:nvGraphicFramePr>
      <xdr:xfrm>
        <a:off x="4592160" y="8748720"/>
        <a:ext cx="57564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5078125" defaultRowHeight="12" zeroHeight="false" outlineLevelRow="0" outlineLevelCol="0"/>
  <cols>
    <col collapsed="false" customWidth="true" hidden="false" outlineLevel="0" max="1" min="1" style="1" width="99.09"/>
    <col collapsed="false" customWidth="true" hidden="false" outlineLevel="0" max="2" min="2" style="1" width="15.54"/>
    <col collapsed="false" customWidth="true" hidden="false" outlineLevel="0" max="3" min="3" style="1" width="12.64"/>
    <col collapsed="false" customWidth="true" hidden="false" outlineLevel="0" max="4" min="4" style="1" width="12.71"/>
    <col collapsed="false" customWidth="true" hidden="false" outlineLevel="0" max="5" min="5" style="1" width="12.64"/>
    <col collapsed="false" customWidth="true" hidden="false" outlineLevel="0" max="6" min="6" style="1" width="14.01"/>
    <col collapsed="false" customWidth="true" hidden="false" outlineLevel="0" max="7" min="7" style="1" width="11.83"/>
    <col collapsed="false" customWidth="true" hidden="false" outlineLevel="0" max="8" min="8" style="1" width="15.54"/>
    <col collapsed="false" customWidth="true" hidden="false" outlineLevel="0" max="9" min="9" style="1" width="11.72"/>
    <col collapsed="false" customWidth="true" hidden="false" outlineLevel="0" max="10" min="10" style="1" width="12.64"/>
    <col collapsed="false" customWidth="true" hidden="false" outlineLevel="0" max="11" min="11" style="1" width="11.72"/>
    <col collapsed="false" customWidth="true" hidden="false" outlineLevel="0" max="12" min="12" style="1" width="15.91"/>
    <col collapsed="false" customWidth="true" hidden="false" outlineLevel="0" max="13" min="13" style="1" width="16.82"/>
    <col collapsed="false" customWidth="true" hidden="false" outlineLevel="0" max="14" min="14" style="1" width="13.71"/>
    <col collapsed="false" customWidth="true" hidden="false" outlineLevel="0" max="15" min="15" style="1" width="16.54"/>
    <col collapsed="false" customWidth="true" hidden="false" outlineLevel="0" max="16" min="16" style="1" width="17.82"/>
    <col collapsed="false" customWidth="true" hidden="false" outlineLevel="0" max="17" min="17" style="1" width="12.56"/>
    <col collapsed="false" customWidth="true" hidden="false" outlineLevel="0" max="18" min="18" style="1" width="16.63"/>
    <col collapsed="false" customWidth="true" hidden="false" outlineLevel="0" max="19" min="19" style="1" width="17.63"/>
    <col collapsed="false" customWidth="true" hidden="false" outlineLevel="0" max="20" min="20" style="1" width="12.56"/>
    <col collapsed="false" customWidth="true" hidden="false" outlineLevel="0" max="21" min="21" style="1" width="16.63"/>
    <col collapsed="false" customWidth="true" hidden="false" outlineLevel="0" max="22" min="22" style="1" width="17.63"/>
    <col collapsed="false" customWidth="true" hidden="false" outlineLevel="0" max="23" min="23" style="1" width="12.37"/>
    <col collapsed="false" customWidth="true" hidden="false" outlineLevel="0" max="24" min="24" style="1" width="16.54"/>
    <col collapsed="false" customWidth="true" hidden="false" outlineLevel="0" max="25" min="25" style="1" width="17.45"/>
    <col collapsed="false" customWidth="false" hidden="false" outlineLevel="0" max="1024" min="26" style="1" width="11.54"/>
  </cols>
  <sheetData>
    <row r="1" customFormat="false" ht="12" hidden="false" customHeight="false" outlineLevel="0" collapsed="false">
      <c r="A1" s="2" t="s">
        <v>0</v>
      </c>
    </row>
    <row r="2" customFormat="false" ht="12" hidden="false" customHeight="false" outlineLevel="0" collapsed="false">
      <c r="A2" s="1" t="s">
        <v>1</v>
      </c>
    </row>
    <row r="3" customFormat="false" ht="12" hidden="false" customHeight="false" outlineLevel="0" collapsed="false">
      <c r="A3" s="3"/>
      <c r="B3" s="4" t="s">
        <v>2</v>
      </c>
      <c r="C3" s="5" t="s">
        <v>3</v>
      </c>
      <c r="D3" s="6" t="s">
        <v>4</v>
      </c>
      <c r="E3" s="7" t="s">
        <v>5</v>
      </c>
      <c r="F3" s="8" t="s">
        <v>6</v>
      </c>
      <c r="G3" s="9" t="s">
        <v>7</v>
      </c>
      <c r="H3" s="3"/>
      <c r="I3" s="3"/>
      <c r="J3" s="3"/>
      <c r="K3" s="6" t="s">
        <v>8</v>
      </c>
      <c r="L3" s="10" t="s">
        <v>9</v>
      </c>
      <c r="M3" s="11" t="s">
        <v>10</v>
      </c>
      <c r="N3" s="6" t="s">
        <v>11</v>
      </c>
      <c r="O3" s="10" t="s">
        <v>12</v>
      </c>
      <c r="P3" s="11" t="s">
        <v>13</v>
      </c>
      <c r="Q3" s="6" t="s">
        <v>14</v>
      </c>
      <c r="R3" s="10" t="s">
        <v>15</v>
      </c>
      <c r="S3" s="11" t="s">
        <v>16</v>
      </c>
      <c r="T3" s="6" t="s">
        <v>17</v>
      </c>
      <c r="U3" s="10" t="s">
        <v>18</v>
      </c>
      <c r="V3" s="11" t="s">
        <v>19</v>
      </c>
      <c r="W3" s="6" t="s">
        <v>20</v>
      </c>
      <c r="X3" s="10" t="s">
        <v>21</v>
      </c>
      <c r="Y3" s="11" t="s">
        <v>22</v>
      </c>
      <c r="Z3" s="3"/>
      <c r="AA3" s="3"/>
      <c r="AB3" s="3"/>
      <c r="AC3" s="3"/>
      <c r="AD3" s="3"/>
      <c r="AE3" s="3"/>
      <c r="AF3" s="3"/>
    </row>
    <row r="4" customFormat="false" ht="12.8" hidden="false" customHeight="false" outlineLevel="0" collapsed="false">
      <c r="A4" s="12" t="s">
        <v>23</v>
      </c>
      <c r="B4" s="12" t="n">
        <v>2664000</v>
      </c>
      <c r="C4" s="12" t="n">
        <v>2664000</v>
      </c>
      <c r="D4" s="12" t="n">
        <v>3228060.28214283</v>
      </c>
      <c r="E4" s="12" t="n">
        <v>2664000</v>
      </c>
      <c r="F4" s="12" t="n">
        <v>2669571.75714286</v>
      </c>
      <c r="G4" s="12" t="n">
        <v>2668276.15714286</v>
      </c>
      <c r="H4" s="3"/>
      <c r="I4" s="3"/>
      <c r="J4" s="4" t="s">
        <v>2</v>
      </c>
      <c r="K4" s="3" t="n">
        <f aca="false">B4</f>
        <v>2664000</v>
      </c>
      <c r="L4" s="3" t="n">
        <v>2664000</v>
      </c>
      <c r="M4" s="3" t="n">
        <f aca="false">K4-L4</f>
        <v>0</v>
      </c>
      <c r="N4" s="3" t="n">
        <v>166866.6</v>
      </c>
      <c r="O4" s="3" t="n">
        <v>166866.6</v>
      </c>
      <c r="P4" s="3" t="n">
        <f aca="false">N4-O4</f>
        <v>0</v>
      </c>
      <c r="Q4" s="3" t="n">
        <v>209917.350600001</v>
      </c>
      <c r="R4" s="3" t="n">
        <v>166866.6</v>
      </c>
      <c r="S4" s="3" t="n">
        <f aca="false">Q4-R4</f>
        <v>43050.750600001</v>
      </c>
      <c r="T4" s="3" t="n">
        <v>677679.08</v>
      </c>
      <c r="U4" s="3" t="n">
        <v>659520</v>
      </c>
      <c r="V4" s="3" t="n">
        <f aca="false">T4-U4</f>
        <v>18159.08</v>
      </c>
      <c r="W4" s="3" t="n">
        <f aca="false">B4+B6+B8+B10</f>
        <v>3220534.16458</v>
      </c>
      <c r="X4" s="3" t="n">
        <v>3657253.2</v>
      </c>
      <c r="Y4" s="3" t="n">
        <f aca="false">W4-X4</f>
        <v>-436719.035419998</v>
      </c>
      <c r="Z4" s="3"/>
      <c r="AA4" s="3"/>
      <c r="AB4" s="3"/>
      <c r="AC4" s="3"/>
      <c r="AD4" s="3"/>
      <c r="AE4" s="3"/>
      <c r="AF4" s="3"/>
    </row>
    <row r="5" customFormat="false" ht="12.8" hidden="false" customHeight="false" outlineLevel="0" collapsed="false">
      <c r="A5" s="13" t="s">
        <v>24</v>
      </c>
      <c r="B5" s="13" t="n">
        <v>0</v>
      </c>
      <c r="C5" s="13" t="n">
        <v>0</v>
      </c>
      <c r="D5" s="13" t="n">
        <v>3147721.6535714</v>
      </c>
      <c r="E5" s="13" t="n">
        <v>0</v>
      </c>
      <c r="F5" s="13" t="n">
        <v>283564.914285716</v>
      </c>
      <c r="G5" s="13" t="n">
        <v>276808.114285716</v>
      </c>
      <c r="H5" s="3"/>
      <c r="I5" s="3"/>
      <c r="J5" s="5" t="s">
        <v>3</v>
      </c>
      <c r="K5" s="3" t="n">
        <f aca="false">C4</f>
        <v>2664000</v>
      </c>
      <c r="L5" s="3" t="n">
        <v>2664000</v>
      </c>
      <c r="M5" s="3" t="n">
        <f aca="false">K5-L5</f>
        <v>0</v>
      </c>
      <c r="N5" s="3" t="n">
        <v>210475.173034003</v>
      </c>
      <c r="O5" s="3" t="n">
        <v>166866.6</v>
      </c>
      <c r="P5" s="3" t="n">
        <f aca="false">N5-O5</f>
        <v>43608.573034003</v>
      </c>
      <c r="Q5" s="3" t="n">
        <v>166866.6</v>
      </c>
      <c r="R5" s="3" t="n">
        <v>166866.6</v>
      </c>
      <c r="S5" s="3" t="n">
        <f aca="false">Q5-R5</f>
        <v>0</v>
      </c>
      <c r="T5" s="3" t="n">
        <v>677679.08</v>
      </c>
      <c r="U5" s="3" t="n">
        <v>659520</v>
      </c>
      <c r="V5" s="3" t="n">
        <f aca="false">T5-U5</f>
        <v>18159.08</v>
      </c>
      <c r="W5" s="3" t="n">
        <f aca="false">C4+C6+C8+C10</f>
        <v>3220307.13022</v>
      </c>
      <c r="X5" s="3" t="n">
        <v>3657253.2</v>
      </c>
      <c r="Y5" s="3" t="n">
        <f aca="false">W5-X5</f>
        <v>-436946.06978</v>
      </c>
      <c r="Z5" s="3"/>
      <c r="AA5" s="3"/>
      <c r="AB5" s="3"/>
      <c r="AC5" s="3"/>
      <c r="AD5" s="3"/>
      <c r="AE5" s="3"/>
      <c r="AF5" s="3"/>
    </row>
    <row r="6" customFormat="false" ht="12.8" hidden="false" customHeight="false" outlineLevel="0" collapsed="false">
      <c r="A6" s="12" t="s">
        <v>25</v>
      </c>
      <c r="B6" s="12" t="n">
        <v>166866.6</v>
      </c>
      <c r="C6" s="12" t="n">
        <v>214678.000000001</v>
      </c>
      <c r="D6" s="12" t="n">
        <v>166866.6</v>
      </c>
      <c r="E6" s="12" t="n">
        <v>169476.41942</v>
      </c>
      <c r="F6" s="12" t="n">
        <v>166866.6</v>
      </c>
      <c r="G6" s="12" t="n">
        <v>214149.854785001</v>
      </c>
      <c r="H6" s="3"/>
      <c r="I6" s="3"/>
      <c r="J6" s="6" t="s">
        <v>4</v>
      </c>
      <c r="K6" s="3" t="n">
        <f aca="false">D4</f>
        <v>3228060.28214283</v>
      </c>
      <c r="L6" s="3" t="n">
        <v>2664000</v>
      </c>
      <c r="M6" s="3" t="n">
        <f aca="false">K6-L6</f>
        <v>564060.282142826</v>
      </c>
      <c r="N6" s="3" t="n">
        <v>166866.6</v>
      </c>
      <c r="O6" s="3" t="n">
        <v>166866.6</v>
      </c>
      <c r="P6" s="3" t="n">
        <f aca="false">N6-O6</f>
        <v>0</v>
      </c>
      <c r="Q6" s="3" t="n">
        <v>166866.6</v>
      </c>
      <c r="R6" s="3" t="n">
        <v>166866.6</v>
      </c>
      <c r="S6" s="3" t="n">
        <f aca="false">Q6-R6</f>
        <v>0</v>
      </c>
      <c r="T6" s="3" t="n">
        <v>677679.08</v>
      </c>
      <c r="U6" s="3" t="n">
        <v>659520</v>
      </c>
      <c r="V6" s="3" t="n">
        <f aca="false">T6-U6</f>
        <v>18159.08</v>
      </c>
      <c r="W6" s="3" t="n">
        <f aca="false">D4+D6+D8+D10</f>
        <v>3736509.39814283</v>
      </c>
      <c r="X6" s="3" t="n">
        <v>3657253.2</v>
      </c>
      <c r="Y6" s="3" t="n">
        <f aca="false">W6-X6</f>
        <v>79256.1981428261</v>
      </c>
      <c r="Z6" s="3"/>
      <c r="AA6" s="3"/>
      <c r="AB6" s="3"/>
      <c r="AC6" s="3"/>
      <c r="AD6" s="3"/>
      <c r="AE6" s="3"/>
      <c r="AF6" s="3"/>
    </row>
    <row r="7" customFormat="false" ht="12.8" hidden="false" customHeight="false" outlineLevel="0" collapsed="false">
      <c r="A7" s="13" t="s">
        <v>26</v>
      </c>
      <c r="B7" s="13" t="n">
        <v>0</v>
      </c>
      <c r="C7" s="13" t="n">
        <v>214678.000000001</v>
      </c>
      <c r="D7" s="13" t="n">
        <v>0</v>
      </c>
      <c r="E7" s="13" t="n">
        <v>14202.280502857</v>
      </c>
      <c r="F7" s="13" t="n">
        <v>0</v>
      </c>
      <c r="G7" s="13" t="n">
        <v>213970.473190001</v>
      </c>
      <c r="H7" s="3"/>
      <c r="I7" s="3"/>
      <c r="J7" s="7" t="s">
        <v>5</v>
      </c>
      <c r="K7" s="3" t="n">
        <f aca="false">E4</f>
        <v>2664000</v>
      </c>
      <c r="L7" s="3" t="n">
        <v>2664000</v>
      </c>
      <c r="M7" s="3" t="n">
        <f aca="false">K7-L7</f>
        <v>0</v>
      </c>
      <c r="N7" s="3" t="n">
        <v>182190.487404059</v>
      </c>
      <c r="O7" s="3" t="n">
        <v>166866.6</v>
      </c>
      <c r="P7" s="3" t="n">
        <f aca="false">N7-O7</f>
        <v>15323.887404059</v>
      </c>
      <c r="Q7" s="3" t="n">
        <v>195508.360679998</v>
      </c>
      <c r="R7" s="3" t="n">
        <v>166866.6</v>
      </c>
      <c r="S7" s="3" t="n">
        <f aca="false">Q7-R7</f>
        <v>28641.760679998</v>
      </c>
      <c r="T7" s="3" t="n">
        <v>677679.08</v>
      </c>
      <c r="U7" s="3" t="n">
        <v>659520</v>
      </c>
      <c r="V7" s="3" t="n">
        <f aca="false">T7-U7</f>
        <v>18159.08</v>
      </c>
      <c r="W7" s="3" t="n">
        <f aca="false">E4+E6+E8+E10</f>
        <v>3222583.52915</v>
      </c>
      <c r="X7" s="3" t="n">
        <v>3657253.2</v>
      </c>
      <c r="Y7" s="3" t="n">
        <f aca="false">W7-X7</f>
        <v>-434669.670849998</v>
      </c>
      <c r="Z7" s="3"/>
      <c r="AA7" s="3"/>
      <c r="AB7" s="3"/>
      <c r="AC7" s="3"/>
      <c r="AD7" s="3"/>
      <c r="AE7" s="3"/>
      <c r="AF7" s="3"/>
    </row>
    <row r="8" customFormat="false" ht="12.8" hidden="false" customHeight="false" outlineLevel="0" collapsed="false">
      <c r="A8" s="12" t="s">
        <v>27</v>
      </c>
      <c r="B8" s="12" t="n">
        <v>214678.000000001</v>
      </c>
      <c r="C8" s="12" t="n">
        <v>166866.6</v>
      </c>
      <c r="D8" s="12" t="n">
        <v>166866.6</v>
      </c>
      <c r="E8" s="12" t="n">
        <v>214228.914350001</v>
      </c>
      <c r="F8" s="12" t="n">
        <v>214228.914350001</v>
      </c>
      <c r="G8" s="12" t="n">
        <v>166866.6</v>
      </c>
      <c r="H8" s="3"/>
      <c r="I8" s="3"/>
      <c r="J8" s="8" t="s">
        <v>6</v>
      </c>
      <c r="K8" s="3" t="n">
        <f aca="false">F4</f>
        <v>2669571.75714286</v>
      </c>
      <c r="L8" s="3" t="n">
        <v>2664000</v>
      </c>
      <c r="M8" s="3" t="n">
        <f aca="false">K8-L8</f>
        <v>5571.75714285718</v>
      </c>
      <c r="N8" s="3" t="n">
        <v>166866.6</v>
      </c>
      <c r="O8" s="3" t="n">
        <v>166866.6</v>
      </c>
      <c r="P8" s="3" t="n">
        <f aca="false">N8-O8</f>
        <v>0</v>
      </c>
      <c r="Q8" s="3" t="n">
        <v>195508.360679998</v>
      </c>
      <c r="R8" s="3" t="n">
        <v>166866.6</v>
      </c>
      <c r="S8" s="3" t="n">
        <f aca="false">Q8-R8</f>
        <v>28641.760679998</v>
      </c>
      <c r="T8" s="3" t="n">
        <v>677679.08</v>
      </c>
      <c r="U8" s="3" t="n">
        <v>659520</v>
      </c>
      <c r="V8" s="3" t="n">
        <f aca="false">T8-U8</f>
        <v>18159.08</v>
      </c>
      <c r="W8" s="3" t="n">
        <f aca="false">F4+F6+F8+F10</f>
        <v>3225545.46687286</v>
      </c>
      <c r="X8" s="3" t="n">
        <v>3657253.2</v>
      </c>
      <c r="Y8" s="3" t="n">
        <f aca="false">W8-X8</f>
        <v>-431707.733127141</v>
      </c>
      <c r="Z8" s="3"/>
      <c r="AA8" s="3"/>
      <c r="AB8" s="3"/>
      <c r="AC8" s="3"/>
      <c r="AD8" s="3"/>
      <c r="AE8" s="3"/>
      <c r="AF8" s="3"/>
    </row>
    <row r="9" customFormat="false" ht="12.8" hidden="false" customHeight="false" outlineLevel="0" collapsed="false">
      <c r="A9" s="13" t="s">
        <v>28</v>
      </c>
      <c r="B9" s="13" t="n">
        <v>214678.000000001</v>
      </c>
      <c r="C9" s="13" t="n">
        <v>0</v>
      </c>
      <c r="D9" s="13" t="n">
        <v>0</v>
      </c>
      <c r="E9" s="13" t="n">
        <v>214228.914350001</v>
      </c>
      <c r="F9" s="13" t="n">
        <v>214228.914350001</v>
      </c>
      <c r="G9" s="13" t="n">
        <v>0</v>
      </c>
      <c r="H9" s="3"/>
      <c r="I9" s="3"/>
      <c r="J9" s="9" t="s">
        <v>7</v>
      </c>
      <c r="K9" s="3" t="n">
        <f aca="false">G4</f>
        <v>2668276.15714286</v>
      </c>
      <c r="L9" s="3" t="n">
        <v>2664000</v>
      </c>
      <c r="M9" s="3" t="n">
        <f aca="false">K9-L9</f>
        <v>4276.15714285662</v>
      </c>
      <c r="N9" s="3" t="n">
        <v>195907.244360003</v>
      </c>
      <c r="O9" s="3" t="n">
        <v>166866.6</v>
      </c>
      <c r="P9" s="3" t="n">
        <f aca="false">N9-O9</f>
        <v>29040.644360003</v>
      </c>
      <c r="Q9" s="3" t="n">
        <v>166866.6</v>
      </c>
      <c r="R9" s="3" t="n">
        <v>166866.6</v>
      </c>
      <c r="S9" s="3" t="n">
        <f aca="false">Q9-R9</f>
        <v>0</v>
      </c>
      <c r="T9" s="3" t="n">
        <v>677679.08</v>
      </c>
      <c r="U9" s="3" t="n">
        <v>659520</v>
      </c>
      <c r="V9" s="3" t="n">
        <f aca="false">T9-U9</f>
        <v>18159.08</v>
      </c>
      <c r="W9" s="3" t="n">
        <f aca="false">G4+G6+G8+G10</f>
        <v>3224127.33870786</v>
      </c>
      <c r="X9" s="3" t="n">
        <v>3657253.2</v>
      </c>
      <c r="Y9" s="3" t="n">
        <f aca="false">W9-X9</f>
        <v>-433125.861292143</v>
      </c>
      <c r="Z9" s="3"/>
      <c r="AA9" s="3"/>
      <c r="AB9" s="3"/>
      <c r="AC9" s="3"/>
      <c r="AD9" s="3"/>
      <c r="AE9" s="3"/>
      <c r="AF9" s="3"/>
    </row>
    <row r="10" customFormat="false" ht="12.8" hidden="false" customHeight="false" outlineLevel="0" collapsed="false">
      <c r="A10" s="12" t="s">
        <v>29</v>
      </c>
      <c r="B10" s="12" t="n">
        <v>174989.56458</v>
      </c>
      <c r="C10" s="12" t="n">
        <v>174762.530219999</v>
      </c>
      <c r="D10" s="12" t="n">
        <v>174715.916</v>
      </c>
      <c r="E10" s="12" t="n">
        <v>174878.19538</v>
      </c>
      <c r="F10" s="12" t="n">
        <v>174878.19538</v>
      </c>
      <c r="G10" s="12" t="n">
        <v>174834.726779999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2.8" hidden="false" customHeight="false" outlineLevel="0" collapsed="false">
      <c r="A11" s="13" t="s">
        <v>30</v>
      </c>
      <c r="B11" s="13" t="n">
        <v>173848.75986</v>
      </c>
      <c r="C11" s="13" t="n">
        <v>169944.571739999</v>
      </c>
      <c r="D11" s="13" t="n">
        <v>169142.972</v>
      </c>
      <c r="E11" s="13" t="n">
        <v>171933.603459998</v>
      </c>
      <c r="F11" s="13" t="n">
        <v>171933.603459998</v>
      </c>
      <c r="G11" s="13" t="n">
        <v>171186.097259999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12.8" hidden="false" customHeight="false" outlineLevel="0" collapsed="false">
      <c r="A12" s="12" t="s">
        <v>31</v>
      </c>
      <c r="B12" s="12" t="n">
        <v>174879.310817143</v>
      </c>
      <c r="C12" s="12" t="n">
        <v>173868.54298</v>
      </c>
      <c r="D12" s="12" t="n">
        <v>174571.706120001</v>
      </c>
      <c r="E12" s="12" t="n">
        <v>174847.77754</v>
      </c>
      <c r="F12" s="12" t="n">
        <v>174847.77754</v>
      </c>
      <c r="G12" s="12" t="n">
        <v>174067.88774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12.8" hidden="false" customHeight="false" outlineLevel="0" collapsed="false">
      <c r="A13" s="13" t="s">
        <v>32</v>
      </c>
      <c r="B13" s="13" t="n">
        <v>171952.785034285</v>
      </c>
      <c r="C13" s="13" t="n">
        <v>154571.152659997</v>
      </c>
      <c r="D13" s="13" t="n">
        <v>166663.07204</v>
      </c>
      <c r="E13" s="13" t="n">
        <v>171410.524179999</v>
      </c>
      <c r="F13" s="13" t="n">
        <v>171410.524179999</v>
      </c>
      <c r="G13" s="13" t="n">
        <v>157999.177579998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12.8" hidden="false" customHeight="false" outlineLevel="0" collapsed="false">
      <c r="A14" s="12" t="s">
        <v>33</v>
      </c>
      <c r="B14" s="12" t="n">
        <v>174638.6498</v>
      </c>
      <c r="C14" s="12" t="n">
        <v>174733.86334</v>
      </c>
      <c r="D14" s="12" t="n">
        <v>174715.915999999</v>
      </c>
      <c r="E14" s="12" t="n">
        <v>174605.45282</v>
      </c>
      <c r="F14" s="12" t="n">
        <v>174605.45282</v>
      </c>
      <c r="G14" s="12" t="n">
        <v>174652.52514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2.8" hidden="false" customHeight="false" outlineLevel="0" collapsed="false">
      <c r="A15" s="13" t="s">
        <v>34</v>
      </c>
      <c r="B15" s="13" t="n">
        <v>167814.266599998</v>
      </c>
      <c r="C15" s="13" t="n">
        <v>169451.602779999</v>
      </c>
      <c r="D15" s="13" t="n">
        <v>169142.971999999</v>
      </c>
      <c r="E15" s="13" t="n">
        <v>167243.395939998</v>
      </c>
      <c r="F15" s="13" t="n">
        <v>167243.395939998</v>
      </c>
      <c r="G15" s="13" t="n">
        <v>168052.873379999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12.8" hidden="false" customHeight="false" outlineLevel="0" collapsed="false">
      <c r="A16" s="12" t="s">
        <v>35</v>
      </c>
      <c r="B16" s="12" t="n">
        <v>174854.39454</v>
      </c>
      <c r="C16" s="12" t="n">
        <v>174951.31832</v>
      </c>
      <c r="D16" s="12" t="n">
        <v>174715.916</v>
      </c>
      <c r="E16" s="12" t="n">
        <v>174651.782</v>
      </c>
      <c r="F16" s="12" t="n">
        <v>174651.782</v>
      </c>
      <c r="G16" s="12" t="n">
        <v>174844.16364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12.8" hidden="false" customHeight="false" outlineLevel="0" collapsed="false">
      <c r="A17" s="13" t="s">
        <v>36</v>
      </c>
      <c r="B17" s="13" t="n">
        <v>171524.313179999</v>
      </c>
      <c r="C17" s="13" t="n">
        <v>173191.05944</v>
      </c>
      <c r="D17" s="13" t="n">
        <v>169142.972</v>
      </c>
      <c r="E17" s="13" t="n">
        <v>168040.093999997</v>
      </c>
      <c r="F17" s="13" t="n">
        <v>168040.093999997</v>
      </c>
      <c r="G17" s="13" t="n">
        <v>171348.37788</v>
      </c>
      <c r="H17" s="3"/>
      <c r="I17" s="3"/>
      <c r="J17" s="3"/>
      <c r="K17" s="3" t="s">
        <v>37</v>
      </c>
      <c r="L17" s="3" t="s">
        <v>38</v>
      </c>
      <c r="M17" s="3" t="s">
        <v>39</v>
      </c>
      <c r="N17" s="3" t="s">
        <v>40</v>
      </c>
      <c r="O17" s="3" t="s">
        <v>41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12.8" hidden="false" customHeight="false" outlineLevel="0" collapsed="false">
      <c r="A18" s="12" t="s">
        <v>42</v>
      </c>
      <c r="B18" s="12" t="n">
        <v>404</v>
      </c>
      <c r="C18" s="12" t="n">
        <v>394</v>
      </c>
      <c r="D18" s="12" t="n">
        <v>296</v>
      </c>
      <c r="E18" s="12" t="n">
        <v>317</v>
      </c>
      <c r="F18" s="12" t="n">
        <v>264</v>
      </c>
      <c r="G18" s="12" t="n">
        <v>371</v>
      </c>
      <c r="H18" s="3"/>
      <c r="I18" s="3"/>
      <c r="J18" s="3"/>
      <c r="K18" s="3" t="n">
        <v>2664000</v>
      </c>
      <c r="L18" s="3" t="n">
        <v>166866.6</v>
      </c>
      <c r="M18" s="3" t="n">
        <v>166866.6</v>
      </c>
      <c r="N18" s="3" t="n">
        <v>659520</v>
      </c>
      <c r="O18" s="3" t="n">
        <f aca="false">K18+L18+M18+N18</f>
        <v>3657253.2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12.8" hidden="false" customHeight="false" outlineLevel="0" collapsed="false">
      <c r="A19" s="14" t="s">
        <v>43</v>
      </c>
      <c r="B19" s="12" t="n">
        <v>127.637209856431</v>
      </c>
      <c r="C19" s="12" t="n">
        <v>139.242683526012</v>
      </c>
      <c r="D19" s="12" t="n">
        <v>226.660624818707</v>
      </c>
      <c r="E19" s="12" t="n">
        <v>83.7059414168942</v>
      </c>
      <c r="F19" s="12" t="n">
        <v>83.7059414168942</v>
      </c>
      <c r="G19" s="12" t="n">
        <v>94.4284604810999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customFormat="false" ht="12.8" hidden="false" customHeight="false" outlineLevel="0" collapsed="false">
      <c r="A20" s="12" t="s">
        <v>44</v>
      </c>
      <c r="B20" s="12" t="n">
        <v>3.05930405999597</v>
      </c>
      <c r="C20" s="12" t="n">
        <v>6.95899700182175</v>
      </c>
      <c r="D20" s="12" t="n">
        <v>0.303890984636361</v>
      </c>
      <c r="E20" s="12" t="n">
        <v>1.60190476190473</v>
      </c>
      <c r="F20" s="12" t="n">
        <v>0.048214285714342</v>
      </c>
      <c r="G20" s="12" t="n">
        <v>0.048214285714342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customFormat="false" ht="12.8" hidden="false" customHeight="false" outlineLevel="0" collapsed="false">
      <c r="A21" s="12" t="s">
        <v>45</v>
      </c>
      <c r="B21" s="12" t="n">
        <v>127.637209856431</v>
      </c>
      <c r="C21" s="12" t="n">
        <v>139.242683526012</v>
      </c>
      <c r="D21" s="12" t="n">
        <v>226.660624818707</v>
      </c>
      <c r="E21" s="12" t="n">
        <v>83.7059414168942</v>
      </c>
      <c r="F21" s="12" t="n">
        <v>83.7059414168942</v>
      </c>
      <c r="G21" s="12" t="n">
        <v>94.4284604810999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customFormat="false" ht="12.8" hidden="false" customHeight="false" outlineLevel="0" collapsed="false">
      <c r="A22" s="12" t="s">
        <v>46</v>
      </c>
      <c r="B22" s="12" t="n">
        <v>0.264656124316903</v>
      </c>
      <c r="C22" s="12" t="n">
        <v>0.205655460762826</v>
      </c>
      <c r="D22" s="12" t="n">
        <v>0.323672962986881</v>
      </c>
      <c r="E22" s="12" t="n">
        <v>0.107266400768723</v>
      </c>
      <c r="F22" s="12" t="n">
        <v>0.107266400768723</v>
      </c>
      <c r="G22" s="12" t="n">
        <v>0.334204611677765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customFormat="false" ht="12.8" hidden="false" customHeight="false" outlineLevel="0" collapsed="false">
      <c r="A23" s="12" t="s">
        <v>47</v>
      </c>
      <c r="B23" s="12" t="n">
        <v>178.995733841704</v>
      </c>
      <c r="C23" s="12" t="n">
        <v>192.054935902595</v>
      </c>
      <c r="D23" s="12" t="n">
        <v>2.35070551899824</v>
      </c>
      <c r="E23" s="12" t="n">
        <v>98.888391792333</v>
      </c>
      <c r="F23" s="12" t="n">
        <v>98.888391792333</v>
      </c>
      <c r="G23" s="12" t="n">
        <v>104.955985897439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customFormat="false" ht="12.8" hidden="false" customHeight="false" outlineLevel="0" collapsed="false">
      <c r="A24" s="12" t="s">
        <v>48</v>
      </c>
      <c r="B24" s="12" t="n">
        <v>0.05600000000004</v>
      </c>
      <c r="C24" s="12" t="n">
        <v>0.05600000000004</v>
      </c>
      <c r="D24" s="12" t="n">
        <v>0.05600000000004</v>
      </c>
      <c r="E24" s="12" t="n">
        <v>0.05600000000004</v>
      </c>
      <c r="F24" s="12" t="n">
        <v>0.05600000000004</v>
      </c>
      <c r="G24" s="12" t="n">
        <v>0.0560000004172725</v>
      </c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/>
      <c r="B25" s="12"/>
      <c r="C25" s="12"/>
      <c r="D25" s="12"/>
      <c r="E25" s="12"/>
      <c r="F25" s="12"/>
      <c r="G25" s="12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15" t="s">
        <v>49</v>
      </c>
      <c r="B26" s="16" t="n">
        <f aca="false">B4+B6+B8+B10+B12+B14+B16</f>
        <v>3744906.51973714</v>
      </c>
      <c r="C26" s="16" t="n">
        <f aca="false">C4+C6+C8+C10+C12+C14+C16</f>
        <v>3743860.85486</v>
      </c>
      <c r="D26" s="16" t="n">
        <f aca="false">D4+D6+D8+D10+D12+D14+D16</f>
        <v>4260512.93626283</v>
      </c>
      <c r="E26" s="16" t="n">
        <f aca="false">E4+E6+E8+E10+E12+E14+E16</f>
        <v>3746688.54151</v>
      </c>
      <c r="F26" s="16" t="n">
        <f aca="false">F4+F6+F8+F10+F12+F14+F16</f>
        <v>3749650.47923286</v>
      </c>
      <c r="G26" s="16" t="n">
        <f aca="false">G4+G6+G8+G10+G12+G14+G16</f>
        <v>3747691.91522786</v>
      </c>
      <c r="H26" s="3"/>
      <c r="I26" s="3"/>
      <c r="J26" s="3"/>
      <c r="K26" s="3"/>
      <c r="L26" s="3"/>
      <c r="M26" s="3"/>
      <c r="N26" s="3" t="n">
        <f aca="false">I5-O18</f>
        <v>-3657253.2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customFormat="false" ht="12.8" hidden="false" customHeight="false" outlineLevel="0" collapsed="false">
      <c r="A27" s="17" t="s">
        <v>50</v>
      </c>
      <c r="B27" s="18" t="n">
        <f aca="false">B5+B7+B9+B11+B13+B15+B17</f>
        <v>899818.124674283</v>
      </c>
      <c r="C27" s="18" t="n">
        <f aca="false">C5+C7+C9+C11+C13+C15+C17</f>
        <v>881836.386619997</v>
      </c>
      <c r="D27" s="18" t="n">
        <f aca="false">D5+D7+D9+D11+D13+D15+D17</f>
        <v>3821813.64161139</v>
      </c>
      <c r="E27" s="18" t="n">
        <f aca="false">E5+E7+E9+E11+E13+E15+E17</f>
        <v>907058.81243285</v>
      </c>
      <c r="F27" s="18" t="n">
        <f aca="false">F5+F7+F9+F11+F13+F15+F17</f>
        <v>1176421.44621571</v>
      </c>
      <c r="G27" s="18" t="n">
        <f aca="false">G5+G7+G9+G11+G13+G15+G17</f>
        <v>1159365.11357571</v>
      </c>
      <c r="H27" s="3"/>
      <c r="I27" s="3"/>
      <c r="J27" s="3"/>
      <c r="K27" s="3"/>
      <c r="L27" s="3"/>
      <c r="M27" s="3"/>
      <c r="N27" s="3" t="n">
        <f aca="false">I6-O18</f>
        <v>-3657253.2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customFormat="false" ht="12.8" hidden="false" customHeight="false" outlineLevel="0" collapsed="false">
      <c r="A28" s="0"/>
      <c r="B28" s="12"/>
      <c r="C28" s="12"/>
      <c r="D28" s="12"/>
      <c r="E28" s="12"/>
      <c r="F28" s="12"/>
      <c r="G28" s="12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12" t="s">
        <v>51</v>
      </c>
      <c r="B29" s="12" t="n">
        <v>0</v>
      </c>
      <c r="C29" s="12" t="n">
        <v>0</v>
      </c>
      <c r="D29" s="12" t="n">
        <v>799680.400000001</v>
      </c>
      <c r="E29" s="12" t="n">
        <v>0</v>
      </c>
      <c r="F29" s="12" t="n">
        <v>7899.20000000044</v>
      </c>
      <c r="G29" s="12" t="n">
        <v>6062.40000000045</v>
      </c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12" t="s">
        <v>52</v>
      </c>
      <c r="B30" s="12" t="n">
        <v>3658.5</v>
      </c>
      <c r="C30" s="12" t="n">
        <v>6605</v>
      </c>
      <c r="D30" s="12" t="n">
        <v>82755.5</v>
      </c>
      <c r="E30" s="12" t="n">
        <v>3976.5</v>
      </c>
      <c r="F30" s="12" t="n">
        <v>8720.5</v>
      </c>
      <c r="G30" s="12" t="n">
        <v>11562.5</v>
      </c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2" customFormat="false" ht="12.8" hidden="false" customHeight="false" outlineLevel="0" collapsed="false">
      <c r="A32" s="3"/>
      <c r="B32" s="19"/>
      <c r="C32" s="19"/>
      <c r="D32" s="19"/>
      <c r="E32" s="19"/>
      <c r="F32" s="19"/>
      <c r="G32" s="19"/>
      <c r="H32" s="19"/>
      <c r="I32" s="19"/>
      <c r="J32" s="3"/>
      <c r="K32" s="3"/>
      <c r="L32" s="3"/>
      <c r="M32" s="3"/>
      <c r="N32" s="3" t="n">
        <f aca="false">I8-O18</f>
        <v>-3657253.2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customFormat="false" ht="12.8" hidden="false" customHeight="false" outlineLevel="0" collapsed="false">
      <c r="A33" s="1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 t="n">
        <f aca="false">I9-O18</f>
        <v>-3657253.2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customFormat="false" ht="12.8" hidden="false" customHeight="false" outlineLevel="0" collapsed="false">
      <c r="A34" s="19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customFormat="false" ht="12.8" hidden="false" customHeight="false" outlineLevel="0" collapsed="false">
      <c r="A35" s="19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customFormat="false" ht="12.8" hidden="false" customHeight="false" outlineLevel="0" collapsed="false">
      <c r="A36" s="1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customFormat="false" ht="12.8" hidden="false" customHeight="false" outlineLevel="0" collapsed="false">
      <c r="A37" s="1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customFormat="false" ht="12.8" hidden="false" customHeight="false" outlineLevel="0" collapsed="false">
      <c r="A38" s="2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customFormat="false" ht="12" hidden="false" customHeight="false" outlineLevel="0" collapsed="false">
      <c r="A39" s="1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customFormat="false" ht="12" hidden="false" customHeight="false" outlineLevel="0" collapsed="false">
      <c r="A40" s="1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customFormat="false" ht="12" hidden="false" customHeight="false" outlineLevel="0" collapsed="false">
      <c r="A41" s="1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customFormat="false" ht="12" hidden="false" customHeight="false" outlineLevel="0" collapsed="false">
      <c r="A42" s="1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customFormat="false" ht="12" hidden="false" customHeight="false" outlineLevel="0" collapsed="false">
      <c r="A43" s="1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customFormat="false" ht="12" hidden="false" customHeight="false" outlineLevel="0" collapsed="false">
      <c r="A44" s="1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customFormat="false" ht="12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customFormat="false" ht="12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customFormat="false" ht="12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customFormat="false" ht="12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customFormat="false" ht="12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2022-12-06T19:17:42Z</dcterms:created>
  <dc:creator>Saeedeh Baneshi</dc:creator>
  <dc:description/>
  <dc:language>en-US</dc:language>
  <cp:lastModifiedBy/>
  <dcterms:modified xsi:type="dcterms:W3CDTF">2023-05-01T21:57:28Z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