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44.xml" ContentType="application/vnd.openxmlformats-officedocument.drawingml.chart+xml"/>
  <Override PartName="/xl/charts/chart946.xml" ContentType="application/vnd.openxmlformats-officedocument.drawingml.chart+xml"/>
  <Override PartName="/xl/charts/chart934.xml" ContentType="application/vnd.openxmlformats-officedocument.drawingml.chart+xml"/>
  <Override PartName="/xl/charts/chart933.xml" ContentType="application/vnd.openxmlformats-officedocument.drawingml.chart+xml"/>
  <Override PartName="/xl/charts/chart945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40.xml" ContentType="application/vnd.openxmlformats-officedocument.drawingml.chart+xml"/>
  <Override PartName="/xl/charts/chart939.xml" ContentType="application/vnd.openxmlformats-officedocument.drawingml.chart+xml"/>
  <Override PartName="/xl/charts/chart941.xml" ContentType="application/vnd.openxmlformats-officedocument.drawingml.chart+xml"/>
  <Override PartName="/xl/charts/chart942.xml" ContentType="application/vnd.openxmlformats-officedocument.drawingml.chart+xml"/>
  <Override PartName="/xl/charts/chart94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VM-based_computation_results" sheetId="2" state="visible" r:id="rId3"/>
    <sheet name="Tuple-based_networking_results" sheetId="3" state="visible" r:id="rId4"/>
    <sheet name="Low_Resolution results" sheetId="4" state="visible" r:id="rId5"/>
    <sheet name="High_Resolution_results" sheetId="5" state="visible" r:id="rId6"/>
  </sheets>
  <definedNames>
    <definedName function="false" hidden="false" name="_xlchart.v1.0" vbProcedure="false">Sheet1!$A$100</definedName>
    <definedName function="false" hidden="false" name="_xlchart.v1.1" vbProcedure="false">Sheet1!$A$101</definedName>
    <definedName function="false" hidden="false" name="_xlchart.v1.2" vbProcedure="false">Sheet1!$A$96</definedName>
    <definedName function="false" hidden="false" name="_xlchart.v1.3" vbProcedure="false">Sheet1!$A$97</definedName>
    <definedName function="false" hidden="false" name="_xlchart.v1.4" vbProcedure="false">Sheet1!$B$100:$I$100</definedName>
    <definedName function="false" hidden="false" name="_xlchart.v1.5" vbProcedure="false">Sheet1!$B$101:$I$101</definedName>
    <definedName function="false" hidden="false" name="_xlchart.v1.6" vbProcedure="false">Sheet1!$B$2:$I$2</definedName>
    <definedName function="false" hidden="false" name="_xlchart.v1.7" vbProcedure="false">Sheet1!$B$96:$I$96</definedName>
    <definedName function="false" hidden="false" name="_xlchart.v1.8" vbProcedure="false">Sheet1!$B$97:$I$97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<sst xmlns="http://schemas.openxmlformats.org/spreadsheetml/2006/main" count="309" uniqueCount="89">
  <si>
    <t xml:space="preserve">Router_Only</t>
  </si>
  <si>
    <t xml:space="preserve">Router_Proxy</t>
  </si>
  <si>
    <t xml:space="preserve">Router_Cloud</t>
  </si>
  <si>
    <t xml:space="preserve">Proxy_Only</t>
  </si>
  <si>
    <t xml:space="preserve">Proxy_Cloud</t>
  </si>
  <si>
    <t xml:space="preserve">Cloud_Only</t>
  </si>
  <si>
    <t xml:space="preserve">Router_Edge-ward (Router_Only)</t>
  </si>
  <si>
    <t xml:space="preserve">Edge-ward_Only(Router_Only)</t>
  </si>
  <si>
    <t xml:space="preserve">Module-Based_Router_Proxy</t>
  </si>
  <si>
    <r>
      <rPr>
        <sz val="10"/>
        <color rgb="FF000000"/>
        <rFont val="Monospace"/>
        <family val="0"/>
        <charset val="1"/>
      </rPr>
      <t xml:space="preserve">cloud : </t>
    </r>
    <r>
      <rPr>
        <sz val="10"/>
        <color rgb="FF000000"/>
        <rFont val="Arial"/>
        <family val="2"/>
        <charset val="1"/>
      </rPr>
      <t xml:space="preserve">Device </t>
    </r>
    <r>
      <rPr>
        <sz val="10"/>
        <color rgb="FF000000"/>
        <rFont val="Monospace"/>
        <family val="0"/>
        <charset val="1"/>
      </rPr>
      <t xml:space="preserve">Energy Consumption</t>
    </r>
  </si>
  <si>
    <t xml:space="preserve">cloud : Application dcns_1 total Energy</t>
  </si>
  <si>
    <t xml:space="preserve">cloud : Application dcns_0 total Energy</t>
  </si>
  <si>
    <r>
      <rPr>
        <sz val="10"/>
        <rFont val="Arial"/>
        <family val="2"/>
        <charset val="1"/>
      </rPr>
      <t xml:space="preserve">Vm : </t>
    </r>
    <r>
      <rPr>
        <sz val="10"/>
        <color rgb="FF000000"/>
        <rFont val="Monospace"/>
        <family val="0"/>
        <charset val="1"/>
      </rPr>
      <t xml:space="preserve">user_interface_1</t>
    </r>
  </si>
  <si>
    <r>
      <rPr>
        <sz val="10"/>
        <rFont val="Arial"/>
        <family val="2"/>
        <charset val="1"/>
      </rPr>
      <t xml:space="preserve">Vm: </t>
    </r>
    <r>
      <rPr>
        <sz val="10"/>
        <color rgb="FF000000"/>
        <rFont val="Monospace"/>
        <family val="0"/>
        <charset val="1"/>
      </rPr>
      <t xml:space="preserve">object_tracker_1</t>
    </r>
  </si>
  <si>
    <r>
      <rPr>
        <sz val="10"/>
        <rFont val="Arial"/>
        <family val="2"/>
        <charset val="1"/>
      </rPr>
      <t xml:space="preserve">Vm: </t>
    </r>
    <r>
      <rPr>
        <sz val="10"/>
        <color rgb="FF000000"/>
        <rFont val="Monospace"/>
        <family val="0"/>
        <charset val="1"/>
      </rPr>
      <t xml:space="preserve">object_detector_1</t>
    </r>
  </si>
  <si>
    <r>
      <rPr>
        <sz val="10"/>
        <rFont val="Arial"/>
        <family val="2"/>
        <charset val="1"/>
      </rPr>
      <t xml:space="preserve">Vm : </t>
    </r>
    <r>
      <rPr>
        <sz val="10"/>
        <color rgb="FF000000"/>
        <rFont val="Monospace"/>
        <family val="0"/>
        <charset val="1"/>
      </rPr>
      <t xml:space="preserve">user_interface_0</t>
    </r>
  </si>
  <si>
    <r>
      <rPr>
        <sz val="10"/>
        <rFont val="Arial"/>
        <family val="2"/>
        <charset val="1"/>
      </rPr>
      <t xml:space="preserve">Vm: </t>
    </r>
    <r>
      <rPr>
        <sz val="10"/>
        <color rgb="FF000000"/>
        <rFont val="Monospace"/>
        <family val="0"/>
        <charset val="1"/>
      </rPr>
      <t xml:space="preserve">object_tracker_0</t>
    </r>
  </si>
  <si>
    <r>
      <rPr>
        <sz val="10"/>
        <rFont val="Arial"/>
        <family val="2"/>
        <charset val="1"/>
      </rPr>
      <t xml:space="preserve">Vm: </t>
    </r>
    <r>
      <rPr>
        <sz val="10"/>
        <color rgb="FF000000"/>
        <rFont val="Monospace"/>
        <family val="0"/>
        <charset val="1"/>
      </rPr>
      <t xml:space="preserve">object_detector_0</t>
    </r>
  </si>
  <si>
    <r>
      <rPr>
        <sz val="10"/>
        <color rgb="FF000000"/>
        <rFont val="Monospace"/>
        <family val="0"/>
        <charset val="1"/>
      </rPr>
      <t xml:space="preserve">Proxy-server : </t>
    </r>
    <r>
      <rPr>
        <sz val="10"/>
        <color rgb="FF000000"/>
        <rFont val="Arial"/>
        <family val="2"/>
        <charset val="1"/>
      </rPr>
      <t xml:space="preserve">Device </t>
    </r>
    <r>
      <rPr>
        <sz val="10"/>
        <color rgb="FF000000"/>
        <rFont val="Monospace"/>
        <family val="0"/>
        <charset val="1"/>
      </rPr>
      <t xml:space="preserve">Energy Consumption</t>
    </r>
  </si>
  <si>
    <t xml:space="preserve">proxy-server : Application dcns_1 total Energy</t>
  </si>
  <si>
    <t xml:space="preserve">proxy-server : Application dcns_0 total Energy</t>
  </si>
  <si>
    <r>
      <rPr>
        <sz val="10"/>
        <rFont val="Arial"/>
        <family val="2"/>
        <charset val="1"/>
      </rPr>
      <t xml:space="preserve">Router : Device </t>
    </r>
    <r>
      <rPr>
        <sz val="10"/>
        <color rgb="FF000000"/>
        <rFont val="Monospace"/>
        <family val="0"/>
        <charset val="1"/>
      </rPr>
      <t xml:space="preserve">Energy Consumption</t>
    </r>
  </si>
  <si>
    <r>
      <rPr>
        <sz val="10"/>
        <color rgb="FF000000"/>
        <rFont val="Arial"/>
        <family val="2"/>
        <charset val="1"/>
      </rPr>
      <t xml:space="preserve">Router</t>
    </r>
    <r>
      <rPr>
        <sz val="10"/>
        <color rgb="FF000000"/>
        <rFont val="Monospace"/>
        <family val="0"/>
        <charset val="1"/>
      </rPr>
      <t xml:space="preserve"> : Application dcns_1 total Energy</t>
    </r>
  </si>
  <si>
    <r>
      <rPr>
        <sz val="10"/>
        <color rgb="FF000000"/>
        <rFont val="Arial"/>
        <family val="2"/>
        <charset val="1"/>
      </rPr>
      <t xml:space="preserve">Router</t>
    </r>
    <r>
      <rPr>
        <sz val="10"/>
        <color rgb="FF000000"/>
        <rFont val="Monospace"/>
        <family val="0"/>
        <charset val="1"/>
      </rPr>
      <t xml:space="preserve"> : Application dcns_0 total Energy</t>
    </r>
  </si>
  <si>
    <r>
      <rPr>
        <sz val="10"/>
        <rFont val="Arial"/>
        <family val="2"/>
        <charset val="1"/>
      </rPr>
      <t xml:space="preserve">Camera : Device </t>
    </r>
    <r>
      <rPr>
        <sz val="10"/>
        <color rgb="FF000000"/>
        <rFont val="Monospace"/>
        <family val="0"/>
        <charset val="1"/>
      </rPr>
      <t xml:space="preserve">Energy Consumption</t>
    </r>
  </si>
  <si>
    <r>
      <rPr>
        <sz val="10"/>
        <rFont val="Arial"/>
        <family val="2"/>
        <charset val="1"/>
      </rPr>
      <t xml:space="preserve">Camera: </t>
    </r>
    <r>
      <rPr>
        <sz val="10"/>
        <color rgb="FF000000"/>
        <rFont val="Monospace"/>
        <family val="0"/>
        <charset val="1"/>
      </rPr>
      <t xml:space="preserve">Application dcns_1 total Energy</t>
    </r>
  </si>
  <si>
    <r>
      <rPr>
        <sz val="10"/>
        <rFont val="Arial"/>
        <family val="2"/>
        <charset val="1"/>
      </rPr>
      <t xml:space="preserve">Camera: </t>
    </r>
    <r>
      <rPr>
        <sz val="10"/>
        <color rgb="FF000000"/>
        <rFont val="Monospace"/>
        <family val="0"/>
        <charset val="1"/>
      </rPr>
      <t xml:space="preserve">Application dcns_0 total Energy</t>
    </r>
  </si>
  <si>
    <r>
      <rPr>
        <sz val="10"/>
        <rFont val="Arial"/>
        <family val="2"/>
        <charset val="1"/>
      </rPr>
      <t xml:space="preserve">Vm : </t>
    </r>
    <r>
      <rPr>
        <sz val="10"/>
        <color rgb="FF000000"/>
        <rFont val="Monospace"/>
        <family val="0"/>
        <charset val="1"/>
      </rPr>
      <t xml:space="preserve">motion_detector_1 energy</t>
    </r>
  </si>
  <si>
    <r>
      <rPr>
        <sz val="10"/>
        <rFont val="Arial"/>
        <family val="2"/>
        <charset val="1"/>
      </rPr>
      <t xml:space="preserve">Vm : </t>
    </r>
    <r>
      <rPr>
        <sz val="10"/>
        <color rgb="FF000000"/>
        <rFont val="Monospace"/>
        <family val="0"/>
        <charset val="1"/>
      </rPr>
      <t xml:space="preserve">motion_detector_0 energy</t>
    </r>
  </si>
  <si>
    <t xml:space="preserve">Networking Energies:</t>
  </si>
  <si>
    <t xml:space="preserve">Cloud:</t>
  </si>
  <si>
    <t xml:space="preserve">PTZ_PARAMS_1</t>
  </si>
  <si>
    <t xml:space="preserve">PTZ_PARAMS_0</t>
  </si>
  <si>
    <t xml:space="preserve">Proxy-server Sending Up: </t>
  </si>
  <si>
    <t xml:space="preserve">MOTION_VIDEO_STREAM_1</t>
  </si>
  <si>
    <t xml:space="preserve">MOTION_VIDEO_STREAM_0</t>
  </si>
  <si>
    <t xml:space="preserve">DETECTED_OBJECT_1</t>
  </si>
  <si>
    <t xml:space="preserve">DETECTED_OBJECT_0</t>
  </si>
  <si>
    <t xml:space="preserve">OBJECT_LOCATION_1</t>
  </si>
  <si>
    <t xml:space="preserve">OBJECT_LOCATION_0</t>
  </si>
  <si>
    <t xml:space="preserve">Proxy-server Sending down: </t>
  </si>
  <si>
    <t xml:space="preserve">Router Sending Up: </t>
  </si>
  <si>
    <t xml:space="preserve">Router Sending down: </t>
  </si>
  <si>
    <t xml:space="preserve">Camera</t>
  </si>
  <si>
    <t xml:space="preserve">Dcns_1: Delay_1</t>
  </si>
  <si>
    <t xml:space="preserve">Dcns_1: Delay_2</t>
  </si>
  <si>
    <t xml:space="preserve">Total Delay Dcns_1</t>
  </si>
  <si>
    <t xml:space="preserve">Dcns_0: Delay_1</t>
  </si>
  <si>
    <t xml:space="preserve">Dcns_0: Delay_2</t>
  </si>
  <si>
    <t xml:space="preserve">Total Delay Dcns_0</t>
  </si>
  <si>
    <t xml:space="preserve">Total Devices energy</t>
  </si>
  <si>
    <t xml:space="preserve">Total energy App_1 </t>
  </si>
  <si>
    <t xml:space="preserve">Total energy App_0</t>
  </si>
  <si>
    <t xml:space="preserve">Total Networking energy</t>
  </si>
  <si>
    <t xml:space="preserve">Total Networking energy App_1</t>
  </si>
  <si>
    <t xml:space="preserve">Total Networking energy App_0</t>
  </si>
  <si>
    <t xml:space="preserve">Total Energy App_0 (Computation+Networking)</t>
  </si>
  <si>
    <t xml:space="preserve">Total Energy App_1 (Computation+Networking)</t>
  </si>
  <si>
    <t xml:space="preserve">App_1</t>
  </si>
  <si>
    <t xml:space="preserve">Motion_detector_1</t>
  </si>
  <si>
    <t xml:space="preserve">Object_detector_1</t>
  </si>
  <si>
    <t xml:space="preserve">Object_tracker_1</t>
  </si>
  <si>
    <t xml:space="preserve">User_interface_1</t>
  </si>
  <si>
    <t xml:space="preserve">Total_Vms_Energy_App_1</t>
  </si>
  <si>
    <t xml:space="preserve">App_0</t>
  </si>
  <si>
    <t xml:space="preserve">Motion_detector_0</t>
  </si>
  <si>
    <t xml:space="preserve">Object_detector_0</t>
  </si>
  <si>
    <t xml:space="preserve">Object_tracker_0</t>
  </si>
  <si>
    <t xml:space="preserve">User_interface_0</t>
  </si>
  <si>
    <t xml:space="preserve">Total_Vms_Energy_App_0</t>
  </si>
  <si>
    <t xml:space="preserve">Motion_detector_1*4</t>
  </si>
  <si>
    <t xml:space="preserve">Motion_detector_0*4</t>
  </si>
  <si>
    <t xml:space="preserve">MOTION_VIDEO_STREAM_1 *4</t>
  </si>
  <si>
    <t xml:space="preserve">MOTION_VIDEO_STREAM_0 *4</t>
  </si>
  <si>
    <t xml:space="preserve">Total Networking Energy App_1</t>
  </si>
  <si>
    <t xml:space="preserve">Total Networking Energy App_0</t>
  </si>
  <si>
    <t xml:space="preserve">Networking energy</t>
  </si>
  <si>
    <t xml:space="preserve">Exec time</t>
  </si>
  <si>
    <t xml:space="preserve">Tuples Exec Delays:</t>
  </si>
  <si>
    <t xml:space="preserve">CAMERA_1</t>
  </si>
  <si>
    <t xml:space="preserve">App_1_Dealy1</t>
  </si>
  <si>
    <t xml:space="preserve">App_1_Delay2</t>
  </si>
  <si>
    <t xml:space="preserve">App_1_TotalDelay</t>
  </si>
  <si>
    <t xml:space="preserve">CAMERA_0</t>
  </si>
  <si>
    <t xml:space="preserve">App_0_Dealy1</t>
  </si>
  <si>
    <t xml:space="preserve">App_0_Delay2</t>
  </si>
  <si>
    <t xml:space="preserve">App_0_Total Delay</t>
  </si>
  <si>
    <t xml:space="preserve">Computation per VM energy</t>
  </si>
  <si>
    <t xml:space="preserve">=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</si>
</sst>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#,##0.00_);[RED]\(#,##0.00\)"/>
    <numFmt numFmtId="167" formatCode="#,##0.00\ ;\(#,##0.00\)"/>
    <numFmt numFmtId="168" formatCode="#,##0.00\ ;\(#,##0.00\)"/>
    <numFmt numFmtId="169" formatCode="General"/>
    <numFmt numFmtId="170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0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Total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Total Devices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Sheet1!$B$95:$I$95</c:f>
              <c:numCache>
                <c:formatCode>General</c:formatCode>
                <c:ptCount val="8"/>
                <c:pt idx="0">
                  <c:v>3299411.37588286</c:v>
                </c:pt>
                <c:pt idx="1">
                  <c:v>3493347.90689343</c:v>
                </c:pt>
                <c:pt idx="2">
                  <c:v>3356393.25609998</c:v>
                </c:pt>
                <c:pt idx="3">
                  <c:v>3296685.40645401</c:v>
                </c:pt>
                <c:pt idx="4">
                  <c:v>3356651.601713</c:v>
                </c:pt>
                <c:pt idx="5">
                  <c:v>3225581.22123154</c:v>
                </c:pt>
                <c:pt idx="6">
                  <c:v>3299411.37584286</c:v>
                </c:pt>
                <c:pt idx="7">
                  <c:v>3299411.37584286</c:v>
                </c:pt>
              </c:numCache>
            </c:numRef>
          </c:val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Total energy App_1 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Sheet1!$B$96:$I$96</c:f>
              <c:numCache>
                <c:formatCode>General</c:formatCode>
                <c:ptCount val="8"/>
                <c:pt idx="0">
                  <c:v>371422.976101068</c:v>
                </c:pt>
                <c:pt idx="1">
                  <c:v>461588.970759991</c:v>
                </c:pt>
                <c:pt idx="2">
                  <c:v>583897.626285688</c:v>
                </c:pt>
                <c:pt idx="3">
                  <c:v>371206.181222645</c:v>
                </c:pt>
                <c:pt idx="4">
                  <c:v>583897.626279997</c:v>
                </c:pt>
                <c:pt idx="5">
                  <c:v>526673.055499897</c:v>
                </c:pt>
                <c:pt idx="6">
                  <c:v>371422.976101026</c:v>
                </c:pt>
                <c:pt idx="7">
                  <c:v>371422.976096997</c:v>
                </c:pt>
              </c:numCache>
            </c:numRef>
          </c:val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Total energy App_0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Sheet1!$B$97:$I$97</c:f>
              <c:numCache>
                <c:formatCode>General</c:formatCode>
                <c:ptCount val="8"/>
                <c:pt idx="0">
                  <c:v>391800.405395961</c:v>
                </c:pt>
                <c:pt idx="1">
                  <c:v>479805.501142852</c:v>
                </c:pt>
                <c:pt idx="2">
                  <c:v>479805.501142823</c:v>
                </c:pt>
                <c:pt idx="3">
                  <c:v>392752.9071456</c:v>
                </c:pt>
                <c:pt idx="4">
                  <c:v>482081.087942445</c:v>
                </c:pt>
                <c:pt idx="5">
                  <c:v>568744.7795706</c:v>
                </c:pt>
                <c:pt idx="6">
                  <c:v>391800.4053949</c:v>
                </c:pt>
                <c:pt idx="7">
                  <c:v>391800.4052996</c:v>
                </c:pt>
              </c:numCache>
            </c:numRef>
          </c:val>
        </c:ser>
        <c:ser>
          <c:idx val="3"/>
          <c:order val="3"/>
          <c:tx>
            <c:strRef>
              <c:f>Sheet1!$A$100</c:f>
              <c:strCache>
                <c:ptCount val="1"/>
                <c:pt idx="0">
                  <c:v>Total Networking energy App_1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Sheet1!$B$100:$I$100</c:f>
              <c:numCache>
                <c:formatCode>General</c:formatCode>
                <c:ptCount val="8"/>
                <c:pt idx="0">
                  <c:v>18700.5430909028</c:v>
                </c:pt>
                <c:pt idx="1">
                  <c:v>155294.66479</c:v>
                </c:pt>
                <c:pt idx="2">
                  <c:v>277598.86365</c:v>
                </c:pt>
                <c:pt idx="3">
                  <c:v>150885.718789</c:v>
                </c:pt>
                <c:pt idx="4">
                  <c:v>277598.8683988</c:v>
                </c:pt>
                <c:pt idx="5">
                  <c:v>277598.868397</c:v>
                </c:pt>
                <c:pt idx="6">
                  <c:v>18700.545854231</c:v>
                </c:pt>
                <c:pt idx="7">
                  <c:v>18700.545854231</c:v>
                </c:pt>
              </c:numCache>
            </c:numRef>
          </c:val>
        </c:ser>
        <c:ser>
          <c:idx val="4"/>
          <c:order val="4"/>
          <c:tx>
            <c:strRef>
              <c:f>Sheet1!$A$101</c:f>
              <c:strCache>
                <c:ptCount val="1"/>
                <c:pt idx="0">
                  <c:v>Total Networking energy App_0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Sheet1!$B$101:$I$101</c:f>
              <c:numCache>
                <c:formatCode>General</c:formatCode>
                <c:ptCount val="8"/>
                <c:pt idx="0">
                  <c:v>19901.4271999938</c:v>
                </c:pt>
                <c:pt idx="1">
                  <c:v>28732.5612</c:v>
                </c:pt>
                <c:pt idx="2">
                  <c:v>28732.5624</c:v>
                </c:pt>
                <c:pt idx="3">
                  <c:v>157410.5125851</c:v>
                </c:pt>
                <c:pt idx="4">
                  <c:v>161819.464153998</c:v>
                </c:pt>
                <c:pt idx="5">
                  <c:v>289397.1127731</c:v>
                </c:pt>
                <c:pt idx="6">
                  <c:v>19901.4275598618</c:v>
                </c:pt>
                <c:pt idx="7">
                  <c:v>19901.4275598618</c:v>
                </c:pt>
              </c:numCache>
            </c:numRef>
          </c:val>
        </c:ser>
        <c:gapWidth val="219"/>
        <c:overlap val="-27"/>
        <c:axId val="94512502"/>
        <c:axId val="57970793"/>
      </c:barChart>
      <c:catAx>
        <c:axId val="945125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70793"/>
        <c:crosses val="autoZero"/>
        <c:auto val="1"/>
        <c:lblAlgn val="ctr"/>
        <c:lblOffset val="100"/>
        <c:noMultiLvlLbl val="0"/>
      </c:catAx>
      <c:valAx>
        <c:axId val="57970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125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Computation energy chart (Device+App_0+App_1)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Total Devices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Sheet1!$B$95:$I$95</c:f>
              <c:numCache>
                <c:formatCode>General</c:formatCode>
                <c:ptCount val="8"/>
                <c:pt idx="0">
                  <c:v>3299411.37588286</c:v>
                </c:pt>
                <c:pt idx="1">
                  <c:v>3493347.90689343</c:v>
                </c:pt>
                <c:pt idx="2">
                  <c:v>3356393.25609998</c:v>
                </c:pt>
                <c:pt idx="3">
                  <c:v>3296685.40645401</c:v>
                </c:pt>
                <c:pt idx="4">
                  <c:v>3356651.601713</c:v>
                </c:pt>
                <c:pt idx="5">
                  <c:v>3225581.22123154</c:v>
                </c:pt>
                <c:pt idx="6">
                  <c:v>3299411.37584286</c:v>
                </c:pt>
                <c:pt idx="7">
                  <c:v>3299411.37584286</c:v>
                </c:pt>
              </c:numCache>
            </c:numRef>
          </c:val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Total energy App_1 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Sheet1!$B$96:$I$96</c:f>
              <c:numCache>
                <c:formatCode>General</c:formatCode>
                <c:ptCount val="8"/>
                <c:pt idx="0">
                  <c:v>371422.976101068</c:v>
                </c:pt>
                <c:pt idx="1">
                  <c:v>461588.970759991</c:v>
                </c:pt>
                <c:pt idx="2">
                  <c:v>583897.626285688</c:v>
                </c:pt>
                <c:pt idx="3">
                  <c:v>371206.181222645</c:v>
                </c:pt>
                <c:pt idx="4">
                  <c:v>583897.626279997</c:v>
                </c:pt>
                <c:pt idx="5">
                  <c:v>526673.055499897</c:v>
                </c:pt>
                <c:pt idx="6">
                  <c:v>371422.976101026</c:v>
                </c:pt>
                <c:pt idx="7">
                  <c:v>371422.976096997</c:v>
                </c:pt>
              </c:numCache>
            </c:numRef>
          </c:val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Total energy App_0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Sheet1!$B$97:$I$97</c:f>
              <c:numCache>
                <c:formatCode>General</c:formatCode>
                <c:ptCount val="8"/>
                <c:pt idx="0">
                  <c:v>391800.405395961</c:v>
                </c:pt>
                <c:pt idx="1">
                  <c:v>479805.501142852</c:v>
                </c:pt>
                <c:pt idx="2">
                  <c:v>479805.501142823</c:v>
                </c:pt>
                <c:pt idx="3">
                  <c:v>392752.9071456</c:v>
                </c:pt>
                <c:pt idx="4">
                  <c:v>482081.087942445</c:v>
                </c:pt>
                <c:pt idx="5">
                  <c:v>568744.7795706</c:v>
                </c:pt>
                <c:pt idx="6">
                  <c:v>391800.4053949</c:v>
                </c:pt>
                <c:pt idx="7">
                  <c:v>391800.4052996</c:v>
                </c:pt>
              </c:numCache>
            </c:numRef>
          </c:val>
        </c:ser>
        <c:gapWidth val="219"/>
        <c:overlap val="-27"/>
        <c:axId val="88511210"/>
        <c:axId val="88440697"/>
      </c:barChart>
      <c:catAx>
        <c:axId val="885112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40697"/>
        <c:crosses val="autoZero"/>
        <c:auto val="1"/>
        <c:lblAlgn val="ctr"/>
        <c:lblOffset val="100"/>
        <c:noMultiLvlLbl val="0"/>
      </c:catAx>
      <c:valAx>
        <c:axId val="88440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112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Apps computation &amp; networking energy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Sheet1!$A$96</c:f>
              <c:strCache>
                <c:ptCount val="1"/>
                <c:pt idx="0">
                  <c:v>Total energy App_1 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Sheet1!$B$96:$I$96</c:f>
              <c:numCache>
                <c:formatCode>General</c:formatCode>
                <c:ptCount val="8"/>
                <c:pt idx="0">
                  <c:v>371422.976101068</c:v>
                </c:pt>
                <c:pt idx="1">
                  <c:v>461588.970759991</c:v>
                </c:pt>
                <c:pt idx="2">
                  <c:v>583897.626285688</c:v>
                </c:pt>
                <c:pt idx="3">
                  <c:v>371206.181222645</c:v>
                </c:pt>
                <c:pt idx="4">
                  <c:v>583897.626279997</c:v>
                </c:pt>
                <c:pt idx="5">
                  <c:v>526673.055499897</c:v>
                </c:pt>
                <c:pt idx="6">
                  <c:v>371422.976101026</c:v>
                </c:pt>
                <c:pt idx="7">
                  <c:v>371422.976096997</c:v>
                </c:pt>
              </c:numCache>
            </c:numRef>
          </c:val>
        </c:ser>
        <c:ser>
          <c:idx val="1"/>
          <c:order val="1"/>
          <c:tx>
            <c:strRef>
              <c:f>Sheet1!$A$97</c:f>
              <c:strCache>
                <c:ptCount val="1"/>
                <c:pt idx="0">
                  <c:v>Total energy App_0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Sheet1!$B$97:$I$97</c:f>
              <c:numCache>
                <c:formatCode>General</c:formatCode>
                <c:ptCount val="8"/>
                <c:pt idx="0">
                  <c:v>391800.405395961</c:v>
                </c:pt>
                <c:pt idx="1">
                  <c:v>479805.501142852</c:v>
                </c:pt>
                <c:pt idx="2">
                  <c:v>479805.501142823</c:v>
                </c:pt>
                <c:pt idx="3">
                  <c:v>392752.9071456</c:v>
                </c:pt>
                <c:pt idx="4">
                  <c:v>482081.087942445</c:v>
                </c:pt>
                <c:pt idx="5">
                  <c:v>568744.7795706</c:v>
                </c:pt>
                <c:pt idx="6">
                  <c:v>391800.4053949</c:v>
                </c:pt>
                <c:pt idx="7">
                  <c:v>391800.4052996</c:v>
                </c:pt>
              </c:numCache>
            </c:numRef>
          </c:val>
        </c:ser>
        <c:ser>
          <c:idx val="2"/>
          <c:order val="2"/>
          <c:tx>
            <c:strRef>
              <c:f>Sheet1!$A$100</c:f>
              <c:strCache>
                <c:ptCount val="1"/>
                <c:pt idx="0">
                  <c:v>Total Networking energy App_1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Sheet1!$B$100:$I$100</c:f>
              <c:numCache>
                <c:formatCode>General</c:formatCode>
                <c:ptCount val="8"/>
                <c:pt idx="0">
                  <c:v>18700.5430909028</c:v>
                </c:pt>
                <c:pt idx="1">
                  <c:v>155294.66479</c:v>
                </c:pt>
                <c:pt idx="2">
                  <c:v>277598.86365</c:v>
                </c:pt>
                <c:pt idx="3">
                  <c:v>150885.718789</c:v>
                </c:pt>
                <c:pt idx="4">
                  <c:v>277598.8683988</c:v>
                </c:pt>
                <c:pt idx="5">
                  <c:v>277598.868397</c:v>
                </c:pt>
                <c:pt idx="6">
                  <c:v>18700.545854231</c:v>
                </c:pt>
                <c:pt idx="7">
                  <c:v>18700.545854231</c:v>
                </c:pt>
              </c:numCache>
            </c:numRef>
          </c:val>
        </c:ser>
        <c:ser>
          <c:idx val="3"/>
          <c:order val="3"/>
          <c:tx>
            <c:strRef>
              <c:f>Sheet1!$A$101</c:f>
              <c:strCache>
                <c:ptCount val="1"/>
                <c:pt idx="0">
                  <c:v>Total Networking energy App_0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Sheet1!$B$101:$I$101</c:f>
              <c:numCache>
                <c:formatCode>General</c:formatCode>
                <c:ptCount val="8"/>
                <c:pt idx="0">
                  <c:v>19901.4271999938</c:v>
                </c:pt>
                <c:pt idx="1">
                  <c:v>28732.5612</c:v>
                </c:pt>
                <c:pt idx="2">
                  <c:v>28732.5624</c:v>
                </c:pt>
                <c:pt idx="3">
                  <c:v>157410.5125851</c:v>
                </c:pt>
                <c:pt idx="4">
                  <c:v>161819.464153998</c:v>
                </c:pt>
                <c:pt idx="5">
                  <c:v>289397.1127731</c:v>
                </c:pt>
                <c:pt idx="6">
                  <c:v>19901.4275598618</c:v>
                </c:pt>
                <c:pt idx="7">
                  <c:v>19901.4275598618</c:v>
                </c:pt>
              </c:numCache>
            </c:numRef>
          </c:val>
        </c:ser>
        <c:gapWidth val="219"/>
        <c:overlap val="-27"/>
        <c:axId val="15240787"/>
        <c:axId val="84512012"/>
      </c:barChart>
      <c:catAx>
        <c:axId val="15240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512012"/>
        <c:crosses val="autoZero"/>
        <c:auto val="1"/>
        <c:lblAlgn val="ctr"/>
        <c:lblOffset val="100"/>
        <c:noMultiLvlLbl val="0"/>
      </c:catAx>
      <c:valAx>
        <c:axId val="84512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407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Apps computation energy</a:t>
            </a:r>
          </a:p>
        </c:rich>
      </c:tx>
      <c:layout>
        <c:manualLayout>
          <c:xMode val="edge"/>
          <c:yMode val="edge"/>
          <c:x val="0.403789501874665"/>
          <c:y val="0.01462347956812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Sheet1!$A$96</c:f>
              <c:strCache>
                <c:ptCount val="1"/>
                <c:pt idx="0">
                  <c:v>Total energy App_1 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Sheet1!$B$96:$I$96</c:f>
              <c:numCache>
                <c:formatCode>General</c:formatCode>
                <c:ptCount val="8"/>
                <c:pt idx="0">
                  <c:v>371422.976101068</c:v>
                </c:pt>
                <c:pt idx="1">
                  <c:v>461588.970759991</c:v>
                </c:pt>
                <c:pt idx="2">
                  <c:v>583897.626285688</c:v>
                </c:pt>
                <c:pt idx="3">
                  <c:v>371206.181222645</c:v>
                </c:pt>
                <c:pt idx="4">
                  <c:v>583897.626279997</c:v>
                </c:pt>
                <c:pt idx="5">
                  <c:v>526673.055499897</c:v>
                </c:pt>
                <c:pt idx="6">
                  <c:v>371422.976101026</c:v>
                </c:pt>
                <c:pt idx="7">
                  <c:v>371422.976096997</c:v>
                </c:pt>
              </c:numCache>
            </c:numRef>
          </c:val>
        </c:ser>
        <c:ser>
          <c:idx val="1"/>
          <c:order val="1"/>
          <c:tx>
            <c:strRef>
              <c:f>Sheet1!$A$97</c:f>
              <c:strCache>
                <c:ptCount val="1"/>
                <c:pt idx="0">
                  <c:v>Total energy App_0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Sheet1!$B$97:$I$97</c:f>
              <c:numCache>
                <c:formatCode>General</c:formatCode>
                <c:ptCount val="8"/>
                <c:pt idx="0">
                  <c:v>391800.405395961</c:v>
                </c:pt>
                <c:pt idx="1">
                  <c:v>479805.501142852</c:v>
                </c:pt>
                <c:pt idx="2">
                  <c:v>479805.501142823</c:v>
                </c:pt>
                <c:pt idx="3">
                  <c:v>392752.9071456</c:v>
                </c:pt>
                <c:pt idx="4">
                  <c:v>482081.087942445</c:v>
                </c:pt>
                <c:pt idx="5">
                  <c:v>568744.7795706</c:v>
                </c:pt>
                <c:pt idx="6">
                  <c:v>391800.4053949</c:v>
                </c:pt>
                <c:pt idx="7">
                  <c:v>391800.4052996</c:v>
                </c:pt>
              </c:numCache>
            </c:numRef>
          </c:val>
        </c:ser>
        <c:gapWidth val="219"/>
        <c:overlap val="-27"/>
        <c:axId val="19214945"/>
        <c:axId val="23629993"/>
      </c:barChart>
      <c:catAx>
        <c:axId val="192149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29993"/>
        <c:crosses val="autoZero"/>
        <c:auto val="1"/>
        <c:lblAlgn val="ctr"/>
        <c:lblOffset val="100"/>
        <c:noMultiLvlLbl val="0"/>
      </c:catAx>
      <c:valAx>
        <c:axId val="23629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149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Apps networking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Total Networking energy App_1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Sheet1!$B$100:$I$100</c:f>
              <c:numCache>
                <c:formatCode>General</c:formatCode>
                <c:ptCount val="8"/>
                <c:pt idx="0">
                  <c:v>18700.5430909028</c:v>
                </c:pt>
                <c:pt idx="1">
                  <c:v>155294.66479</c:v>
                </c:pt>
                <c:pt idx="2">
                  <c:v>277598.86365</c:v>
                </c:pt>
                <c:pt idx="3">
                  <c:v>150885.718789</c:v>
                </c:pt>
                <c:pt idx="4">
                  <c:v>277598.8683988</c:v>
                </c:pt>
                <c:pt idx="5">
                  <c:v>277598.868397</c:v>
                </c:pt>
                <c:pt idx="6">
                  <c:v>18700.545854231</c:v>
                </c:pt>
                <c:pt idx="7">
                  <c:v>18700.545854231</c:v>
                </c:pt>
              </c:numCache>
            </c:numRef>
          </c:val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Total Networking energy App_0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Sheet1!$B$101:$I$101</c:f>
              <c:numCache>
                <c:formatCode>General</c:formatCode>
                <c:ptCount val="8"/>
                <c:pt idx="0">
                  <c:v>19901.4271999938</c:v>
                </c:pt>
                <c:pt idx="1">
                  <c:v>28732.5612</c:v>
                </c:pt>
                <c:pt idx="2">
                  <c:v>28732.5624</c:v>
                </c:pt>
                <c:pt idx="3">
                  <c:v>157410.5125851</c:v>
                </c:pt>
                <c:pt idx="4">
                  <c:v>161819.464153998</c:v>
                </c:pt>
                <c:pt idx="5">
                  <c:v>289397.1127731</c:v>
                </c:pt>
                <c:pt idx="6">
                  <c:v>19901.4275598618</c:v>
                </c:pt>
                <c:pt idx="7">
                  <c:v>19901.4275598618</c:v>
                </c:pt>
              </c:numCache>
            </c:numRef>
          </c:val>
        </c:ser>
        <c:gapWidth val="219"/>
        <c:overlap val="-27"/>
        <c:axId val="21948868"/>
        <c:axId val="77914941"/>
      </c:barChart>
      <c:catAx>
        <c:axId val="21948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14941"/>
        <c:crosses val="autoZero"/>
        <c:auto val="1"/>
        <c:lblAlgn val="ctr"/>
        <c:lblOffset val="100"/>
        <c:noMultiLvlLbl val="0"/>
      </c:catAx>
      <c:valAx>
        <c:axId val="77914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488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App delays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Total Delay Dcns_1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641.104850802056</c:v>
                </c:pt>
                <c:pt idx="1">
                  <c:v>12.7479</c:v>
                </c:pt>
                <c:pt idx="2">
                  <c:v>210.0905614</c:v>
                </c:pt>
                <c:pt idx="3">
                  <c:v>646.122167999</c:v>
                </c:pt>
                <c:pt idx="4">
                  <c:v>210.0905614</c:v>
                </c:pt>
                <c:pt idx="5">
                  <c:v>210.25507</c:v>
                </c:pt>
                <c:pt idx="6">
                  <c:v>641.1048499</c:v>
                </c:pt>
                <c:pt idx="7">
                  <c:v>641.10484</c:v>
                </c:pt>
              </c:numCache>
            </c:numRef>
          </c:val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Total Delay Dcns_0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Sheet1!$B$72:$I$72</c:f>
              <c:numCache>
                <c:formatCode>General</c:formatCode>
                <c:ptCount val="8"/>
                <c:pt idx="0">
                  <c:v>566.01455026455</c:v>
                </c:pt>
                <c:pt idx="1">
                  <c:v>8.4661</c:v>
                </c:pt>
                <c:pt idx="2">
                  <c:v>8.467141</c:v>
                </c:pt>
                <c:pt idx="3">
                  <c:v>570.64578668</c:v>
                </c:pt>
                <c:pt idx="4">
                  <c:v>12.5481427</c:v>
                </c:pt>
                <c:pt idx="5">
                  <c:v>209.87659</c:v>
                </c:pt>
                <c:pt idx="6">
                  <c:v>566.01455016</c:v>
                </c:pt>
                <c:pt idx="7">
                  <c:v>566.0145492645</c:v>
                </c:pt>
              </c:numCache>
            </c:numRef>
          </c:val>
        </c:ser>
        <c:gapWidth val="219"/>
        <c:overlap val="-27"/>
        <c:axId val="4363137"/>
        <c:axId val="50937935"/>
      </c:barChart>
      <c:catAx>
        <c:axId val="43631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37935"/>
        <c:crosses val="autoZero"/>
        <c:auto val="1"/>
        <c:lblAlgn val="ctr"/>
        <c:lblOffset val="100"/>
        <c:noMultiLvlLbl val="0"/>
      </c:catAx>
      <c:valAx>
        <c:axId val="50937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\ ;\(#,##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313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Applications total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Sheet1!$A$103</c:f>
              <c:strCache>
                <c:ptCount val="1"/>
                <c:pt idx="0">
                  <c:v>Total Energy App_0 (Computation+Networking)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Sheet1!$B$103:$I$103</c:f>
              <c:numCache>
                <c:formatCode>General</c:formatCode>
                <c:ptCount val="8"/>
                <c:pt idx="0">
                  <c:v>411701.832595954</c:v>
                </c:pt>
                <c:pt idx="1">
                  <c:v>508538.062342852</c:v>
                </c:pt>
                <c:pt idx="2">
                  <c:v>508538.063542823</c:v>
                </c:pt>
                <c:pt idx="3">
                  <c:v>550163.4197307</c:v>
                </c:pt>
                <c:pt idx="4">
                  <c:v>643900.552096443</c:v>
                </c:pt>
                <c:pt idx="5">
                  <c:v>858141.8923437</c:v>
                </c:pt>
                <c:pt idx="6">
                  <c:v>411701.832954762</c:v>
                </c:pt>
                <c:pt idx="7">
                  <c:v>411701.832859462</c:v>
                </c:pt>
              </c:numCache>
            </c:numRef>
          </c:val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Total Energy App_1 (Computation+Networking)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Edge-ward_Only(Router_Only)</c:v>
                </c:pt>
              </c:strCache>
            </c:strRef>
          </c:cat>
          <c:val>
            <c:numRef>
              <c:f>Sheet1!$B$104:$I$104</c:f>
              <c:numCache>
                <c:formatCode>General</c:formatCode>
                <c:ptCount val="8"/>
                <c:pt idx="0">
                  <c:v>390123.51919197</c:v>
                </c:pt>
                <c:pt idx="1">
                  <c:v>616883.635549991</c:v>
                </c:pt>
                <c:pt idx="2">
                  <c:v>861496.489935688</c:v>
                </c:pt>
                <c:pt idx="3">
                  <c:v>522091.900011645</c:v>
                </c:pt>
                <c:pt idx="4">
                  <c:v>861496.494678797</c:v>
                </c:pt>
                <c:pt idx="5">
                  <c:v>804271.923896897</c:v>
                </c:pt>
                <c:pt idx="6">
                  <c:v>390123.521955257</c:v>
                </c:pt>
                <c:pt idx="7">
                  <c:v>390123.521951228</c:v>
                </c:pt>
              </c:numCache>
            </c:numRef>
          </c:val>
        </c:ser>
        <c:gapWidth val="219"/>
        <c:overlap val="-27"/>
        <c:axId val="52584806"/>
        <c:axId val="1843522"/>
      </c:barChart>
      <c:catAx>
        <c:axId val="525848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3522"/>
        <c:crosses val="autoZero"/>
        <c:auto val="1"/>
        <c:lblAlgn val="ctr"/>
        <c:lblOffset val="100"/>
        <c:noMultiLvlLbl val="0"/>
      </c:catAx>
      <c:valAx>
        <c:axId val="1843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8480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Sheet1!$A$96</c:f>
              <c:strCache>
                <c:ptCount val="1"/>
                <c:pt idx="0">
                  <c:v>Total energy App_1 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Sheet1!$B$2:$G$2,Sheet1!$J$2</c:f>
              <c:strCache>
                <c:ptCount val="7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Module-Based_Router_Proxy</c:v>
                </c:pt>
              </c:strCache>
            </c:strRef>
          </c:cat>
          <c:val>
            <c:numRef>
              <c:f>Sheet1!$B$96:$G$96,Sheet1!$J$96</c:f>
              <c:numCache>
                <c:formatCode>General</c:formatCode>
                <c:ptCount val="7"/>
                <c:pt idx="0">
                  <c:v>371422.976101068</c:v>
                </c:pt>
                <c:pt idx="1">
                  <c:v>461588.970759991</c:v>
                </c:pt>
                <c:pt idx="2">
                  <c:v>583897.626285688</c:v>
                </c:pt>
                <c:pt idx="3">
                  <c:v>371206.181222645</c:v>
                </c:pt>
                <c:pt idx="4">
                  <c:v>583897.626279997</c:v>
                </c:pt>
                <c:pt idx="5">
                  <c:v>526673.055499897</c:v>
                </c:pt>
                <c:pt idx="6">
                  <c:v>420533.779349993</c:v>
                </c:pt>
              </c:numCache>
            </c:numRef>
          </c:val>
        </c:ser>
        <c:ser>
          <c:idx val="1"/>
          <c:order val="1"/>
          <c:tx>
            <c:strRef>
              <c:f>Sheet1!$A$97</c:f>
              <c:strCache>
                <c:ptCount val="1"/>
                <c:pt idx="0">
                  <c:v>Total energy App_0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Sheet1!$B$2:$G$2,Sheet1!$J$2</c:f>
              <c:strCache>
                <c:ptCount val="7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Module-Based_Router_Proxy</c:v>
                </c:pt>
              </c:strCache>
            </c:strRef>
          </c:cat>
          <c:val>
            <c:numRef>
              <c:f>Sheet1!$B$97:$G$97,Sheet1!$J$97</c:f>
              <c:numCache>
                <c:formatCode>General</c:formatCode>
                <c:ptCount val="7"/>
                <c:pt idx="0">
                  <c:v>391800.405395961</c:v>
                </c:pt>
                <c:pt idx="1">
                  <c:v>479805.501142852</c:v>
                </c:pt>
                <c:pt idx="2">
                  <c:v>479805.501142823</c:v>
                </c:pt>
                <c:pt idx="3">
                  <c:v>392752.9071456</c:v>
                </c:pt>
                <c:pt idx="4">
                  <c:v>482081.087942445</c:v>
                </c:pt>
                <c:pt idx="5">
                  <c:v>568744.7795706</c:v>
                </c:pt>
                <c:pt idx="6">
                  <c:v>441213.09574845</c:v>
                </c:pt>
              </c:numCache>
            </c:numRef>
          </c:val>
        </c:ser>
        <c:ser>
          <c:idx val="2"/>
          <c:order val="2"/>
          <c:tx>
            <c:strRef>
              <c:f>Sheet1!$A$100</c:f>
              <c:strCache>
                <c:ptCount val="1"/>
                <c:pt idx="0">
                  <c:v>Total Networking energy App_1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Sheet1!$B$2:$G$2,Sheet1!$J$2</c:f>
              <c:strCache>
                <c:ptCount val="7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Module-Based_Router_Proxy</c:v>
                </c:pt>
              </c:strCache>
            </c:strRef>
          </c:cat>
          <c:val>
            <c:numRef>
              <c:f>Sheet1!$B$100:$G$100,Sheet1!$J$100</c:f>
              <c:numCache>
                <c:formatCode>General</c:formatCode>
                <c:ptCount val="7"/>
                <c:pt idx="0">
                  <c:v>18700.5430909028</c:v>
                </c:pt>
                <c:pt idx="1">
                  <c:v>155294.66479</c:v>
                </c:pt>
                <c:pt idx="2">
                  <c:v>277598.86365</c:v>
                </c:pt>
                <c:pt idx="3">
                  <c:v>150885.718789</c:v>
                </c:pt>
                <c:pt idx="4">
                  <c:v>277598.8683988</c:v>
                </c:pt>
                <c:pt idx="5">
                  <c:v>277598.868397</c:v>
                </c:pt>
                <c:pt idx="6">
                  <c:v>29394.0996171941</c:v>
                </c:pt>
              </c:numCache>
            </c:numRef>
          </c:val>
        </c:ser>
        <c:ser>
          <c:idx val="3"/>
          <c:order val="3"/>
          <c:tx>
            <c:strRef>
              <c:f>Sheet1!$A$101</c:f>
              <c:strCache>
                <c:ptCount val="1"/>
                <c:pt idx="0">
                  <c:v>Total Networking energy App_0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Sheet1!$B$2:$G$2,Sheet1!$J$2</c:f>
              <c:strCache>
                <c:ptCount val="7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Module-Based_Router_Proxy</c:v>
                </c:pt>
              </c:strCache>
            </c:strRef>
          </c:cat>
          <c:val>
            <c:numRef>
              <c:f>Sheet1!$B$101:$G$101,Sheet1!$J$101</c:f>
              <c:numCache>
                <c:formatCode>General</c:formatCode>
                <c:ptCount val="7"/>
                <c:pt idx="0">
                  <c:v>19901.4271999938</c:v>
                </c:pt>
                <c:pt idx="1">
                  <c:v>28732.5612</c:v>
                </c:pt>
                <c:pt idx="2">
                  <c:v>28732.5624</c:v>
                </c:pt>
                <c:pt idx="3">
                  <c:v>157410.5125851</c:v>
                </c:pt>
                <c:pt idx="4">
                  <c:v>161819.464153998</c:v>
                </c:pt>
                <c:pt idx="5">
                  <c:v>289397.1127731</c:v>
                </c:pt>
                <c:pt idx="6">
                  <c:v>30706.9123317522</c:v>
                </c:pt>
              </c:numCache>
            </c:numRef>
          </c:val>
        </c:ser>
        <c:gapWidth val="100"/>
        <c:overlap val="0"/>
        <c:axId val="30296493"/>
        <c:axId val="58800574"/>
      </c:barChart>
      <c:catAx>
        <c:axId val="302964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00574"/>
        <c:crosses val="autoZero"/>
        <c:auto val="1"/>
        <c:lblAlgn val="ctr"/>
        <c:lblOffset val="100"/>
        <c:noMultiLvlLbl val="0"/>
      </c:catAx>
      <c:valAx>
        <c:axId val="588005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964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Total Networking energy App_1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Sheet1!$B$2:$C$2,Sheet1!$J$2</c:f>
              <c:strCache>
                <c:ptCount val="3"/>
                <c:pt idx="0">
                  <c:v>Router_Only</c:v>
                </c:pt>
                <c:pt idx="1">
                  <c:v>Router_Proxy</c:v>
                </c:pt>
                <c:pt idx="2">
                  <c:v>Module-Based_Router_Proxy</c:v>
                </c:pt>
              </c:strCache>
            </c:strRef>
          </c:cat>
          <c:val>
            <c:numRef>
              <c:f>Sheet1!$B$100:$C$100,Sheet1!$J$100</c:f>
              <c:numCache>
                <c:formatCode>General</c:formatCode>
                <c:ptCount val="3"/>
                <c:pt idx="0">
                  <c:v>18700.5430909028</c:v>
                </c:pt>
                <c:pt idx="1">
                  <c:v>155294.66479</c:v>
                </c:pt>
                <c:pt idx="2">
                  <c:v>29394.0996171941</c:v>
                </c:pt>
              </c:numCache>
            </c:numRef>
          </c:val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Total Networking energy App_0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Sheet1!$B$2:$C$2,Sheet1!$J$2</c:f>
              <c:strCache>
                <c:ptCount val="3"/>
                <c:pt idx="0">
                  <c:v>Router_Only</c:v>
                </c:pt>
                <c:pt idx="1">
                  <c:v>Router_Proxy</c:v>
                </c:pt>
                <c:pt idx="2">
                  <c:v>Module-Based_Router_Proxy</c:v>
                </c:pt>
              </c:strCache>
            </c:strRef>
          </c:cat>
          <c:val>
            <c:numRef>
              <c:f>Sheet1!$B$101:$C$101,Sheet1!$J$101</c:f>
              <c:numCache>
                <c:formatCode>General</c:formatCode>
                <c:ptCount val="3"/>
                <c:pt idx="0">
                  <c:v>19901.4271999938</c:v>
                </c:pt>
                <c:pt idx="1">
                  <c:v>28732.5612</c:v>
                </c:pt>
                <c:pt idx="2">
                  <c:v>30706.9123317522</c:v>
                </c:pt>
              </c:numCache>
            </c:numRef>
          </c:val>
        </c:ser>
        <c:gapWidth val="100"/>
        <c:overlap val="0"/>
        <c:axId val="49887343"/>
        <c:axId val="76737246"/>
      </c:barChart>
      <c:catAx>
        <c:axId val="498873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37246"/>
        <c:crosses val="autoZero"/>
        <c:auto val="1"/>
        <c:lblAlgn val="ctr"/>
        <c:lblOffset val="100"/>
        <c:noMultiLvlLbl val="0"/>
      </c:catAx>
      <c:valAx>
        <c:axId val="767372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873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Applications Computation energy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Sheet1!$A$96</c:f>
              <c:strCache>
                <c:ptCount val="1"/>
                <c:pt idx="0">
                  <c:v>Total energy App_1 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Sheet1!$B$2:$C$2,Sheet1!$J$2</c:f>
              <c:strCache>
                <c:ptCount val="3"/>
                <c:pt idx="0">
                  <c:v>Router_Only</c:v>
                </c:pt>
                <c:pt idx="1">
                  <c:v>Router_Proxy</c:v>
                </c:pt>
                <c:pt idx="2">
                  <c:v>Module-Based_Router_Proxy</c:v>
                </c:pt>
              </c:strCache>
            </c:strRef>
          </c:cat>
          <c:val>
            <c:numRef>
              <c:f>Sheet1!$B$96:$C$96,Sheet1!$J$96</c:f>
              <c:numCache>
                <c:formatCode>General</c:formatCode>
                <c:ptCount val="3"/>
                <c:pt idx="0">
                  <c:v>371422.976101068</c:v>
                </c:pt>
                <c:pt idx="1">
                  <c:v>461588.970759991</c:v>
                </c:pt>
                <c:pt idx="2">
                  <c:v>420533.779349993</c:v>
                </c:pt>
              </c:numCache>
            </c:numRef>
          </c:val>
        </c:ser>
        <c:ser>
          <c:idx val="1"/>
          <c:order val="1"/>
          <c:tx>
            <c:strRef>
              <c:f>Sheet1!$A$97</c:f>
              <c:strCache>
                <c:ptCount val="1"/>
                <c:pt idx="0">
                  <c:v>Total energy App_0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Sheet1!$B$2:$C$2,Sheet1!$J$2</c:f>
              <c:strCache>
                <c:ptCount val="3"/>
                <c:pt idx="0">
                  <c:v>Router_Only</c:v>
                </c:pt>
                <c:pt idx="1">
                  <c:v>Router_Proxy</c:v>
                </c:pt>
                <c:pt idx="2">
                  <c:v>Module-Based_Router_Proxy</c:v>
                </c:pt>
              </c:strCache>
            </c:strRef>
          </c:cat>
          <c:val>
            <c:numRef>
              <c:f>Sheet1!$B$97:$C$97,Sheet1!$J$97</c:f>
              <c:numCache>
                <c:formatCode>General</c:formatCode>
                <c:ptCount val="3"/>
                <c:pt idx="0">
                  <c:v>391800.405395961</c:v>
                </c:pt>
                <c:pt idx="1">
                  <c:v>479805.501142852</c:v>
                </c:pt>
                <c:pt idx="2">
                  <c:v>441213.09574845</c:v>
                </c:pt>
              </c:numCache>
            </c:numRef>
          </c:val>
        </c:ser>
        <c:gapWidth val="100"/>
        <c:overlap val="0"/>
        <c:axId val="23260422"/>
        <c:axId val="54193504"/>
      </c:barChart>
      <c:catAx>
        <c:axId val="232604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93504"/>
        <c:crosses val="autoZero"/>
        <c:auto val="1"/>
        <c:lblAlgn val="ctr"/>
        <c:lblOffset val="100"/>
        <c:noMultiLvlLbl val="0"/>
      </c:catAx>
      <c:valAx>
        <c:axId val="541935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604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APPs Delay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Total Delay Dcns_1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Sheet1!$B$2:$C$2,Sheet1!$J$2</c:f>
              <c:strCache>
                <c:ptCount val="3"/>
                <c:pt idx="0">
                  <c:v>Router_Only</c:v>
                </c:pt>
                <c:pt idx="1">
                  <c:v>Router_Proxy</c:v>
                </c:pt>
                <c:pt idx="2">
                  <c:v>Module-Based_Router_Proxy</c:v>
                </c:pt>
              </c:strCache>
            </c:strRef>
          </c:cat>
          <c:val>
            <c:numRef>
              <c:f>Sheet1!$B$69:$C$69,Sheet1!$J$69</c:f>
              <c:numCache>
                <c:formatCode>General</c:formatCode>
                <c:ptCount val="3"/>
                <c:pt idx="0">
                  <c:v>641.104850802056</c:v>
                </c:pt>
                <c:pt idx="1">
                  <c:v>12.7479</c:v>
                </c:pt>
                <c:pt idx="2">
                  <c:v>267.291867272717</c:v>
                </c:pt>
              </c:numCache>
            </c:numRef>
          </c:val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Total Delay Dcns_0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Sheet1!$B$2:$C$2,Sheet1!$J$2</c:f>
              <c:strCache>
                <c:ptCount val="3"/>
                <c:pt idx="0">
                  <c:v>Router_Only</c:v>
                </c:pt>
                <c:pt idx="1">
                  <c:v>Router_Proxy</c:v>
                </c:pt>
                <c:pt idx="2">
                  <c:v>Module-Based_Router_Proxy</c:v>
                </c:pt>
              </c:strCache>
            </c:strRef>
          </c:cat>
          <c:val>
            <c:numRef>
              <c:f>Sheet1!$B$72:$C$72,Sheet1!$J$72</c:f>
              <c:numCache>
                <c:formatCode>General</c:formatCode>
                <c:ptCount val="3"/>
                <c:pt idx="0">
                  <c:v>566.01455026455</c:v>
                </c:pt>
                <c:pt idx="1">
                  <c:v>8.4661</c:v>
                </c:pt>
                <c:pt idx="2">
                  <c:v>253.290147029947</c:v>
                </c:pt>
              </c:numCache>
            </c:numRef>
          </c:val>
        </c:ser>
        <c:gapWidth val="100"/>
        <c:overlap val="0"/>
        <c:axId val="83905458"/>
        <c:axId val="3569513"/>
      </c:barChart>
      <c:catAx>
        <c:axId val="839054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9513"/>
        <c:crosses val="autoZero"/>
        <c:auto val="1"/>
        <c:lblAlgn val="ctr"/>
        <c:lblOffset val="100"/>
        <c:noMultiLvlLbl val="0"/>
      </c:catAx>
      <c:valAx>
        <c:axId val="35695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054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App_1 VMs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'VM-based_computation_results'!$A$3</c:f>
              <c:strCache>
                <c:ptCount val="1"/>
                <c:pt idx="0">
                  <c:v>Motion_detector_1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'VM-based_computation_results'!$B$3:$I$3</c:f>
              <c:numCache>
                <c:formatCode>General</c:formatCode>
                <c:ptCount val="8"/>
                <c:pt idx="0">
                  <c:v>66925.4379999993</c:v>
                </c:pt>
                <c:pt idx="1">
                  <c:v>66925.4379999993</c:v>
                </c:pt>
                <c:pt idx="2">
                  <c:v>66925.4379999993</c:v>
                </c:pt>
                <c:pt idx="3">
                  <c:v>66925.437999</c:v>
                </c:pt>
                <c:pt idx="4">
                  <c:v>66925.437999</c:v>
                </c:pt>
                <c:pt idx="5">
                  <c:v>66925.437999</c:v>
                </c:pt>
                <c:pt idx="6">
                  <c:v>66925.437999</c:v>
                </c:pt>
                <c:pt idx="7">
                  <c:v>66925.437999</c:v>
                </c:pt>
              </c:numCache>
            </c:numRef>
          </c:val>
        </c:ser>
        <c:ser>
          <c:idx val="1"/>
          <c:order val="1"/>
          <c:tx>
            <c:strRef>
              <c:f>'VM-based_computation_results'!$A$4</c:f>
              <c:strCache>
                <c:ptCount val="1"/>
                <c:pt idx="0">
                  <c:v>Object_detector_1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'VM-based_computation_results'!$B$4:$I$4</c:f>
              <c:numCache>
                <c:formatCode>General</c:formatCode>
                <c:ptCount val="8"/>
                <c:pt idx="0">
                  <c:v>68430.9164549641</c:v>
                </c:pt>
                <c:pt idx="1">
                  <c:v>120191.7718599</c:v>
                </c:pt>
                <c:pt idx="2">
                  <c:v>196403.93</c:v>
                </c:pt>
                <c:pt idx="3">
                  <c:v>68185.408394043</c:v>
                </c:pt>
                <c:pt idx="4">
                  <c:v>196403.93142</c:v>
                </c:pt>
                <c:pt idx="5">
                  <c:v>141754.3606</c:v>
                </c:pt>
                <c:pt idx="6">
                  <c:v>68430.916454</c:v>
                </c:pt>
                <c:pt idx="7">
                  <c:v>99685.7292999</c:v>
                </c:pt>
              </c:numCache>
            </c:numRef>
          </c:val>
        </c:ser>
        <c:ser>
          <c:idx val="2"/>
          <c:order val="2"/>
          <c:tx>
            <c:strRef>
              <c:f>'VM-based_computation_results'!$A$5</c:f>
              <c:strCache>
                <c:ptCount val="1"/>
                <c:pt idx="0">
                  <c:v>Object_tracker_1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'VM-based_computation_results'!$B$5:$I$5</c:f>
              <c:numCache>
                <c:formatCode>General</c:formatCode>
                <c:ptCount val="8"/>
                <c:pt idx="0">
                  <c:v>31260.0647889644</c:v>
                </c:pt>
                <c:pt idx="1">
                  <c:v>60871.946900001</c:v>
                </c:pt>
                <c:pt idx="2">
                  <c:v>103723.94</c:v>
                </c:pt>
                <c:pt idx="3">
                  <c:v>31288.777971</c:v>
                </c:pt>
                <c:pt idx="4">
                  <c:v>103723.942857</c:v>
                </c:pt>
                <c:pt idx="5">
                  <c:v>101148.942</c:v>
                </c:pt>
                <c:pt idx="6">
                  <c:v>31260.06478896</c:v>
                </c:pt>
                <c:pt idx="7">
                  <c:v>43620.2694785696</c:v>
                </c:pt>
              </c:numCache>
            </c:numRef>
          </c:val>
        </c:ser>
        <c:ser>
          <c:idx val="3"/>
          <c:order val="3"/>
          <c:tx>
            <c:strRef>
              <c:f>'VM-based_computation_results'!$A$6</c:f>
              <c:strCache>
                <c:ptCount val="1"/>
                <c:pt idx="0">
                  <c:v>User_interface_1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'VM-based_computation_results'!$B$6:$I$6</c:f>
              <c:numCache>
                <c:formatCode>General</c:formatCode>
                <c:ptCount val="8"/>
                <c:pt idx="0">
                  <c:v>4030.24285714192</c:v>
                </c:pt>
                <c:pt idx="1">
                  <c:v>12823.499</c:v>
                </c:pt>
                <c:pt idx="2">
                  <c:v>16068</c:v>
                </c:pt>
                <c:pt idx="3">
                  <c:v>4030.24285</c:v>
                </c:pt>
                <c:pt idx="4">
                  <c:v>16068</c:v>
                </c:pt>
                <c:pt idx="5">
                  <c:v>16068</c:v>
                </c:pt>
                <c:pt idx="6">
                  <c:v>4030.2428571</c:v>
                </c:pt>
                <c:pt idx="7">
                  <c:v>9526.02857142634</c:v>
                </c:pt>
              </c:numCache>
            </c:numRef>
          </c:val>
        </c:ser>
        <c:gapWidth val="100"/>
        <c:overlap val="100"/>
        <c:axId val="59117871"/>
        <c:axId val="80689587"/>
      </c:barChart>
      <c:catAx>
        <c:axId val="591178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89587"/>
        <c:crosses val="autoZero"/>
        <c:auto val="1"/>
        <c:lblAlgn val="ctr"/>
        <c:lblOffset val="100"/>
        <c:noMultiLvlLbl val="0"/>
      </c:catAx>
      <c:valAx>
        <c:axId val="806895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1787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App_0 VMs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'VM-based_computation_results'!$A$10</c:f>
              <c:strCache>
                <c:ptCount val="1"/>
                <c:pt idx="0">
                  <c:v>Motion_detector_0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'VM-based_computation_results'!$B$10:$I$10</c:f>
              <c:numCache>
                <c:formatCode>General</c:formatCode>
                <c:ptCount val="8"/>
                <c:pt idx="0">
                  <c:v>69953.9759999993</c:v>
                </c:pt>
                <c:pt idx="1">
                  <c:v>69953.9759999993</c:v>
                </c:pt>
                <c:pt idx="2">
                  <c:v>69953.9759999993</c:v>
                </c:pt>
                <c:pt idx="3">
                  <c:v>69953.975999</c:v>
                </c:pt>
                <c:pt idx="4">
                  <c:v>69953.975999</c:v>
                </c:pt>
                <c:pt idx="5">
                  <c:v>69953.975999</c:v>
                </c:pt>
                <c:pt idx="6">
                  <c:v>69953.975999</c:v>
                </c:pt>
                <c:pt idx="7">
                  <c:v>69953.975999</c:v>
                </c:pt>
              </c:numCache>
            </c:numRef>
          </c:val>
        </c:ser>
        <c:ser>
          <c:idx val="1"/>
          <c:order val="1"/>
          <c:tx>
            <c:strRef>
              <c:f>'VM-based_computation_results'!$A$11</c:f>
              <c:strCache>
                <c:ptCount val="1"/>
                <c:pt idx="0">
                  <c:v>Object_detector_0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'VM-based_computation_results'!$B$11:$I$11</c:f>
              <c:numCache>
                <c:formatCode>General</c:formatCode>
                <c:ptCount val="8"/>
                <c:pt idx="0">
                  <c:v>73531.0523692498</c:v>
                </c:pt>
                <c:pt idx="1">
                  <c:v>123119.3664142</c:v>
                </c:pt>
                <c:pt idx="2">
                  <c:v>123119.3664</c:v>
                </c:pt>
                <c:pt idx="3">
                  <c:v>74460.292992</c:v>
                </c:pt>
                <c:pt idx="4">
                  <c:v>125394.953214</c:v>
                </c:pt>
                <c:pt idx="5">
                  <c:v>173287.55314</c:v>
                </c:pt>
                <c:pt idx="6">
                  <c:v>73531.052369</c:v>
                </c:pt>
                <c:pt idx="7">
                  <c:v>104828.800814</c:v>
                </c:pt>
              </c:numCache>
            </c:numRef>
          </c:val>
        </c:ser>
        <c:ser>
          <c:idx val="2"/>
          <c:order val="2"/>
          <c:tx>
            <c:strRef>
              <c:f>'VM-based_computation_results'!$A$12</c:f>
              <c:strCache>
                <c:ptCount val="1"/>
                <c:pt idx="0">
                  <c:v>Object_tracker_0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'VM-based_computation_results'!$B$12:$I$12</c:f>
              <c:numCache>
                <c:formatCode>General</c:formatCode>
                <c:ptCount val="8"/>
                <c:pt idx="0">
                  <c:v>33873.6275981429</c:v>
                </c:pt>
                <c:pt idx="1">
                  <c:v>63497.152157</c:v>
                </c:pt>
                <c:pt idx="2">
                  <c:v>63497.1521</c:v>
                </c:pt>
                <c:pt idx="3">
                  <c:v>33896.8887261</c:v>
                </c:pt>
                <c:pt idx="4">
                  <c:v>63497.15215714</c:v>
                </c:pt>
                <c:pt idx="5">
                  <c:v>105957.44635</c:v>
                </c:pt>
                <c:pt idx="6">
                  <c:v>33873.62759</c:v>
                </c:pt>
                <c:pt idx="7">
                  <c:v>46492.7837917093</c:v>
                </c:pt>
              </c:numCache>
            </c:numRef>
          </c:val>
        </c:ser>
        <c:ser>
          <c:idx val="3"/>
          <c:order val="3"/>
          <c:tx>
            <c:strRef>
              <c:f>'VM-based_computation_results'!$A$13</c:f>
              <c:strCache>
                <c:ptCount val="1"/>
                <c:pt idx="0">
                  <c:v>User_interface_0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'VM-based_computation_results'!$B$2:$I$2</c:f>
              <c:strCache>
                <c:ptCount val="8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Router_Edge-ward (Router_Only)</c:v>
                </c:pt>
                <c:pt idx="7">
                  <c:v>Module-Based_Router_Proxy</c:v>
                </c:pt>
              </c:strCache>
            </c:strRef>
          </c:cat>
          <c:val>
            <c:numRef>
              <c:f>'VM-based_computation_results'!$B$13:$I$13</c:f>
              <c:numCache>
                <c:formatCode>General</c:formatCode>
                <c:ptCount val="8"/>
                <c:pt idx="0">
                  <c:v>4579.8214285705</c:v>
                </c:pt>
                <c:pt idx="1">
                  <c:v>13373.078</c:v>
                </c:pt>
                <c:pt idx="2">
                  <c:v>13373.078</c:v>
                </c:pt>
                <c:pt idx="3">
                  <c:v>4579.821428</c:v>
                </c:pt>
                <c:pt idx="4">
                  <c:v>13373.0785714</c:v>
                </c:pt>
                <c:pt idx="5">
                  <c:v>9683.87607</c:v>
                </c:pt>
                <c:pt idx="6">
                  <c:v>4579.821428</c:v>
                </c:pt>
                <c:pt idx="7">
                  <c:v>10075.6071428549</c:v>
                </c:pt>
              </c:numCache>
            </c:numRef>
          </c:val>
        </c:ser>
        <c:gapWidth val="100"/>
        <c:overlap val="100"/>
        <c:axId val="83380238"/>
        <c:axId val="70356595"/>
      </c:barChart>
      <c:catAx>
        <c:axId val="833802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56595"/>
        <c:crosses val="autoZero"/>
        <c:auto val="1"/>
        <c:lblAlgn val="ctr"/>
        <c:lblOffset val="100"/>
        <c:noMultiLvlLbl val="0"/>
      </c:catAx>
      <c:valAx>
        <c:axId val="703565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802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'Tuple-based_networking_results'!$A$39</c:f>
              <c:strCache>
                <c:ptCount val="1"/>
                <c:pt idx="0">
                  <c:v>Total Networking Energy App_1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'Tuple-based_networking_results'!$B$2:$H$2</c:f>
              <c:strCache>
                <c:ptCount val="7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Module-Based_Router_Proxy</c:v>
                </c:pt>
              </c:strCache>
            </c:strRef>
          </c:cat>
          <c:val>
            <c:numRef>
              <c:f>'Tuple-based_networking_results'!$B$39:$H$39</c:f>
              <c:numCache>
                <c:formatCode>General</c:formatCode>
                <c:ptCount val="7"/>
                <c:pt idx="0">
                  <c:v>18700.5430909028</c:v>
                </c:pt>
                <c:pt idx="1">
                  <c:v>155294.66479</c:v>
                </c:pt>
                <c:pt idx="2">
                  <c:v>277598.86365</c:v>
                </c:pt>
                <c:pt idx="3">
                  <c:v>150885.718789</c:v>
                </c:pt>
                <c:pt idx="4">
                  <c:v>277598.8683988</c:v>
                </c:pt>
                <c:pt idx="5">
                  <c:v>277598.868397</c:v>
                </c:pt>
                <c:pt idx="6">
                  <c:v>29394.0996171941</c:v>
                </c:pt>
              </c:numCache>
            </c:numRef>
          </c:val>
        </c:ser>
        <c:ser>
          <c:idx val="1"/>
          <c:order val="1"/>
          <c:tx>
            <c:strRef>
              <c:f>'Tuple-based_networking_results'!$A$45</c:f>
              <c:strCache>
                <c:ptCount val="1"/>
                <c:pt idx="0">
                  <c:v>Total Networking Energy App_0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'Tuple-based_networking_results'!$B$2:$H$2</c:f>
              <c:strCache>
                <c:ptCount val="7"/>
                <c:pt idx="0">
                  <c:v>Router_Only</c:v>
                </c:pt>
                <c:pt idx="1">
                  <c:v>Router_Proxy</c:v>
                </c:pt>
                <c:pt idx="2">
                  <c:v>Router_Cloud</c:v>
                </c:pt>
                <c:pt idx="3">
                  <c:v>Proxy_Only</c:v>
                </c:pt>
                <c:pt idx="4">
                  <c:v>Proxy_Cloud</c:v>
                </c:pt>
                <c:pt idx="5">
                  <c:v>Cloud_Only</c:v>
                </c:pt>
                <c:pt idx="6">
                  <c:v>Module-Based_Router_Proxy</c:v>
                </c:pt>
              </c:strCache>
            </c:strRef>
          </c:cat>
          <c:val>
            <c:numRef>
              <c:f>'Tuple-based_networking_results'!$B$45:$H$45</c:f>
              <c:numCache>
                <c:formatCode>General</c:formatCode>
                <c:ptCount val="7"/>
                <c:pt idx="0">
                  <c:v>19901.4271999938</c:v>
                </c:pt>
                <c:pt idx="1">
                  <c:v>28732.5612</c:v>
                </c:pt>
                <c:pt idx="2">
                  <c:v>28732.5624</c:v>
                </c:pt>
                <c:pt idx="3">
                  <c:v>157410.5125851</c:v>
                </c:pt>
                <c:pt idx="4">
                  <c:v>161819.464153998</c:v>
                </c:pt>
                <c:pt idx="5">
                  <c:v>289397.1127731</c:v>
                </c:pt>
                <c:pt idx="6">
                  <c:v>30706.9123317522</c:v>
                </c:pt>
              </c:numCache>
            </c:numRef>
          </c:val>
        </c:ser>
        <c:gapWidth val="100"/>
        <c:overlap val="0"/>
        <c:axId val="56684756"/>
        <c:axId val="68476502"/>
      </c:barChart>
      <c:catAx>
        <c:axId val="566847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76502"/>
        <c:crosses val="autoZero"/>
        <c:auto val="1"/>
        <c:lblAlgn val="ctr"/>
        <c:lblOffset val="100"/>
        <c:noMultiLvlLbl val="0"/>
      </c:catAx>
      <c:valAx>
        <c:axId val="684765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847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33.xml"/><Relationship Id="rId2" Type="http://schemas.openxmlformats.org/officeDocument/2006/relationships/chart" Target="../charts/chart934.xml"/><Relationship Id="rId3" Type="http://schemas.openxmlformats.org/officeDocument/2006/relationships/chart" Target="../charts/chart935.xml"/><Relationship Id="rId4" Type="http://schemas.openxmlformats.org/officeDocument/2006/relationships/chart" Target="../charts/chart936.xml"/><Relationship Id="rId5" Type="http://schemas.openxmlformats.org/officeDocument/2006/relationships/chart" Target="../charts/chart937.xml"/><Relationship Id="rId6" Type="http://schemas.openxmlformats.org/officeDocument/2006/relationships/chart" Target="../charts/chart938.xml"/><Relationship Id="rId7" Type="http://schemas.openxmlformats.org/officeDocument/2006/relationships/chart" Target="../charts/chart939.xml"/><Relationship Id="rId8" Type="http://schemas.openxmlformats.org/officeDocument/2006/relationships/chart" Target="../charts/chart940.xml"/><Relationship Id="rId9" Type="http://schemas.openxmlformats.org/officeDocument/2006/relationships/chart" Target="../charts/chart941.xml"/><Relationship Id="rId10" Type="http://schemas.openxmlformats.org/officeDocument/2006/relationships/chart" Target="../charts/chart942.xml"/><Relationship Id="rId11" Type="http://schemas.openxmlformats.org/officeDocument/2006/relationships/chart" Target="../charts/chart9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44.xml"/><Relationship Id="rId2" Type="http://schemas.openxmlformats.org/officeDocument/2006/relationships/chart" Target="../charts/chart94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169560</xdr:colOff>
      <xdr:row>115</xdr:row>
      <xdr:rowOff>52560</xdr:rowOff>
    </xdr:from>
    <xdr:to>
      <xdr:col>13</xdr:col>
      <xdr:colOff>776880</xdr:colOff>
      <xdr:row>132</xdr:row>
      <xdr:rowOff>85680</xdr:rowOff>
    </xdr:to>
    <xdr:graphicFrame>
      <xdr:nvGraphicFramePr>
        <xdr:cNvPr id="0" name="Chart 1"/>
        <xdr:cNvGraphicFramePr/>
      </xdr:nvGraphicFramePr>
      <xdr:xfrm>
        <a:off x="11854800" y="18477720"/>
        <a:ext cx="4623120" cy="263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648360</xdr:colOff>
      <xdr:row>125</xdr:row>
      <xdr:rowOff>48600</xdr:rowOff>
    </xdr:from>
    <xdr:to>
      <xdr:col>33</xdr:col>
      <xdr:colOff>377640</xdr:colOff>
      <xdr:row>142</xdr:row>
      <xdr:rowOff>91800</xdr:rowOff>
    </xdr:to>
    <xdr:graphicFrame>
      <xdr:nvGraphicFramePr>
        <xdr:cNvPr id="1" name="Chart 2"/>
        <xdr:cNvGraphicFramePr/>
      </xdr:nvGraphicFramePr>
      <xdr:xfrm>
        <a:off x="27781920" y="20008080"/>
        <a:ext cx="4628880" cy="26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411120</xdr:colOff>
      <xdr:row>133</xdr:row>
      <xdr:rowOff>8280</xdr:rowOff>
    </xdr:from>
    <xdr:to>
      <xdr:col>6</xdr:col>
      <xdr:colOff>797400</xdr:colOff>
      <xdr:row>150</xdr:row>
      <xdr:rowOff>61200</xdr:rowOff>
    </xdr:to>
    <xdr:graphicFrame>
      <xdr:nvGraphicFramePr>
        <xdr:cNvPr id="2" name="Chart 3"/>
        <xdr:cNvGraphicFramePr/>
      </xdr:nvGraphicFramePr>
      <xdr:xfrm>
        <a:off x="3925080" y="21186720"/>
        <a:ext cx="4619160" cy="26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685440</xdr:colOff>
      <xdr:row>132</xdr:row>
      <xdr:rowOff>86760</xdr:rowOff>
    </xdr:from>
    <xdr:to>
      <xdr:col>10</xdr:col>
      <xdr:colOff>557640</xdr:colOff>
      <xdr:row>149</xdr:row>
      <xdr:rowOff>129600</xdr:rowOff>
    </xdr:to>
    <xdr:graphicFrame>
      <xdr:nvGraphicFramePr>
        <xdr:cNvPr id="3" name="Chart 4"/>
        <xdr:cNvGraphicFramePr/>
      </xdr:nvGraphicFramePr>
      <xdr:xfrm>
        <a:off x="8432280" y="21112920"/>
        <a:ext cx="5376600" cy="26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132</xdr:row>
      <xdr:rowOff>117360</xdr:rowOff>
    </xdr:from>
    <xdr:to>
      <xdr:col>3</xdr:col>
      <xdr:colOff>25920</xdr:colOff>
      <xdr:row>150</xdr:row>
      <xdr:rowOff>8280</xdr:rowOff>
    </xdr:to>
    <xdr:graphicFrame>
      <xdr:nvGraphicFramePr>
        <xdr:cNvPr id="4" name="Chart 5"/>
        <xdr:cNvGraphicFramePr/>
      </xdr:nvGraphicFramePr>
      <xdr:xfrm>
        <a:off x="0" y="21143520"/>
        <a:ext cx="4623840" cy="263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124560</xdr:colOff>
      <xdr:row>84</xdr:row>
      <xdr:rowOff>34920</xdr:rowOff>
    </xdr:from>
    <xdr:to>
      <xdr:col>25</xdr:col>
      <xdr:colOff>669960</xdr:colOff>
      <xdr:row>101</xdr:row>
      <xdr:rowOff>78120</xdr:rowOff>
    </xdr:to>
    <xdr:graphicFrame>
      <xdr:nvGraphicFramePr>
        <xdr:cNvPr id="5" name="Chart 6"/>
        <xdr:cNvGraphicFramePr/>
      </xdr:nvGraphicFramePr>
      <xdr:xfrm>
        <a:off x="21541680" y="13664520"/>
        <a:ext cx="4628520" cy="26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635760</xdr:colOff>
      <xdr:row>151</xdr:row>
      <xdr:rowOff>82080</xdr:rowOff>
    </xdr:from>
    <xdr:to>
      <xdr:col>7</xdr:col>
      <xdr:colOff>1031040</xdr:colOff>
      <xdr:row>168</xdr:row>
      <xdr:rowOff>125280</xdr:rowOff>
    </xdr:to>
    <xdr:graphicFrame>
      <xdr:nvGraphicFramePr>
        <xdr:cNvPr id="6" name="Chart 7"/>
        <xdr:cNvGraphicFramePr/>
      </xdr:nvGraphicFramePr>
      <xdr:xfrm>
        <a:off x="5233680" y="24003720"/>
        <a:ext cx="4615560" cy="263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97920</xdr:colOff>
      <xdr:row>73</xdr:row>
      <xdr:rowOff>135000</xdr:rowOff>
    </xdr:from>
    <xdr:to>
      <xdr:col>19</xdr:col>
      <xdr:colOff>159480</xdr:colOff>
      <xdr:row>95</xdr:row>
      <xdr:rowOff>11520</xdr:rowOff>
    </xdr:to>
    <xdr:graphicFrame>
      <xdr:nvGraphicFramePr>
        <xdr:cNvPr id="7" name=""/>
        <xdr:cNvGraphicFramePr/>
      </xdr:nvGraphicFramePr>
      <xdr:xfrm>
        <a:off x="14982480" y="12088080"/>
        <a:ext cx="5777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197640</xdr:colOff>
      <xdr:row>86</xdr:row>
      <xdr:rowOff>90000</xdr:rowOff>
    </xdr:from>
    <xdr:to>
      <xdr:col>8</xdr:col>
      <xdr:colOff>428040</xdr:colOff>
      <xdr:row>107</xdr:row>
      <xdr:rowOff>57600</xdr:rowOff>
    </xdr:to>
    <xdr:graphicFrame>
      <xdr:nvGraphicFramePr>
        <xdr:cNvPr id="8" name="Applications Networking energy"/>
        <xdr:cNvGraphicFramePr/>
      </xdr:nvGraphicFramePr>
      <xdr:xfrm>
        <a:off x="4795560" y="140245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112</xdr:row>
      <xdr:rowOff>17280</xdr:rowOff>
    </xdr:from>
    <xdr:to>
      <xdr:col>4</xdr:col>
      <xdr:colOff>122400</xdr:colOff>
      <xdr:row>133</xdr:row>
      <xdr:rowOff>38520</xdr:rowOff>
    </xdr:to>
    <xdr:graphicFrame>
      <xdr:nvGraphicFramePr>
        <xdr:cNvPr id="9" name=""/>
        <xdr:cNvGraphicFramePr/>
      </xdr:nvGraphicFramePr>
      <xdr:xfrm>
        <a:off x="0" y="17985240"/>
        <a:ext cx="575928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70560</xdr:colOff>
      <xdr:row>99</xdr:row>
      <xdr:rowOff>135720</xdr:rowOff>
    </xdr:from>
    <xdr:to>
      <xdr:col>8</xdr:col>
      <xdr:colOff>301680</xdr:colOff>
      <xdr:row>120</xdr:row>
      <xdr:rowOff>134640</xdr:rowOff>
    </xdr:to>
    <xdr:graphicFrame>
      <xdr:nvGraphicFramePr>
        <xdr:cNvPr id="10" name=""/>
        <xdr:cNvGraphicFramePr/>
      </xdr:nvGraphicFramePr>
      <xdr:xfrm>
        <a:off x="4668480" y="16081920"/>
        <a:ext cx="57596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207360</xdr:colOff>
      <xdr:row>33</xdr:row>
      <xdr:rowOff>31320</xdr:rowOff>
    </xdr:from>
    <xdr:to>
      <xdr:col>4</xdr:col>
      <xdr:colOff>73080</xdr:colOff>
      <xdr:row>53</xdr:row>
      <xdr:rowOff>15480</xdr:rowOff>
    </xdr:to>
    <xdr:graphicFrame>
      <xdr:nvGraphicFramePr>
        <xdr:cNvPr id="11" name=""/>
        <xdr:cNvGraphicFramePr/>
      </xdr:nvGraphicFramePr>
      <xdr:xfrm>
        <a:off x="207360" y="5395680"/>
        <a:ext cx="57560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495360</xdr:colOff>
      <xdr:row>34</xdr:row>
      <xdr:rowOff>30960</xdr:rowOff>
    </xdr:from>
    <xdr:to>
      <xdr:col>8</xdr:col>
      <xdr:colOff>965160</xdr:colOff>
      <xdr:row>54</xdr:row>
      <xdr:rowOff>15120</xdr:rowOff>
    </xdr:to>
    <xdr:graphicFrame>
      <xdr:nvGraphicFramePr>
        <xdr:cNvPr id="12" name=""/>
        <xdr:cNvGraphicFramePr/>
      </xdr:nvGraphicFramePr>
      <xdr:xfrm>
        <a:off x="6385680" y="5558040"/>
        <a:ext cx="57553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788760</xdr:colOff>
      <xdr:row>45</xdr:row>
      <xdr:rowOff>7560</xdr:rowOff>
    </xdr:from>
    <xdr:to>
      <xdr:col>7</xdr:col>
      <xdr:colOff>1072440</xdr:colOff>
      <xdr:row>64</xdr:row>
      <xdr:rowOff>154440</xdr:rowOff>
    </xdr:to>
    <xdr:graphicFrame>
      <xdr:nvGraphicFramePr>
        <xdr:cNvPr id="13" name=""/>
        <xdr:cNvGraphicFramePr/>
      </xdr:nvGraphicFramePr>
      <xdr:xfrm>
        <a:off x="5678280" y="7322760"/>
        <a:ext cx="57549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23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F129" activeCellId="0" sqref="F129"/>
    </sheetView>
  </sheetViews>
  <sheetFormatPr defaultColWidth="11.58984375" defaultRowHeight="12" zeroHeight="false" outlineLevelRow="0" outlineLevelCol="0"/>
  <cols>
    <col collapsed="false" customWidth="true" hidden="false" outlineLevel="0" max="1" min="1" style="0" width="33.89"/>
    <col collapsed="false" customWidth="true" hidden="false" outlineLevel="0" max="2" min="2" style="0" width="15.91"/>
    <col collapsed="false" customWidth="true" hidden="false" outlineLevel="0" max="3" min="3" style="0" width="15.36"/>
    <col collapsed="false" customWidth="true" hidden="false" outlineLevel="0" max="4" min="4" style="0" width="14.72"/>
    <col collapsed="false" customWidth="true" hidden="false" outlineLevel="0" max="5" min="5" style="0" width="14.54"/>
    <col collapsed="false" customWidth="true" hidden="false" outlineLevel="0" max="6" min="6" style="0" width="15.36"/>
    <col collapsed="false" customWidth="true" hidden="false" outlineLevel="0" max="7" min="7" style="0" width="15.18"/>
    <col collapsed="false" customWidth="true" hidden="false" outlineLevel="0" max="8" min="8" style="0" width="18.54"/>
    <col collapsed="false" customWidth="true" hidden="false" outlineLevel="0" max="9" min="9" style="0" width="22.09"/>
    <col collapsed="false" customWidth="true" hidden="false" outlineLevel="0" max="10" min="10" style="0" width="22.19"/>
  </cols>
  <sheetData>
    <row r="2" customFormat="false" ht="12" hidden="false" customHeight="false" outlineLevel="0" collapsed="false">
      <c r="B2" s="1" t="s">
        <v>0</v>
      </c>
      <c r="C2" s="1" t="s">
        <v>1</v>
      </c>
      <c r="D2" s="0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0" t="s">
        <v>8</v>
      </c>
    </row>
    <row r="3" customFormat="false" ht="13.25" hidden="false" customHeight="false" outlineLevel="0" collapsed="false">
      <c r="A3" s="2" t="s">
        <v>9</v>
      </c>
      <c r="B3" s="3" t="n">
        <v>2418568.76464286</v>
      </c>
      <c r="C3" s="3" t="n">
        <v>2421940.93607143</v>
      </c>
      <c r="D3" s="3" t="n">
        <v>2480111.85249998</v>
      </c>
      <c r="E3" s="3" t="n">
        <v>2415847.678928</v>
      </c>
      <c r="F3" s="3" t="n">
        <v>2480031.932499</v>
      </c>
      <c r="G3" s="3" t="n">
        <v>2552688.81327154</v>
      </c>
      <c r="H3" s="3" t="n">
        <v>2418568.76464286</v>
      </c>
      <c r="I3" s="3" t="n">
        <v>2418568.76464286</v>
      </c>
      <c r="J3" s="4" t="n">
        <v>2420672.37578571</v>
      </c>
    </row>
    <row r="4" customFormat="false" ht="12.8" hidden="false" customHeight="false" outlineLevel="0" collapsed="false">
      <c r="A4" s="2" t="s">
        <v>10</v>
      </c>
      <c r="B4" s="3" t="n">
        <v>4030.24285714192</v>
      </c>
      <c r="C4" s="3" t="n">
        <v>12823.499999997</v>
      </c>
      <c r="D4" s="3" t="n">
        <v>316195.874285691</v>
      </c>
      <c r="E4" s="3" t="n">
        <v>4030.24285714</v>
      </c>
      <c r="F4" s="3" t="n">
        <v>316195.87428</v>
      </c>
      <c r="G4" s="3" t="n">
        <v>258971.3034999</v>
      </c>
      <c r="H4" s="3" t="n">
        <v>4030.2428571</v>
      </c>
      <c r="I4" s="3" t="n">
        <v>4030.242857</v>
      </c>
      <c r="J4" s="4" t="n">
        <v>9526.02857142634</v>
      </c>
    </row>
    <row r="5" customFormat="false" ht="12.8" hidden="false" customHeight="false" outlineLevel="0" collapsed="false">
      <c r="A5" s="2" t="s">
        <v>11</v>
      </c>
      <c r="B5" s="3" t="n">
        <v>4579.8214285705</v>
      </c>
      <c r="C5" s="3" t="n">
        <v>13373.0785714256</v>
      </c>
      <c r="D5" s="3" t="n">
        <v>13373.0785714256</v>
      </c>
      <c r="E5" s="3" t="n">
        <v>4579.821428</v>
      </c>
      <c r="F5" s="3" t="n">
        <v>13373.078571425</v>
      </c>
      <c r="G5" s="3" t="n">
        <v>288928.875571</v>
      </c>
      <c r="H5" s="3" t="n">
        <v>4579.821428</v>
      </c>
      <c r="I5" s="3" t="n">
        <v>4579.8214</v>
      </c>
      <c r="J5" s="4" t="n">
        <v>10075.6071428549</v>
      </c>
    </row>
    <row r="6" customFormat="false" ht="13.25" hidden="false" customHeight="false" outlineLevel="0" collapsed="false">
      <c r="A6" s="0" t="s">
        <v>12</v>
      </c>
      <c r="B6" s="3" t="n">
        <v>4030.24285714192</v>
      </c>
      <c r="C6" s="3" t="n">
        <v>12823.499</v>
      </c>
      <c r="D6" s="5" t="n">
        <v>16068</v>
      </c>
      <c r="E6" s="3" t="n">
        <v>4030.24285</v>
      </c>
      <c r="F6" s="3" t="n">
        <v>16068</v>
      </c>
      <c r="G6" s="3" t="n">
        <v>16068</v>
      </c>
      <c r="H6" s="3" t="n">
        <v>4030.2428571</v>
      </c>
      <c r="I6" s="3" t="n">
        <v>4030.24285714</v>
      </c>
      <c r="J6" s="4" t="n">
        <v>9526.02857142634</v>
      </c>
    </row>
    <row r="7" customFormat="false" ht="13.25" hidden="false" customHeight="false" outlineLevel="0" collapsed="false">
      <c r="A7" s="0" t="s">
        <v>13</v>
      </c>
      <c r="B7" s="5"/>
      <c r="C7" s="5"/>
      <c r="D7" s="3" t="n">
        <v>103723.94</v>
      </c>
      <c r="E7" s="5"/>
      <c r="F7" s="3" t="n">
        <v>103723.942857</v>
      </c>
      <c r="G7" s="3" t="n">
        <v>101148.942</v>
      </c>
      <c r="H7" s="5"/>
      <c r="I7" s="5"/>
      <c r="J7" s="5"/>
    </row>
    <row r="8" customFormat="false" ht="13.25" hidden="false" customHeight="false" outlineLevel="0" collapsed="false">
      <c r="A8" s="0" t="s">
        <v>14</v>
      </c>
      <c r="B8" s="5"/>
      <c r="C8" s="5"/>
      <c r="D8" s="3" t="n">
        <v>196403.93</v>
      </c>
      <c r="E8" s="5"/>
      <c r="F8" s="3" t="n">
        <v>196403.93142</v>
      </c>
      <c r="G8" s="3" t="n">
        <v>141754.3606</v>
      </c>
      <c r="H8" s="5"/>
      <c r="I8" s="5"/>
      <c r="J8" s="5"/>
    </row>
    <row r="9" customFormat="false" ht="13.25" hidden="false" customHeight="false" outlineLevel="0" collapsed="false">
      <c r="A9" s="0" t="s">
        <v>15</v>
      </c>
      <c r="B9" s="3" t="n">
        <v>4579.8214285705</v>
      </c>
      <c r="C9" s="3" t="n">
        <v>13373.078</v>
      </c>
      <c r="D9" s="3" t="n">
        <v>13373.078</v>
      </c>
      <c r="E9" s="3" t="n">
        <v>4579.821428</v>
      </c>
      <c r="F9" s="3" t="n">
        <v>13373.0785714</v>
      </c>
      <c r="G9" s="3" t="n">
        <v>9683.87607</v>
      </c>
      <c r="H9" s="3" t="n">
        <v>4579.821428</v>
      </c>
      <c r="I9" s="3" t="n">
        <v>4579.82142</v>
      </c>
      <c r="J9" s="4" t="n">
        <v>10075.6071428549</v>
      </c>
    </row>
    <row r="10" customFormat="false" ht="13.25" hidden="false" customHeight="false" outlineLevel="0" collapsed="false">
      <c r="A10" s="0" t="s">
        <v>16</v>
      </c>
      <c r="B10" s="5"/>
      <c r="C10" s="5"/>
      <c r="D10" s="5"/>
      <c r="E10" s="5"/>
      <c r="F10" s="5"/>
      <c r="G10" s="3" t="n">
        <v>105957.44635</v>
      </c>
      <c r="H10" s="5"/>
      <c r="I10" s="5"/>
      <c r="J10" s="5"/>
    </row>
    <row r="11" customFormat="false" ht="13.25" hidden="false" customHeight="false" outlineLevel="0" collapsed="false">
      <c r="A11" s="0" t="s">
        <v>17</v>
      </c>
      <c r="B11" s="5"/>
      <c r="C11" s="5"/>
      <c r="D11" s="5"/>
      <c r="E11" s="5"/>
      <c r="F11" s="5"/>
      <c r="G11" s="3" t="n">
        <v>173287.55314</v>
      </c>
      <c r="H11" s="5"/>
      <c r="I11" s="5"/>
      <c r="J11" s="5"/>
    </row>
    <row r="12" customFormat="false" ht="12.8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</row>
    <row r="13" customFormat="false" ht="13.25" hidden="false" customHeight="false" outlineLevel="0" collapsed="false">
      <c r="A13" s="2" t="s">
        <v>18</v>
      </c>
      <c r="B13" s="5" t="n">
        <v>0</v>
      </c>
      <c r="C13" s="3" t="n">
        <v>195125.567142002</v>
      </c>
      <c r="D13" s="5" t="n">
        <v>0</v>
      </c>
      <c r="E13" s="3" t="n">
        <v>207945.319566008</v>
      </c>
      <c r="F13" s="3" t="n">
        <v>203727.261254</v>
      </c>
      <c r="G13" s="5" t="n">
        <v>0</v>
      </c>
      <c r="H13" s="5" t="n">
        <v>0</v>
      </c>
      <c r="I13" s="5" t="n">
        <v>0</v>
      </c>
      <c r="J13" s="4" t="n">
        <v>181474.483412359</v>
      </c>
    </row>
    <row r="14" customFormat="false" ht="12.8" hidden="false" customHeight="false" outlineLevel="0" collapsed="false">
      <c r="A14" s="2" t="s">
        <v>19</v>
      </c>
      <c r="B14" s="5" t="n">
        <v>0</v>
      </c>
      <c r="C14" s="3" t="n">
        <v>181063.718759997</v>
      </c>
      <c r="D14" s="5" t="n">
        <v>0</v>
      </c>
      <c r="E14" s="3" t="n">
        <v>99474.1863655076</v>
      </c>
      <c r="F14" s="5" t="n">
        <v>0</v>
      </c>
      <c r="G14" s="5" t="n">
        <v>0</v>
      </c>
      <c r="H14" s="5" t="n">
        <v>0</v>
      </c>
      <c r="I14" s="5" t="n">
        <v>0</v>
      </c>
      <c r="J14" s="4" t="n">
        <v>43620.2694785696</v>
      </c>
    </row>
    <row r="15" customFormat="false" ht="12.8" hidden="false" customHeight="false" outlineLevel="0" collapsed="false">
      <c r="A15" s="2" t="s">
        <v>20</v>
      </c>
      <c r="B15" s="5" t="n">
        <v>0</v>
      </c>
      <c r="C15" s="5" t="n">
        <v>0</v>
      </c>
      <c r="D15" s="5" t="n">
        <v>0</v>
      </c>
      <c r="E15" s="3" t="n">
        <v>108357.181718</v>
      </c>
      <c r="F15" s="3" t="n">
        <v>188892.10537142</v>
      </c>
      <c r="G15" s="5" t="n">
        <v>0</v>
      </c>
      <c r="H15" s="5" t="n">
        <v>0</v>
      </c>
      <c r="I15" s="5" t="n">
        <v>0</v>
      </c>
      <c r="J15" s="4" t="n">
        <v>46492.7837917093</v>
      </c>
    </row>
    <row r="16" customFormat="false" ht="13.25" hidden="false" customHeight="false" outlineLevel="0" collapsed="false">
      <c r="A16" s="0" t="s">
        <v>13</v>
      </c>
      <c r="B16" s="5"/>
      <c r="C16" s="3" t="n">
        <v>60871.946900001</v>
      </c>
      <c r="D16" s="5"/>
      <c r="E16" s="3" t="n">
        <v>31288.777971</v>
      </c>
      <c r="F16" s="5"/>
      <c r="G16" s="5"/>
      <c r="H16" s="5"/>
      <c r="I16" s="5"/>
      <c r="J16" s="4" t="n">
        <v>43620.2694785696</v>
      </c>
    </row>
    <row r="17" customFormat="false" ht="13.25" hidden="false" customHeight="false" outlineLevel="0" collapsed="false">
      <c r="A17" s="0" t="s">
        <v>14</v>
      </c>
      <c r="B17" s="5"/>
      <c r="C17" s="3" t="n">
        <v>120191.7718599</v>
      </c>
      <c r="D17" s="5"/>
      <c r="E17" s="3" t="n">
        <v>68185.408394043</v>
      </c>
      <c r="F17" s="5"/>
      <c r="G17" s="5"/>
      <c r="H17" s="5"/>
      <c r="I17" s="5"/>
      <c r="J17" s="5"/>
    </row>
    <row r="18" customFormat="false" ht="13.25" hidden="false" customHeight="false" outlineLevel="0" collapsed="false">
      <c r="A18" s="0" t="s">
        <v>16</v>
      </c>
      <c r="B18" s="5"/>
      <c r="C18" s="5"/>
      <c r="D18" s="5"/>
      <c r="E18" s="3" t="n">
        <v>33896.8887261</v>
      </c>
      <c r="F18" s="3" t="n">
        <v>63497.15215714</v>
      </c>
      <c r="G18" s="5"/>
      <c r="H18" s="5"/>
      <c r="I18" s="5"/>
      <c r="J18" s="4" t="n">
        <v>46492.7837917093</v>
      </c>
    </row>
    <row r="19" customFormat="false" ht="13.25" hidden="false" customHeight="false" outlineLevel="0" collapsed="false">
      <c r="A19" s="0" t="s">
        <v>17</v>
      </c>
      <c r="B19" s="5"/>
      <c r="C19" s="5"/>
      <c r="D19" s="5"/>
      <c r="E19" s="3" t="n">
        <v>74460.292992</v>
      </c>
      <c r="F19" s="3" t="n">
        <v>125394.953214</v>
      </c>
      <c r="G19" s="5"/>
      <c r="H19" s="5"/>
      <c r="I19" s="5"/>
      <c r="J19" s="5"/>
    </row>
    <row r="20" customFormat="false" ht="12.8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</row>
    <row r="21" customFormat="false" ht="13.25" hidden="false" customHeight="false" outlineLevel="0" collapsed="false">
      <c r="A21" s="0" t="s">
        <v>21</v>
      </c>
      <c r="B21" s="3" t="n">
        <v>207950.203240001</v>
      </c>
      <c r="C21" s="3" t="n">
        <v>203388.99568</v>
      </c>
      <c r="D21" s="3" t="n">
        <v>203388.9956</v>
      </c>
      <c r="E21" s="5" t="n">
        <v>0</v>
      </c>
      <c r="F21" s="5" t="n">
        <v>0</v>
      </c>
      <c r="G21" s="5" t="n">
        <v>0</v>
      </c>
      <c r="H21" s="3" t="n">
        <v>207950.203240001</v>
      </c>
      <c r="I21" s="3" t="n">
        <v>207950.20324</v>
      </c>
      <c r="J21" s="4" t="n">
        <v>207375.1004</v>
      </c>
    </row>
    <row r="22" customFormat="false" ht="13.25" hidden="false" customHeight="false" outlineLevel="0" collapsed="false">
      <c r="A22" s="6" t="s">
        <v>22</v>
      </c>
      <c r="B22" s="3" t="n">
        <v>99690.9812439285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3" t="n">
        <v>99690.9812439284</v>
      </c>
      <c r="I22" s="3" t="n">
        <v>99690.98124</v>
      </c>
      <c r="J22" s="4" t="n">
        <v>99685.7293</v>
      </c>
    </row>
    <row r="23" customFormat="false" ht="13.25" hidden="false" customHeight="false" outlineLevel="0" collapsed="false">
      <c r="A23" s="6" t="s">
        <v>23</v>
      </c>
      <c r="B23" s="3" t="n">
        <v>107404.679967393</v>
      </c>
      <c r="C23" s="3" t="n">
        <v>186616.518571429</v>
      </c>
      <c r="D23" s="3" t="n">
        <v>186616.5185714</v>
      </c>
      <c r="E23" s="5" t="n">
        <v>0</v>
      </c>
      <c r="F23" s="5" t="n">
        <v>0</v>
      </c>
      <c r="G23" s="5" t="n">
        <v>0</v>
      </c>
      <c r="H23" s="3" t="n">
        <v>107404.6799673</v>
      </c>
      <c r="I23" s="3" t="n">
        <v>107404.6799</v>
      </c>
      <c r="J23" s="4" t="n">
        <v>104828.800814286</v>
      </c>
    </row>
    <row r="24" customFormat="false" ht="13.25" hidden="false" customHeight="false" outlineLevel="0" collapsed="false">
      <c r="A24" s="0" t="s">
        <v>13</v>
      </c>
      <c r="B24" s="3" t="n">
        <v>31260.0647889644</v>
      </c>
      <c r="C24" s="5"/>
      <c r="D24" s="5"/>
      <c r="E24" s="5"/>
      <c r="F24" s="5"/>
      <c r="G24" s="5"/>
      <c r="H24" s="3" t="n">
        <v>31260.06478896</v>
      </c>
      <c r="I24" s="3" t="n">
        <v>31260.06478896</v>
      </c>
      <c r="J24" s="5"/>
    </row>
    <row r="25" customFormat="false" ht="13.25" hidden="false" customHeight="false" outlineLevel="0" collapsed="false">
      <c r="A25" s="0" t="s">
        <v>14</v>
      </c>
      <c r="B25" s="3" t="n">
        <v>68430.9164549641</v>
      </c>
      <c r="C25" s="5"/>
      <c r="D25" s="5"/>
      <c r="E25" s="5"/>
      <c r="F25" s="5"/>
      <c r="G25" s="5"/>
      <c r="H25" s="3" t="n">
        <v>68430.916454</v>
      </c>
      <c r="I25" s="3" t="n">
        <v>68430.916454</v>
      </c>
      <c r="J25" s="7" t="n">
        <v>99685.7292999</v>
      </c>
    </row>
    <row r="26" customFormat="false" ht="13.25" hidden="false" customHeight="false" outlineLevel="0" collapsed="false">
      <c r="A26" s="0" t="s">
        <v>16</v>
      </c>
      <c r="B26" s="3" t="n">
        <v>33873.6275981429</v>
      </c>
      <c r="C26" s="3" t="n">
        <v>63497.152157</v>
      </c>
      <c r="D26" s="3" t="n">
        <v>63497.1521</v>
      </c>
      <c r="E26" s="5"/>
      <c r="F26" s="5"/>
      <c r="G26" s="5"/>
      <c r="H26" s="3" t="n">
        <v>33873.62759</v>
      </c>
      <c r="I26" s="3" t="n">
        <v>33873.62759</v>
      </c>
      <c r="J26" s="8"/>
    </row>
    <row r="27" customFormat="false" ht="13.25" hidden="false" customHeight="false" outlineLevel="0" collapsed="false">
      <c r="A27" s="0" t="s">
        <v>17</v>
      </c>
      <c r="B27" s="3" t="n">
        <v>73531.0523692498</v>
      </c>
      <c r="C27" s="3" t="n">
        <v>123119.3664142</v>
      </c>
      <c r="D27" s="3" t="n">
        <v>123119.3664</v>
      </c>
      <c r="E27" s="5"/>
      <c r="F27" s="5"/>
      <c r="G27" s="5"/>
      <c r="H27" s="3" t="n">
        <v>73531.052369</v>
      </c>
      <c r="I27" s="3" t="n">
        <v>73531.052369</v>
      </c>
      <c r="J27" s="7" t="n">
        <v>104828.800814</v>
      </c>
    </row>
    <row r="28" customFormat="false" ht="12.8" hidden="false" customHeight="false" outlineLevel="0" collapsed="false">
      <c r="B28" s="5"/>
      <c r="C28" s="5"/>
      <c r="D28" s="5"/>
      <c r="E28" s="5"/>
      <c r="F28" s="5"/>
      <c r="G28" s="5"/>
      <c r="H28" s="5"/>
      <c r="I28" s="5"/>
      <c r="J28" s="5"/>
    </row>
    <row r="29" customFormat="false" ht="13.25" hidden="false" customHeight="false" outlineLevel="0" collapsed="false">
      <c r="A29" s="0" t="s">
        <v>24</v>
      </c>
      <c r="B29" s="3" t="n">
        <v>168223.101999999</v>
      </c>
      <c r="C29" s="3" t="n">
        <v>168223.101999999</v>
      </c>
      <c r="D29" s="3" t="n">
        <v>168223.101999999</v>
      </c>
      <c r="E29" s="3" t="n">
        <v>168223.10199</v>
      </c>
      <c r="F29" s="3" t="n">
        <v>168223.10199</v>
      </c>
      <c r="G29" s="3" t="n">
        <v>168223.10199</v>
      </c>
      <c r="H29" s="3" t="n">
        <v>168223.10199</v>
      </c>
      <c r="I29" s="3" t="n">
        <v>168223.10199</v>
      </c>
      <c r="J29" s="4" t="n">
        <v>168223.101999999</v>
      </c>
    </row>
    <row r="30" customFormat="false" ht="13.25" hidden="false" customHeight="false" outlineLevel="0" collapsed="false">
      <c r="A30" s="0" t="s">
        <v>25</v>
      </c>
      <c r="B30" s="3" t="n">
        <v>66925.4379999993</v>
      </c>
      <c r="C30" s="3" t="n">
        <v>66925.4379999993</v>
      </c>
      <c r="D30" s="3" t="n">
        <v>66925.4379999993</v>
      </c>
      <c r="E30" s="3" t="n">
        <v>66925.4379999993</v>
      </c>
      <c r="F30" s="3" t="n">
        <v>66925.4379999993</v>
      </c>
      <c r="G30" s="3" t="n">
        <v>66925.4379999993</v>
      </c>
      <c r="H30" s="3" t="n">
        <v>66925.4379999993</v>
      </c>
      <c r="I30" s="3" t="n">
        <v>66925.4379999993</v>
      </c>
      <c r="J30" s="3" t="n">
        <v>66925.4379999993</v>
      </c>
    </row>
    <row r="31" customFormat="false" ht="13.25" hidden="false" customHeight="false" outlineLevel="0" collapsed="false">
      <c r="A31" s="0" t="s">
        <v>26</v>
      </c>
      <c r="B31" s="3" t="n">
        <v>69953.9759999993</v>
      </c>
      <c r="C31" s="3" t="n">
        <v>69953.9759999993</v>
      </c>
      <c r="D31" s="3" t="n">
        <v>69953.9759999993</v>
      </c>
      <c r="E31" s="3" t="n">
        <v>69953.9759999</v>
      </c>
      <c r="F31" s="3" t="n">
        <v>69953.9759999</v>
      </c>
      <c r="G31" s="3" t="n">
        <v>69953.9759999</v>
      </c>
      <c r="H31" s="3" t="n">
        <v>69953.9759999</v>
      </c>
      <c r="I31" s="3" t="n">
        <v>69953.9759999</v>
      </c>
      <c r="J31" s="3" t="n">
        <v>69953.9759999</v>
      </c>
    </row>
    <row r="32" customFormat="false" ht="13.25" hidden="false" customHeight="false" outlineLevel="0" collapsed="false">
      <c r="A32" s="0" t="s">
        <v>27</v>
      </c>
      <c r="B32" s="3" t="n">
        <v>66925.4379999993</v>
      </c>
      <c r="C32" s="3" t="n">
        <v>66925.4379999993</v>
      </c>
      <c r="D32" s="3" t="n">
        <v>66925.4379999993</v>
      </c>
      <c r="E32" s="3" t="n">
        <v>66925.437999</v>
      </c>
      <c r="F32" s="3" t="n">
        <v>66925.437999</v>
      </c>
      <c r="G32" s="3" t="n">
        <v>66925.437999</v>
      </c>
      <c r="H32" s="3" t="n">
        <v>66925.437999</v>
      </c>
      <c r="I32" s="3" t="n">
        <v>66925.437999</v>
      </c>
      <c r="J32" s="3" t="n">
        <v>66925.437999</v>
      </c>
    </row>
    <row r="33" customFormat="false" ht="13.25" hidden="false" customHeight="false" outlineLevel="0" collapsed="false">
      <c r="A33" s="0" t="s">
        <v>28</v>
      </c>
      <c r="B33" s="3" t="n">
        <v>69953.9759999993</v>
      </c>
      <c r="C33" s="3" t="n">
        <v>69953.9759999993</v>
      </c>
      <c r="D33" s="3" t="n">
        <v>69953.9759999993</v>
      </c>
      <c r="E33" s="3" t="n">
        <v>69953.975999</v>
      </c>
      <c r="F33" s="3" t="n">
        <v>69953.975999</v>
      </c>
      <c r="G33" s="3" t="n">
        <v>69953.975999</v>
      </c>
      <c r="H33" s="3" t="n">
        <v>69953.975999</v>
      </c>
      <c r="I33" s="3" t="n">
        <v>69953.975999</v>
      </c>
      <c r="J33" s="3" t="n">
        <v>69953.975999</v>
      </c>
    </row>
    <row r="34" customFormat="false" ht="12.8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</row>
    <row r="35" customFormat="false" ht="12.8" hidden="false" customHeight="false" outlineLevel="0" collapsed="false">
      <c r="A35" s="9" t="s">
        <v>29</v>
      </c>
      <c r="B35" s="5"/>
      <c r="C35" s="5"/>
      <c r="D35" s="5"/>
      <c r="E35" s="5"/>
      <c r="F35" s="5"/>
      <c r="G35" s="5"/>
      <c r="H35" s="5"/>
      <c r="I35" s="5"/>
      <c r="J35" s="5"/>
    </row>
    <row r="36" customFormat="false" ht="12.8" hidden="false" customHeight="false" outlineLevel="0" collapsed="false">
      <c r="A36" s="0" t="s">
        <v>30</v>
      </c>
      <c r="B36" s="5"/>
      <c r="C36" s="5"/>
      <c r="D36" s="5"/>
      <c r="E36" s="5"/>
      <c r="F36" s="5"/>
      <c r="G36" s="5"/>
      <c r="H36" s="5"/>
      <c r="I36" s="5"/>
      <c r="J36" s="5"/>
    </row>
    <row r="37" customFormat="false" ht="12.8" hidden="false" customHeight="false" outlineLevel="0" collapsed="false">
      <c r="A37" s="2" t="s">
        <v>31</v>
      </c>
      <c r="B37" s="5" t="n">
        <v>0</v>
      </c>
      <c r="C37" s="5"/>
      <c r="D37" s="3" t="n">
        <v>233.67665</v>
      </c>
      <c r="E37" s="5"/>
      <c r="F37" s="3" t="n">
        <v>233.67665</v>
      </c>
      <c r="G37" s="3" t="n">
        <v>233.67665</v>
      </c>
      <c r="H37" s="5" t="n">
        <v>0</v>
      </c>
      <c r="I37" s="5" t="n">
        <v>0</v>
      </c>
      <c r="J37" s="5"/>
    </row>
    <row r="38" customFormat="false" ht="12.8" hidden="false" customHeight="false" outlineLevel="0" collapsed="false">
      <c r="A38" s="2" t="s">
        <v>32</v>
      </c>
      <c r="B38" s="5" t="n">
        <v>0</v>
      </c>
      <c r="C38" s="5"/>
      <c r="D38" s="5"/>
      <c r="E38" s="5"/>
      <c r="F38" s="5"/>
      <c r="G38" s="3" t="n">
        <v>233.676653</v>
      </c>
      <c r="H38" s="5" t="n">
        <v>0</v>
      </c>
      <c r="I38" s="5" t="n">
        <v>0</v>
      </c>
      <c r="J38" s="5"/>
    </row>
    <row r="39" customFormat="false" ht="12.8" hidden="false" customHeight="false" outlineLevel="0" collapsed="false">
      <c r="B39" s="5"/>
      <c r="C39" s="5"/>
      <c r="D39" s="5"/>
      <c r="E39" s="5"/>
      <c r="F39" s="5"/>
      <c r="G39" s="5"/>
      <c r="H39" s="5"/>
      <c r="I39" s="5"/>
      <c r="J39" s="5"/>
    </row>
    <row r="40" customFormat="false" ht="12.8" hidden="false" customHeight="false" outlineLevel="0" collapsed="false">
      <c r="A40" s="0" t="s">
        <v>33</v>
      </c>
      <c r="B40" s="5"/>
      <c r="C40" s="5"/>
      <c r="D40" s="5"/>
      <c r="E40" s="5"/>
      <c r="F40" s="5"/>
      <c r="G40" s="5"/>
      <c r="H40" s="5"/>
      <c r="I40" s="5"/>
      <c r="J40" s="5"/>
    </row>
    <row r="41" customFormat="false" ht="12.8" hidden="false" customHeight="false" outlineLevel="0" collapsed="false">
      <c r="A41" s="2" t="s">
        <v>34</v>
      </c>
      <c r="B41" s="5"/>
      <c r="C41" s="5"/>
      <c r="D41" s="3" t="n">
        <v>128637.599</v>
      </c>
      <c r="E41" s="5"/>
      <c r="F41" s="3" t="n">
        <v>128637.5999998</v>
      </c>
      <c r="G41" s="3" t="n">
        <v>128637.599999</v>
      </c>
      <c r="H41" s="5"/>
      <c r="I41" s="5"/>
      <c r="J41" s="5"/>
    </row>
    <row r="42" customFormat="false" ht="12.8" hidden="false" customHeight="false" outlineLevel="0" collapsed="false">
      <c r="A42" s="2" t="s">
        <v>35</v>
      </c>
      <c r="B42" s="5"/>
      <c r="C42" s="5"/>
      <c r="D42" s="5"/>
      <c r="E42" s="5"/>
      <c r="F42" s="5"/>
      <c r="G42" s="3" t="n">
        <v>134170.399</v>
      </c>
      <c r="H42" s="5"/>
      <c r="I42" s="5"/>
      <c r="J42" s="5"/>
    </row>
    <row r="43" customFormat="false" ht="12.8" hidden="false" customHeight="false" outlineLevel="0" collapsed="false">
      <c r="A43" s="0" t="s">
        <v>36</v>
      </c>
      <c r="B43" s="3" t="n">
        <v>1988.34999999831</v>
      </c>
      <c r="C43" s="3" t="n">
        <v>6397.299</v>
      </c>
      <c r="D43" s="5"/>
      <c r="E43" s="3" t="n">
        <v>1988.34999</v>
      </c>
      <c r="F43" s="5"/>
      <c r="G43" s="5"/>
      <c r="H43" s="3" t="n">
        <v>1988.349999998</v>
      </c>
      <c r="I43" s="3" t="n">
        <v>1988.349999998</v>
      </c>
      <c r="J43" s="4" t="n">
        <v>4754.74999999592</v>
      </c>
    </row>
    <row r="44" customFormat="false" ht="12.8" hidden="false" customHeight="false" outlineLevel="0" collapsed="false">
      <c r="A44" s="0" t="s">
        <v>37</v>
      </c>
      <c r="B44" s="3" t="n">
        <v>2334.14999999825</v>
      </c>
      <c r="C44" s="3" t="n">
        <v>6656.649</v>
      </c>
      <c r="D44" s="3" t="n">
        <v>6656.6499</v>
      </c>
      <c r="E44" s="3" t="n">
        <v>2247.699999</v>
      </c>
      <c r="F44" s="3" t="n">
        <v>6656.649999</v>
      </c>
      <c r="G44" s="5"/>
      <c r="H44" s="3" t="n">
        <v>2334.1499999</v>
      </c>
      <c r="I44" s="3" t="n">
        <v>2334.1499999</v>
      </c>
      <c r="J44" s="4" t="n">
        <v>5014.09999999</v>
      </c>
    </row>
    <row r="45" customFormat="false" ht="12.8" hidden="false" customHeight="false" outlineLevel="0" collapsed="false">
      <c r="A45" s="0" t="s">
        <v>38</v>
      </c>
      <c r="B45" s="5"/>
      <c r="C45" s="5"/>
      <c r="D45" s="5"/>
      <c r="E45" s="5"/>
      <c r="F45" s="5"/>
      <c r="G45" s="5"/>
      <c r="H45" s="5"/>
      <c r="I45" s="5"/>
      <c r="J45" s="5"/>
    </row>
    <row r="46" customFormat="false" ht="12.8" hidden="false" customHeight="false" outlineLevel="0" collapsed="false">
      <c r="A46" s="0" t="s">
        <v>39</v>
      </c>
      <c r="B46" s="5"/>
      <c r="C46" s="5"/>
      <c r="D46" s="5"/>
      <c r="E46" s="5"/>
      <c r="F46" s="5"/>
      <c r="G46" s="5"/>
      <c r="H46" s="5"/>
      <c r="I46" s="5"/>
      <c r="J46" s="5"/>
    </row>
    <row r="47" customFormat="false" ht="12.8" hidden="false" customHeight="false" outlineLevel="0" collapsed="false">
      <c r="A47" s="0" t="s">
        <v>40</v>
      </c>
      <c r="B47" s="5"/>
      <c r="C47" s="5"/>
      <c r="D47" s="5"/>
      <c r="E47" s="5"/>
      <c r="F47" s="5"/>
      <c r="G47" s="5"/>
      <c r="H47" s="5"/>
      <c r="I47" s="5"/>
      <c r="J47" s="5"/>
    </row>
    <row r="48" customFormat="false" ht="12.8" hidden="false" customHeight="false" outlineLevel="0" collapsed="false">
      <c r="A48" s="2" t="s">
        <v>31</v>
      </c>
      <c r="B48" s="5"/>
      <c r="C48" s="3" t="n">
        <v>82.12749</v>
      </c>
      <c r="D48" s="3" t="n">
        <v>77.8049</v>
      </c>
      <c r="E48" s="3" t="n">
        <v>82.127499</v>
      </c>
      <c r="F48" s="3" t="n">
        <v>77.80499</v>
      </c>
      <c r="G48" s="3" t="n">
        <v>77.80499</v>
      </c>
      <c r="H48" s="5"/>
      <c r="I48" s="5"/>
      <c r="J48" s="4" t="n">
        <v>82.1274999981808</v>
      </c>
    </row>
    <row r="49" customFormat="false" ht="12.8" hidden="false" customHeight="false" outlineLevel="0" collapsed="false">
      <c r="A49" s="2" t="s">
        <v>32</v>
      </c>
      <c r="B49" s="5"/>
      <c r="C49" s="5"/>
      <c r="D49" s="5"/>
      <c r="E49" s="3" t="n">
        <v>82.127499</v>
      </c>
      <c r="F49" s="3" t="n">
        <v>82.1274999983</v>
      </c>
      <c r="G49" s="3" t="n">
        <v>77.80499</v>
      </c>
      <c r="H49" s="5"/>
      <c r="I49" s="5"/>
      <c r="J49" s="4" t="n">
        <v>82.1274999983036</v>
      </c>
    </row>
    <row r="50" customFormat="false" ht="12.8" hidden="false" customHeight="false" outlineLevel="0" collapsed="false">
      <c r="B50" s="5"/>
      <c r="C50" s="5"/>
      <c r="D50" s="5"/>
      <c r="E50" s="5"/>
      <c r="F50" s="5"/>
      <c r="G50" s="5"/>
      <c r="H50" s="5"/>
      <c r="I50" s="5"/>
      <c r="J50" s="5"/>
    </row>
    <row r="51" customFormat="false" ht="12.8" hidden="false" customHeight="false" outlineLevel="0" collapsed="false">
      <c r="A51" s="0" t="s">
        <v>41</v>
      </c>
      <c r="B51" s="5"/>
      <c r="C51" s="5"/>
      <c r="D51" s="5"/>
      <c r="E51" s="5"/>
      <c r="F51" s="5"/>
      <c r="G51" s="5"/>
      <c r="H51" s="5"/>
      <c r="I51" s="5"/>
      <c r="J51" s="5"/>
    </row>
    <row r="52" customFormat="false" ht="12.8" hidden="false" customHeight="false" outlineLevel="0" collapsed="false">
      <c r="A52" s="2" t="s">
        <v>34</v>
      </c>
      <c r="B52" s="5"/>
      <c r="C52" s="3" t="n">
        <v>134177.018</v>
      </c>
      <c r="D52" s="3" t="n">
        <v>134177.0181</v>
      </c>
      <c r="E52" s="3" t="n">
        <v>134177.01818</v>
      </c>
      <c r="F52" s="3" t="n">
        <v>134177.018181</v>
      </c>
      <c r="G52" s="3" t="n">
        <v>134177.01818</v>
      </c>
      <c r="H52" s="5"/>
      <c r="I52" s="5"/>
      <c r="J52" s="5"/>
    </row>
    <row r="53" customFormat="false" ht="12.8" hidden="false" customHeight="false" outlineLevel="0" collapsed="false">
      <c r="A53" s="2" t="s">
        <v>35</v>
      </c>
      <c r="B53" s="5"/>
      <c r="C53" s="5"/>
      <c r="D53" s="5"/>
      <c r="E53" s="3" t="n">
        <v>139948.0727271</v>
      </c>
      <c r="F53" s="3" t="n">
        <v>139948.0727</v>
      </c>
      <c r="G53" s="3" t="n">
        <v>139948.07272</v>
      </c>
      <c r="H53" s="5"/>
      <c r="I53" s="5"/>
      <c r="J53" s="5"/>
    </row>
    <row r="54" customFormat="false" ht="12.8" hidden="false" customHeight="false" outlineLevel="0" collapsed="false">
      <c r="A54" s="0" t="s">
        <v>36</v>
      </c>
      <c r="B54" s="3" t="n">
        <v>2073.97272727097</v>
      </c>
      <c r="C54" s="5"/>
      <c r="D54" s="5"/>
      <c r="E54" s="5"/>
      <c r="F54" s="5"/>
      <c r="G54" s="5"/>
      <c r="H54" s="3" t="n">
        <v>2073.972727</v>
      </c>
      <c r="I54" s="3" t="n">
        <v>2073.972727</v>
      </c>
      <c r="J54" s="4" t="n">
        <v>4959.49999</v>
      </c>
    </row>
    <row r="55" customFormat="false" ht="12.8" hidden="false" customHeight="false" outlineLevel="0" collapsed="false">
      <c r="A55" s="0" t="s">
        <v>37</v>
      </c>
      <c r="B55" s="3" t="n">
        <v>2434.66363636181</v>
      </c>
      <c r="C55" s="3" t="n">
        <v>6943.299</v>
      </c>
      <c r="D55" s="3" t="n">
        <v>6943.299</v>
      </c>
      <c r="E55" s="5"/>
      <c r="F55" s="5"/>
      <c r="G55" s="5"/>
      <c r="H55" s="3" t="n">
        <v>2434.6636363618</v>
      </c>
      <c r="I55" s="3" t="n">
        <v>2434.6636363618</v>
      </c>
      <c r="J55" s="4" t="n">
        <v>5230.018181</v>
      </c>
    </row>
    <row r="56" customFormat="false" ht="12.8" hidden="false" customHeight="false" outlineLevel="0" collapsed="false">
      <c r="A56" s="0" t="s">
        <v>38</v>
      </c>
      <c r="B56" s="5"/>
      <c r="C56" s="5"/>
      <c r="D56" s="5"/>
      <c r="E56" s="5"/>
      <c r="F56" s="5"/>
      <c r="G56" s="5"/>
      <c r="H56" s="5"/>
      <c r="I56" s="5"/>
      <c r="J56" s="4" t="n">
        <v>4959.499</v>
      </c>
    </row>
    <row r="57" customFormat="false" ht="12.8" hidden="false" customHeight="false" outlineLevel="0" collapsed="false">
      <c r="A57" s="0" t="s">
        <v>39</v>
      </c>
      <c r="B57" s="5"/>
      <c r="C57" s="5"/>
      <c r="D57" s="5"/>
      <c r="E57" s="5"/>
      <c r="F57" s="5"/>
      <c r="G57" s="5"/>
      <c r="H57" s="5"/>
      <c r="I57" s="5"/>
      <c r="J57" s="4" t="n">
        <v>5248.05272716387</v>
      </c>
    </row>
    <row r="58" customFormat="false" ht="12.8" hidden="false" customHeight="false" outlineLevel="0" collapsed="false">
      <c r="A58" s="0" t="s">
        <v>42</v>
      </c>
      <c r="B58" s="5"/>
      <c r="C58" s="5"/>
      <c r="D58" s="5"/>
      <c r="E58" s="5"/>
      <c r="F58" s="5"/>
      <c r="G58" s="5"/>
      <c r="H58" s="5"/>
      <c r="I58" s="5"/>
      <c r="J58" s="5"/>
    </row>
    <row r="59" customFormat="false" ht="12.8" hidden="false" customHeight="false" outlineLevel="0" collapsed="false">
      <c r="A59" s="2" t="s">
        <v>31</v>
      </c>
      <c r="B59" s="3" t="n">
        <v>3143.6363636335</v>
      </c>
      <c r="C59" s="3" t="n">
        <v>3143.6363</v>
      </c>
      <c r="D59" s="3" t="n">
        <v>2978.181</v>
      </c>
      <c r="E59" s="3" t="n">
        <v>3143.63636</v>
      </c>
      <c r="F59" s="3" t="n">
        <v>2978.181818</v>
      </c>
      <c r="G59" s="3" t="n">
        <v>2978.181818</v>
      </c>
      <c r="H59" s="3" t="n">
        <v>3143.636363633</v>
      </c>
      <c r="I59" s="3" t="n">
        <v>3143.636363633</v>
      </c>
      <c r="J59" s="4" t="n">
        <v>3143.6363636</v>
      </c>
    </row>
    <row r="60" customFormat="false" ht="12.8" hidden="false" customHeight="false" outlineLevel="0" collapsed="false">
      <c r="A60" s="2" t="s">
        <v>32</v>
      </c>
      <c r="B60" s="3" t="n">
        <v>3143.63636363374</v>
      </c>
      <c r="C60" s="3" t="n">
        <v>3143.636</v>
      </c>
      <c r="D60" s="3" t="n">
        <v>3143.6363</v>
      </c>
      <c r="E60" s="3" t="n">
        <v>3143.63636</v>
      </c>
      <c r="F60" s="3" t="n">
        <v>3143.636363</v>
      </c>
      <c r="G60" s="3" t="n">
        <v>2978.1818181</v>
      </c>
      <c r="H60" s="3" t="n">
        <v>3143.6363636</v>
      </c>
      <c r="I60" s="3" t="n">
        <v>3143.6363636</v>
      </c>
      <c r="J60" s="4" t="n">
        <v>3143.6363636</v>
      </c>
    </row>
    <row r="61" customFormat="false" ht="12.8" hidden="false" customHeight="false" outlineLevel="0" collapsed="false">
      <c r="B61" s="5"/>
      <c r="C61" s="5"/>
      <c r="D61" s="5"/>
      <c r="E61" s="5"/>
      <c r="F61" s="5"/>
      <c r="G61" s="5"/>
      <c r="H61" s="5"/>
      <c r="I61" s="5"/>
      <c r="J61" s="5"/>
    </row>
    <row r="62" customFormat="false" ht="12.8" hidden="false" customHeight="false" outlineLevel="0" collapsed="false">
      <c r="A62" s="0" t="s">
        <v>43</v>
      </c>
      <c r="B62" s="5"/>
      <c r="C62" s="5"/>
      <c r="D62" s="5"/>
      <c r="E62" s="5"/>
      <c r="F62" s="5"/>
      <c r="G62" s="5"/>
      <c r="H62" s="5"/>
      <c r="I62" s="5"/>
      <c r="J62" s="5"/>
    </row>
    <row r="63" customFormat="false" ht="12.8" hidden="false" customHeight="false" outlineLevel="0" collapsed="false">
      <c r="A63" s="2" t="s">
        <v>34</v>
      </c>
      <c r="B63" s="3" t="n">
        <v>2873.646</v>
      </c>
      <c r="C63" s="3" t="n">
        <v>2873.646</v>
      </c>
      <c r="D63" s="3" t="n">
        <v>2873.646</v>
      </c>
      <c r="E63" s="3" t="n">
        <v>2873.64669</v>
      </c>
      <c r="F63" s="3" t="n">
        <v>2873.64669</v>
      </c>
      <c r="G63" s="3" t="n">
        <v>2873.64669</v>
      </c>
      <c r="H63" s="3" t="n">
        <v>2873.6466909</v>
      </c>
      <c r="I63" s="3" t="n">
        <v>2873.6466909</v>
      </c>
      <c r="J63" s="3" t="n">
        <v>2873.6466909</v>
      </c>
    </row>
    <row r="64" customFormat="false" ht="12.8" hidden="false" customHeight="false" outlineLevel="0" collapsed="false">
      <c r="A64" s="2" t="s">
        <v>35</v>
      </c>
      <c r="B64" s="3" t="n">
        <v>2997.2443</v>
      </c>
      <c r="C64" s="3" t="n">
        <v>2997.2443</v>
      </c>
      <c r="D64" s="3" t="n">
        <v>2997.2443</v>
      </c>
      <c r="E64" s="3" t="n">
        <v>2997.244</v>
      </c>
      <c r="F64" s="3" t="n">
        <v>2997.244398</v>
      </c>
      <c r="G64" s="3" t="n">
        <v>2997.244398</v>
      </c>
      <c r="H64" s="3" t="n">
        <v>2997.24439</v>
      </c>
      <c r="I64" s="3" t="n">
        <v>2997.24439</v>
      </c>
      <c r="J64" s="3" t="n">
        <v>2997.24439</v>
      </c>
    </row>
    <row r="65" customFormat="false" ht="12" hidden="false" customHeight="false" outlineLevel="0" collapsed="false">
      <c r="B65" s="5"/>
      <c r="C65" s="5"/>
      <c r="D65" s="5"/>
      <c r="E65" s="5"/>
      <c r="F65" s="5"/>
      <c r="G65" s="5"/>
      <c r="H65" s="5"/>
      <c r="I65" s="5"/>
    </row>
    <row r="66" customFormat="false" ht="12" hidden="false" customHeight="false" outlineLevel="0" collapsed="false">
      <c r="B66" s="5"/>
      <c r="C66" s="5"/>
      <c r="D66" s="5"/>
      <c r="E66" s="5"/>
      <c r="F66" s="5"/>
      <c r="G66" s="5"/>
      <c r="H66" s="5"/>
      <c r="I66" s="5"/>
    </row>
    <row r="67" customFormat="false" ht="12.8" hidden="false" customHeight="false" outlineLevel="0" collapsed="false">
      <c r="A67" s="0" t="s">
        <v>44</v>
      </c>
      <c r="B67" s="3" t="n">
        <v>637.994850802056</v>
      </c>
      <c r="C67" s="3" t="n">
        <v>7.637</v>
      </c>
      <c r="D67" s="3" t="n">
        <v>104.9785714</v>
      </c>
      <c r="E67" s="3" t="n">
        <v>641.011168</v>
      </c>
      <c r="F67" s="3" t="n">
        <v>104.9785714</v>
      </c>
      <c r="G67" s="3" t="n">
        <v>105.14317</v>
      </c>
      <c r="H67" s="3" t="n">
        <v>637.99485</v>
      </c>
      <c r="I67" s="3" t="n">
        <v>637.99485</v>
      </c>
      <c r="J67" s="4" t="n">
        <v>262.180867272727</v>
      </c>
    </row>
    <row r="68" customFormat="false" ht="12.8" hidden="false" customHeight="false" outlineLevel="0" collapsed="false">
      <c r="A68" s="0" t="s">
        <v>45</v>
      </c>
      <c r="B68" s="3" t="n">
        <v>3.10999999999995</v>
      </c>
      <c r="C68" s="3" t="n">
        <v>5.1109</v>
      </c>
      <c r="D68" s="3" t="n">
        <v>105.11199</v>
      </c>
      <c r="E68" s="3" t="n">
        <v>5.110999999</v>
      </c>
      <c r="F68" s="3" t="n">
        <v>105.11199</v>
      </c>
      <c r="G68" s="3" t="n">
        <v>105.1119</v>
      </c>
      <c r="H68" s="3" t="n">
        <v>3.1099999</v>
      </c>
      <c r="I68" s="3" t="n">
        <v>3.10999</v>
      </c>
      <c r="J68" s="4" t="n">
        <v>5.11099999999</v>
      </c>
    </row>
    <row r="69" customFormat="false" ht="12.8" hidden="false" customHeight="false" outlineLevel="0" collapsed="false">
      <c r="A69" s="0" t="s">
        <v>46</v>
      </c>
      <c r="B69" s="5" t="n">
        <f aca="false">B67+B68</f>
        <v>641.104850802056</v>
      </c>
      <c r="C69" s="5" t="n">
        <f aca="false">C67+C68</f>
        <v>12.7479</v>
      </c>
      <c r="D69" s="5" t="n">
        <f aca="false">D67+D68</f>
        <v>210.0905614</v>
      </c>
      <c r="E69" s="5" t="n">
        <f aca="false">E67+E68</f>
        <v>646.122167999</v>
      </c>
      <c r="F69" s="5" t="n">
        <f aca="false">F67+F68</f>
        <v>210.0905614</v>
      </c>
      <c r="G69" s="5" t="n">
        <f aca="false">G67+G68</f>
        <v>210.25507</v>
      </c>
      <c r="H69" s="5" t="n">
        <f aca="false">H67+H68</f>
        <v>641.1048499</v>
      </c>
      <c r="I69" s="5" t="n">
        <f aca="false">I67+I68</f>
        <v>641.10484</v>
      </c>
      <c r="J69" s="5" t="n">
        <f aca="false">J67+J68</f>
        <v>267.291867272717</v>
      </c>
    </row>
    <row r="70" customFormat="false" ht="12.8" hidden="false" customHeight="false" outlineLevel="0" collapsed="false">
      <c r="A70" s="0" t="s">
        <v>47</v>
      </c>
      <c r="B70" s="3" t="n">
        <v>562.90455026455</v>
      </c>
      <c r="C70" s="3" t="n">
        <v>5.3571</v>
      </c>
      <c r="D70" s="3" t="n">
        <v>5.357142</v>
      </c>
      <c r="E70" s="3" t="n">
        <v>565.53478678</v>
      </c>
      <c r="F70" s="3" t="n">
        <v>7.4371428</v>
      </c>
      <c r="G70" s="3" t="n">
        <v>104.76559</v>
      </c>
      <c r="H70" s="3" t="n">
        <v>562.90455026</v>
      </c>
      <c r="I70" s="3" t="n">
        <v>562.9045502645</v>
      </c>
      <c r="J70" s="4" t="n">
        <v>248.179147029947</v>
      </c>
    </row>
    <row r="71" customFormat="false" ht="12.8" hidden="false" customHeight="false" outlineLevel="0" collapsed="false">
      <c r="A71" s="0" t="s">
        <v>48</v>
      </c>
      <c r="B71" s="3" t="n">
        <v>3.10999999999996</v>
      </c>
      <c r="C71" s="3" t="n">
        <v>3.109</v>
      </c>
      <c r="D71" s="3" t="n">
        <v>3.109999</v>
      </c>
      <c r="E71" s="3" t="n">
        <v>5.1109999</v>
      </c>
      <c r="F71" s="3" t="n">
        <v>5.1109999</v>
      </c>
      <c r="G71" s="3" t="n">
        <v>105.111</v>
      </c>
      <c r="H71" s="3" t="n">
        <v>3.1099999</v>
      </c>
      <c r="I71" s="3" t="n">
        <v>3.109999</v>
      </c>
      <c r="J71" s="4" t="n">
        <v>5.11099999999994</v>
      </c>
    </row>
    <row r="72" customFormat="false" ht="12.8" hidden="false" customHeight="false" outlineLevel="0" collapsed="false">
      <c r="A72" s="0" t="s">
        <v>49</v>
      </c>
      <c r="B72" s="5" t="n">
        <f aca="false">B70+B71</f>
        <v>566.01455026455</v>
      </c>
      <c r="C72" s="5" t="n">
        <f aca="false">C70+C71</f>
        <v>8.4661</v>
      </c>
      <c r="D72" s="5" t="n">
        <f aca="false">D70+D71</f>
        <v>8.467141</v>
      </c>
      <c r="E72" s="5" t="n">
        <f aca="false">E70+E71</f>
        <v>570.64578668</v>
      </c>
      <c r="F72" s="5" t="n">
        <f aca="false">F70+F71</f>
        <v>12.5481427</v>
      </c>
      <c r="G72" s="5" t="n">
        <f aca="false">G70+G71</f>
        <v>209.87659</v>
      </c>
      <c r="H72" s="5" t="n">
        <f aca="false">H70+H71</f>
        <v>566.01455016</v>
      </c>
      <c r="I72" s="5" t="n">
        <f aca="false">I70+I71</f>
        <v>566.0145492645</v>
      </c>
      <c r="J72" s="5" t="n">
        <f aca="false">J70+J71</f>
        <v>253.290147029947</v>
      </c>
    </row>
    <row r="95" customFormat="false" ht="12.8" hidden="false" customHeight="false" outlineLevel="0" collapsed="false">
      <c r="A95" s="0" t="s">
        <v>50</v>
      </c>
      <c r="B95" s="1" t="n">
        <f aca="false">B3+B13+B21+(4*B29)</f>
        <v>3299411.37588286</v>
      </c>
      <c r="C95" s="1" t="n">
        <f aca="false">C3+C13+C21+(4*C29)</f>
        <v>3493347.90689343</v>
      </c>
      <c r="D95" s="1" t="n">
        <f aca="false">D3+D13+D21+(4*D29)</f>
        <v>3356393.25609998</v>
      </c>
      <c r="E95" s="1" t="n">
        <f aca="false">E3+E13+E21+(4*E29)</f>
        <v>3296685.40645401</v>
      </c>
      <c r="F95" s="1" t="n">
        <f aca="false">F3+F13+F21+(4*F29)</f>
        <v>3356651.601713</v>
      </c>
      <c r="G95" s="1" t="n">
        <f aca="false">G3+G13+G21+(4*G29)</f>
        <v>3225581.22123154</v>
      </c>
      <c r="H95" s="1" t="n">
        <f aca="false">H3+H13+H21+(4*H29)</f>
        <v>3299411.37584286</v>
      </c>
      <c r="I95" s="1" t="n">
        <f aca="false">I3+I13+I21+(4*I29)</f>
        <v>3299411.37584286</v>
      </c>
      <c r="J95" s="1" t="n">
        <f aca="false">J3+J13+J21+(4*J29)</f>
        <v>3482414.36759806</v>
      </c>
    </row>
    <row r="96" customFormat="false" ht="12.8" hidden="false" customHeight="false" outlineLevel="0" collapsed="false">
      <c r="A96" s="0" t="s">
        <v>51</v>
      </c>
      <c r="B96" s="1" t="n">
        <f aca="false">B4+B14+B22+(4*B30)</f>
        <v>371422.976101068</v>
      </c>
      <c r="C96" s="1" t="n">
        <f aca="false">C4+C14+C22+(4*C30)</f>
        <v>461588.970759991</v>
      </c>
      <c r="D96" s="1" t="n">
        <f aca="false">D4+D14+D22+(4*D30)</f>
        <v>583897.626285688</v>
      </c>
      <c r="E96" s="1" t="n">
        <f aca="false">E4+E14+E22+(4*E30)</f>
        <v>371206.181222645</v>
      </c>
      <c r="F96" s="1" t="n">
        <f aca="false">F4+F14+F22+(4*F30)</f>
        <v>583897.626279997</v>
      </c>
      <c r="G96" s="1" t="n">
        <f aca="false">G4+G14+G22+(4*G30)</f>
        <v>526673.055499897</v>
      </c>
      <c r="H96" s="1" t="n">
        <f aca="false">H4+H14+H22+(4*H30)</f>
        <v>371422.976101026</v>
      </c>
      <c r="I96" s="1" t="n">
        <f aca="false">I4+I14+I22+(4*I30)</f>
        <v>371422.976096997</v>
      </c>
      <c r="J96" s="1" t="n">
        <f aca="false">J4+J14+J22+(4*J30)</f>
        <v>420533.779349993</v>
      </c>
    </row>
    <row r="97" customFormat="false" ht="12.8" hidden="false" customHeight="false" outlineLevel="0" collapsed="false">
      <c r="A97" s="0" t="s">
        <v>52</v>
      </c>
      <c r="B97" s="1" t="n">
        <f aca="false">B5+B15+B23+(4*B31)</f>
        <v>391800.405395961</v>
      </c>
      <c r="C97" s="1" t="n">
        <f aca="false">C5+C15+C23+(4*C31)</f>
        <v>479805.501142852</v>
      </c>
      <c r="D97" s="1" t="n">
        <f aca="false">D5+D15+D23+(4*D31)</f>
        <v>479805.501142823</v>
      </c>
      <c r="E97" s="1" t="n">
        <f aca="false">E5+E15+E23+(4*E31)</f>
        <v>392752.9071456</v>
      </c>
      <c r="F97" s="1" t="n">
        <f aca="false">F5+F15+F23+(4*F31)</f>
        <v>482081.087942445</v>
      </c>
      <c r="G97" s="1" t="n">
        <f aca="false">G5+G15+G23+(4*G31)</f>
        <v>568744.7795706</v>
      </c>
      <c r="H97" s="1" t="n">
        <f aca="false">H5+H15+H23+(4*H31)</f>
        <v>391800.4053949</v>
      </c>
      <c r="I97" s="1" t="n">
        <f aca="false">I5+I15+I23+(4*I31)</f>
        <v>391800.4052996</v>
      </c>
      <c r="J97" s="1" t="n">
        <f aca="false">J5+J15+J23+(4*J31)</f>
        <v>441213.09574845</v>
      </c>
    </row>
    <row r="98" customFormat="false" ht="12" hidden="false" customHeight="false" outlineLevel="0" collapsed="false">
      <c r="B98" s="1"/>
      <c r="C98" s="1"/>
      <c r="D98" s="1"/>
      <c r="E98" s="1"/>
      <c r="F98" s="1"/>
      <c r="G98" s="1"/>
      <c r="H98" s="1"/>
      <c r="I98" s="1"/>
    </row>
    <row r="99" customFormat="false" ht="12" hidden="false" customHeight="false" outlineLevel="0" collapsed="false">
      <c r="A99" s="0" t="s">
        <v>53</v>
      </c>
      <c r="B99" s="1"/>
      <c r="C99" s="1"/>
      <c r="D99" s="1"/>
      <c r="E99" s="1"/>
      <c r="F99" s="1"/>
      <c r="G99" s="1"/>
      <c r="H99" s="1"/>
      <c r="I99" s="1"/>
    </row>
    <row r="100" customFormat="false" ht="12.8" hidden="false" customHeight="false" outlineLevel="0" collapsed="false">
      <c r="A100" s="0" t="s">
        <v>54</v>
      </c>
      <c r="B100" s="1" t="n">
        <f aca="false">B37+B41+B43+B45+B48+B52+B54+B56+B59+(4*B63)</f>
        <v>18700.5430909028</v>
      </c>
      <c r="C100" s="1" t="n">
        <f aca="false">C37+C41+C43+C45+C48+C52+C54+C56+C59+(4*C63)</f>
        <v>155294.66479</v>
      </c>
      <c r="D100" s="1" t="n">
        <f aca="false">D37+D41+D43+D45+D48+D52+D54+D56+D59+(4*D63)</f>
        <v>277598.86365</v>
      </c>
      <c r="E100" s="1" t="n">
        <f aca="false">E37+E41+E43+E45+E48+E52+E54+E56+E59+(4*E63)</f>
        <v>150885.718789</v>
      </c>
      <c r="F100" s="1" t="n">
        <f aca="false">F37+F41+F43+F45+F48+F52+F54+F56+F59+(4*F63)</f>
        <v>277598.8683988</v>
      </c>
      <c r="G100" s="1" t="n">
        <f aca="false">G37+G41+G43+G45+G48+G52+G54+G56+G59+(4*G63)</f>
        <v>277598.868397</v>
      </c>
      <c r="H100" s="1" t="n">
        <f aca="false">H37+H41+H43+H45+H48+H52+H54+H56+H59+(4*H63)</f>
        <v>18700.545854231</v>
      </c>
      <c r="I100" s="1" t="n">
        <f aca="false">I37+I41+I43+I45+I48+I52+I54+I56+I59+(4*I63)</f>
        <v>18700.545854231</v>
      </c>
      <c r="J100" s="1" t="n">
        <f aca="false">J37+J41+J43+J45+J48+J52+J54+J56+J59+(4*J63)</f>
        <v>29394.0996171941</v>
      </c>
    </row>
    <row r="101" customFormat="false" ht="12.8" hidden="false" customHeight="false" outlineLevel="0" collapsed="false">
      <c r="A101" s="0" t="s">
        <v>55</v>
      </c>
      <c r="B101" s="1" t="n">
        <f aca="false">B38+B42+B44+B46+B49+B53+B55+B57+B60+(4*B64)</f>
        <v>19901.4271999938</v>
      </c>
      <c r="C101" s="1" t="n">
        <f aca="false">C38+C42+C44+C46+C49+C53+C55+C57+C60+(4*C64)</f>
        <v>28732.5612</v>
      </c>
      <c r="D101" s="1" t="n">
        <f aca="false">D38+D42+D44+D46+D49+D53+D55+D57+D60+(4*D64)</f>
        <v>28732.5624</v>
      </c>
      <c r="E101" s="1" t="n">
        <f aca="false">E38+E42+E44+E46+E49+E53+E55+E57+E60+(4*E64)</f>
        <v>157410.5125851</v>
      </c>
      <c r="F101" s="1" t="n">
        <f aca="false">F38+F42+F44+F46+F49+F53+F55+F57+F60+(4*F64)</f>
        <v>161819.464153998</v>
      </c>
      <c r="G101" s="1" t="n">
        <f aca="false">G38+G42+G44+G46+G49+G53+G55+G57+G60+(4*G64)</f>
        <v>289397.1127731</v>
      </c>
      <c r="H101" s="1" t="n">
        <f aca="false">H38+H42+H44+H46+H49+H53+H55+H57+H60+(4*H64)</f>
        <v>19901.4275598618</v>
      </c>
      <c r="I101" s="1" t="n">
        <f aca="false">I38+I42+I44+I46+I49+I53+I55+I57+I60+(4*I64)</f>
        <v>19901.4275598618</v>
      </c>
      <c r="J101" s="1" t="n">
        <f aca="false">J38+J42+J44+J46+J49+J53+J55+J57+J60+(4*J64)</f>
        <v>30706.9123317522</v>
      </c>
    </row>
    <row r="103" customFormat="false" ht="12.8" hidden="false" customHeight="false" outlineLevel="0" collapsed="false">
      <c r="A103" s="0" t="s">
        <v>56</v>
      </c>
      <c r="B103" s="0" t="n">
        <f aca="false">B101+B97</f>
        <v>411701.832595954</v>
      </c>
      <c r="C103" s="0" t="n">
        <f aca="false">C101+C97</f>
        <v>508538.062342852</v>
      </c>
      <c r="D103" s="0" t="n">
        <f aca="false">D101+D97</f>
        <v>508538.063542823</v>
      </c>
      <c r="E103" s="0" t="n">
        <f aca="false">E101+E97</f>
        <v>550163.4197307</v>
      </c>
      <c r="F103" s="0" t="n">
        <f aca="false">F101+F97</f>
        <v>643900.552096443</v>
      </c>
      <c r="G103" s="0" t="n">
        <f aca="false">G101+G97</f>
        <v>858141.8923437</v>
      </c>
      <c r="H103" s="0" t="n">
        <f aca="false">H101+H97</f>
        <v>411701.832954762</v>
      </c>
      <c r="I103" s="0" t="n">
        <f aca="false">I101+I97</f>
        <v>411701.832859462</v>
      </c>
      <c r="J103" s="0" t="n">
        <f aca="false">J101+J97</f>
        <v>471920.008080202</v>
      </c>
    </row>
    <row r="104" customFormat="false" ht="12.8" hidden="false" customHeight="false" outlineLevel="0" collapsed="false">
      <c r="A104" s="0" t="s">
        <v>57</v>
      </c>
      <c r="B104" s="0" t="n">
        <f aca="false">B100+B96</f>
        <v>390123.51919197</v>
      </c>
      <c r="C104" s="0" t="n">
        <f aca="false">C100+C96</f>
        <v>616883.635549991</v>
      </c>
      <c r="D104" s="0" t="n">
        <f aca="false">D100+D96</f>
        <v>861496.489935688</v>
      </c>
      <c r="E104" s="0" t="n">
        <f aca="false">E100+E96</f>
        <v>522091.900011645</v>
      </c>
      <c r="F104" s="0" t="n">
        <f aca="false">F100+F96</f>
        <v>861496.494678797</v>
      </c>
      <c r="G104" s="0" t="n">
        <f aca="false">G100+G96</f>
        <v>804271.923896897</v>
      </c>
      <c r="H104" s="0" t="n">
        <f aca="false">H100+H96</f>
        <v>390123.521955257</v>
      </c>
      <c r="I104" s="0" t="n">
        <f aca="false">I100+I96</f>
        <v>390123.521951228</v>
      </c>
      <c r="J104" s="0" t="n">
        <f aca="false">J100+J96</f>
        <v>449927.878967187</v>
      </c>
    </row>
    <row r="12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22.62"/>
    <col collapsed="false" customWidth="true" hidden="false" outlineLevel="0" max="3" min="3" style="0" width="17.76"/>
    <col collapsed="false" customWidth="true" hidden="false" outlineLevel="0" max="4" min="4" style="0" width="20.14"/>
    <col collapsed="false" customWidth="true" hidden="false" outlineLevel="0" max="5" min="5" style="0" width="16.22"/>
    <col collapsed="false" customWidth="true" hidden="false" outlineLevel="0" max="7" min="6" style="0" width="17.32"/>
    <col collapsed="false" customWidth="true" hidden="false" outlineLevel="0" max="8" min="8" style="0" width="24.04"/>
    <col collapsed="false" customWidth="true" hidden="false" outlineLevel="0" max="9" min="9" style="0" width="27.72"/>
  </cols>
  <sheetData>
    <row r="2" customFormat="false" ht="12.8" hidden="false" customHeight="false" outlineLevel="0" collapsed="false">
      <c r="A2" s="0" t="s">
        <v>58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0" t="s">
        <v>8</v>
      </c>
    </row>
    <row r="3" customFormat="false" ht="12.8" hidden="false" customHeight="false" outlineLevel="0" collapsed="false">
      <c r="A3" s="0" t="s">
        <v>59</v>
      </c>
      <c r="B3" s="3" t="n">
        <v>66925.4379999993</v>
      </c>
      <c r="C3" s="3" t="n">
        <v>66925.4379999993</v>
      </c>
      <c r="D3" s="3" t="n">
        <v>66925.4379999993</v>
      </c>
      <c r="E3" s="3" t="n">
        <v>66925.437999</v>
      </c>
      <c r="F3" s="3" t="n">
        <v>66925.437999</v>
      </c>
      <c r="G3" s="3" t="n">
        <v>66925.437999</v>
      </c>
      <c r="H3" s="3" t="n">
        <v>66925.437999</v>
      </c>
      <c r="I3" s="3" t="n">
        <v>66925.437999</v>
      </c>
    </row>
    <row r="4" customFormat="false" ht="12.8" hidden="false" customHeight="false" outlineLevel="0" collapsed="false">
      <c r="A4" s="0" t="s">
        <v>60</v>
      </c>
      <c r="B4" s="3" t="n">
        <v>68430.9164549641</v>
      </c>
      <c r="C4" s="3" t="n">
        <v>120191.7718599</v>
      </c>
      <c r="D4" s="3" t="n">
        <v>196403.93</v>
      </c>
      <c r="E4" s="3" t="n">
        <v>68185.408394043</v>
      </c>
      <c r="F4" s="3" t="n">
        <v>196403.93142</v>
      </c>
      <c r="G4" s="3" t="n">
        <v>141754.3606</v>
      </c>
      <c r="H4" s="3" t="n">
        <v>68430.916454</v>
      </c>
      <c r="I4" s="4" t="n">
        <v>99685.7292999</v>
      </c>
    </row>
    <row r="5" customFormat="false" ht="12.8" hidden="false" customHeight="false" outlineLevel="0" collapsed="false">
      <c r="A5" s="0" t="s">
        <v>61</v>
      </c>
      <c r="B5" s="3" t="n">
        <v>31260.0647889644</v>
      </c>
      <c r="C5" s="3" t="n">
        <v>60871.946900001</v>
      </c>
      <c r="D5" s="3" t="n">
        <v>103723.94</v>
      </c>
      <c r="E5" s="3" t="n">
        <v>31288.777971</v>
      </c>
      <c r="F5" s="3" t="n">
        <v>103723.942857</v>
      </c>
      <c r="G5" s="3" t="n">
        <v>101148.942</v>
      </c>
      <c r="H5" s="3" t="n">
        <v>31260.06478896</v>
      </c>
      <c r="I5" s="4" t="n">
        <v>43620.2694785696</v>
      </c>
    </row>
    <row r="6" customFormat="false" ht="12.8" hidden="false" customHeight="false" outlineLevel="0" collapsed="false">
      <c r="A6" s="0" t="s">
        <v>62</v>
      </c>
      <c r="B6" s="3" t="n">
        <v>4030.24285714192</v>
      </c>
      <c r="C6" s="3" t="n">
        <v>12823.499</v>
      </c>
      <c r="D6" s="5" t="n">
        <v>16068</v>
      </c>
      <c r="E6" s="3" t="n">
        <v>4030.24285</v>
      </c>
      <c r="F6" s="3" t="n">
        <v>16068</v>
      </c>
      <c r="G6" s="3" t="n">
        <v>16068</v>
      </c>
      <c r="H6" s="3" t="n">
        <v>4030.2428571</v>
      </c>
      <c r="I6" s="4" t="n">
        <v>9526.02857142634</v>
      </c>
    </row>
    <row r="7" customFormat="false" ht="12.8" hidden="false" customHeight="false" outlineLevel="0" collapsed="false">
      <c r="A7" s="0" t="s">
        <v>63</v>
      </c>
      <c r="B7" s="5" t="n">
        <f aca="false">(4*B3)+B4+B5+B6</f>
        <v>371422.976101068</v>
      </c>
      <c r="C7" s="5" t="n">
        <f aca="false">(4*C3)+C4+C5+C6</f>
        <v>461588.969759898</v>
      </c>
      <c r="D7" s="5" t="n">
        <f aca="false">(4*D3)+D4+D5+D6</f>
        <v>583897.621999997</v>
      </c>
      <c r="E7" s="5" t="n">
        <f aca="false">(4*E3)+E4+E5+E6</f>
        <v>371206.181211043</v>
      </c>
      <c r="F7" s="5" t="n">
        <f aca="false">(4*F3)+F4+F5+F6</f>
        <v>583897.626273</v>
      </c>
      <c r="G7" s="5" t="n">
        <f aca="false">(4*G3)+G4+G5+G6</f>
        <v>526673.054596</v>
      </c>
      <c r="H7" s="5" t="n">
        <f aca="false">(4*H3)+H4+H5+H6</f>
        <v>371422.97609606</v>
      </c>
      <c r="I7" s="5" t="n">
        <f aca="false">(4*I3)+I4+I5+I6</f>
        <v>420533.779345896</v>
      </c>
    </row>
    <row r="8" customFormat="false" ht="12.8" hidden="false" customHeight="false" outlineLevel="0" collapsed="false">
      <c r="B8" s="5"/>
      <c r="C8" s="5"/>
      <c r="D8" s="5"/>
      <c r="E8" s="5"/>
      <c r="F8" s="5"/>
      <c r="G8" s="5"/>
      <c r="H8" s="5"/>
      <c r="I8" s="5"/>
    </row>
    <row r="9" customFormat="false" ht="12.8" hidden="false" customHeight="false" outlineLevel="0" collapsed="false">
      <c r="A9" s="0" t="s">
        <v>64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0" t="s">
        <v>8</v>
      </c>
    </row>
    <row r="10" customFormat="false" ht="12.8" hidden="false" customHeight="false" outlineLevel="0" collapsed="false">
      <c r="A10" s="0" t="s">
        <v>65</v>
      </c>
      <c r="B10" s="3" t="n">
        <v>69953.9759999993</v>
      </c>
      <c r="C10" s="3" t="n">
        <v>69953.9759999993</v>
      </c>
      <c r="D10" s="3" t="n">
        <v>69953.9759999993</v>
      </c>
      <c r="E10" s="3" t="n">
        <v>69953.975999</v>
      </c>
      <c r="F10" s="3" t="n">
        <v>69953.975999</v>
      </c>
      <c r="G10" s="3" t="n">
        <v>69953.975999</v>
      </c>
      <c r="H10" s="3" t="n">
        <v>69953.975999</v>
      </c>
      <c r="I10" s="3" t="n">
        <v>69953.975999</v>
      </c>
    </row>
    <row r="11" customFormat="false" ht="12.8" hidden="false" customHeight="false" outlineLevel="0" collapsed="false">
      <c r="A11" s="0" t="s">
        <v>66</v>
      </c>
      <c r="B11" s="3" t="n">
        <v>73531.0523692498</v>
      </c>
      <c r="C11" s="3" t="n">
        <v>123119.3664142</v>
      </c>
      <c r="D11" s="3" t="n">
        <v>123119.3664</v>
      </c>
      <c r="E11" s="3" t="n">
        <v>74460.292992</v>
      </c>
      <c r="F11" s="3" t="n">
        <v>125394.953214</v>
      </c>
      <c r="G11" s="3" t="n">
        <v>173287.55314</v>
      </c>
      <c r="H11" s="3" t="n">
        <v>73531.052369</v>
      </c>
      <c r="I11" s="4" t="n">
        <v>104828.800814</v>
      </c>
    </row>
    <row r="12" customFormat="false" ht="12.8" hidden="false" customHeight="false" outlineLevel="0" collapsed="false">
      <c r="A12" s="0" t="s">
        <v>67</v>
      </c>
      <c r="B12" s="3" t="n">
        <v>33873.6275981429</v>
      </c>
      <c r="C12" s="3" t="n">
        <v>63497.152157</v>
      </c>
      <c r="D12" s="3" t="n">
        <v>63497.1521</v>
      </c>
      <c r="E12" s="3" t="n">
        <v>33896.8887261</v>
      </c>
      <c r="F12" s="3" t="n">
        <v>63497.15215714</v>
      </c>
      <c r="G12" s="3" t="n">
        <v>105957.44635</v>
      </c>
      <c r="H12" s="3" t="n">
        <v>33873.62759</v>
      </c>
      <c r="I12" s="4" t="n">
        <v>46492.7837917093</v>
      </c>
    </row>
    <row r="13" customFormat="false" ht="12.8" hidden="false" customHeight="false" outlineLevel="0" collapsed="false">
      <c r="A13" s="0" t="s">
        <v>68</v>
      </c>
      <c r="B13" s="3" t="n">
        <v>4579.8214285705</v>
      </c>
      <c r="C13" s="3" t="n">
        <v>13373.078</v>
      </c>
      <c r="D13" s="3" t="n">
        <v>13373.078</v>
      </c>
      <c r="E13" s="3" t="n">
        <v>4579.821428</v>
      </c>
      <c r="F13" s="3" t="n">
        <v>13373.0785714</v>
      </c>
      <c r="G13" s="3" t="n">
        <v>9683.87607</v>
      </c>
      <c r="H13" s="3" t="n">
        <v>4579.821428</v>
      </c>
      <c r="I13" s="4" t="n">
        <v>10075.6071428549</v>
      </c>
    </row>
    <row r="14" customFormat="false" ht="12.8" hidden="false" customHeight="false" outlineLevel="0" collapsed="false">
      <c r="A14" s="0" t="s">
        <v>69</v>
      </c>
      <c r="B14" s="5" t="n">
        <f aca="false">(4*B10)+B11+B12+B13</f>
        <v>391800.40539596</v>
      </c>
      <c r="C14" s="5" t="n">
        <f aca="false">(4*C10)+C11+C12+C13</f>
        <v>479805.500571197</v>
      </c>
      <c r="D14" s="5" t="n">
        <f aca="false">(4*D10)+D11+D12+D13</f>
        <v>479805.500499997</v>
      </c>
      <c r="E14" s="5" t="n">
        <f aca="false">(4*E10)+E11+E12+E13</f>
        <v>392752.9071421</v>
      </c>
      <c r="F14" s="5" t="n">
        <f aca="false">(4*F10)+F11+F12+F13</f>
        <v>482081.08793854</v>
      </c>
      <c r="G14" s="5" t="n">
        <f aca="false">(4*G10)+G11+G12+G13</f>
        <v>568744.779556</v>
      </c>
      <c r="H14" s="5" t="n">
        <f aca="false">(4*H10)+H11+H12+H13</f>
        <v>391800.405383</v>
      </c>
      <c r="I14" s="5" t="n">
        <f aca="false">(4*I10)+I11+I12+I13</f>
        <v>441213.095744564</v>
      </c>
    </row>
    <row r="17" customFormat="false" ht="12.8" hidden="false" customHeight="false" outlineLevel="0" collapsed="false">
      <c r="A17" s="0" t="s">
        <v>70</v>
      </c>
      <c r="B17" s="8" t="n">
        <f aca="false">B3*4</f>
        <v>267701.751999997</v>
      </c>
      <c r="C17" s="8" t="n">
        <f aca="false">C3*4</f>
        <v>267701.751999997</v>
      </c>
      <c r="D17" s="8" t="n">
        <f aca="false">D3*4</f>
        <v>267701.751999997</v>
      </c>
      <c r="E17" s="8" t="n">
        <f aca="false">E3*4</f>
        <v>267701.751996</v>
      </c>
      <c r="F17" s="8" t="n">
        <f aca="false">F3*4</f>
        <v>267701.751996</v>
      </c>
      <c r="G17" s="8" t="n">
        <f aca="false">G3*4</f>
        <v>267701.751996</v>
      </c>
      <c r="H17" s="8" t="n">
        <f aca="false">H3*4</f>
        <v>267701.751996</v>
      </c>
      <c r="I17" s="8" t="n">
        <f aca="false">I3*4</f>
        <v>267701.751996</v>
      </c>
    </row>
    <row r="18" customFormat="false" ht="12.8" hidden="false" customHeight="false" outlineLevel="0" collapsed="false">
      <c r="B18" s="8"/>
      <c r="C18" s="8"/>
      <c r="D18" s="8"/>
      <c r="E18" s="8"/>
      <c r="F18" s="8"/>
      <c r="G18" s="8"/>
      <c r="H18" s="8"/>
      <c r="I18" s="8"/>
    </row>
    <row r="19" customFormat="false" ht="12.8" hidden="false" customHeight="false" outlineLevel="0" collapsed="false">
      <c r="A19" s="0" t="s">
        <v>71</v>
      </c>
      <c r="B19" s="8" t="n">
        <f aca="false">B10*4</f>
        <v>279815.903999997</v>
      </c>
      <c r="C19" s="8" t="n">
        <f aca="false">C10*4</f>
        <v>279815.903999997</v>
      </c>
      <c r="D19" s="8" t="n">
        <f aca="false">D10*4</f>
        <v>279815.903999997</v>
      </c>
      <c r="E19" s="8" t="n">
        <f aca="false">E10*4</f>
        <v>279815.903996</v>
      </c>
      <c r="F19" s="8" t="n">
        <f aca="false">F10*4</f>
        <v>279815.903996</v>
      </c>
      <c r="G19" s="8" t="n">
        <f aca="false">G10*4</f>
        <v>279815.903996</v>
      </c>
      <c r="H19" s="8" t="n">
        <f aca="false">H10*4</f>
        <v>279815.903996</v>
      </c>
      <c r="I19" s="8" t="n">
        <f aca="false">I10*4</f>
        <v>279815.903996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45"/>
  <sheetViews>
    <sheetView showFormulas="false" showGridLines="true" showRowColHeaders="true" showZeros="true" rightToLeft="false" tabSelected="false" showOutlineSymbols="true" defaultGridColor="true" view="normal" topLeftCell="C20" colorId="64" zoomScale="100" zoomScaleNormal="100" zoomScalePageLayoutView="100" workbookViewId="0">
      <selection pane="topLeft" activeCell="A45" activeCellId="0" sqref="A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29"/>
    <col collapsed="false" customWidth="true" hidden="false" outlineLevel="0" max="2" min="2" style="0" width="17.43"/>
    <col collapsed="false" customWidth="true" hidden="false" outlineLevel="0" max="3" min="3" style="0" width="20.57"/>
    <col collapsed="false" customWidth="true" hidden="false" outlineLevel="0" max="4" min="4" style="0" width="15.8"/>
    <col collapsed="false" customWidth="true" hidden="false" outlineLevel="0" max="5" min="5" style="0" width="15.05"/>
    <col collapsed="false" customWidth="true" hidden="false" outlineLevel="0" max="6" min="6" style="0" width="23.08"/>
    <col collapsed="false" customWidth="true" hidden="false" outlineLevel="0" max="7" min="7" style="0" width="23.61"/>
    <col collapsed="false" customWidth="true" hidden="false" outlineLevel="0" max="8" min="8" style="0" width="26.2"/>
    <col collapsed="false" customWidth="true" hidden="false" outlineLevel="0" max="9" min="9" style="0" width="28.04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0" t="s">
        <v>8</v>
      </c>
      <c r="I2" s="1" t="s">
        <v>6</v>
      </c>
    </row>
    <row r="3" customFormat="false" ht="12.8" hidden="false" customHeight="false" outlineLevel="0" collapsed="false">
      <c r="A3" s="0" t="s">
        <v>30</v>
      </c>
      <c r="B3" s="5"/>
      <c r="C3" s="5"/>
      <c r="D3" s="5"/>
      <c r="E3" s="5"/>
      <c r="F3" s="5"/>
      <c r="G3" s="5"/>
      <c r="H3" s="5"/>
      <c r="I3" s="5"/>
    </row>
    <row r="4" customFormat="false" ht="12.8" hidden="false" customHeight="false" outlineLevel="0" collapsed="false">
      <c r="A4" s="2" t="s">
        <v>31</v>
      </c>
      <c r="B4" s="5" t="n">
        <v>0</v>
      </c>
      <c r="C4" s="5" t="n">
        <v>0</v>
      </c>
      <c r="D4" s="3" t="n">
        <v>233.67665</v>
      </c>
      <c r="E4" s="5" t="n">
        <v>0</v>
      </c>
      <c r="F4" s="3" t="n">
        <v>233.67665</v>
      </c>
      <c r="G4" s="3" t="n">
        <v>233.67665</v>
      </c>
      <c r="H4" s="5" t="n">
        <v>0</v>
      </c>
      <c r="I4" s="5" t="n">
        <v>0</v>
      </c>
    </row>
    <row r="5" customFormat="false" ht="12.8" hidden="false" customHeight="false" outlineLevel="0" collapsed="false">
      <c r="A5" s="2" t="s">
        <v>32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3" t="n">
        <v>233.676653</v>
      </c>
      <c r="H5" s="5" t="n">
        <v>0</v>
      </c>
      <c r="I5" s="5" t="n">
        <v>0</v>
      </c>
    </row>
    <row r="6" customFormat="false" ht="12.8" hidden="false" customHeight="false" outlineLevel="0" collapsed="false">
      <c r="B6" s="5"/>
      <c r="C6" s="5"/>
      <c r="D6" s="5"/>
      <c r="E6" s="5"/>
      <c r="F6" s="5"/>
      <c r="G6" s="5"/>
      <c r="H6" s="5"/>
      <c r="I6" s="5"/>
    </row>
    <row r="7" customFormat="false" ht="12.8" hidden="false" customHeight="false" outlineLevel="0" collapsed="false">
      <c r="A7" s="0" t="s">
        <v>33</v>
      </c>
      <c r="B7" s="5"/>
      <c r="C7" s="5"/>
      <c r="D7" s="5"/>
      <c r="E7" s="5"/>
      <c r="F7" s="5"/>
      <c r="G7" s="5"/>
      <c r="H7" s="5"/>
      <c r="I7" s="5"/>
    </row>
    <row r="8" customFormat="false" ht="12.8" hidden="false" customHeight="false" outlineLevel="0" collapsed="false">
      <c r="A8" s="2" t="s">
        <v>34</v>
      </c>
      <c r="B8" s="5" t="n">
        <v>0</v>
      </c>
      <c r="C8" s="5" t="n">
        <v>0</v>
      </c>
      <c r="D8" s="3" t="n">
        <v>128637.599</v>
      </c>
      <c r="E8" s="5" t="n">
        <v>0</v>
      </c>
      <c r="F8" s="3" t="n">
        <v>128637.5999998</v>
      </c>
      <c r="G8" s="3" t="n">
        <v>128637.599999</v>
      </c>
      <c r="H8" s="5" t="n">
        <v>0</v>
      </c>
      <c r="I8" s="5" t="n">
        <v>0</v>
      </c>
    </row>
    <row r="9" customFormat="false" ht="12.8" hidden="false" customHeight="false" outlineLevel="0" collapsed="false">
      <c r="A9" s="2" t="s">
        <v>35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3" t="n">
        <v>134170.399</v>
      </c>
      <c r="H9" s="5" t="n">
        <v>0</v>
      </c>
      <c r="I9" s="5" t="n">
        <v>0</v>
      </c>
    </row>
    <row r="10" customFormat="false" ht="12.8" hidden="false" customHeight="false" outlineLevel="0" collapsed="false">
      <c r="A10" s="0" t="s">
        <v>36</v>
      </c>
      <c r="B10" s="3" t="n">
        <v>1988.34999999831</v>
      </c>
      <c r="C10" s="3" t="n">
        <v>6397.299</v>
      </c>
      <c r="D10" s="5" t="n">
        <v>0</v>
      </c>
      <c r="E10" s="3" t="n">
        <v>1988.34999</v>
      </c>
      <c r="F10" s="5" t="n">
        <v>0</v>
      </c>
      <c r="G10" s="5" t="n">
        <v>0</v>
      </c>
      <c r="H10" s="4" t="n">
        <v>4754.74999999592</v>
      </c>
      <c r="I10" s="3" t="n">
        <v>1988.349999998</v>
      </c>
    </row>
    <row r="11" customFormat="false" ht="12.8" hidden="false" customHeight="false" outlineLevel="0" collapsed="false">
      <c r="A11" s="0" t="s">
        <v>37</v>
      </c>
      <c r="B11" s="3" t="n">
        <v>2334.14999999825</v>
      </c>
      <c r="C11" s="3" t="n">
        <v>6656.649</v>
      </c>
      <c r="D11" s="3" t="n">
        <v>6656.6499</v>
      </c>
      <c r="E11" s="3" t="n">
        <v>2247.699999</v>
      </c>
      <c r="F11" s="3" t="n">
        <v>6656.649999</v>
      </c>
      <c r="G11" s="5" t="n">
        <v>0</v>
      </c>
      <c r="H11" s="4" t="n">
        <v>5014.09999999</v>
      </c>
      <c r="I11" s="3" t="n">
        <v>2334.1499999</v>
      </c>
    </row>
    <row r="12" customFormat="false" ht="12.8" hidden="false" customHeight="false" outlineLevel="0" collapsed="false">
      <c r="A12" s="0" t="s">
        <v>38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</row>
    <row r="13" customFormat="false" ht="12.8" hidden="false" customHeight="false" outlineLevel="0" collapsed="false">
      <c r="A13" s="0" t="s">
        <v>39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</row>
    <row r="14" customFormat="false" ht="12.8" hidden="false" customHeight="false" outlineLevel="0" collapsed="false">
      <c r="A14" s="0" t="s">
        <v>40</v>
      </c>
      <c r="B14" s="5"/>
      <c r="C14" s="5"/>
      <c r="D14" s="5"/>
      <c r="E14" s="5"/>
      <c r="F14" s="5"/>
      <c r="G14" s="5"/>
      <c r="H14" s="5"/>
      <c r="I14" s="5"/>
    </row>
    <row r="15" customFormat="false" ht="12.8" hidden="false" customHeight="false" outlineLevel="0" collapsed="false">
      <c r="A15" s="2" t="s">
        <v>31</v>
      </c>
      <c r="B15" s="5" t="n">
        <v>0</v>
      </c>
      <c r="C15" s="3" t="n">
        <v>82.12749</v>
      </c>
      <c r="D15" s="3" t="n">
        <v>77.8049</v>
      </c>
      <c r="E15" s="3" t="n">
        <v>82.127499</v>
      </c>
      <c r="F15" s="3" t="n">
        <v>77.80499</v>
      </c>
      <c r="G15" s="3" t="n">
        <v>77.80499</v>
      </c>
      <c r="H15" s="4" t="n">
        <v>82.1274999981808</v>
      </c>
      <c r="I15" s="5" t="n">
        <v>0</v>
      </c>
    </row>
    <row r="16" customFormat="false" ht="12.8" hidden="false" customHeight="false" outlineLevel="0" collapsed="false">
      <c r="A16" s="2" t="s">
        <v>32</v>
      </c>
      <c r="B16" s="5" t="n">
        <v>0</v>
      </c>
      <c r="C16" s="5" t="n">
        <v>0</v>
      </c>
      <c r="D16" s="5" t="n">
        <v>0</v>
      </c>
      <c r="E16" s="3" t="n">
        <v>82.127499</v>
      </c>
      <c r="F16" s="3" t="n">
        <v>82.1274999983</v>
      </c>
      <c r="G16" s="3" t="n">
        <v>77.80499</v>
      </c>
      <c r="H16" s="4" t="n">
        <v>82.1274999983036</v>
      </c>
      <c r="I16" s="5" t="n">
        <v>0</v>
      </c>
    </row>
    <row r="17" customFormat="false" ht="12.8" hidden="false" customHeight="false" outlineLevel="0" collapsed="false">
      <c r="B17" s="5"/>
      <c r="C17" s="5"/>
      <c r="D17" s="5"/>
      <c r="E17" s="5"/>
      <c r="F17" s="5"/>
      <c r="G17" s="5"/>
      <c r="H17" s="5"/>
      <c r="I17" s="5"/>
    </row>
    <row r="18" customFormat="false" ht="12.8" hidden="false" customHeight="false" outlineLevel="0" collapsed="false">
      <c r="A18" s="0" t="s">
        <v>41</v>
      </c>
      <c r="B18" s="5"/>
      <c r="C18" s="5"/>
      <c r="D18" s="5"/>
      <c r="E18" s="5"/>
      <c r="F18" s="5"/>
      <c r="G18" s="5"/>
      <c r="H18" s="5"/>
      <c r="I18" s="5"/>
    </row>
    <row r="19" customFormat="false" ht="12.8" hidden="false" customHeight="false" outlineLevel="0" collapsed="false">
      <c r="A19" s="2" t="s">
        <v>34</v>
      </c>
      <c r="B19" s="5" t="n">
        <v>0</v>
      </c>
      <c r="C19" s="3" t="n">
        <v>134177.018</v>
      </c>
      <c r="D19" s="3" t="n">
        <v>134177.0181</v>
      </c>
      <c r="E19" s="3" t="n">
        <v>134177.01818</v>
      </c>
      <c r="F19" s="3" t="n">
        <v>134177.018181</v>
      </c>
      <c r="G19" s="3" t="n">
        <v>134177.01818</v>
      </c>
      <c r="H19" s="5" t="n">
        <v>0</v>
      </c>
      <c r="I19" s="5" t="n">
        <v>0</v>
      </c>
    </row>
    <row r="20" customFormat="false" ht="12.8" hidden="false" customHeight="false" outlineLevel="0" collapsed="false">
      <c r="A20" s="2" t="s">
        <v>35</v>
      </c>
      <c r="B20" s="5" t="n">
        <v>0</v>
      </c>
      <c r="C20" s="5" t="n">
        <v>0</v>
      </c>
      <c r="D20" s="5" t="n">
        <v>0</v>
      </c>
      <c r="E20" s="3" t="n">
        <v>139948.0727271</v>
      </c>
      <c r="F20" s="3" t="n">
        <v>139948.0727</v>
      </c>
      <c r="G20" s="3" t="n">
        <v>139948.07272</v>
      </c>
      <c r="H20" s="5" t="n">
        <v>0</v>
      </c>
      <c r="I20" s="5" t="n">
        <v>0</v>
      </c>
    </row>
    <row r="21" customFormat="false" ht="12.8" hidden="false" customHeight="false" outlineLevel="0" collapsed="false">
      <c r="A21" s="0" t="s">
        <v>36</v>
      </c>
      <c r="B21" s="3" t="n">
        <v>2073.97272727097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4" t="n">
        <v>4959.49999</v>
      </c>
      <c r="I21" s="3" t="n">
        <v>2073.972727</v>
      </c>
    </row>
    <row r="22" customFormat="false" ht="12.8" hidden="false" customHeight="false" outlineLevel="0" collapsed="false">
      <c r="A22" s="0" t="s">
        <v>37</v>
      </c>
      <c r="B22" s="3" t="n">
        <v>2434.66363636181</v>
      </c>
      <c r="C22" s="3" t="n">
        <v>6943.299</v>
      </c>
      <c r="D22" s="3" t="n">
        <v>6943.299</v>
      </c>
      <c r="E22" s="5" t="n">
        <v>0</v>
      </c>
      <c r="F22" s="5" t="n">
        <v>0</v>
      </c>
      <c r="G22" s="5" t="n">
        <v>0</v>
      </c>
      <c r="H22" s="4" t="n">
        <v>5230.018181</v>
      </c>
      <c r="I22" s="3" t="n">
        <v>2434.6636363618</v>
      </c>
    </row>
    <row r="23" customFormat="false" ht="12.8" hidden="false" customHeight="false" outlineLevel="0" collapsed="false">
      <c r="A23" s="0" t="s">
        <v>38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4" t="n">
        <v>4959.499</v>
      </c>
      <c r="I23" s="5" t="n">
        <v>0</v>
      </c>
    </row>
    <row r="24" customFormat="false" ht="12.8" hidden="false" customHeight="false" outlineLevel="0" collapsed="false">
      <c r="A24" s="0" t="s">
        <v>39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4" t="n">
        <v>5248.05272716387</v>
      </c>
      <c r="I24" s="5" t="n">
        <v>0</v>
      </c>
    </row>
    <row r="25" customFormat="false" ht="12.8" hidden="false" customHeight="false" outlineLevel="0" collapsed="false">
      <c r="A25" s="0" t="s">
        <v>42</v>
      </c>
      <c r="B25" s="5"/>
      <c r="C25" s="5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A26" s="2" t="s">
        <v>31</v>
      </c>
      <c r="B26" s="3" t="n">
        <v>3143.6363636335</v>
      </c>
      <c r="C26" s="3" t="n">
        <v>3143.6363</v>
      </c>
      <c r="D26" s="3" t="n">
        <v>2978.181</v>
      </c>
      <c r="E26" s="3" t="n">
        <v>3143.63636</v>
      </c>
      <c r="F26" s="3" t="n">
        <v>2978.181818</v>
      </c>
      <c r="G26" s="3" t="n">
        <v>2978.181818</v>
      </c>
      <c r="H26" s="4" t="n">
        <v>3143.6363636</v>
      </c>
      <c r="I26" s="3" t="n">
        <v>3143.636363633</v>
      </c>
    </row>
    <row r="27" customFormat="false" ht="12.8" hidden="false" customHeight="false" outlineLevel="0" collapsed="false">
      <c r="A27" s="2" t="s">
        <v>32</v>
      </c>
      <c r="B27" s="3" t="n">
        <v>3143.63636363374</v>
      </c>
      <c r="C27" s="3" t="n">
        <v>3143.636</v>
      </c>
      <c r="D27" s="3" t="n">
        <v>3143.6363</v>
      </c>
      <c r="E27" s="3" t="n">
        <v>3143.63636</v>
      </c>
      <c r="F27" s="3" t="n">
        <v>3143.636363</v>
      </c>
      <c r="G27" s="3" t="n">
        <v>2978.1818181</v>
      </c>
      <c r="H27" s="4" t="n">
        <v>3143.6363636</v>
      </c>
      <c r="I27" s="3" t="n">
        <v>3143.6363636</v>
      </c>
    </row>
    <row r="28" customFormat="false" ht="12.8" hidden="false" customHeight="false" outlineLevel="0" collapsed="false">
      <c r="B28" s="5"/>
      <c r="C28" s="5"/>
      <c r="D28" s="5"/>
      <c r="E28" s="5"/>
      <c r="F28" s="5"/>
      <c r="G28" s="5"/>
      <c r="H28" s="5"/>
      <c r="I28" s="5"/>
    </row>
    <row r="29" customFormat="false" ht="12.8" hidden="false" customHeight="false" outlineLevel="0" collapsed="false">
      <c r="A29" s="0" t="s">
        <v>43</v>
      </c>
      <c r="B29" s="5"/>
      <c r="C29" s="5"/>
      <c r="D29" s="5"/>
      <c r="E29" s="5"/>
      <c r="F29" s="5"/>
      <c r="G29" s="5"/>
      <c r="H29" s="5"/>
      <c r="I29" s="5"/>
    </row>
    <row r="30" customFormat="false" ht="12.8" hidden="false" customHeight="false" outlineLevel="0" collapsed="false">
      <c r="A30" s="2" t="s">
        <v>34</v>
      </c>
      <c r="B30" s="3" t="n">
        <v>2873.646</v>
      </c>
      <c r="C30" s="3" t="n">
        <v>2873.646</v>
      </c>
      <c r="D30" s="3" t="n">
        <v>2873.646</v>
      </c>
      <c r="E30" s="3" t="n">
        <v>2873.64669</v>
      </c>
      <c r="F30" s="3" t="n">
        <v>2873.64669</v>
      </c>
      <c r="G30" s="3" t="n">
        <v>2873.64669</v>
      </c>
      <c r="H30" s="3" t="n">
        <v>2873.6466909</v>
      </c>
      <c r="I30" s="3" t="n">
        <v>2873.6466909</v>
      </c>
    </row>
    <row r="31" customFormat="false" ht="12.8" hidden="false" customHeight="false" outlineLevel="0" collapsed="false">
      <c r="A31" s="2" t="s">
        <v>35</v>
      </c>
      <c r="B31" s="3" t="n">
        <v>2997.2443</v>
      </c>
      <c r="C31" s="3" t="n">
        <v>2997.2443</v>
      </c>
      <c r="D31" s="3" t="n">
        <v>2997.2443</v>
      </c>
      <c r="E31" s="3" t="n">
        <v>2997.244</v>
      </c>
      <c r="F31" s="3" t="n">
        <v>2997.244398</v>
      </c>
      <c r="G31" s="3" t="n">
        <v>2997.244398</v>
      </c>
      <c r="H31" s="3" t="n">
        <v>2997.24439</v>
      </c>
      <c r="I31" s="3" t="n">
        <v>2997.24439</v>
      </c>
    </row>
    <row r="32" customFormat="false" ht="12.8" hidden="false" customHeight="false" outlineLevel="0" collapsed="false">
      <c r="A32" s="2" t="s">
        <v>72</v>
      </c>
      <c r="B32" s="10" t="n">
        <f aca="false">4*B30</f>
        <v>11494.584</v>
      </c>
      <c r="C32" s="10" t="n">
        <f aca="false">4*C30</f>
        <v>11494.584</v>
      </c>
      <c r="D32" s="10" t="n">
        <f aca="false">4*D30</f>
        <v>11494.584</v>
      </c>
      <c r="E32" s="10" t="n">
        <f aca="false">4*E30</f>
        <v>11494.58676</v>
      </c>
      <c r="F32" s="10" t="n">
        <f aca="false">4*F30</f>
        <v>11494.58676</v>
      </c>
      <c r="G32" s="10" t="n">
        <f aca="false">4*G30</f>
        <v>11494.58676</v>
      </c>
      <c r="H32" s="10" t="n">
        <f aca="false">4*H30</f>
        <v>11494.5867636</v>
      </c>
      <c r="I32" s="10" t="n">
        <f aca="false">4*I30</f>
        <v>11494.5867636</v>
      </c>
    </row>
    <row r="33" customFormat="false" ht="12.8" hidden="false" customHeight="false" outlineLevel="0" collapsed="false">
      <c r="A33" s="2" t="s">
        <v>73</v>
      </c>
      <c r="B33" s="10" t="n">
        <f aca="false">4*B31</f>
        <v>11988.9772</v>
      </c>
      <c r="C33" s="10" t="n">
        <f aca="false">4*C31</f>
        <v>11988.9772</v>
      </c>
      <c r="D33" s="10" t="n">
        <f aca="false">4*D31</f>
        <v>11988.9772</v>
      </c>
      <c r="E33" s="10" t="n">
        <f aca="false">4*E31</f>
        <v>11988.976</v>
      </c>
      <c r="F33" s="10" t="n">
        <f aca="false">4*F31</f>
        <v>11988.977592</v>
      </c>
      <c r="G33" s="10" t="n">
        <f aca="false">4*G31</f>
        <v>11988.977592</v>
      </c>
      <c r="H33" s="10" t="n">
        <f aca="false">4*H31</f>
        <v>11988.97756</v>
      </c>
      <c r="I33" s="10" t="n">
        <f aca="false">4*I31</f>
        <v>11988.97756</v>
      </c>
    </row>
    <row r="35" customFormat="false" ht="12.8" hidden="false" customHeight="false" outlineLevel="0" collapsed="false">
      <c r="A35" s="0" t="s">
        <v>34</v>
      </c>
      <c r="B35" s="11" t="n">
        <f aca="false">B8+B19+B32</f>
        <v>11494.584</v>
      </c>
      <c r="C35" s="11" t="n">
        <f aca="false">C8+C19+C32</f>
        <v>145671.602</v>
      </c>
      <c r="D35" s="11" t="n">
        <f aca="false">D8+D19+D32</f>
        <v>274309.2011</v>
      </c>
      <c r="E35" s="11" t="n">
        <f aca="false">E8+E19+E32</f>
        <v>145671.60494</v>
      </c>
      <c r="F35" s="11" t="n">
        <f aca="false">F8+F19+F32</f>
        <v>274309.2049408</v>
      </c>
      <c r="G35" s="11" t="n">
        <f aca="false">G8+G19+G32</f>
        <v>274309.204939</v>
      </c>
      <c r="H35" s="11" t="n">
        <f aca="false">H8+H19+H32</f>
        <v>11494.5867636</v>
      </c>
      <c r="I35" s="11" t="n">
        <f aca="false">I8+I19+I32</f>
        <v>11494.5867636</v>
      </c>
    </row>
    <row r="36" customFormat="false" ht="12.8" hidden="false" customHeight="false" outlineLevel="0" collapsed="false">
      <c r="A36" s="0" t="s">
        <v>38</v>
      </c>
      <c r="B36" s="11" t="n">
        <f aca="false">B12+B23</f>
        <v>0</v>
      </c>
      <c r="C36" s="11" t="n">
        <f aca="false">C12+C23</f>
        <v>0</v>
      </c>
      <c r="D36" s="11" t="n">
        <f aca="false">D12+D23</f>
        <v>0</v>
      </c>
      <c r="E36" s="11" t="n">
        <f aca="false">E12+E23</f>
        <v>0</v>
      </c>
      <c r="F36" s="11" t="n">
        <f aca="false">F12+F23</f>
        <v>0</v>
      </c>
      <c r="G36" s="11" t="n">
        <f aca="false">G12+G23</f>
        <v>0</v>
      </c>
      <c r="H36" s="11" t="n">
        <f aca="false">H12+H23</f>
        <v>4959.499</v>
      </c>
      <c r="I36" s="11" t="n">
        <f aca="false">I12+I23</f>
        <v>0</v>
      </c>
    </row>
    <row r="37" customFormat="false" ht="12.8" hidden="false" customHeight="false" outlineLevel="0" collapsed="false">
      <c r="A37" s="0" t="s">
        <v>31</v>
      </c>
      <c r="B37" s="11" t="n">
        <f aca="false">B4+B15+B26</f>
        <v>3143.6363636335</v>
      </c>
      <c r="C37" s="11" t="n">
        <f aca="false">C4+C15+C26</f>
        <v>3225.76379</v>
      </c>
      <c r="D37" s="11" t="n">
        <f aca="false">D4+D15+D26</f>
        <v>3289.66255</v>
      </c>
      <c r="E37" s="11" t="n">
        <f aca="false">E4+E15+E26</f>
        <v>3225.763859</v>
      </c>
      <c r="F37" s="11" t="n">
        <f aca="false">F4+F15+F26</f>
        <v>3289.663458</v>
      </c>
      <c r="G37" s="11" t="n">
        <f aca="false">G4+G15+G26</f>
        <v>3289.663458</v>
      </c>
      <c r="H37" s="11" t="n">
        <f aca="false">H4+H15+H26</f>
        <v>3225.76386359818</v>
      </c>
      <c r="I37" s="11" t="n">
        <f aca="false">I4+I15+I26</f>
        <v>3143.636363633</v>
      </c>
    </row>
    <row r="38" customFormat="false" ht="12.8" hidden="false" customHeight="false" outlineLevel="0" collapsed="false">
      <c r="A38" s="0" t="s">
        <v>36</v>
      </c>
      <c r="B38" s="11" t="n">
        <f aca="false">B10+B21</f>
        <v>4062.32272726928</v>
      </c>
      <c r="C38" s="11" t="n">
        <f aca="false">C10+C21</f>
        <v>6397.299</v>
      </c>
      <c r="D38" s="11" t="n">
        <f aca="false">D10+D21</f>
        <v>0</v>
      </c>
      <c r="E38" s="11" t="n">
        <f aca="false">E10+E21</f>
        <v>1988.34999</v>
      </c>
      <c r="F38" s="11" t="n">
        <f aca="false">F10+F21</f>
        <v>0</v>
      </c>
      <c r="G38" s="11" t="n">
        <f aca="false">G10+G21</f>
        <v>0</v>
      </c>
      <c r="H38" s="11" t="n">
        <f aca="false">H10+H21</f>
        <v>9714.24998999592</v>
      </c>
      <c r="I38" s="11" t="n">
        <f aca="false">I10+I21</f>
        <v>4062.322726998</v>
      </c>
    </row>
    <row r="39" customFormat="false" ht="12.8" hidden="false" customHeight="false" outlineLevel="0" collapsed="false">
      <c r="A39" s="0" t="s">
        <v>74</v>
      </c>
      <c r="B39" s="11" t="n">
        <f aca="false">B35+B36+B37+B38</f>
        <v>18700.5430909028</v>
      </c>
      <c r="C39" s="11" t="n">
        <f aca="false">C35+C36+C37+C38</f>
        <v>155294.66479</v>
      </c>
      <c r="D39" s="11" t="n">
        <f aca="false">D35+D36+D37+D38</f>
        <v>277598.86365</v>
      </c>
      <c r="E39" s="11" t="n">
        <f aca="false">E35+E36+E37+E38</f>
        <v>150885.718789</v>
      </c>
      <c r="F39" s="11" t="n">
        <f aca="false">F35+F36+F37+F38</f>
        <v>277598.8683988</v>
      </c>
      <c r="G39" s="11" t="n">
        <f aca="false">G35+G36+G37+G38</f>
        <v>277598.868397</v>
      </c>
      <c r="H39" s="11" t="n">
        <f aca="false">H35+H36+H37+H38</f>
        <v>29394.0996171941</v>
      </c>
      <c r="I39" s="11" t="n">
        <f aca="false">I35+I36+I37+I38</f>
        <v>18700.545854231</v>
      </c>
    </row>
    <row r="41" customFormat="false" ht="12.8" hidden="false" customHeight="false" outlineLevel="0" collapsed="false">
      <c r="A41" s="0" t="s">
        <v>35</v>
      </c>
      <c r="B41" s="11" t="n">
        <f aca="false">B9+B20+B33</f>
        <v>11988.9772</v>
      </c>
      <c r="C41" s="11" t="n">
        <f aca="false">C9+C20+C33</f>
        <v>11988.9772</v>
      </c>
      <c r="D41" s="11" t="n">
        <f aca="false">D9+D20+D33</f>
        <v>11988.9772</v>
      </c>
      <c r="E41" s="11" t="n">
        <f aca="false">E9+E20+E33</f>
        <v>151937.0487271</v>
      </c>
      <c r="F41" s="11" t="n">
        <f aca="false">F9+F20+F33</f>
        <v>151937.050292</v>
      </c>
      <c r="G41" s="11" t="n">
        <f aca="false">G9+G20+G33</f>
        <v>286107.449312</v>
      </c>
      <c r="H41" s="11" t="n">
        <f aca="false">H9+H20+H33</f>
        <v>11988.97756</v>
      </c>
      <c r="I41" s="11" t="n">
        <f aca="false">I9+I20+I33</f>
        <v>11988.97756</v>
      </c>
    </row>
    <row r="42" customFormat="false" ht="12.8" hidden="false" customHeight="false" outlineLevel="0" collapsed="false">
      <c r="A42" s="0" t="s">
        <v>39</v>
      </c>
      <c r="B42" s="11" t="n">
        <f aca="false">B13+B24</f>
        <v>0</v>
      </c>
      <c r="C42" s="11" t="n">
        <f aca="false">C13+C24</f>
        <v>0</v>
      </c>
      <c r="D42" s="11" t="n">
        <f aca="false">D13+D24</f>
        <v>0</v>
      </c>
      <c r="E42" s="11" t="n">
        <f aca="false">E13+E24</f>
        <v>0</v>
      </c>
      <c r="F42" s="11" t="n">
        <f aca="false">F13+F24</f>
        <v>0</v>
      </c>
      <c r="G42" s="11" t="n">
        <f aca="false">G13+G24</f>
        <v>0</v>
      </c>
      <c r="H42" s="11" t="n">
        <f aca="false">H13+H24</f>
        <v>5248.05272716387</v>
      </c>
      <c r="I42" s="11" t="n">
        <f aca="false">I13+I24</f>
        <v>0</v>
      </c>
    </row>
    <row r="43" customFormat="false" ht="12.8" hidden="false" customHeight="false" outlineLevel="0" collapsed="false">
      <c r="A43" s="0" t="s">
        <v>32</v>
      </c>
      <c r="B43" s="11" t="n">
        <f aca="false">B5+B16+B27</f>
        <v>3143.63636363374</v>
      </c>
      <c r="C43" s="11" t="n">
        <f aca="false">C5+C16+C27</f>
        <v>3143.636</v>
      </c>
      <c r="D43" s="11" t="n">
        <f aca="false">D5+D16+D27</f>
        <v>3143.6363</v>
      </c>
      <c r="E43" s="11" t="n">
        <f aca="false">E5+E16+E27</f>
        <v>3225.763859</v>
      </c>
      <c r="F43" s="11" t="n">
        <f aca="false">F5+F16+F27</f>
        <v>3225.7638629983</v>
      </c>
      <c r="G43" s="11" t="n">
        <f aca="false">G5+G16+G27</f>
        <v>3289.6634611</v>
      </c>
      <c r="H43" s="11" t="n">
        <f aca="false">H5+H16+H27</f>
        <v>3225.7638635983</v>
      </c>
      <c r="I43" s="11" t="n">
        <f aca="false">I5+I16+I27</f>
        <v>3143.6363636</v>
      </c>
    </row>
    <row r="44" customFormat="false" ht="12.8" hidden="false" customHeight="false" outlineLevel="0" collapsed="false">
      <c r="A44" s="0" t="s">
        <v>37</v>
      </c>
      <c r="B44" s="11" t="n">
        <f aca="false">B11+B22</f>
        <v>4768.81363636006</v>
      </c>
      <c r="C44" s="11" t="n">
        <f aca="false">C11+C22</f>
        <v>13599.948</v>
      </c>
      <c r="D44" s="11" t="n">
        <f aca="false">D11+D22</f>
        <v>13599.9489</v>
      </c>
      <c r="E44" s="11" t="n">
        <f aca="false">E11+E22</f>
        <v>2247.699999</v>
      </c>
      <c r="F44" s="11" t="n">
        <f aca="false">F11+F22</f>
        <v>6656.649999</v>
      </c>
      <c r="G44" s="11" t="n">
        <f aca="false">G11+G22</f>
        <v>0</v>
      </c>
      <c r="H44" s="11" t="n">
        <f aca="false">H11+H22</f>
        <v>10244.11818099</v>
      </c>
      <c r="I44" s="11" t="n">
        <f aca="false">I11+I22</f>
        <v>4768.8136362618</v>
      </c>
    </row>
    <row r="45" customFormat="false" ht="12.8" hidden="false" customHeight="false" outlineLevel="0" collapsed="false">
      <c r="A45" s="0" t="s">
        <v>75</v>
      </c>
      <c r="B45" s="11" t="n">
        <f aca="false">B41+B42+B43+B44</f>
        <v>19901.4271999938</v>
      </c>
      <c r="C45" s="11" t="n">
        <f aca="false">C41+C42+C43+C44</f>
        <v>28732.5612</v>
      </c>
      <c r="D45" s="11" t="n">
        <f aca="false">D41+D42+D43+D44</f>
        <v>28732.5624</v>
      </c>
      <c r="E45" s="11" t="n">
        <f aca="false">E41+E42+E43+E44</f>
        <v>157410.5125851</v>
      </c>
      <c r="F45" s="11" t="n">
        <f aca="false">F41+F42+F43+F44</f>
        <v>161819.464153998</v>
      </c>
      <c r="G45" s="11" t="n">
        <f aca="false">G41+G42+G43+G44</f>
        <v>289397.1127731</v>
      </c>
      <c r="H45" s="11" t="n">
        <f aca="false">H41+H42+H43+H44</f>
        <v>30706.9123317522</v>
      </c>
      <c r="I45" s="11" t="n">
        <f aca="false">I41+I42+I43+I44</f>
        <v>19901.4275598618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9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1.65"/>
    <col collapsed="false" customWidth="true" hidden="false" outlineLevel="0" max="3" min="3" style="0" width="20.14"/>
    <col collapsed="false" customWidth="true" hidden="false" outlineLevel="0" max="4" min="4" style="0" width="19.16"/>
    <col collapsed="false" customWidth="true" hidden="false" outlineLevel="0" max="5" min="5" style="0" width="17.54"/>
    <col collapsed="false" customWidth="true" hidden="false" outlineLevel="0" max="7" min="6" style="0" width="15.59"/>
    <col collapsed="false" customWidth="true" hidden="false" outlineLevel="0" max="8" min="8" style="0" width="33.89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0" t="s">
        <v>8</v>
      </c>
    </row>
    <row r="3" customFormat="false" ht="12.8" hidden="false" customHeight="false" outlineLevel="0" collapsed="false">
      <c r="A3" s="12" t="s">
        <v>76</v>
      </c>
    </row>
    <row r="4" customFormat="false" ht="12.8" hidden="false" customHeight="false" outlineLevel="0" collapsed="false">
      <c r="A4" s="0" t="s">
        <v>30</v>
      </c>
      <c r="F4" s="11"/>
    </row>
    <row r="5" customFormat="false" ht="12.8" hidden="false" customHeight="false" outlineLevel="0" collapsed="false">
      <c r="A5" s="2" t="s">
        <v>31</v>
      </c>
      <c r="B5" s="11" t="n">
        <v>0</v>
      </c>
      <c r="C5" s="11" t="n">
        <v>0</v>
      </c>
      <c r="D5" s="13" t="n">
        <v>233.6766</v>
      </c>
      <c r="E5" s="11" t="n">
        <v>0</v>
      </c>
      <c r="F5" s="13" t="n">
        <v>233.67665</v>
      </c>
      <c r="G5" s="13" t="n">
        <v>233.676653</v>
      </c>
      <c r="H5" s="11" t="n">
        <v>0</v>
      </c>
    </row>
    <row r="6" customFormat="false" ht="12.8" hidden="false" customHeight="false" outlineLevel="0" collapsed="false">
      <c r="A6" s="2" t="s">
        <v>32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3" t="n">
        <v>233.67665</v>
      </c>
      <c r="H6" s="11" t="n">
        <v>0</v>
      </c>
    </row>
    <row r="7" customFormat="false" ht="12.8" hidden="false" customHeight="false" outlineLevel="0" collapsed="false">
      <c r="B7" s="11"/>
      <c r="C7" s="11"/>
      <c r="D7" s="11"/>
      <c r="E7" s="11"/>
      <c r="F7" s="11"/>
      <c r="G7" s="11"/>
      <c r="H7" s="11"/>
    </row>
    <row r="8" customFormat="false" ht="12.8" hidden="false" customHeight="false" outlineLevel="0" collapsed="false">
      <c r="A8" s="0" t="s">
        <v>33</v>
      </c>
      <c r="B8" s="11"/>
      <c r="C8" s="11"/>
      <c r="D8" s="11"/>
      <c r="E8" s="11"/>
      <c r="F8" s="11"/>
      <c r="G8" s="11"/>
      <c r="H8" s="11"/>
    </row>
    <row r="9" customFormat="false" ht="12.8" hidden="false" customHeight="false" outlineLevel="0" collapsed="false">
      <c r="A9" s="2" t="s">
        <v>34</v>
      </c>
      <c r="B9" s="11" t="n">
        <v>0</v>
      </c>
      <c r="C9" s="11" t="n">
        <v>0</v>
      </c>
      <c r="D9" s="13" t="n">
        <v>128637.599</v>
      </c>
      <c r="E9" s="11"/>
      <c r="F9" s="13" t="n">
        <v>128637.5999</v>
      </c>
      <c r="G9" s="13" t="n">
        <v>128637.599</v>
      </c>
      <c r="H9" s="11"/>
    </row>
    <row r="10" customFormat="false" ht="12.8" hidden="false" customHeight="false" outlineLevel="0" collapsed="false">
      <c r="A10" s="2" t="s">
        <v>35</v>
      </c>
      <c r="B10" s="11" t="n">
        <v>0</v>
      </c>
      <c r="C10" s="11" t="n">
        <v>0</v>
      </c>
      <c r="D10" s="11" t="n">
        <v>0</v>
      </c>
      <c r="E10" s="11"/>
      <c r="F10" s="11"/>
      <c r="G10" s="13" t="n">
        <v>67085.1999</v>
      </c>
      <c r="H10" s="11"/>
    </row>
    <row r="11" customFormat="false" ht="12.8" hidden="false" customHeight="false" outlineLevel="0" collapsed="false">
      <c r="A11" s="0" t="s">
        <v>36</v>
      </c>
      <c r="B11" s="13" t="n">
        <v>1383.19999</v>
      </c>
      <c r="C11" s="13" t="n">
        <v>6397.2999</v>
      </c>
      <c r="D11" s="11" t="n">
        <v>0</v>
      </c>
      <c r="E11" s="13" t="n">
        <v>1383.1999</v>
      </c>
      <c r="F11" s="11"/>
      <c r="G11" s="11"/>
      <c r="H11" s="13" t="n">
        <v>4754.7499</v>
      </c>
    </row>
    <row r="12" customFormat="false" ht="12.8" hidden="false" customHeight="false" outlineLevel="0" collapsed="false">
      <c r="A12" s="0" t="s">
        <v>37</v>
      </c>
      <c r="B12" s="13" t="n">
        <v>3285.0999</v>
      </c>
      <c r="C12" s="13" t="n">
        <v>3328.32499</v>
      </c>
      <c r="D12" s="13" t="n">
        <v>3328.3249</v>
      </c>
      <c r="E12" s="13" t="n">
        <v>3285.099</v>
      </c>
      <c r="F12" s="13" t="n">
        <v>3328.32499</v>
      </c>
      <c r="G12" s="11"/>
      <c r="H12" s="13" t="n">
        <v>3328.3249</v>
      </c>
    </row>
    <row r="13" customFormat="false" ht="12.8" hidden="false" customHeight="false" outlineLevel="0" collapsed="false">
      <c r="A13" s="0" t="s">
        <v>38</v>
      </c>
      <c r="B13" s="11" t="n">
        <v>0</v>
      </c>
      <c r="C13" s="11"/>
      <c r="D13" s="11" t="n">
        <v>0</v>
      </c>
      <c r="E13" s="11"/>
      <c r="F13" s="11"/>
      <c r="G13" s="11"/>
      <c r="H13" s="11"/>
    </row>
    <row r="14" customFormat="false" ht="12.8" hidden="false" customHeight="false" outlineLevel="0" collapsed="false">
      <c r="A14" s="0" t="s">
        <v>39</v>
      </c>
      <c r="B14" s="11" t="n">
        <v>0</v>
      </c>
      <c r="C14" s="11"/>
      <c r="D14" s="11" t="n">
        <v>0</v>
      </c>
      <c r="E14" s="11"/>
      <c r="F14" s="11"/>
      <c r="G14" s="11"/>
      <c r="H14" s="11"/>
    </row>
    <row r="15" customFormat="false" ht="12.8" hidden="false" customHeight="false" outlineLevel="0" collapsed="false">
      <c r="A15" s="0" t="s">
        <v>40</v>
      </c>
      <c r="B15" s="11"/>
      <c r="C15" s="11"/>
      <c r="D15" s="11"/>
      <c r="E15" s="11"/>
      <c r="F15" s="11"/>
      <c r="G15" s="11"/>
      <c r="H15" s="11"/>
    </row>
    <row r="16" customFormat="false" ht="12.8" hidden="false" customHeight="false" outlineLevel="0" collapsed="false">
      <c r="A16" s="2" t="s">
        <v>31</v>
      </c>
      <c r="B16" s="11" t="n">
        <v>0</v>
      </c>
      <c r="C16" s="13" t="n">
        <v>82.127499</v>
      </c>
      <c r="D16" s="13" t="n">
        <v>77.804999</v>
      </c>
      <c r="E16" s="13" t="n">
        <v>82.12749</v>
      </c>
      <c r="F16" s="13" t="n">
        <v>77.804999</v>
      </c>
      <c r="G16" s="13" t="n">
        <v>77.8049</v>
      </c>
      <c r="H16" s="13" t="n">
        <v>82.12749</v>
      </c>
    </row>
    <row r="17" customFormat="false" ht="12.8" hidden="false" customHeight="false" outlineLevel="0" collapsed="false">
      <c r="A17" s="2" t="s">
        <v>32</v>
      </c>
      <c r="B17" s="11" t="n">
        <v>0</v>
      </c>
      <c r="C17" s="11" t="n">
        <v>0</v>
      </c>
      <c r="D17" s="11" t="n">
        <v>0</v>
      </c>
      <c r="E17" s="13" t="n">
        <v>82.127499</v>
      </c>
      <c r="F17" s="13" t="n">
        <v>82.12749</v>
      </c>
      <c r="G17" s="13" t="n">
        <v>77.8049</v>
      </c>
      <c r="H17" s="13" t="n">
        <v>82.127499</v>
      </c>
    </row>
    <row r="18" customFormat="false" ht="12.8" hidden="false" customHeight="false" outlineLevel="0" collapsed="false">
      <c r="B18" s="11"/>
      <c r="C18" s="11"/>
      <c r="D18" s="11"/>
      <c r="E18" s="11"/>
      <c r="F18" s="11"/>
      <c r="G18" s="11"/>
      <c r="H18" s="11"/>
    </row>
    <row r="19" customFormat="false" ht="12.8" hidden="false" customHeight="false" outlineLevel="0" collapsed="false">
      <c r="A19" s="0" t="s">
        <v>41</v>
      </c>
      <c r="B19" s="11"/>
      <c r="C19" s="11"/>
      <c r="D19" s="11"/>
      <c r="E19" s="11"/>
      <c r="F19" s="11"/>
      <c r="G19" s="11"/>
      <c r="H19" s="11"/>
    </row>
    <row r="20" customFormat="false" ht="12.8" hidden="false" customHeight="false" outlineLevel="0" collapsed="false">
      <c r="A20" s="2" t="s">
        <v>34</v>
      </c>
      <c r="B20" s="11" t="n">
        <v>0</v>
      </c>
      <c r="C20" s="13" t="n">
        <v>134177.0181</v>
      </c>
      <c r="D20" s="13" t="n">
        <v>134177.0181</v>
      </c>
      <c r="E20" s="13" t="n">
        <v>134177.0181</v>
      </c>
      <c r="F20" s="13" t="n">
        <v>134177.0181</v>
      </c>
      <c r="G20" s="13" t="n">
        <v>134177.01818</v>
      </c>
      <c r="H20" s="11" t="n">
        <v>0</v>
      </c>
    </row>
    <row r="21" customFormat="false" ht="12.8" hidden="false" customHeight="false" outlineLevel="0" collapsed="false">
      <c r="A21" s="2" t="s">
        <v>35</v>
      </c>
      <c r="B21" s="11" t="n">
        <v>0</v>
      </c>
      <c r="C21" s="11"/>
      <c r="D21" s="11"/>
      <c r="E21" s="13" t="n">
        <v>69974.0363</v>
      </c>
      <c r="F21" s="13" t="n">
        <v>69974.0363</v>
      </c>
      <c r="G21" s="13" t="n">
        <v>69974.03636</v>
      </c>
      <c r="H21" s="11" t="n">
        <v>0</v>
      </c>
    </row>
    <row r="22" customFormat="false" ht="12.8" hidden="false" customHeight="false" outlineLevel="0" collapsed="false">
      <c r="A22" s="0" t="s">
        <v>36</v>
      </c>
      <c r="B22" s="13" t="n">
        <v>1442.763</v>
      </c>
      <c r="C22" s="11"/>
      <c r="D22" s="11"/>
      <c r="E22" s="11"/>
      <c r="F22" s="11"/>
      <c r="G22" s="11"/>
      <c r="H22" s="13" t="n">
        <v>4959.4999</v>
      </c>
    </row>
    <row r="23" customFormat="false" ht="12.8" hidden="false" customHeight="false" outlineLevel="0" collapsed="false">
      <c r="A23" s="0" t="s">
        <v>37</v>
      </c>
      <c r="B23" s="13" t="n">
        <v>3426.56363</v>
      </c>
      <c r="C23" s="13" t="n">
        <v>3471.6499</v>
      </c>
      <c r="D23" s="13" t="n">
        <v>3471.6499</v>
      </c>
      <c r="E23" s="13"/>
      <c r="F23" s="11"/>
      <c r="G23" s="11"/>
      <c r="H23" s="13" t="n">
        <v>3471.6499</v>
      </c>
    </row>
    <row r="24" customFormat="false" ht="12.8" hidden="false" customHeight="false" outlineLevel="0" collapsed="false">
      <c r="A24" s="0" t="s">
        <v>38</v>
      </c>
      <c r="B24" s="11" t="n">
        <v>0</v>
      </c>
      <c r="C24" s="11"/>
      <c r="D24" s="11"/>
      <c r="E24" s="11"/>
      <c r="F24" s="11"/>
      <c r="G24" s="11"/>
      <c r="H24" s="13" t="n">
        <v>4959.499</v>
      </c>
    </row>
    <row r="25" customFormat="false" ht="12.8" hidden="false" customHeight="false" outlineLevel="0" collapsed="false">
      <c r="A25" s="0" t="s">
        <v>39</v>
      </c>
      <c r="B25" s="11" t="n">
        <v>0</v>
      </c>
      <c r="C25" s="11"/>
      <c r="D25" s="11"/>
      <c r="E25" s="11"/>
      <c r="F25" s="11"/>
      <c r="G25" s="11"/>
      <c r="H25" s="13" t="n">
        <v>6979.369</v>
      </c>
    </row>
    <row r="26" customFormat="false" ht="12.8" hidden="false" customHeight="false" outlineLevel="0" collapsed="false">
      <c r="A26" s="0" t="s">
        <v>42</v>
      </c>
      <c r="B26" s="11"/>
      <c r="C26" s="11"/>
      <c r="D26" s="11"/>
      <c r="E26" s="11"/>
      <c r="F26" s="11"/>
      <c r="G26" s="11"/>
      <c r="H26" s="11"/>
    </row>
    <row r="27" customFormat="false" ht="12.8" hidden="false" customHeight="false" outlineLevel="0" collapsed="false">
      <c r="A27" s="2" t="s">
        <v>31</v>
      </c>
      <c r="B27" s="13" t="n">
        <v>3143.6363</v>
      </c>
      <c r="C27" s="13" t="n">
        <v>3143.636363</v>
      </c>
      <c r="D27" s="13" t="n">
        <v>2978.1818</v>
      </c>
      <c r="E27" s="13" t="n">
        <v>3143.6363</v>
      </c>
      <c r="F27" s="13" t="n">
        <v>2978.1818</v>
      </c>
      <c r="G27" s="13" t="n">
        <v>2978.18181</v>
      </c>
      <c r="H27" s="13" t="n">
        <v>3143.63636</v>
      </c>
    </row>
    <row r="28" customFormat="false" ht="12.8" hidden="false" customHeight="false" outlineLevel="0" collapsed="false">
      <c r="A28" s="2" t="s">
        <v>32</v>
      </c>
      <c r="B28" s="13" t="n">
        <v>3143.6363</v>
      </c>
      <c r="C28" s="13" t="n">
        <v>3143.63636</v>
      </c>
      <c r="D28" s="13" t="n">
        <v>3143.6363</v>
      </c>
      <c r="E28" s="13" t="n">
        <v>3143.6363</v>
      </c>
      <c r="F28" s="13" t="n">
        <v>3143.63636</v>
      </c>
      <c r="G28" s="13" t="n">
        <v>2978.181818</v>
      </c>
      <c r="H28" s="13" t="n">
        <v>3143.6363</v>
      </c>
    </row>
    <row r="29" customFormat="false" ht="12.8" hidden="false" customHeight="false" outlineLevel="0" collapsed="false">
      <c r="B29" s="11"/>
      <c r="C29" s="11"/>
      <c r="D29" s="11"/>
      <c r="E29" s="11"/>
      <c r="F29" s="11"/>
      <c r="G29" s="11"/>
      <c r="H29" s="11"/>
    </row>
    <row r="30" customFormat="false" ht="12.8" hidden="false" customHeight="false" outlineLevel="0" collapsed="false">
      <c r="A30" s="0" t="s">
        <v>43</v>
      </c>
      <c r="B30" s="11"/>
      <c r="C30" s="11"/>
      <c r="D30" s="11"/>
      <c r="E30" s="11"/>
      <c r="F30" s="11"/>
      <c r="G30" s="11"/>
      <c r="H30" s="11"/>
    </row>
    <row r="31" customFormat="false" ht="12.8" hidden="false" customHeight="false" outlineLevel="0" collapsed="false">
      <c r="A31" s="2" t="s">
        <v>34</v>
      </c>
      <c r="B31" s="13" t="n">
        <v>3813.1594</v>
      </c>
      <c r="C31" s="13" t="n">
        <v>3813.1594</v>
      </c>
      <c r="D31" s="13" t="n">
        <v>3813.1594</v>
      </c>
      <c r="E31" s="13" t="n">
        <v>3813.1594</v>
      </c>
      <c r="F31" s="13" t="n">
        <v>3813.15943</v>
      </c>
      <c r="G31" s="13" t="n">
        <v>3813.1594</v>
      </c>
      <c r="H31" s="13" t="n">
        <v>3813.1594</v>
      </c>
    </row>
    <row r="32" customFormat="false" ht="12.8" hidden="false" customHeight="false" outlineLevel="0" collapsed="false">
      <c r="A32" s="2" t="s">
        <v>35</v>
      </c>
      <c r="B32" s="13" t="n">
        <v>1988.583143</v>
      </c>
      <c r="C32" s="13" t="n">
        <v>1988.58314</v>
      </c>
      <c r="D32" s="13" t="n">
        <v>1988.5831</v>
      </c>
      <c r="E32" s="13" t="n">
        <v>1988.58314</v>
      </c>
      <c r="F32" s="13" t="n">
        <v>1988.583143</v>
      </c>
      <c r="G32" s="13" t="n">
        <v>1988.5831</v>
      </c>
      <c r="H32" s="13" t="n">
        <v>1988.5831</v>
      </c>
    </row>
    <row r="33" customFormat="false" ht="12.8" hidden="false" customHeight="false" outlineLevel="0" collapsed="false">
      <c r="A33" s="2" t="s">
        <v>72</v>
      </c>
      <c r="B33" s="11" t="n">
        <f aca="false">B31*4</f>
        <v>15252.6376</v>
      </c>
      <c r="C33" s="11" t="n">
        <f aca="false">C31*4</f>
        <v>15252.6376</v>
      </c>
      <c r="D33" s="11" t="n">
        <f aca="false">D31*4</f>
        <v>15252.6376</v>
      </c>
      <c r="E33" s="11" t="n">
        <f aca="false">E31*4</f>
        <v>15252.6376</v>
      </c>
      <c r="F33" s="11" t="n">
        <f aca="false">F31*4</f>
        <v>15252.63772</v>
      </c>
      <c r="G33" s="11" t="n">
        <f aca="false">G31*4</f>
        <v>15252.6376</v>
      </c>
      <c r="H33" s="11" t="n">
        <f aca="false">H31*4</f>
        <v>15252.6376</v>
      </c>
    </row>
    <row r="34" customFormat="false" ht="12.8" hidden="false" customHeight="false" outlineLevel="0" collapsed="false">
      <c r="A34" s="2" t="s">
        <v>73</v>
      </c>
      <c r="B34" s="11" t="n">
        <f aca="false">B32*4</f>
        <v>7954.332572</v>
      </c>
      <c r="C34" s="11" t="n">
        <f aca="false">C32*4</f>
        <v>7954.33256</v>
      </c>
      <c r="D34" s="11" t="n">
        <f aca="false">D32*4</f>
        <v>7954.3324</v>
      </c>
      <c r="E34" s="11" t="n">
        <f aca="false">E32*4</f>
        <v>7954.33256</v>
      </c>
      <c r="F34" s="11" t="n">
        <f aca="false">F32*4</f>
        <v>7954.332572</v>
      </c>
      <c r="G34" s="11" t="n">
        <f aca="false">G32*4</f>
        <v>7954.3324</v>
      </c>
      <c r="H34" s="11" t="n">
        <f aca="false">H32*4</f>
        <v>7954.3324</v>
      </c>
    </row>
    <row r="35" customFormat="false" ht="12.8" hidden="false" customHeight="false" outlineLevel="0" collapsed="false">
      <c r="B35" s="11"/>
      <c r="C35" s="11"/>
      <c r="D35" s="11"/>
      <c r="E35" s="11"/>
      <c r="F35" s="11"/>
      <c r="G35" s="11"/>
      <c r="H35" s="11"/>
    </row>
    <row r="36" customFormat="false" ht="12.8" hidden="false" customHeight="false" outlineLevel="0" collapsed="false">
      <c r="A36" s="0" t="s">
        <v>34</v>
      </c>
      <c r="B36" s="11" t="n">
        <f aca="false">B9+B20+B33</f>
        <v>15252.6376</v>
      </c>
      <c r="C36" s="11" t="n">
        <f aca="false">C9+C20+C33</f>
        <v>149429.6557</v>
      </c>
      <c r="D36" s="11" t="n">
        <f aca="false">D9+D20+D33</f>
        <v>278067.2547</v>
      </c>
      <c r="E36" s="11" t="n">
        <f aca="false">E9+E20+E33</f>
        <v>149429.6557</v>
      </c>
      <c r="F36" s="11" t="n">
        <f aca="false">F9+F20+F33</f>
        <v>278067.25572</v>
      </c>
      <c r="G36" s="11" t="n">
        <f aca="false">G9+G20+G33</f>
        <v>278067.25478</v>
      </c>
      <c r="H36" s="11" t="n">
        <f aca="false">H9+H20+H33</f>
        <v>15252.6376</v>
      </c>
    </row>
    <row r="37" customFormat="false" ht="12.8" hidden="false" customHeight="false" outlineLevel="0" collapsed="false">
      <c r="A37" s="0" t="s">
        <v>38</v>
      </c>
      <c r="B37" s="11" t="n">
        <f aca="false">B13+B24</f>
        <v>0</v>
      </c>
      <c r="C37" s="11" t="n">
        <f aca="false">C13+C24</f>
        <v>0</v>
      </c>
      <c r="D37" s="11" t="n">
        <f aca="false">D13+D24</f>
        <v>0</v>
      </c>
      <c r="E37" s="11" t="n">
        <f aca="false">E13+E24</f>
        <v>0</v>
      </c>
      <c r="F37" s="11" t="n">
        <f aca="false">F13+F24</f>
        <v>0</v>
      </c>
      <c r="G37" s="11" t="n">
        <f aca="false">G13+G24</f>
        <v>0</v>
      </c>
      <c r="H37" s="11" t="n">
        <f aca="false">H13+H24</f>
        <v>4959.499</v>
      </c>
    </row>
    <row r="38" customFormat="false" ht="12.8" hidden="false" customHeight="false" outlineLevel="0" collapsed="false">
      <c r="A38" s="0" t="s">
        <v>31</v>
      </c>
      <c r="B38" s="11" t="n">
        <f aca="false">B5+B16+B27</f>
        <v>3143.6363</v>
      </c>
      <c r="C38" s="11" t="n">
        <f aca="false">C5+C16+C27</f>
        <v>3225.763862</v>
      </c>
      <c r="D38" s="11" t="n">
        <f aca="false">D5+D16+D27</f>
        <v>3289.663399</v>
      </c>
      <c r="E38" s="11" t="n">
        <f aca="false">E5+E16+E27</f>
        <v>3225.76379</v>
      </c>
      <c r="F38" s="11" t="n">
        <f aca="false">F5+F16+F27</f>
        <v>3289.663449</v>
      </c>
      <c r="G38" s="11" t="n">
        <f aca="false">G5+G16+G27</f>
        <v>3289.663363</v>
      </c>
      <c r="H38" s="11" t="n">
        <f aca="false">H5+H16+H27</f>
        <v>3225.76385</v>
      </c>
    </row>
    <row r="39" customFormat="false" ht="12.8" hidden="false" customHeight="false" outlineLevel="0" collapsed="false">
      <c r="A39" s="0" t="s">
        <v>36</v>
      </c>
      <c r="B39" s="11" t="n">
        <f aca="false">B11+B22</f>
        <v>2825.96299</v>
      </c>
      <c r="C39" s="11" t="n">
        <f aca="false">C11+C22</f>
        <v>6397.2999</v>
      </c>
      <c r="D39" s="11" t="n">
        <f aca="false">D11+D22</f>
        <v>0</v>
      </c>
      <c r="E39" s="11" t="n">
        <f aca="false">E11+E22</f>
        <v>1383.1999</v>
      </c>
      <c r="F39" s="11" t="n">
        <f aca="false">F11+F22</f>
        <v>0</v>
      </c>
      <c r="G39" s="11" t="n">
        <f aca="false">G11+G22</f>
        <v>0</v>
      </c>
      <c r="H39" s="11" t="n">
        <f aca="false">H11+H22</f>
        <v>9714.2498</v>
      </c>
    </row>
    <row r="40" customFormat="false" ht="12.8" hidden="false" customHeight="false" outlineLevel="0" collapsed="false">
      <c r="A40" s="0" t="s">
        <v>74</v>
      </c>
      <c r="B40" s="11" t="n">
        <f aca="false">B36+B37+B38+B39</f>
        <v>21222.23689</v>
      </c>
      <c r="C40" s="11" t="n">
        <f aca="false">C36+C37+C38+C39</f>
        <v>159052.719462</v>
      </c>
      <c r="D40" s="11" t="n">
        <f aca="false">D36+D37+D38+D39</f>
        <v>281356.918099</v>
      </c>
      <c r="E40" s="11" t="n">
        <f aca="false">E36+E37+E38+E39</f>
        <v>154038.61939</v>
      </c>
      <c r="F40" s="11" t="n">
        <f aca="false">F36+F37+F38+F39</f>
        <v>281356.919169</v>
      </c>
      <c r="G40" s="11" t="n">
        <f aca="false">G36+G37+G38+G39</f>
        <v>281356.918143</v>
      </c>
      <c r="H40" s="11" t="n">
        <f aca="false">H36+H37+H38+H39</f>
        <v>33152.15025</v>
      </c>
    </row>
    <row r="41" customFormat="false" ht="12.8" hidden="false" customHeight="false" outlineLevel="0" collapsed="false">
      <c r="B41" s="11"/>
      <c r="C41" s="11"/>
      <c r="D41" s="11"/>
      <c r="E41" s="11"/>
      <c r="F41" s="11"/>
      <c r="G41" s="11"/>
      <c r="H41" s="11"/>
    </row>
    <row r="42" customFormat="false" ht="12.8" hidden="false" customHeight="false" outlineLevel="0" collapsed="false">
      <c r="A42" s="0" t="s">
        <v>35</v>
      </c>
      <c r="B42" s="11" t="n">
        <f aca="false">B10+B21+B34</f>
        <v>7954.332572</v>
      </c>
      <c r="C42" s="11" t="n">
        <f aca="false">C10+C21+C34</f>
        <v>7954.33256</v>
      </c>
      <c r="D42" s="11" t="n">
        <f aca="false">D10+D21+D34</f>
        <v>7954.3324</v>
      </c>
      <c r="E42" s="11" t="n">
        <f aca="false">E10+E21+E34</f>
        <v>77928.36886</v>
      </c>
      <c r="F42" s="11" t="n">
        <f aca="false">F10+F21+F34</f>
        <v>77928.368872</v>
      </c>
      <c r="G42" s="11" t="n">
        <f aca="false">G10+G21+G34</f>
        <v>145013.56866</v>
      </c>
      <c r="H42" s="11" t="n">
        <f aca="false">H10+H21+H34</f>
        <v>7954.3324</v>
      </c>
    </row>
    <row r="43" customFormat="false" ht="12.8" hidden="false" customHeight="false" outlineLevel="0" collapsed="false">
      <c r="A43" s="0" t="s">
        <v>39</v>
      </c>
      <c r="B43" s="11" t="n">
        <f aca="false">B14+B25</f>
        <v>0</v>
      </c>
      <c r="C43" s="11" t="n">
        <f aca="false">C14+C25</f>
        <v>0</v>
      </c>
      <c r="D43" s="11" t="n">
        <f aca="false">D14+D25</f>
        <v>0</v>
      </c>
      <c r="E43" s="11" t="n">
        <f aca="false">E14+E25</f>
        <v>0</v>
      </c>
      <c r="F43" s="11" t="n">
        <f aca="false">F14+F25</f>
        <v>0</v>
      </c>
      <c r="G43" s="11" t="n">
        <f aca="false">G14+G25</f>
        <v>0</v>
      </c>
      <c r="H43" s="11" t="n">
        <f aca="false">H14+H25</f>
        <v>6979.369</v>
      </c>
    </row>
    <row r="44" customFormat="false" ht="12.8" hidden="false" customHeight="false" outlineLevel="0" collapsed="false">
      <c r="A44" s="0" t="s">
        <v>32</v>
      </c>
      <c r="B44" s="11" t="n">
        <f aca="false">B6+B17+B28</f>
        <v>3143.6363</v>
      </c>
      <c r="C44" s="11" t="n">
        <f aca="false">C6+C17+C28</f>
        <v>3143.63636</v>
      </c>
      <c r="D44" s="11" t="n">
        <f aca="false">D6+D17+D28</f>
        <v>3143.6363</v>
      </c>
      <c r="E44" s="11" t="n">
        <f aca="false">E6+E17+E28</f>
        <v>3225.763799</v>
      </c>
      <c r="F44" s="11" t="n">
        <f aca="false">F6+F17+F28</f>
        <v>3225.76385</v>
      </c>
      <c r="G44" s="11" t="n">
        <f aca="false">G6+G17+G28</f>
        <v>3289.663368</v>
      </c>
      <c r="H44" s="11" t="n">
        <f aca="false">H6+H17+H28</f>
        <v>3225.763799</v>
      </c>
    </row>
    <row r="45" customFormat="false" ht="12.8" hidden="false" customHeight="false" outlineLevel="0" collapsed="false">
      <c r="A45" s="0" t="s">
        <v>37</v>
      </c>
      <c r="B45" s="11" t="n">
        <f aca="false">B12+B23</f>
        <v>6711.66353</v>
      </c>
      <c r="C45" s="11" t="n">
        <f aca="false">C12+C23</f>
        <v>6799.97489</v>
      </c>
      <c r="D45" s="11" t="n">
        <f aca="false">D12+D23</f>
        <v>6799.9748</v>
      </c>
      <c r="E45" s="11" t="n">
        <f aca="false">E12+E23</f>
        <v>3285.099</v>
      </c>
      <c r="F45" s="11" t="n">
        <f aca="false">F12+F23</f>
        <v>3328.32499</v>
      </c>
      <c r="G45" s="11" t="n">
        <f aca="false">G12+G23</f>
        <v>0</v>
      </c>
      <c r="H45" s="11" t="n">
        <f aca="false">H12+H23</f>
        <v>6799.9748</v>
      </c>
    </row>
    <row r="46" customFormat="false" ht="12.8" hidden="false" customHeight="false" outlineLevel="0" collapsed="false">
      <c r="A46" s="0" t="s">
        <v>75</v>
      </c>
      <c r="B46" s="11" t="n">
        <f aca="false">B42+B43+B44+B45</f>
        <v>17809.632402</v>
      </c>
      <c r="C46" s="11" t="n">
        <f aca="false">C42+C43+C44+C45</f>
        <v>17897.94381</v>
      </c>
      <c r="D46" s="11" t="n">
        <f aca="false">D42+D43+D44+D45</f>
        <v>17897.9435</v>
      </c>
      <c r="E46" s="11" t="n">
        <f aca="false">E42+E43+E44+E45</f>
        <v>84439.231659</v>
      </c>
      <c r="F46" s="11" t="n">
        <f aca="false">F42+F43+F44+F45</f>
        <v>84482.457712</v>
      </c>
      <c r="G46" s="11" t="n">
        <f aca="false">G42+G43+G44+G45</f>
        <v>148303.232028</v>
      </c>
      <c r="H46" s="11" t="n">
        <f aca="false">H42+H43+H44+H45</f>
        <v>24959.439999</v>
      </c>
    </row>
    <row r="47" customFormat="false" ht="12.8" hidden="false" customHeight="false" outlineLevel="0" collapsed="false">
      <c r="B47" s="11"/>
      <c r="C47" s="11"/>
      <c r="D47" s="11"/>
      <c r="E47" s="11"/>
      <c r="F47" s="11"/>
      <c r="G47" s="11"/>
      <c r="H47" s="11"/>
    </row>
    <row r="48" customFormat="false" ht="12.8" hidden="false" customHeight="false" outlineLevel="0" collapsed="false">
      <c r="B48" s="11"/>
      <c r="C48" s="11"/>
      <c r="D48" s="11"/>
      <c r="E48" s="11"/>
      <c r="F48" s="11"/>
      <c r="G48" s="11"/>
      <c r="H48" s="11"/>
    </row>
    <row r="49" customFormat="false" ht="12.8" hidden="false" customHeight="false" outlineLevel="0" collapsed="false">
      <c r="B49" s="11"/>
      <c r="C49" s="11"/>
      <c r="D49" s="11"/>
      <c r="E49" s="11"/>
      <c r="F49" s="11"/>
      <c r="G49" s="11"/>
      <c r="H49" s="11"/>
    </row>
    <row r="50" customFormat="false" ht="12.8" hidden="false" customHeight="false" outlineLevel="0" collapsed="false">
      <c r="A50" s="0" t="s">
        <v>77</v>
      </c>
      <c r="B50" s="13" t="n">
        <v>18855</v>
      </c>
      <c r="C50" s="11" t="n">
        <v>353</v>
      </c>
      <c r="D50" s="11" t="n">
        <v>421</v>
      </c>
      <c r="E50" s="13" t="n">
        <v>21779</v>
      </c>
      <c r="F50" s="11" t="n">
        <v>451</v>
      </c>
      <c r="G50" s="11" t="n">
        <v>540</v>
      </c>
      <c r="H50" s="13" t="n">
        <v>1459</v>
      </c>
    </row>
    <row r="51" customFormat="false" ht="12.8" hidden="false" customHeight="false" outlineLevel="0" collapsed="false">
      <c r="B51" s="11"/>
      <c r="C51" s="11"/>
      <c r="D51" s="11"/>
      <c r="E51" s="11"/>
      <c r="F51" s="11"/>
      <c r="G51" s="11"/>
      <c r="H51" s="11"/>
    </row>
    <row r="52" customFormat="false" ht="12.8" hidden="false" customHeight="false" outlineLevel="0" collapsed="false">
      <c r="A52" s="12" t="s">
        <v>78</v>
      </c>
      <c r="B52" s="11"/>
      <c r="C52" s="11"/>
      <c r="D52" s="11"/>
      <c r="E52" s="11"/>
      <c r="F52" s="11"/>
      <c r="G52" s="11"/>
      <c r="H52" s="11"/>
    </row>
    <row r="53" customFormat="false" ht="12.8" hidden="false" customHeight="false" outlineLevel="0" collapsed="false">
      <c r="A53" s="6" t="s">
        <v>79</v>
      </c>
      <c r="B53" s="13" t="n">
        <v>4.099</v>
      </c>
      <c r="C53" s="13" t="n">
        <v>4.09999</v>
      </c>
      <c r="D53" s="13" t="n">
        <v>4.09999</v>
      </c>
      <c r="E53" s="13" t="n">
        <v>4.0999</v>
      </c>
      <c r="F53" s="13" t="n">
        <v>4.09999</v>
      </c>
      <c r="G53" s="13" t="n">
        <v>4.09999</v>
      </c>
      <c r="H53" s="13" t="n">
        <v>4.099</v>
      </c>
    </row>
    <row r="54" customFormat="false" ht="12.8" hidden="false" customHeight="false" outlineLevel="0" collapsed="false">
      <c r="A54" s="6" t="s">
        <v>34</v>
      </c>
      <c r="B54" s="13" t="n">
        <v>1438.7804</v>
      </c>
      <c r="C54" s="13" t="n">
        <v>2.9718</v>
      </c>
      <c r="D54" s="13" t="n">
        <v>0.293238</v>
      </c>
      <c r="E54" s="13" t="n">
        <v>1433.4344</v>
      </c>
      <c r="F54" s="13" t="n">
        <v>0.293238</v>
      </c>
      <c r="G54" s="13" t="n">
        <v>0.35391</v>
      </c>
      <c r="H54" s="13" t="n">
        <v>484.499</v>
      </c>
    </row>
    <row r="55" customFormat="false" ht="12.8" hidden="false" customHeight="false" outlineLevel="0" collapsed="false">
      <c r="A55" s="6" t="s">
        <v>38</v>
      </c>
      <c r="B55" s="13" t="n">
        <v>9.8999</v>
      </c>
      <c r="C55" s="13" t="n">
        <v>1.528571</v>
      </c>
      <c r="D55" s="13" t="n">
        <v>0.194517</v>
      </c>
      <c r="E55" s="13" t="n">
        <v>9.8988</v>
      </c>
      <c r="F55" s="13" t="n">
        <v>0.1945173</v>
      </c>
      <c r="G55" s="13" t="n">
        <v>0.0968061</v>
      </c>
      <c r="H55" s="13" t="n">
        <v>2.95787</v>
      </c>
    </row>
    <row r="56" customFormat="false" ht="12.8" hidden="false" customHeight="false" outlineLevel="0" collapsed="false">
      <c r="A56" s="6" t="s">
        <v>36</v>
      </c>
      <c r="B56" s="13" t="n">
        <v>0.09941</v>
      </c>
      <c r="C56" s="13" t="n">
        <v>0.1111</v>
      </c>
      <c r="D56" s="13" t="n">
        <v>0.278571</v>
      </c>
      <c r="E56" s="13" t="n">
        <v>0.11115</v>
      </c>
      <c r="F56" s="13" t="n">
        <v>0.2785714</v>
      </c>
      <c r="G56" s="13" t="n">
        <v>0.278571</v>
      </c>
      <c r="H56" s="13" t="n">
        <v>0.101265</v>
      </c>
    </row>
    <row r="57" customFormat="false" ht="12.8" hidden="false" customHeight="false" outlineLevel="0" collapsed="false">
      <c r="A57" s="0" t="s">
        <v>80</v>
      </c>
      <c r="B57" s="13" t="n">
        <v>730.70714</v>
      </c>
      <c r="C57" s="13" t="n">
        <v>7.537142</v>
      </c>
      <c r="D57" s="13" t="n">
        <v>104.8785</v>
      </c>
      <c r="E57" s="13" t="n">
        <v>729.5657</v>
      </c>
      <c r="F57" s="13" t="n">
        <v>104.87857</v>
      </c>
      <c r="G57" s="13" t="n">
        <v>104.9656</v>
      </c>
      <c r="H57" s="13" t="n">
        <v>262.078</v>
      </c>
    </row>
    <row r="58" customFormat="false" ht="12.8" hidden="false" customHeight="false" outlineLevel="0" collapsed="false">
      <c r="A58" s="0" t="s">
        <v>81</v>
      </c>
      <c r="B58" s="13" t="n">
        <v>3.1099</v>
      </c>
      <c r="C58" s="13" t="n">
        <v>5.1109999</v>
      </c>
      <c r="D58" s="13" t="n">
        <v>105.1119</v>
      </c>
      <c r="E58" s="13" t="n">
        <v>5.1109999</v>
      </c>
      <c r="F58" s="13" t="n">
        <v>105.11199</v>
      </c>
      <c r="G58" s="13" t="n">
        <v>105.111999</v>
      </c>
      <c r="H58" s="13" t="n">
        <v>5.11099</v>
      </c>
    </row>
    <row r="59" customFormat="false" ht="12.8" hidden="false" customHeight="false" outlineLevel="0" collapsed="false">
      <c r="A59" s="0" t="s">
        <v>82</v>
      </c>
      <c r="B59" s="11" t="n">
        <f aca="false">B57+B58</f>
        <v>733.81704</v>
      </c>
      <c r="C59" s="11" t="n">
        <f aca="false">C57+C58</f>
        <v>12.6481419</v>
      </c>
      <c r="D59" s="11" t="n">
        <f aca="false">D57+D58</f>
        <v>209.9904</v>
      </c>
      <c r="E59" s="11" t="n">
        <f aca="false">E57+E58</f>
        <v>734.6766999</v>
      </c>
      <c r="F59" s="11" t="n">
        <f aca="false">F57+F58</f>
        <v>209.99056</v>
      </c>
      <c r="G59" s="11" t="n">
        <f aca="false">G57+G58</f>
        <v>210.077599</v>
      </c>
      <c r="H59" s="11" t="n">
        <f aca="false">H57+H58</f>
        <v>267.18899</v>
      </c>
    </row>
    <row r="60" customFormat="false" ht="12.8" hidden="false" customHeight="false" outlineLevel="0" collapsed="false">
      <c r="B60" s="11"/>
      <c r="C60" s="11"/>
      <c r="D60" s="11"/>
      <c r="E60" s="11"/>
      <c r="F60" s="11"/>
      <c r="G60" s="11"/>
      <c r="H60" s="11"/>
    </row>
    <row r="61" customFormat="false" ht="12.8" hidden="false" customHeight="false" outlineLevel="0" collapsed="false">
      <c r="B61" s="11"/>
      <c r="C61" s="11"/>
      <c r="D61" s="11"/>
      <c r="E61" s="11"/>
      <c r="F61" s="11"/>
      <c r="G61" s="11"/>
      <c r="H61" s="11"/>
    </row>
    <row r="62" customFormat="false" ht="12.8" hidden="false" customHeight="false" outlineLevel="0" collapsed="false">
      <c r="B62" s="11"/>
      <c r="C62" s="11"/>
      <c r="D62" s="11"/>
      <c r="E62" s="11"/>
      <c r="F62" s="11"/>
      <c r="G62" s="11"/>
      <c r="H62" s="11"/>
    </row>
    <row r="63" customFormat="false" ht="12.8" hidden="false" customHeight="false" outlineLevel="0" collapsed="false">
      <c r="B63" s="11"/>
      <c r="C63" s="11"/>
      <c r="D63" s="11"/>
      <c r="E63" s="11"/>
      <c r="F63" s="11"/>
      <c r="G63" s="11"/>
      <c r="H63" s="11"/>
    </row>
    <row r="64" customFormat="false" ht="12.8" hidden="false" customHeight="false" outlineLevel="0" collapsed="false">
      <c r="B64" s="11"/>
      <c r="C64" s="11"/>
      <c r="D64" s="11"/>
      <c r="E64" s="11"/>
      <c r="F64" s="11"/>
      <c r="G64" s="11"/>
      <c r="H64" s="11"/>
    </row>
    <row r="65" customFormat="false" ht="12.8" hidden="false" customHeight="false" outlineLevel="0" collapsed="false">
      <c r="A65" s="6" t="s">
        <v>83</v>
      </c>
      <c r="B65" s="13" t="n">
        <v>4.099</v>
      </c>
      <c r="C65" s="13" t="n">
        <v>4.099999</v>
      </c>
      <c r="D65" s="13" t="n">
        <v>4.09999</v>
      </c>
      <c r="E65" s="6" t="n">
        <v>4.0999</v>
      </c>
      <c r="F65" s="13" t="n">
        <v>4.09999</v>
      </c>
      <c r="G65" s="13" t="n">
        <v>4.09999</v>
      </c>
      <c r="H65" s="13" t="n">
        <v>4.099</v>
      </c>
    </row>
    <row r="66" customFormat="false" ht="12.8" hidden="false" customHeight="false" outlineLevel="0" collapsed="false">
      <c r="A66" s="6" t="s">
        <v>35</v>
      </c>
      <c r="B66" s="11" t="n">
        <v>35</v>
      </c>
      <c r="C66" s="13" t="n">
        <v>1.52857</v>
      </c>
      <c r="D66" s="13" t="n">
        <v>1.52857</v>
      </c>
      <c r="E66" s="6" t="n">
        <v>34.9773</v>
      </c>
      <c r="F66" s="13" t="n">
        <v>1.5359</v>
      </c>
      <c r="G66" s="13" t="n">
        <v>0.19661</v>
      </c>
      <c r="H66" s="13" t="n">
        <v>5</v>
      </c>
    </row>
    <row r="67" customFormat="false" ht="12.8" hidden="false" customHeight="false" outlineLevel="0" collapsed="false">
      <c r="A67" s="6" t="s">
        <v>39</v>
      </c>
      <c r="B67" s="13" t="n">
        <v>34.9</v>
      </c>
      <c r="C67" s="13" t="n">
        <v>1.528571</v>
      </c>
      <c r="D67" s="13" t="n">
        <v>1.528571</v>
      </c>
      <c r="E67" s="6" t="n">
        <v>34.9</v>
      </c>
      <c r="F67" s="13" t="n">
        <v>1.5285714</v>
      </c>
      <c r="G67" s="13" t="n">
        <v>0.2785918</v>
      </c>
      <c r="H67" s="13" t="n">
        <v>1.63</v>
      </c>
    </row>
    <row r="68" customFormat="false" ht="12.8" hidden="false" customHeight="false" outlineLevel="0" collapsed="false">
      <c r="A68" s="6" t="s">
        <v>37</v>
      </c>
      <c r="B68" s="13" t="n">
        <v>0.1054</v>
      </c>
      <c r="C68" s="13" t="n">
        <v>0.10558</v>
      </c>
      <c r="D68" s="13" t="n">
        <v>0.10558</v>
      </c>
      <c r="E68" s="6" t="n">
        <v>0.10558</v>
      </c>
      <c r="F68" s="13" t="n">
        <v>0.10558</v>
      </c>
      <c r="G68" s="13" t="n">
        <v>0.367863</v>
      </c>
      <c r="H68" s="13" t="n">
        <v>0.08768</v>
      </c>
    </row>
    <row r="69" customFormat="false" ht="12.8" hidden="false" customHeight="false" outlineLevel="0" collapsed="false">
      <c r="A69" s="0" t="s">
        <v>84</v>
      </c>
      <c r="B69" s="13" t="n">
        <v>31.8943</v>
      </c>
      <c r="C69" s="13" t="n">
        <v>3.82857</v>
      </c>
      <c r="D69" s="13" t="n">
        <v>3.82857</v>
      </c>
      <c r="E69" s="6" t="n">
        <v>34.331136</v>
      </c>
      <c r="F69" s="13" t="n">
        <v>5.8685714</v>
      </c>
      <c r="G69" s="13" t="n">
        <v>104.5392</v>
      </c>
      <c r="H69" s="13" t="n">
        <v>9.16844</v>
      </c>
    </row>
    <row r="70" customFormat="false" ht="12.8" hidden="false" customHeight="false" outlineLevel="0" collapsed="false">
      <c r="A70" s="0" t="s">
        <v>85</v>
      </c>
      <c r="B70" s="13" t="n">
        <v>3.10999</v>
      </c>
      <c r="C70" s="13" t="n">
        <v>3.109999</v>
      </c>
      <c r="D70" s="13" t="n">
        <v>3.109999</v>
      </c>
      <c r="E70" s="6" t="n">
        <v>5.11099</v>
      </c>
      <c r="F70" s="13" t="n">
        <v>5.1109999</v>
      </c>
      <c r="G70" s="13" t="n">
        <v>105.1119</v>
      </c>
      <c r="H70" s="13" t="n">
        <v>5.11099</v>
      </c>
    </row>
    <row r="71" customFormat="false" ht="12.8" hidden="false" customHeight="false" outlineLevel="0" collapsed="false">
      <c r="A71" s="0" t="s">
        <v>86</v>
      </c>
      <c r="B71" s="11" t="n">
        <f aca="false">B69+B70</f>
        <v>35.00429</v>
      </c>
      <c r="C71" s="11" t="n">
        <f aca="false">C69+C70</f>
        <v>6.938569</v>
      </c>
      <c r="D71" s="11" t="n">
        <f aca="false">D69+D70</f>
        <v>6.938569</v>
      </c>
      <c r="E71" s="11" t="n">
        <f aca="false">E69+E70</f>
        <v>39.442126</v>
      </c>
      <c r="F71" s="11" t="n">
        <f aca="false">F69+F70</f>
        <v>10.9795713</v>
      </c>
      <c r="G71" s="11" t="n">
        <f aca="false">G69+G70</f>
        <v>209.6511</v>
      </c>
      <c r="H71" s="11" t="n">
        <f aca="false">H69+H70</f>
        <v>14.27943</v>
      </c>
    </row>
    <row r="72" customFormat="false" ht="12.8" hidden="false" customHeight="false" outlineLevel="0" collapsed="false">
      <c r="B72" s="11"/>
      <c r="C72" s="11"/>
      <c r="D72" s="11"/>
      <c r="E72" s="11"/>
      <c r="F72" s="11"/>
      <c r="G72" s="11"/>
      <c r="H72" s="11"/>
    </row>
    <row r="73" customFormat="false" ht="12.8" hidden="false" customHeight="false" outlineLevel="0" collapsed="false">
      <c r="B73" s="11"/>
      <c r="C73" s="11"/>
      <c r="D73" s="11"/>
      <c r="E73" s="11"/>
      <c r="F73" s="11"/>
      <c r="G73" s="11"/>
      <c r="H73" s="11"/>
    </row>
    <row r="74" customFormat="false" ht="12.8" hidden="false" customHeight="false" outlineLevel="0" collapsed="false">
      <c r="A74" s="12" t="s">
        <v>87</v>
      </c>
      <c r="B74" s="11"/>
      <c r="C74" s="11"/>
      <c r="D74" s="11"/>
      <c r="E74" s="11"/>
      <c r="F74" s="11"/>
      <c r="G74" s="11"/>
      <c r="H74" s="11"/>
    </row>
    <row r="75" customFormat="false" ht="12.8" hidden="false" customHeight="false" outlineLevel="0" collapsed="false">
      <c r="A75" s="0" t="s">
        <v>58</v>
      </c>
      <c r="B75" s="11"/>
      <c r="C75" s="11"/>
      <c r="D75" s="11"/>
      <c r="E75" s="11"/>
      <c r="F75" s="11"/>
      <c r="G75" s="11"/>
      <c r="H75" s="11"/>
    </row>
    <row r="76" customFormat="false" ht="12.8" hidden="false" customHeight="false" outlineLevel="0" collapsed="false">
      <c r="A76" s="0" t="s">
        <v>59</v>
      </c>
      <c r="B76" s="13" t="n">
        <v>66925.43799</v>
      </c>
      <c r="C76" s="13" t="n">
        <v>66925.4379</v>
      </c>
      <c r="D76" s="13" t="n">
        <v>66925.4379</v>
      </c>
      <c r="E76" s="6" t="n">
        <v>66925.43799</v>
      </c>
      <c r="F76" s="13" t="n">
        <v>66925.4379</v>
      </c>
      <c r="G76" s="13" t="n">
        <v>66925.43799</v>
      </c>
      <c r="H76" s="13" t="n">
        <v>66925.4379</v>
      </c>
    </row>
    <row r="77" customFormat="false" ht="12.8" hidden="false" customHeight="false" outlineLevel="0" collapsed="false">
      <c r="A77" s="0" t="s">
        <v>60</v>
      </c>
      <c r="B77" s="13" t="n">
        <v>59190.5773</v>
      </c>
      <c r="C77" s="13" t="n">
        <v>120202.5057</v>
      </c>
      <c r="D77" s="13" t="n">
        <v>196403.931</v>
      </c>
      <c r="E77" s="6" t="n">
        <v>59143.4271</v>
      </c>
      <c r="F77" s="13" t="n">
        <v>196403.9314285</v>
      </c>
      <c r="G77" s="13" t="n">
        <v>194451.7503</v>
      </c>
      <c r="H77" s="13" t="n">
        <v>99691.0962</v>
      </c>
    </row>
    <row r="78" customFormat="false" ht="12.8" hidden="false" customHeight="false" outlineLevel="0" collapsed="false">
      <c r="A78" s="0" t="s">
        <v>61</v>
      </c>
      <c r="B78" s="13" t="n">
        <v>22087.6827</v>
      </c>
      <c r="C78" s="13" t="n">
        <v>60871.9469</v>
      </c>
      <c r="D78" s="13" t="n">
        <v>103759.257</v>
      </c>
      <c r="E78" s="6" t="n">
        <v>22011.74038</v>
      </c>
      <c r="F78" s="13" t="n">
        <v>103759.25714</v>
      </c>
      <c r="G78" s="13" t="n">
        <v>113884.1571</v>
      </c>
      <c r="H78" s="13" t="n">
        <v>43620.1084</v>
      </c>
    </row>
    <row r="79" customFormat="false" ht="12.8" hidden="false" customHeight="false" outlineLevel="0" collapsed="false">
      <c r="A79" s="0" t="s">
        <v>62</v>
      </c>
      <c r="B79" s="13" t="n">
        <v>2454.71</v>
      </c>
      <c r="C79" s="13" t="n">
        <v>12823.499</v>
      </c>
      <c r="D79" s="13" t="n">
        <v>16068</v>
      </c>
      <c r="E79" s="6" t="n">
        <v>2705.7364</v>
      </c>
      <c r="F79" s="13" t="n">
        <v>16068</v>
      </c>
      <c r="G79" s="13" t="n">
        <v>16068</v>
      </c>
      <c r="H79" s="13" t="n">
        <v>9330.3432</v>
      </c>
    </row>
    <row r="80" customFormat="false" ht="12.8" hidden="false" customHeight="false" outlineLevel="0" collapsed="false">
      <c r="B80" s="11"/>
      <c r="C80" s="11"/>
      <c r="D80" s="11"/>
      <c r="E80" s="11"/>
      <c r="F80" s="11"/>
      <c r="G80" s="11"/>
      <c r="H80" s="11"/>
    </row>
    <row r="81" customFormat="false" ht="12.8" hidden="false" customHeight="false" outlineLevel="0" collapsed="false">
      <c r="A81" s="0" t="s">
        <v>70</v>
      </c>
      <c r="B81" s="11" t="n">
        <f aca="false">B76*4</f>
        <v>267701.75196</v>
      </c>
      <c r="C81" s="11" t="n">
        <f aca="false">C76*4</f>
        <v>267701.7516</v>
      </c>
      <c r="D81" s="11" t="n">
        <f aca="false">D76*4</f>
        <v>267701.7516</v>
      </c>
      <c r="E81" s="11" t="n">
        <f aca="false">E76*4</f>
        <v>267701.75196</v>
      </c>
      <c r="F81" s="11" t="n">
        <f aca="false">F76*4</f>
        <v>267701.7516</v>
      </c>
      <c r="G81" s="11" t="n">
        <f aca="false">G76*4</f>
        <v>267701.75196</v>
      </c>
      <c r="H81" s="11" t="n">
        <f aca="false">H76*4</f>
        <v>267701.7516</v>
      </c>
    </row>
    <row r="82" customFormat="false" ht="12.8" hidden="false" customHeight="false" outlineLevel="0" collapsed="false">
      <c r="A82" s="0" t="s">
        <v>63</v>
      </c>
      <c r="B82" s="11" t="n">
        <f aca="false">B81+B77+B78+B79</f>
        <v>351434.72196</v>
      </c>
      <c r="C82" s="11" t="n">
        <f aca="false">C81+C77+C78+C79</f>
        <v>461599.7032</v>
      </c>
      <c r="D82" s="11" t="n">
        <f aca="false">D81+D77+D78+D79</f>
        <v>583932.9396</v>
      </c>
      <c r="E82" s="11" t="n">
        <f aca="false">E81+E77+E78+E79</f>
        <v>351562.65584</v>
      </c>
      <c r="F82" s="11" t="n">
        <f aca="false">F81+F77+F78+F79</f>
        <v>583932.9401685</v>
      </c>
      <c r="G82" s="11" t="n">
        <f aca="false">G81+G77+G78+G79</f>
        <v>592105.65936</v>
      </c>
      <c r="H82" s="11" t="n">
        <f aca="false">H81+H77+H78+H79</f>
        <v>420343.2994</v>
      </c>
    </row>
    <row r="83" customFormat="false" ht="12.8" hidden="false" customHeight="false" outlineLevel="0" collapsed="false">
      <c r="B83" s="11"/>
      <c r="C83" s="11"/>
      <c r="D83" s="11"/>
      <c r="E83" s="11"/>
      <c r="F83" s="11"/>
      <c r="G83" s="11"/>
      <c r="H83" s="11"/>
    </row>
    <row r="84" customFormat="false" ht="12.8" hidden="false" customHeight="false" outlineLevel="0" collapsed="false">
      <c r="B84" s="11"/>
      <c r="C84" s="11"/>
      <c r="D84" s="11"/>
      <c r="E84" s="11"/>
      <c r="F84" s="11"/>
      <c r="G84" s="11"/>
      <c r="H84" s="11"/>
    </row>
    <row r="85" customFormat="false" ht="12.8" hidden="false" customHeight="false" outlineLevel="0" collapsed="false">
      <c r="B85" s="11"/>
      <c r="C85" s="11"/>
      <c r="D85" s="11"/>
      <c r="E85" s="11"/>
      <c r="F85" s="11"/>
      <c r="G85" s="11"/>
      <c r="H85" s="11"/>
    </row>
    <row r="86" customFormat="false" ht="12.8" hidden="false" customHeight="false" outlineLevel="0" collapsed="false">
      <c r="A86" s="0" t="s">
        <v>64</v>
      </c>
      <c r="B86" s="11"/>
      <c r="C86" s="11"/>
      <c r="D86" s="11"/>
      <c r="E86" s="11"/>
      <c r="F86" s="11"/>
      <c r="G86" s="11"/>
      <c r="H86" s="11"/>
    </row>
    <row r="87" customFormat="false" ht="12.8" hidden="false" customHeight="false" outlineLevel="0" collapsed="false">
      <c r="A87" s="0" t="s">
        <v>65</v>
      </c>
      <c r="B87" s="13" t="n">
        <v>68553.4959</v>
      </c>
      <c r="C87" s="13" t="n">
        <v>68553.4959</v>
      </c>
      <c r="D87" s="13" t="n">
        <v>68553.4959</v>
      </c>
      <c r="E87" s="6" t="n">
        <v>68553.4959</v>
      </c>
      <c r="F87" s="13" t="n">
        <v>68553.49599</v>
      </c>
      <c r="G87" s="13" t="n">
        <v>68553.4959</v>
      </c>
      <c r="H87" s="13" t="n">
        <v>68553.4959</v>
      </c>
    </row>
    <row r="88" customFormat="false" ht="12.8" hidden="false" customHeight="false" outlineLevel="0" collapsed="false">
      <c r="A88" s="0" t="s">
        <v>66</v>
      </c>
      <c r="B88" s="13" t="n">
        <v>62215.23698</v>
      </c>
      <c r="C88" s="13" t="n">
        <v>63661.2274</v>
      </c>
      <c r="D88" s="13" t="n">
        <v>63661.2274</v>
      </c>
      <c r="E88" s="6" t="n">
        <v>61842.69628</v>
      </c>
      <c r="F88" s="13" t="n">
        <v>64817.42185</v>
      </c>
      <c r="G88" s="13" t="n">
        <v>132988.8914</v>
      </c>
      <c r="H88" s="13" t="n">
        <v>102710.3889</v>
      </c>
    </row>
    <row r="89" customFormat="false" ht="12.8" hidden="false" customHeight="false" outlineLevel="0" collapsed="false">
      <c r="A89" s="0" t="s">
        <v>67</v>
      </c>
      <c r="B89" s="13" t="n">
        <v>61493.7655</v>
      </c>
      <c r="C89" s="13" t="n">
        <v>63612.15822</v>
      </c>
      <c r="D89" s="13" t="n">
        <v>63612.1582</v>
      </c>
      <c r="E89" s="6" t="n">
        <v>61452.51901</v>
      </c>
      <c r="F89" s="13" t="n">
        <v>63497.15215</v>
      </c>
      <c r="G89" s="13" t="n">
        <v>83620.2189</v>
      </c>
      <c r="H89" s="13" t="n">
        <v>62397.02707</v>
      </c>
    </row>
    <row r="90" customFormat="false" ht="12.8" hidden="false" customHeight="false" outlineLevel="0" collapsed="false">
      <c r="A90" s="0" t="s">
        <v>68</v>
      </c>
      <c r="B90" s="13" t="n">
        <v>11904.9607</v>
      </c>
      <c r="C90" s="13" t="n">
        <v>12701.739</v>
      </c>
      <c r="D90" s="13" t="n">
        <v>12701.739</v>
      </c>
      <c r="E90" s="6" t="n">
        <v>12386.70642</v>
      </c>
      <c r="F90" s="13" t="n">
        <v>12701.73928</v>
      </c>
      <c r="G90" s="13" t="n">
        <v>14833.87607</v>
      </c>
      <c r="H90" s="13" t="n">
        <v>12347.8459</v>
      </c>
    </row>
    <row r="91" customFormat="false" ht="12.8" hidden="false" customHeight="false" outlineLevel="0" collapsed="false">
      <c r="B91" s="11"/>
      <c r="C91" s="11"/>
      <c r="D91" s="11"/>
      <c r="E91" s="11"/>
      <c r="F91" s="11"/>
      <c r="G91" s="11"/>
      <c r="H91" s="11"/>
    </row>
    <row r="92" customFormat="false" ht="12.8" hidden="false" customHeight="false" outlineLevel="0" collapsed="false">
      <c r="A92" s="0" t="s">
        <v>71</v>
      </c>
      <c r="B92" s="11" t="n">
        <f aca="false">B87*4</f>
        <v>274213.9836</v>
      </c>
      <c r="C92" s="11" t="n">
        <f aca="false">C87*4</f>
        <v>274213.9836</v>
      </c>
      <c r="D92" s="11" t="n">
        <f aca="false">D87*4</f>
        <v>274213.9836</v>
      </c>
      <c r="E92" s="11" t="n">
        <f aca="false">E87*4</f>
        <v>274213.9836</v>
      </c>
      <c r="F92" s="11" t="n">
        <f aca="false">F87*4</f>
        <v>274213.98396</v>
      </c>
      <c r="G92" s="11" t="n">
        <f aca="false">G87*4</f>
        <v>274213.9836</v>
      </c>
      <c r="H92" s="11" t="n">
        <f aca="false">H87*4</f>
        <v>274213.9836</v>
      </c>
    </row>
    <row r="93" customFormat="false" ht="12.8" hidden="false" customHeight="false" outlineLevel="0" collapsed="false">
      <c r="A93" s="0" t="s">
        <v>69</v>
      </c>
      <c r="B93" s="11" t="n">
        <f aca="false">B92+B88+B89+B90</f>
        <v>409827.94678</v>
      </c>
      <c r="C93" s="11" t="n">
        <f aca="false">C92+C88+C89+C90</f>
        <v>414189.10822</v>
      </c>
      <c r="D93" s="11" t="n">
        <f aca="false">D92+D88+D89+D90</f>
        <v>414189.1082</v>
      </c>
      <c r="E93" s="11" t="n">
        <f aca="false">E92+E88+E89+E90</f>
        <v>409895.90531</v>
      </c>
      <c r="F93" s="11" t="n">
        <f aca="false">F92+F88+F89+F90</f>
        <v>415230.29724</v>
      </c>
      <c r="G93" s="11" t="n">
        <f aca="false">G92+G88+G89+G90</f>
        <v>505656.96997</v>
      </c>
      <c r="H93" s="11" t="n">
        <f aca="false">H92+H88+H89+H90</f>
        <v>451669.24547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93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1.65"/>
    <col collapsed="false" customWidth="true" hidden="false" outlineLevel="0" max="3" min="3" style="0" width="20.14"/>
    <col collapsed="false" customWidth="true" hidden="false" outlineLevel="0" max="4" min="4" style="0" width="19.16"/>
    <col collapsed="false" customWidth="true" hidden="false" outlineLevel="0" max="5" min="5" style="0" width="17.54"/>
    <col collapsed="false" customWidth="true" hidden="false" outlineLevel="0" max="7" min="6" style="0" width="15.59"/>
    <col collapsed="false" customWidth="true" hidden="false" outlineLevel="0" max="8" min="8" style="0" width="22.09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0" t="s">
        <v>8</v>
      </c>
    </row>
    <row r="3" customFormat="false" ht="12.8" hidden="false" customHeight="false" outlineLevel="0" collapsed="false">
      <c r="A3" s="0" t="s">
        <v>76</v>
      </c>
    </row>
    <row r="4" customFormat="false" ht="12.8" hidden="false" customHeight="false" outlineLevel="0" collapsed="false">
      <c r="A4" s="0" t="s">
        <v>30</v>
      </c>
    </row>
    <row r="5" customFormat="false" ht="12.8" hidden="false" customHeight="false" outlineLevel="0" collapsed="false">
      <c r="A5" s="2" t="s">
        <v>31</v>
      </c>
      <c r="B5" s="0" t="n">
        <v>0</v>
      </c>
    </row>
    <row r="6" customFormat="false" ht="12.8" hidden="false" customHeight="false" outlineLevel="0" collapsed="false">
      <c r="A6" s="2" t="s">
        <v>32</v>
      </c>
      <c r="B6" s="0" t="n">
        <v>0</v>
      </c>
    </row>
    <row r="8" customFormat="false" ht="12.8" hidden="false" customHeight="false" outlineLevel="0" collapsed="false">
      <c r="A8" s="0" t="s">
        <v>33</v>
      </c>
    </row>
    <row r="9" customFormat="false" ht="12.8" hidden="false" customHeight="false" outlineLevel="0" collapsed="false">
      <c r="A9" s="2" t="s">
        <v>34</v>
      </c>
    </row>
    <row r="10" customFormat="false" ht="12.8" hidden="false" customHeight="false" outlineLevel="0" collapsed="false">
      <c r="A10" s="2" t="s">
        <v>35</v>
      </c>
    </row>
    <row r="11" customFormat="false" ht="12.8" hidden="false" customHeight="false" outlineLevel="0" collapsed="false">
      <c r="A11" s="0" t="s">
        <v>36</v>
      </c>
      <c r="B11" s="6" t="n">
        <v>2593.499</v>
      </c>
    </row>
    <row r="12" customFormat="false" ht="12.8" hidden="false" customHeight="false" outlineLevel="0" collapsed="false">
      <c r="A12" s="0" t="s">
        <v>37</v>
      </c>
      <c r="B12" s="6" t="n">
        <v>2766.399</v>
      </c>
    </row>
    <row r="13" customFormat="false" ht="12.8" hidden="false" customHeight="false" outlineLevel="0" collapsed="false">
      <c r="A13" s="0" t="s">
        <v>38</v>
      </c>
    </row>
    <row r="14" customFormat="false" ht="12.8" hidden="false" customHeight="false" outlineLevel="0" collapsed="false">
      <c r="A14" s="0" t="s">
        <v>39</v>
      </c>
    </row>
    <row r="15" customFormat="false" ht="12.8" hidden="false" customHeight="false" outlineLevel="0" collapsed="false">
      <c r="A15" s="0" t="s">
        <v>40</v>
      </c>
    </row>
    <row r="16" customFormat="false" ht="12.8" hidden="false" customHeight="false" outlineLevel="0" collapsed="false">
      <c r="A16" s="2" t="s">
        <v>31</v>
      </c>
    </row>
    <row r="17" customFormat="false" ht="12.8" hidden="false" customHeight="false" outlineLevel="0" collapsed="false">
      <c r="A17" s="2" t="s">
        <v>32</v>
      </c>
    </row>
    <row r="19" customFormat="false" ht="12.8" hidden="false" customHeight="false" outlineLevel="0" collapsed="false">
      <c r="A19" s="0" t="s">
        <v>41</v>
      </c>
    </row>
    <row r="20" customFormat="false" ht="12.8" hidden="false" customHeight="false" outlineLevel="0" collapsed="false">
      <c r="A20" s="2" t="s">
        <v>34</v>
      </c>
    </row>
    <row r="21" customFormat="false" ht="12.8" hidden="false" customHeight="false" outlineLevel="0" collapsed="false">
      <c r="A21" s="2" t="s">
        <v>35</v>
      </c>
    </row>
    <row r="22" customFormat="false" ht="12.8" hidden="false" customHeight="false" outlineLevel="0" collapsed="false">
      <c r="A22" s="0" t="s">
        <v>36</v>
      </c>
      <c r="B22" s="6" t="n">
        <v>2705.1818</v>
      </c>
    </row>
    <row r="23" customFormat="false" ht="12.8" hidden="false" customHeight="false" outlineLevel="0" collapsed="false">
      <c r="A23" s="0" t="s">
        <v>37</v>
      </c>
      <c r="B23" s="6" t="n">
        <v>2885.5272</v>
      </c>
    </row>
    <row r="24" customFormat="false" ht="12.8" hidden="false" customHeight="false" outlineLevel="0" collapsed="false">
      <c r="A24" s="0" t="s">
        <v>38</v>
      </c>
    </row>
    <row r="25" customFormat="false" ht="12.8" hidden="false" customHeight="false" outlineLevel="0" collapsed="false">
      <c r="A25" s="0" t="s">
        <v>39</v>
      </c>
    </row>
    <row r="26" customFormat="false" ht="12.8" hidden="false" customHeight="false" outlineLevel="0" collapsed="false">
      <c r="A26" s="0" t="s">
        <v>42</v>
      </c>
    </row>
    <row r="27" customFormat="false" ht="12.8" hidden="false" customHeight="false" outlineLevel="0" collapsed="false">
      <c r="A27" s="2" t="s">
        <v>31</v>
      </c>
      <c r="B27" s="6" t="n">
        <v>3143.63636</v>
      </c>
    </row>
    <row r="28" customFormat="false" ht="12.8" hidden="false" customHeight="false" outlineLevel="0" collapsed="false">
      <c r="A28" s="2" t="s">
        <v>32</v>
      </c>
      <c r="B28" s="6" t="n">
        <v>3143.636363</v>
      </c>
    </row>
    <row r="30" customFormat="false" ht="12.8" hidden="false" customHeight="false" outlineLevel="0" collapsed="false">
      <c r="A30" s="0" t="s">
        <v>43</v>
      </c>
    </row>
    <row r="31" customFormat="false" ht="12.8" hidden="false" customHeight="false" outlineLevel="0" collapsed="false">
      <c r="A31" s="2" t="s">
        <v>34</v>
      </c>
      <c r="B31" s="6" t="n">
        <v>2769.556</v>
      </c>
    </row>
    <row r="32" customFormat="false" ht="12.8" hidden="false" customHeight="false" outlineLevel="0" collapsed="false">
      <c r="A32" s="2" t="s">
        <v>35</v>
      </c>
      <c r="B32" s="6" t="n">
        <v>3112.028</v>
      </c>
    </row>
    <row r="33" customFormat="false" ht="12.8" hidden="false" customHeight="false" outlineLevel="0" collapsed="false">
      <c r="A33" s="2" t="s">
        <v>72</v>
      </c>
      <c r="B33" s="0" t="n">
        <f aca="false">B31*4</f>
        <v>11078.224</v>
      </c>
      <c r="C33" s="0" t="n">
        <f aca="false">C31*4</f>
        <v>0</v>
      </c>
      <c r="D33" s="0" t="n">
        <f aca="false">D31*4</f>
        <v>0</v>
      </c>
      <c r="E33" s="0" t="n">
        <f aca="false">E31*4</f>
        <v>0</v>
      </c>
      <c r="F33" s="0" t="n">
        <f aca="false">F31*4</f>
        <v>0</v>
      </c>
      <c r="G33" s="0" t="n">
        <f aca="false">G31*4</f>
        <v>0</v>
      </c>
      <c r="H33" s="0" t="n">
        <f aca="false">H31*4</f>
        <v>0</v>
      </c>
    </row>
    <row r="34" customFormat="false" ht="12.8" hidden="false" customHeight="false" outlineLevel="0" collapsed="false">
      <c r="A34" s="2" t="s">
        <v>73</v>
      </c>
      <c r="B34" s="0" t="n">
        <f aca="false">B32*4</f>
        <v>12448.112</v>
      </c>
      <c r="C34" s="0" t="n">
        <f aca="false">C32*4</f>
        <v>0</v>
      </c>
      <c r="D34" s="0" t="n">
        <f aca="false">D32*4</f>
        <v>0</v>
      </c>
      <c r="E34" s="0" t="n">
        <f aca="false">E32*4</f>
        <v>0</v>
      </c>
      <c r="F34" s="0" t="n">
        <f aca="false">F32*4</f>
        <v>0</v>
      </c>
      <c r="G34" s="0" t="n">
        <f aca="false">G32*4</f>
        <v>0</v>
      </c>
      <c r="H34" s="0" t="n">
        <f aca="false">H32*4</f>
        <v>0</v>
      </c>
    </row>
    <row r="36" customFormat="false" ht="12.8" hidden="false" customHeight="false" outlineLevel="0" collapsed="false">
      <c r="A36" s="0" t="s">
        <v>34</v>
      </c>
      <c r="B36" s="0" t="n">
        <f aca="false">B9+B20+B33</f>
        <v>11078.224</v>
      </c>
      <c r="C36" s="0" t="n">
        <f aca="false">C9+C20+C33</f>
        <v>0</v>
      </c>
      <c r="D36" s="0" t="n">
        <f aca="false">D9+D20+D33</f>
        <v>0</v>
      </c>
      <c r="E36" s="0" t="n">
        <f aca="false">E9+E20+E33</f>
        <v>0</v>
      </c>
      <c r="F36" s="0" t="n">
        <f aca="false">F9+F20+F33</f>
        <v>0</v>
      </c>
      <c r="G36" s="0" t="n">
        <f aca="false">G9+G20+G33</f>
        <v>0</v>
      </c>
      <c r="H36" s="0" t="n">
        <f aca="false">H9+H20+H33</f>
        <v>0</v>
      </c>
    </row>
    <row r="37" customFormat="false" ht="12.8" hidden="false" customHeight="false" outlineLevel="0" collapsed="false">
      <c r="A37" s="0" t="s">
        <v>38</v>
      </c>
      <c r="B37" s="0" t="n">
        <f aca="false">B13+B24</f>
        <v>0</v>
      </c>
      <c r="C37" s="0" t="n">
        <f aca="false">C13+C24</f>
        <v>0</v>
      </c>
      <c r="D37" s="0" t="n">
        <f aca="false">D13+D24</f>
        <v>0</v>
      </c>
      <c r="E37" s="0" t="n">
        <f aca="false">E13+E24</f>
        <v>0</v>
      </c>
      <c r="F37" s="0" t="n">
        <f aca="false">F13+F24</f>
        <v>0</v>
      </c>
      <c r="G37" s="0" t="n">
        <f aca="false">G13+G24</f>
        <v>0</v>
      </c>
      <c r="H37" s="0" t="n">
        <f aca="false">H13+H24</f>
        <v>0</v>
      </c>
    </row>
    <row r="38" customFormat="false" ht="12.8" hidden="false" customHeight="false" outlineLevel="0" collapsed="false">
      <c r="A38" s="0" t="s">
        <v>31</v>
      </c>
      <c r="B38" s="0" t="n">
        <f aca="false">B5+B16+B27</f>
        <v>3143.63636</v>
      </c>
      <c r="C38" s="0" t="n">
        <f aca="false">C5+C16+C27</f>
        <v>0</v>
      </c>
      <c r="D38" s="0" t="n">
        <f aca="false">D5+D16+D27</f>
        <v>0</v>
      </c>
      <c r="E38" s="0" t="n">
        <f aca="false">E5+E16+E27</f>
        <v>0</v>
      </c>
      <c r="F38" s="0" t="n">
        <f aca="false">F5+F16+F27</f>
        <v>0</v>
      </c>
      <c r="G38" s="0" t="n">
        <f aca="false">G5+G16+G27</f>
        <v>0</v>
      </c>
      <c r="H38" s="0" t="n">
        <f aca="false">H5+H16+H27</f>
        <v>0</v>
      </c>
    </row>
    <row r="39" customFormat="false" ht="12.8" hidden="false" customHeight="false" outlineLevel="0" collapsed="false">
      <c r="A39" s="0" t="s">
        <v>36</v>
      </c>
      <c r="B39" s="0" t="n">
        <f aca="false">B11+B22</f>
        <v>5298.6808</v>
      </c>
      <c r="C39" s="0" t="n">
        <f aca="false">C11+C22</f>
        <v>0</v>
      </c>
      <c r="D39" s="0" t="n">
        <f aca="false">D11+D22</f>
        <v>0</v>
      </c>
      <c r="E39" s="0" t="n">
        <f aca="false">E11+E22</f>
        <v>0</v>
      </c>
      <c r="F39" s="0" t="n">
        <f aca="false">F11+F22</f>
        <v>0</v>
      </c>
      <c r="G39" s="0" t="n">
        <f aca="false">G11+G22</f>
        <v>0</v>
      </c>
      <c r="H39" s="0" t="n">
        <f aca="false">H11+H22</f>
        <v>0</v>
      </c>
    </row>
    <row r="40" customFormat="false" ht="12.8" hidden="false" customHeight="false" outlineLevel="0" collapsed="false">
      <c r="A40" s="0" t="s">
        <v>74</v>
      </c>
      <c r="B40" s="0" t="n">
        <f aca="false">B36+B37+B38+B39</f>
        <v>19520.54116</v>
      </c>
      <c r="C40" s="0" t="n">
        <f aca="false">C36+C37+C38+C39</f>
        <v>0</v>
      </c>
      <c r="D40" s="0" t="n">
        <f aca="false">D36+D37+D38+D39</f>
        <v>0</v>
      </c>
      <c r="E40" s="0" t="n">
        <f aca="false">E36+E37+E38+E39</f>
        <v>0</v>
      </c>
      <c r="F40" s="0" t="n">
        <f aca="false">F36+F37+F38+F39</f>
        <v>0</v>
      </c>
      <c r="G40" s="0" t="n">
        <f aca="false">G36+G37+G38+G39</f>
        <v>0</v>
      </c>
      <c r="H40" s="0" t="n">
        <f aca="false">H36+H37+H38+H39</f>
        <v>0</v>
      </c>
    </row>
    <row r="42" customFormat="false" ht="12.8" hidden="false" customHeight="false" outlineLevel="0" collapsed="false">
      <c r="A42" s="0" t="s">
        <v>35</v>
      </c>
      <c r="B42" s="0" t="n">
        <f aca="false">B10+B21+B34</f>
        <v>12448.112</v>
      </c>
      <c r="C42" s="0" t="n">
        <f aca="false">C10+C21+C34</f>
        <v>0</v>
      </c>
      <c r="D42" s="0" t="n">
        <f aca="false">D10+D21+D34</f>
        <v>0</v>
      </c>
      <c r="E42" s="0" t="n">
        <f aca="false">E10+E21+E34</f>
        <v>0</v>
      </c>
      <c r="F42" s="0" t="n">
        <f aca="false">F10+F21+F34</f>
        <v>0</v>
      </c>
      <c r="G42" s="0" t="n">
        <f aca="false">G10+G21+G34</f>
        <v>0</v>
      </c>
      <c r="H42" s="0" t="n">
        <f aca="false">H10+H21+H34</f>
        <v>0</v>
      </c>
    </row>
    <row r="43" customFormat="false" ht="12.8" hidden="false" customHeight="false" outlineLevel="0" collapsed="false">
      <c r="A43" s="0" t="s">
        <v>39</v>
      </c>
      <c r="B43" s="0" t="s">
        <v>88</v>
      </c>
    </row>
    <row r="44" customFormat="false" ht="12.8" hidden="false" customHeight="false" outlineLevel="0" collapsed="false">
      <c r="A44" s="0" t="s">
        <v>32</v>
      </c>
    </row>
    <row r="45" customFormat="false" ht="12.8" hidden="false" customHeight="false" outlineLevel="0" collapsed="false">
      <c r="A45" s="0" t="s">
        <v>37</v>
      </c>
    </row>
    <row r="46" customFormat="false" ht="12.8" hidden="false" customHeight="false" outlineLevel="0" collapsed="false">
      <c r="A46" s="0" t="s">
        <v>75</v>
      </c>
    </row>
    <row r="50" customFormat="false" ht="12.8" hidden="false" customHeight="false" outlineLevel="0" collapsed="false">
      <c r="A50" s="0" t="s">
        <v>77</v>
      </c>
      <c r="B50" s="13" t="n">
        <v>9973</v>
      </c>
      <c r="C50" s="11"/>
      <c r="D50" s="11"/>
      <c r="E50" s="11"/>
      <c r="F50" s="11"/>
      <c r="G50" s="11"/>
      <c r="H50" s="11"/>
    </row>
    <row r="51" customFormat="false" ht="12.8" hidden="false" customHeight="false" outlineLevel="0" collapsed="false">
      <c r="B51" s="11"/>
      <c r="C51" s="11"/>
      <c r="D51" s="11"/>
      <c r="E51" s="11"/>
      <c r="F51" s="11"/>
      <c r="G51" s="11"/>
      <c r="H51" s="11"/>
    </row>
    <row r="52" customFormat="false" ht="12.8" hidden="false" customHeight="false" outlineLevel="0" collapsed="false">
      <c r="A52" s="12" t="s">
        <v>78</v>
      </c>
      <c r="B52" s="11"/>
      <c r="C52" s="11"/>
      <c r="D52" s="11"/>
      <c r="E52" s="11"/>
      <c r="F52" s="11"/>
      <c r="G52" s="11"/>
      <c r="H52" s="11"/>
    </row>
    <row r="53" customFormat="false" ht="12.8" hidden="false" customHeight="false" outlineLevel="0" collapsed="false">
      <c r="A53" s="6" t="s">
        <v>79</v>
      </c>
      <c r="B53" s="13" t="n">
        <v>4.099</v>
      </c>
      <c r="C53" s="11"/>
      <c r="D53" s="11"/>
      <c r="E53" s="11"/>
      <c r="F53" s="11"/>
      <c r="G53" s="11"/>
      <c r="H53" s="11"/>
    </row>
    <row r="54" customFormat="false" ht="12.8" hidden="false" customHeight="false" outlineLevel="0" collapsed="false">
      <c r="A54" s="6" t="s">
        <v>34</v>
      </c>
      <c r="B54" s="13" t="n">
        <v>1084.37677</v>
      </c>
      <c r="C54" s="11"/>
      <c r="D54" s="11"/>
      <c r="E54" s="11"/>
      <c r="F54" s="11"/>
      <c r="G54" s="11"/>
      <c r="H54" s="11"/>
    </row>
    <row r="55" customFormat="false" ht="12.8" hidden="false" customHeight="false" outlineLevel="0" collapsed="false">
      <c r="A55" s="6" t="s">
        <v>38</v>
      </c>
      <c r="B55" s="13" t="n">
        <v>4.65764</v>
      </c>
      <c r="C55" s="11"/>
      <c r="D55" s="11"/>
      <c r="E55" s="11"/>
      <c r="F55" s="11"/>
      <c r="G55" s="11"/>
      <c r="H55" s="11"/>
    </row>
    <row r="56" customFormat="false" ht="12.8" hidden="false" customHeight="false" outlineLevel="0" collapsed="false">
      <c r="A56" s="6" t="s">
        <v>36</v>
      </c>
      <c r="B56" s="13" t="n">
        <v>0.11185</v>
      </c>
      <c r="C56" s="11"/>
      <c r="D56" s="11"/>
      <c r="E56" s="11"/>
      <c r="F56" s="11"/>
      <c r="G56" s="11"/>
      <c r="H56" s="11"/>
    </row>
    <row r="57" customFormat="false" ht="12.8" hidden="false" customHeight="false" outlineLevel="0" collapsed="false">
      <c r="A57" s="0" t="s">
        <v>80</v>
      </c>
      <c r="B57" s="13" t="n">
        <v>556.214</v>
      </c>
      <c r="C57" s="11"/>
      <c r="D57" s="11"/>
      <c r="E57" s="11"/>
      <c r="F57" s="11"/>
      <c r="G57" s="11"/>
      <c r="H57" s="11"/>
    </row>
    <row r="58" customFormat="false" ht="12.8" hidden="false" customHeight="false" outlineLevel="0" collapsed="false">
      <c r="A58" s="0" t="s">
        <v>81</v>
      </c>
      <c r="B58" s="13" t="n">
        <v>3.1099</v>
      </c>
      <c r="C58" s="11"/>
      <c r="D58" s="11"/>
      <c r="E58" s="11"/>
      <c r="F58" s="11"/>
      <c r="G58" s="11"/>
      <c r="H58" s="11"/>
    </row>
    <row r="59" customFormat="false" ht="12.8" hidden="false" customHeight="false" outlineLevel="0" collapsed="false">
      <c r="A59" s="0" t="s">
        <v>82</v>
      </c>
      <c r="B59" s="11" t="n">
        <f aca="false">B57+B58</f>
        <v>559.3239</v>
      </c>
      <c r="C59" s="11" t="n">
        <f aca="false">C57+C58</f>
        <v>0</v>
      </c>
      <c r="D59" s="11" t="n">
        <f aca="false">D57+D58</f>
        <v>0</v>
      </c>
      <c r="E59" s="11" t="n">
        <f aca="false">E57+E58</f>
        <v>0</v>
      </c>
      <c r="F59" s="11" t="n">
        <f aca="false">F57+F58</f>
        <v>0</v>
      </c>
      <c r="G59" s="11" t="n">
        <f aca="false">G57+G58</f>
        <v>0</v>
      </c>
      <c r="H59" s="11" t="n">
        <f aca="false">H57+H58</f>
        <v>0</v>
      </c>
    </row>
    <row r="60" customFormat="false" ht="12.8" hidden="false" customHeight="false" outlineLevel="0" collapsed="false">
      <c r="B60" s="11"/>
      <c r="C60" s="11"/>
      <c r="D60" s="11"/>
      <c r="E60" s="11"/>
      <c r="F60" s="11"/>
      <c r="G60" s="11"/>
      <c r="H60" s="11"/>
    </row>
    <row r="61" customFormat="false" ht="12.8" hidden="false" customHeight="false" outlineLevel="0" collapsed="false">
      <c r="B61" s="11"/>
      <c r="C61" s="11"/>
      <c r="D61" s="11"/>
      <c r="E61" s="11"/>
      <c r="F61" s="11"/>
      <c r="G61" s="11"/>
      <c r="H61" s="11"/>
    </row>
    <row r="62" customFormat="false" ht="12.8" hidden="false" customHeight="false" outlineLevel="0" collapsed="false">
      <c r="B62" s="11"/>
      <c r="C62" s="11"/>
      <c r="D62" s="11"/>
      <c r="E62" s="11"/>
      <c r="F62" s="11"/>
      <c r="G62" s="11"/>
      <c r="H62" s="11"/>
    </row>
    <row r="63" customFormat="false" ht="12.8" hidden="false" customHeight="false" outlineLevel="0" collapsed="false">
      <c r="B63" s="11"/>
      <c r="C63" s="11"/>
      <c r="D63" s="11"/>
      <c r="E63" s="11"/>
      <c r="F63" s="11"/>
      <c r="G63" s="11"/>
      <c r="H63" s="11"/>
    </row>
    <row r="64" customFormat="false" ht="12.8" hidden="false" customHeight="false" outlineLevel="0" collapsed="false">
      <c r="B64" s="11"/>
      <c r="C64" s="11"/>
      <c r="D64" s="11"/>
      <c r="E64" s="11"/>
      <c r="F64" s="11"/>
      <c r="G64" s="11"/>
      <c r="H64" s="11"/>
    </row>
    <row r="65" customFormat="false" ht="12.8" hidden="false" customHeight="false" outlineLevel="0" collapsed="false">
      <c r="A65" s="6" t="s">
        <v>83</v>
      </c>
      <c r="B65" s="13" t="n">
        <v>898.77018</v>
      </c>
      <c r="C65" s="11"/>
      <c r="D65" s="11"/>
      <c r="E65" s="11"/>
      <c r="F65" s="11"/>
      <c r="G65" s="11"/>
      <c r="H65" s="11"/>
    </row>
    <row r="66" customFormat="false" ht="12.8" hidden="false" customHeight="false" outlineLevel="0" collapsed="false">
      <c r="A66" s="6" t="s">
        <v>35</v>
      </c>
      <c r="B66" s="13" t="n">
        <v>1209.27</v>
      </c>
      <c r="C66" s="11"/>
      <c r="D66" s="11"/>
      <c r="E66" s="11"/>
      <c r="F66" s="11"/>
      <c r="G66" s="11"/>
      <c r="H66" s="11"/>
    </row>
    <row r="67" customFormat="false" ht="12.8" hidden="false" customHeight="false" outlineLevel="0" collapsed="false">
      <c r="A67" s="6" t="s">
        <v>39</v>
      </c>
      <c r="B67" s="13" t="n">
        <v>4.741766</v>
      </c>
      <c r="C67" s="11"/>
      <c r="D67" s="11"/>
      <c r="E67" s="11"/>
      <c r="F67" s="11"/>
      <c r="G67" s="11"/>
      <c r="H67" s="11"/>
    </row>
    <row r="68" customFormat="false" ht="12.8" hidden="false" customHeight="false" outlineLevel="0" collapsed="false">
      <c r="A68" s="6" t="s">
        <v>37</v>
      </c>
      <c r="B68" s="13" t="n">
        <v>0.127321</v>
      </c>
      <c r="C68" s="11"/>
      <c r="D68" s="11"/>
      <c r="E68" s="11"/>
      <c r="F68" s="11"/>
      <c r="G68" s="11"/>
      <c r="H68" s="11"/>
    </row>
    <row r="69" customFormat="false" ht="12.8" hidden="false" customHeight="false" outlineLevel="0" collapsed="false">
      <c r="A69" s="0" t="s">
        <v>84</v>
      </c>
      <c r="B69" s="13" t="n">
        <v>584.0478</v>
      </c>
      <c r="C69" s="11"/>
      <c r="D69" s="11"/>
      <c r="E69" s="11"/>
      <c r="F69" s="11"/>
      <c r="G69" s="11"/>
      <c r="H69" s="11"/>
    </row>
    <row r="70" customFormat="false" ht="12.8" hidden="false" customHeight="false" outlineLevel="0" collapsed="false">
      <c r="A70" s="0" t="s">
        <v>85</v>
      </c>
      <c r="B70" s="13" t="n">
        <v>3.10999</v>
      </c>
      <c r="C70" s="11"/>
      <c r="D70" s="11"/>
      <c r="E70" s="11"/>
      <c r="F70" s="11"/>
      <c r="G70" s="11"/>
      <c r="H70" s="11"/>
    </row>
    <row r="71" customFormat="false" ht="12.8" hidden="false" customHeight="false" outlineLevel="0" collapsed="false">
      <c r="A71" s="0" t="s">
        <v>86</v>
      </c>
      <c r="B71" s="11" t="n">
        <f aca="false">B69+B70</f>
        <v>587.15779</v>
      </c>
      <c r="C71" s="11" t="n">
        <f aca="false">C69+C70</f>
        <v>0</v>
      </c>
      <c r="D71" s="11" t="n">
        <f aca="false">D69+D70</f>
        <v>0</v>
      </c>
      <c r="E71" s="11" t="n">
        <f aca="false">E69+E70</f>
        <v>0</v>
      </c>
      <c r="F71" s="11" t="n">
        <f aca="false">F69+F70</f>
        <v>0</v>
      </c>
      <c r="G71" s="11" t="n">
        <f aca="false">G69+G70</f>
        <v>0</v>
      </c>
      <c r="H71" s="11" t="n">
        <f aca="false">H69+H70</f>
        <v>0</v>
      </c>
    </row>
    <row r="72" customFormat="false" ht="12.8" hidden="false" customHeight="false" outlineLevel="0" collapsed="false">
      <c r="B72" s="11"/>
      <c r="C72" s="11"/>
      <c r="D72" s="11"/>
      <c r="E72" s="11"/>
      <c r="F72" s="11"/>
      <c r="G72" s="11"/>
      <c r="H72" s="11"/>
    </row>
    <row r="73" customFormat="false" ht="12.8" hidden="false" customHeight="false" outlineLevel="0" collapsed="false">
      <c r="B73" s="11"/>
      <c r="C73" s="11"/>
      <c r="D73" s="11"/>
      <c r="E73" s="11"/>
      <c r="F73" s="11"/>
      <c r="G73" s="11"/>
      <c r="H73" s="11"/>
    </row>
    <row r="74" customFormat="false" ht="12.8" hidden="false" customHeight="false" outlineLevel="0" collapsed="false">
      <c r="A74" s="12" t="s">
        <v>87</v>
      </c>
      <c r="B74" s="11"/>
      <c r="C74" s="11"/>
      <c r="D74" s="11"/>
      <c r="E74" s="11"/>
      <c r="F74" s="11"/>
      <c r="G74" s="11"/>
      <c r="H74" s="11"/>
    </row>
    <row r="75" customFormat="false" ht="12.8" hidden="false" customHeight="false" outlineLevel="0" collapsed="false">
      <c r="A75" s="0" t="s">
        <v>58</v>
      </c>
      <c r="B75" s="11"/>
      <c r="C75" s="11"/>
      <c r="D75" s="11"/>
      <c r="E75" s="11"/>
      <c r="F75" s="11"/>
      <c r="G75" s="11"/>
      <c r="H75" s="11"/>
    </row>
    <row r="76" customFormat="false" ht="12.8" hidden="false" customHeight="false" outlineLevel="0" collapsed="false">
      <c r="A76" s="0" t="s">
        <v>59</v>
      </c>
      <c r="B76" s="13" t="n">
        <v>66925.4379</v>
      </c>
      <c r="C76" s="11"/>
      <c r="D76" s="11"/>
      <c r="E76" s="11"/>
      <c r="F76" s="11"/>
      <c r="G76" s="11"/>
      <c r="H76" s="11"/>
    </row>
    <row r="77" customFormat="false" ht="12.8" hidden="false" customHeight="false" outlineLevel="0" collapsed="false">
      <c r="A77" s="0" t="s">
        <v>60</v>
      </c>
      <c r="B77" s="13" t="n">
        <v>76638.5375</v>
      </c>
      <c r="C77" s="11"/>
      <c r="D77" s="11"/>
      <c r="E77" s="11"/>
      <c r="F77" s="11"/>
      <c r="G77" s="11"/>
      <c r="H77" s="11"/>
    </row>
    <row r="78" customFormat="false" ht="12.8" hidden="false" customHeight="false" outlineLevel="0" collapsed="false">
      <c r="A78" s="0" t="s">
        <v>61</v>
      </c>
      <c r="B78" s="13" t="n">
        <v>30177.36037</v>
      </c>
      <c r="C78" s="11"/>
      <c r="D78" s="11"/>
      <c r="E78" s="11"/>
      <c r="F78" s="11"/>
      <c r="G78" s="11"/>
      <c r="H78" s="11"/>
    </row>
    <row r="79" customFormat="false" ht="12.8" hidden="false" customHeight="false" outlineLevel="0" collapsed="false">
      <c r="A79" s="0" t="s">
        <v>62</v>
      </c>
      <c r="B79" s="13" t="n">
        <v>5230.1928</v>
      </c>
      <c r="C79" s="11"/>
      <c r="D79" s="11"/>
      <c r="E79" s="11"/>
      <c r="F79" s="11"/>
      <c r="G79" s="11"/>
      <c r="H79" s="11"/>
    </row>
    <row r="80" customFormat="false" ht="12.8" hidden="false" customHeight="false" outlineLevel="0" collapsed="false">
      <c r="B80" s="11"/>
      <c r="C80" s="11"/>
      <c r="D80" s="11"/>
      <c r="E80" s="11"/>
      <c r="F80" s="11"/>
      <c r="G80" s="11"/>
      <c r="H80" s="11"/>
    </row>
    <row r="81" customFormat="false" ht="12.8" hidden="false" customHeight="false" outlineLevel="0" collapsed="false">
      <c r="A81" s="0" t="s">
        <v>70</v>
      </c>
      <c r="B81" s="11" t="n">
        <f aca="false">B76*4</f>
        <v>267701.7516</v>
      </c>
      <c r="C81" s="11" t="n">
        <f aca="false">C76*4</f>
        <v>0</v>
      </c>
      <c r="D81" s="11" t="n">
        <f aca="false">D76*4</f>
        <v>0</v>
      </c>
      <c r="E81" s="11" t="n">
        <f aca="false">E76*4</f>
        <v>0</v>
      </c>
      <c r="F81" s="11" t="n">
        <f aca="false">F76*4</f>
        <v>0</v>
      </c>
      <c r="G81" s="11" t="n">
        <f aca="false">G76*4</f>
        <v>0</v>
      </c>
      <c r="H81" s="11" t="n">
        <f aca="false">H76*4</f>
        <v>0</v>
      </c>
    </row>
    <row r="82" customFormat="false" ht="12.8" hidden="false" customHeight="false" outlineLevel="0" collapsed="false">
      <c r="A82" s="0" t="s">
        <v>63</v>
      </c>
      <c r="B82" s="11" t="n">
        <f aca="false">B81+B77+B78+B79</f>
        <v>379747.84227</v>
      </c>
      <c r="C82" s="11" t="n">
        <f aca="false">C81+C77+C78+C79</f>
        <v>0</v>
      </c>
      <c r="D82" s="11" t="n">
        <f aca="false">D81+D77+D78+D79</f>
        <v>0</v>
      </c>
      <c r="E82" s="11" t="n">
        <f aca="false">E81+E77+E78+E79</f>
        <v>0</v>
      </c>
      <c r="F82" s="11" t="n">
        <f aca="false">F81+F77+F78+F79</f>
        <v>0</v>
      </c>
      <c r="G82" s="11" t="n">
        <f aca="false">G81+G77+G78+G79</f>
        <v>0</v>
      </c>
      <c r="H82" s="11" t="n">
        <f aca="false">H81+H77+H78+H79</f>
        <v>0</v>
      </c>
    </row>
    <row r="83" customFormat="false" ht="12.8" hidden="false" customHeight="false" outlineLevel="0" collapsed="false">
      <c r="B83" s="11"/>
      <c r="C83" s="11"/>
      <c r="D83" s="11"/>
      <c r="E83" s="11"/>
      <c r="F83" s="11"/>
      <c r="G83" s="11"/>
      <c r="H83" s="11"/>
    </row>
    <row r="84" customFormat="false" ht="12.8" hidden="false" customHeight="false" outlineLevel="0" collapsed="false">
      <c r="B84" s="11"/>
      <c r="C84" s="11"/>
      <c r="D84" s="11"/>
      <c r="E84" s="11"/>
      <c r="F84" s="11"/>
      <c r="G84" s="11"/>
      <c r="H84" s="11"/>
    </row>
    <row r="85" customFormat="false" ht="12.8" hidden="false" customHeight="false" outlineLevel="0" collapsed="false">
      <c r="B85" s="11"/>
      <c r="C85" s="11"/>
      <c r="D85" s="11"/>
      <c r="E85" s="11"/>
      <c r="F85" s="11"/>
      <c r="G85" s="11"/>
      <c r="H85" s="11"/>
    </row>
    <row r="86" customFormat="false" ht="12.8" hidden="false" customHeight="false" outlineLevel="0" collapsed="false">
      <c r="A86" s="0" t="s">
        <v>64</v>
      </c>
      <c r="B86" s="11"/>
      <c r="C86" s="11"/>
      <c r="D86" s="11"/>
      <c r="E86" s="11"/>
      <c r="F86" s="11"/>
      <c r="G86" s="11"/>
      <c r="H86" s="11"/>
    </row>
    <row r="87" customFormat="false" ht="12.8" hidden="false" customHeight="false" outlineLevel="0" collapsed="false">
      <c r="A87" s="0" t="s">
        <v>65</v>
      </c>
      <c r="B87" s="13" t="n">
        <v>102917.7739</v>
      </c>
      <c r="C87" s="11"/>
      <c r="D87" s="11"/>
      <c r="E87" s="11"/>
      <c r="F87" s="11"/>
      <c r="G87" s="11"/>
      <c r="H87" s="11"/>
    </row>
    <row r="88" customFormat="false" ht="12.8" hidden="false" customHeight="false" outlineLevel="0" collapsed="false">
      <c r="A88" s="0" t="s">
        <v>66</v>
      </c>
      <c r="B88" s="13" t="n">
        <v>83940.6564</v>
      </c>
      <c r="C88" s="11"/>
      <c r="D88" s="11"/>
      <c r="E88" s="11"/>
      <c r="F88" s="11"/>
      <c r="G88" s="11"/>
      <c r="H88" s="11"/>
    </row>
    <row r="89" customFormat="false" ht="12.8" hidden="false" customHeight="false" outlineLevel="0" collapsed="false">
      <c r="A89" s="0" t="s">
        <v>67</v>
      </c>
      <c r="B89" s="13" t="n">
        <v>17173.77338</v>
      </c>
      <c r="C89" s="11"/>
      <c r="D89" s="11"/>
      <c r="E89" s="11"/>
      <c r="F89" s="11"/>
      <c r="G89" s="11"/>
      <c r="H89" s="11"/>
    </row>
    <row r="90" customFormat="false" ht="12.8" hidden="false" customHeight="false" outlineLevel="0" collapsed="false">
      <c r="A90" s="0" t="s">
        <v>68</v>
      </c>
      <c r="B90" s="13" t="n">
        <v>2955.95285</v>
      </c>
      <c r="C90" s="11"/>
      <c r="D90" s="11"/>
      <c r="E90" s="11"/>
      <c r="F90" s="11"/>
      <c r="G90" s="11"/>
      <c r="H90" s="11"/>
    </row>
    <row r="91" customFormat="false" ht="12.8" hidden="false" customHeight="false" outlineLevel="0" collapsed="false">
      <c r="B91" s="11"/>
      <c r="C91" s="11"/>
      <c r="D91" s="11"/>
      <c r="E91" s="11"/>
      <c r="F91" s="11"/>
      <c r="G91" s="11"/>
      <c r="H91" s="11"/>
    </row>
    <row r="92" customFormat="false" ht="12.8" hidden="false" customHeight="false" outlineLevel="0" collapsed="false">
      <c r="A92" s="0" t="s">
        <v>71</v>
      </c>
      <c r="B92" s="11" t="n">
        <f aca="false">B87*4</f>
        <v>411671.0956</v>
      </c>
      <c r="C92" s="11" t="n">
        <f aca="false">C87*4</f>
        <v>0</v>
      </c>
      <c r="D92" s="11" t="n">
        <f aca="false">D87*4</f>
        <v>0</v>
      </c>
      <c r="E92" s="11" t="n">
        <f aca="false">E87*4</f>
        <v>0</v>
      </c>
      <c r="F92" s="11" t="n">
        <f aca="false">F87*4</f>
        <v>0</v>
      </c>
      <c r="G92" s="11" t="n">
        <f aca="false">G87*4</f>
        <v>0</v>
      </c>
      <c r="H92" s="11" t="n">
        <f aca="false">H87*4</f>
        <v>0</v>
      </c>
    </row>
    <row r="93" customFormat="false" ht="12.8" hidden="false" customHeight="false" outlineLevel="0" collapsed="false">
      <c r="A93" s="0" t="s">
        <v>69</v>
      </c>
      <c r="B93" s="11" t="n">
        <f aca="false">B92+B88+B89+B90</f>
        <v>515741.47823</v>
      </c>
      <c r="C93" s="11" t="n">
        <f aca="false">C92+C88+C89+C90</f>
        <v>0</v>
      </c>
      <c r="D93" s="11" t="n">
        <f aca="false">D92+D88+D89+D90</f>
        <v>0</v>
      </c>
      <c r="E93" s="11" t="n">
        <f aca="false">E92+E88+E89+E90</f>
        <v>0</v>
      </c>
      <c r="F93" s="11" t="n">
        <f aca="false">F92+F88+F89+F90</f>
        <v>0</v>
      </c>
      <c r="G93" s="11" t="n">
        <f aca="false">G92+G88+G89+G90</f>
        <v>0</v>
      </c>
      <c r="H93" s="11" t="n">
        <f aca="false">H92+H88+H89+H90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2024-02-08T10:02:45Z</dcterms:created>
  <dc:creator/>
  <dc:description/>
  <dc:language>en-US</dc:language>
  <cp:lastModifiedBy/>
  <dcterms:modified xsi:type="dcterms:W3CDTF">2024-02-28T22:26:15Z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